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10.226.61.9\zeimu\004_各種調査\00401_課税状況調（6月上旬）\令和５年度\051100 ★版下作成開始★\②集計表形式（リンク用）\"/>
    </mc:Choice>
  </mc:AlternateContent>
  <bookViews>
    <workbookView xWindow="480" yWindow="108" windowWidth="18180" windowHeight="11628"/>
  </bookViews>
  <sheets>
    <sheet name="表39" sheetId="4" r:id="rId1"/>
    <sheet name="表39総括(区)" sheetId="5" r:id="rId2"/>
    <sheet name="表39総括(都)" sheetId="6" r:id="rId3"/>
  </sheets>
  <definedNames>
    <definedName name="_xlnm._FilterDatabase" localSheetId="0" hidden="1">表39!$A$3:$BR$38</definedName>
    <definedName name="_xlnm.Print_Area" localSheetId="0">表39!$A$1:$BR$38</definedName>
    <definedName name="_xlnm.Print_Area" localSheetId="1">'表39総括(区)'!$A$1:$AJ$13</definedName>
    <definedName name="_xlnm.Print_Area" localSheetId="2">'表39総括(都)'!$A$1:$AJ$13</definedName>
    <definedName name="_xlnm.Print_Titles" localSheetId="0">表39!$A:$B,表39!$1:$12</definedName>
    <definedName name="_xlnm.Print_Titles" localSheetId="1">'表39総括(区)'!$A:$B,'表39総括(区)'!$1:$11</definedName>
    <definedName name="_xlnm.Print_Titles" localSheetId="2">'表39総括(都)'!$A:$B,'表39総括(都)'!$1:$11</definedName>
    <definedName name="宅地・山林">#REF!</definedName>
    <definedName name="田・畑">#REF!</definedName>
  </definedNames>
  <calcPr calcId="162913"/>
</workbook>
</file>

<file path=xl/calcChain.xml><?xml version="1.0" encoding="utf-8"?>
<calcChain xmlns="http://schemas.openxmlformats.org/spreadsheetml/2006/main">
  <c r="AD13" i="4" l="1"/>
  <c r="AE13" i="4"/>
  <c r="AD14" i="4"/>
  <c r="AE14" i="4"/>
  <c r="AD15" i="4"/>
  <c r="AE15" i="4"/>
  <c r="AD16" i="4"/>
  <c r="AE16" i="4"/>
  <c r="AD17" i="4"/>
  <c r="AE17" i="4"/>
  <c r="AD18" i="4"/>
  <c r="AE18" i="4"/>
  <c r="AD19" i="4"/>
  <c r="AE19" i="4"/>
  <c r="AD20" i="4"/>
  <c r="AE20" i="4"/>
  <c r="AD21" i="4"/>
  <c r="AE21" i="4"/>
  <c r="AD22" i="4"/>
  <c r="AE22" i="4"/>
  <c r="AD23" i="4"/>
  <c r="AE23" i="4"/>
  <c r="AD24" i="4"/>
  <c r="AE24" i="4"/>
  <c r="AD25" i="4"/>
  <c r="AE25" i="4"/>
  <c r="AD26" i="4"/>
  <c r="AE26" i="4"/>
  <c r="AD27" i="4"/>
  <c r="AE27" i="4"/>
  <c r="AD28" i="4"/>
  <c r="AE28" i="4"/>
  <c r="AD29" i="4"/>
  <c r="AE29" i="4"/>
  <c r="AD30" i="4"/>
  <c r="AE30" i="4"/>
  <c r="AD31" i="4"/>
  <c r="AE31" i="4"/>
  <c r="AD32" i="4"/>
  <c r="AE32" i="4"/>
  <c r="AD33" i="4"/>
  <c r="AE33" i="4"/>
  <c r="AD34" i="4"/>
  <c r="AE34" i="4"/>
  <c r="AD35" i="4"/>
  <c r="AE35" i="4"/>
  <c r="K5" i="4" l="1"/>
  <c r="Q5" i="4" s="1"/>
  <c r="Z5" i="4" s="1"/>
  <c r="AS5" i="4"/>
  <c r="AY5" i="4" s="1"/>
  <c r="BH5" i="4" s="1"/>
  <c r="BL13" i="4"/>
  <c r="AK36" i="4"/>
  <c r="C13" i="5" s="1"/>
  <c r="AL36" i="4"/>
  <c r="AM36" i="4"/>
  <c r="AM38" i="4" s="1"/>
  <c r="AN36" i="4"/>
  <c r="AN38" i="4" s="1"/>
  <c r="F13" i="6" s="1"/>
  <c r="AO36" i="4"/>
  <c r="AO38" i="4" s="1"/>
  <c r="G13" i="6" s="1"/>
  <c r="AP36" i="4"/>
  <c r="AQ36" i="4"/>
  <c r="AR36" i="4"/>
  <c r="J13" i="5" s="1"/>
  <c r="BO36" i="4"/>
  <c r="AG13" i="5" s="1"/>
  <c r="BP36" i="4"/>
  <c r="BQ36" i="4"/>
  <c r="AI13" i="5" s="1"/>
  <c r="BR36" i="4"/>
  <c r="AJ13" i="5" s="1"/>
  <c r="BN36" i="4"/>
  <c r="AS36" i="4"/>
  <c r="K13" i="5" s="1"/>
  <c r="AT36" i="4"/>
  <c r="AU36" i="4"/>
  <c r="AU38" i="4" s="1"/>
  <c r="M13" i="6" s="1"/>
  <c r="AV36" i="4"/>
  <c r="N13" i="5" s="1"/>
  <c r="AW36" i="4"/>
  <c r="O13" i="5" s="1"/>
  <c r="AX36" i="4"/>
  <c r="P13" i="5" s="1"/>
  <c r="AY36" i="4"/>
  <c r="Q13" i="5" s="1"/>
  <c r="AZ36" i="4"/>
  <c r="AZ38" i="4" s="1"/>
  <c r="R13" i="6" s="1"/>
  <c r="BA36" i="4"/>
  <c r="BB36" i="4"/>
  <c r="BC36" i="4"/>
  <c r="BD36" i="4"/>
  <c r="BE36" i="4"/>
  <c r="BE38" i="4" s="1"/>
  <c r="W13" i="6" s="1"/>
  <c r="BF36" i="4"/>
  <c r="BF38" i="4"/>
  <c r="X13" i="6" s="1"/>
  <c r="BG36" i="4"/>
  <c r="Y13" i="5" s="1"/>
  <c r="BH36" i="4"/>
  <c r="BH38" i="4" s="1"/>
  <c r="Z13" i="6" s="1"/>
  <c r="BI36" i="4"/>
  <c r="BI38" i="4" s="1"/>
  <c r="AA13" i="6" s="1"/>
  <c r="BJ36" i="4"/>
  <c r="AB13" i="5" s="1"/>
  <c r="BK36" i="4"/>
  <c r="BK38" i="4" s="1"/>
  <c r="AC13" i="6" s="1"/>
  <c r="AG36" i="4"/>
  <c r="AG38" i="4" s="1"/>
  <c r="AG12" i="6" s="1"/>
  <c r="AH36" i="4"/>
  <c r="AH12" i="5" s="1"/>
  <c r="AI36" i="4"/>
  <c r="AI38" i="4" s="1"/>
  <c r="AI12" i="6" s="1"/>
  <c r="AJ36" i="4"/>
  <c r="AJ12" i="5" s="1"/>
  <c r="AF36" i="4"/>
  <c r="D36" i="4"/>
  <c r="D38" i="4" s="1"/>
  <c r="D12" i="6" s="1"/>
  <c r="E36" i="4"/>
  <c r="E12" i="5" s="1"/>
  <c r="F36" i="4"/>
  <c r="F12" i="5" s="1"/>
  <c r="G36" i="4"/>
  <c r="G38" i="4" s="1"/>
  <c r="G12" i="6" s="1"/>
  <c r="H36" i="4"/>
  <c r="H12" i="5" s="1"/>
  <c r="I36" i="4"/>
  <c r="J36" i="4"/>
  <c r="J12" i="5" s="1"/>
  <c r="K36" i="4"/>
  <c r="K38" i="4" s="1"/>
  <c r="K12" i="6" s="1"/>
  <c r="L36" i="4"/>
  <c r="L38" i="4" s="1"/>
  <c r="L12" i="6" s="1"/>
  <c r="M36" i="4"/>
  <c r="M38" i="4" s="1"/>
  <c r="M12" i="6" s="1"/>
  <c r="N36" i="4"/>
  <c r="N38" i="4" s="1"/>
  <c r="N12" i="6" s="1"/>
  <c r="O36" i="4"/>
  <c r="O38" i="4" s="1"/>
  <c r="O12" i="6" s="1"/>
  <c r="P36" i="4"/>
  <c r="P38" i="4" s="1"/>
  <c r="P12" i="6" s="1"/>
  <c r="Q36" i="4"/>
  <c r="Q38" i="4" s="1"/>
  <c r="Q12" i="6" s="1"/>
  <c r="R36" i="4"/>
  <c r="R12" i="5" s="1"/>
  <c r="S36" i="4"/>
  <c r="S12" i="5" s="1"/>
  <c r="T36" i="4"/>
  <c r="T12" i="5" s="1"/>
  <c r="U36" i="4"/>
  <c r="U38" i="4" s="1"/>
  <c r="U12" i="6" s="1"/>
  <c r="V36" i="4"/>
  <c r="V38" i="4" s="1"/>
  <c r="V12" i="6" s="1"/>
  <c r="W36" i="4"/>
  <c r="W12" i="5" s="1"/>
  <c r="X36" i="4"/>
  <c r="X12" i="5" s="1"/>
  <c r="Y36" i="4"/>
  <c r="Y12" i="5" s="1"/>
  <c r="Z36" i="4"/>
  <c r="Z12" i="5" s="1"/>
  <c r="AA36" i="4"/>
  <c r="AA12" i="5" s="1"/>
  <c r="AB36" i="4"/>
  <c r="AB38" i="4" s="1"/>
  <c r="AB12" i="6" s="1"/>
  <c r="AC36" i="4"/>
  <c r="C36" i="4"/>
  <c r="C38" i="4" s="1"/>
  <c r="C12" i="6" s="1"/>
  <c r="BM14" i="4"/>
  <c r="BM15" i="4"/>
  <c r="BM16" i="4"/>
  <c r="BM17" i="4"/>
  <c r="BM18" i="4"/>
  <c r="BM19" i="4"/>
  <c r="BM20" i="4"/>
  <c r="BM21" i="4"/>
  <c r="BM22" i="4"/>
  <c r="BM23" i="4"/>
  <c r="BM24" i="4"/>
  <c r="BM25" i="4"/>
  <c r="BM26" i="4"/>
  <c r="BM27" i="4"/>
  <c r="BM28" i="4"/>
  <c r="BM29" i="4"/>
  <c r="BM30" i="4"/>
  <c r="BM31" i="4"/>
  <c r="BM32" i="4"/>
  <c r="BM33" i="4"/>
  <c r="BM34" i="4"/>
  <c r="BM35" i="4"/>
  <c r="BM13" i="4"/>
  <c r="BL14" i="4"/>
  <c r="BL15" i="4"/>
  <c r="BL16" i="4"/>
  <c r="BL17" i="4"/>
  <c r="BL18" i="4"/>
  <c r="BL19" i="4"/>
  <c r="BL20" i="4"/>
  <c r="BL21" i="4"/>
  <c r="BL22" i="4"/>
  <c r="BL23" i="4"/>
  <c r="BL24" i="4"/>
  <c r="BL25" i="4"/>
  <c r="BL26" i="4"/>
  <c r="BL27" i="4"/>
  <c r="BL28" i="4"/>
  <c r="BL29" i="4"/>
  <c r="BL30" i="4"/>
  <c r="BL31" i="4"/>
  <c r="BL32" i="4"/>
  <c r="BL33" i="4"/>
  <c r="BL34" i="4"/>
  <c r="BL35" i="4"/>
  <c r="AS4" i="4"/>
  <c r="AY4" i="4"/>
  <c r="BH4" i="4" s="1"/>
  <c r="BN4" i="4"/>
  <c r="K4" i="4"/>
  <c r="Q4" i="4"/>
  <c r="Z4" i="4" s="1"/>
  <c r="AF4" i="4" s="1"/>
  <c r="X13" i="5"/>
  <c r="L12" i="5"/>
  <c r="AS38" i="4"/>
  <c r="K13" i="6" s="1"/>
  <c r="Q12" i="5"/>
  <c r="AX38" i="4"/>
  <c r="P13" i="6" s="1"/>
  <c r="G13" i="5"/>
  <c r="AA38" i="4"/>
  <c r="AA12" i="6" s="1"/>
  <c r="BG38" i="4"/>
  <c r="Y13" i="6" s="1"/>
  <c r="W13" i="5"/>
  <c r="M13" i="5"/>
  <c r="AQ38" i="4"/>
  <c r="I13" i="6" s="1"/>
  <c r="I13" i="5"/>
  <c r="AC13" i="5"/>
  <c r="V13" i="5"/>
  <c r="BD38" i="4"/>
  <c r="V13" i="6"/>
  <c r="BB38" i="4"/>
  <c r="T13" i="6"/>
  <c r="T13" i="5"/>
  <c r="AV38" i="4"/>
  <c r="N13" i="6" s="1"/>
  <c r="BR38" i="4"/>
  <c r="AJ13" i="6" s="1"/>
  <c r="BQ38" i="4" l="1"/>
  <c r="AI13" i="6" s="1"/>
  <c r="BO38" i="4"/>
  <c r="AG13" i="6" s="1"/>
  <c r="E13" i="6"/>
  <c r="BL38" i="4"/>
  <c r="AD13" i="6" s="1"/>
  <c r="BL36" i="4"/>
  <c r="AD13" i="5" s="1"/>
  <c r="BJ38" i="4"/>
  <c r="AB13" i="6" s="1"/>
  <c r="R13" i="5"/>
  <c r="AA13" i="5"/>
  <c r="F13" i="5"/>
  <c r="Z13" i="5"/>
  <c r="E13" i="5"/>
  <c r="T38" i="4"/>
  <c r="T12" i="6" s="1"/>
  <c r="AK38" i="4"/>
  <c r="C13" i="6" s="1"/>
  <c r="R38" i="4"/>
  <c r="R12" i="6" s="1"/>
  <c r="J38" i="4"/>
  <c r="J12" i="6" s="1"/>
  <c r="N12" i="5"/>
  <c r="AH38" i="4"/>
  <c r="AH12" i="6" s="1"/>
  <c r="V12" i="5"/>
  <c r="M12" i="5"/>
  <c r="D12" i="5"/>
  <c r="W38" i="4"/>
  <c r="W12" i="6" s="1"/>
  <c r="X38" i="4"/>
  <c r="X12" i="6" s="1"/>
  <c r="AI12" i="5"/>
  <c r="Z38" i="4"/>
  <c r="Z12" i="6" s="1"/>
  <c r="AG12" i="5"/>
  <c r="Y38" i="4"/>
  <c r="Y12" i="6" s="1"/>
  <c r="U12" i="5"/>
  <c r="AJ38" i="4"/>
  <c r="AJ12" i="6" s="1"/>
  <c r="AB12" i="5"/>
  <c r="K12" i="5"/>
  <c r="BM36" i="4"/>
  <c r="AE13" i="5" s="1"/>
  <c r="P12" i="5"/>
  <c r="S38" i="4"/>
  <c r="S12" i="6" s="1"/>
  <c r="AE36" i="4"/>
  <c r="AE12" i="5" s="1"/>
  <c r="C12" i="5"/>
  <c r="F38" i="4"/>
  <c r="F12" i="6" s="1"/>
  <c r="G12" i="5"/>
  <c r="O12" i="5"/>
  <c r="AF38" i="4"/>
  <c r="AF12" i="6" s="1"/>
  <c r="AF12" i="5"/>
  <c r="BC38" i="4"/>
  <c r="U13" i="6" s="1"/>
  <c r="U13" i="5"/>
  <c r="BP38" i="4"/>
  <c r="AH13" i="6" s="1"/>
  <c r="AH13" i="5"/>
  <c r="AY38" i="4"/>
  <c r="Q13" i="6" s="1"/>
  <c r="AR38" i="4"/>
  <c r="J13" i="6" s="1"/>
  <c r="AW38" i="4"/>
  <c r="O13" i="6" s="1"/>
  <c r="H38" i="4"/>
  <c r="H12" i="6" s="1"/>
  <c r="AC38" i="4"/>
  <c r="AC12" i="5"/>
  <c r="I38" i="4"/>
  <c r="I12" i="6" s="1"/>
  <c r="I12" i="5"/>
  <c r="AD36" i="4"/>
  <c r="AD12" i="5" s="1"/>
  <c r="E38" i="4"/>
  <c r="BA38" i="4"/>
  <c r="S13" i="6" s="1"/>
  <c r="S13" i="5"/>
  <c r="L13" i="5"/>
  <c r="AT38" i="4"/>
  <c r="L13" i="6" s="1"/>
  <c r="AF13" i="5"/>
  <c r="BN38" i="4"/>
  <c r="AF13" i="6" s="1"/>
  <c r="AP38" i="4"/>
  <c r="H13" i="6" s="1"/>
  <c r="H13" i="5"/>
  <c r="AL38" i="4"/>
  <c r="D13" i="6" s="1"/>
  <c r="D13" i="5"/>
  <c r="BM38" i="4" l="1"/>
  <c r="AE13" i="6" s="1"/>
  <c r="AD38" i="4"/>
  <c r="AD12" i="6" s="1"/>
  <c r="E12" i="6"/>
  <c r="AC12" i="6"/>
  <c r="AE38" i="4"/>
  <c r="AE12" i="6" s="1"/>
</calcChain>
</file>

<file path=xl/sharedStrings.xml><?xml version="1.0" encoding="utf-8"?>
<sst xmlns="http://schemas.openxmlformats.org/spreadsheetml/2006/main" count="583" uniqueCount="182">
  <si>
    <t>(1)</t>
    <phoneticPr fontId="4"/>
  </si>
  <si>
    <t>(2)</t>
    <phoneticPr fontId="4"/>
  </si>
  <si>
    <t>(3)</t>
    <phoneticPr fontId="4"/>
  </si>
  <si>
    <t>(4)</t>
    <phoneticPr fontId="4"/>
  </si>
  <si>
    <t>(5)</t>
    <phoneticPr fontId="4"/>
  </si>
  <si>
    <t>(6)</t>
    <phoneticPr fontId="4"/>
  </si>
  <si>
    <t>(7)</t>
    <phoneticPr fontId="4"/>
  </si>
  <si>
    <t>(8)</t>
    <phoneticPr fontId="4"/>
  </si>
  <si>
    <t>(9)</t>
    <phoneticPr fontId="4"/>
  </si>
  <si>
    <t>(10)</t>
    <phoneticPr fontId="4"/>
  </si>
  <si>
    <t>(11)</t>
    <phoneticPr fontId="4"/>
  </si>
  <si>
    <t>(12)</t>
    <phoneticPr fontId="4"/>
  </si>
  <si>
    <t>(13)</t>
    <phoneticPr fontId="4"/>
  </si>
  <si>
    <t>(14)</t>
    <phoneticPr fontId="4"/>
  </si>
  <si>
    <t>(32)</t>
    <phoneticPr fontId="4"/>
  </si>
  <si>
    <t>行番号</t>
    <rPh sb="0" eb="3">
      <t>ギョウバンゴウ</t>
    </rPh>
    <phoneticPr fontId="4"/>
  </si>
  <si>
    <t>区　分</t>
    <rPh sb="0" eb="1">
      <t>ク</t>
    </rPh>
    <rPh sb="2" eb="3">
      <t>ブン</t>
    </rPh>
    <phoneticPr fontId="4"/>
  </si>
  <si>
    <t>税収入額</t>
    <rPh sb="0" eb="2">
      <t>ゼイシュウ</t>
    </rPh>
    <rPh sb="2" eb="3">
      <t>イ</t>
    </rPh>
    <rPh sb="3" eb="4">
      <t>ガク</t>
    </rPh>
    <phoneticPr fontId="4"/>
  </si>
  <si>
    <t>徴税費</t>
    <rPh sb="0" eb="2">
      <t>チョウゼイ</t>
    </rPh>
    <rPh sb="2" eb="3">
      <t>ヒ</t>
    </rPh>
    <phoneticPr fontId="4"/>
  </si>
  <si>
    <t>徴税費</t>
    <phoneticPr fontId="4"/>
  </si>
  <si>
    <t>道府県民税徴収取扱費</t>
    <rPh sb="0" eb="3">
      <t>ドウフケン</t>
    </rPh>
    <rPh sb="3" eb="4">
      <t>ミン</t>
    </rPh>
    <rPh sb="4" eb="5">
      <t>ゼイ</t>
    </rPh>
    <rPh sb="5" eb="7">
      <t>チョウシュウ</t>
    </rPh>
    <rPh sb="7" eb="9">
      <t>トリアツカイ</t>
    </rPh>
    <rPh sb="9" eb="10">
      <t>ヒ</t>
    </rPh>
    <phoneticPr fontId="4"/>
  </si>
  <si>
    <t>税収入(見込)額に対
する徴税費の割合</t>
    <rPh sb="0" eb="1">
      <t>ゼイ</t>
    </rPh>
    <rPh sb="1" eb="3">
      <t>シュウニュウ</t>
    </rPh>
    <rPh sb="4" eb="6">
      <t>ミコミ</t>
    </rPh>
    <rPh sb="7" eb="8">
      <t>ガク</t>
    </rPh>
    <rPh sb="9" eb="10">
      <t>タイ</t>
    </rPh>
    <rPh sb="13" eb="15">
      <t>チョウゼイ</t>
    </rPh>
    <rPh sb="15" eb="16">
      <t>ヒ</t>
    </rPh>
    <rPh sb="17" eb="19">
      <t>ワリアイ</t>
    </rPh>
    <phoneticPr fontId="4"/>
  </si>
  <si>
    <t>人件費</t>
    <rPh sb="0" eb="3">
      <t>ジンケンヒ</t>
    </rPh>
    <phoneticPr fontId="4"/>
  </si>
  <si>
    <t>報奨金及びこれに類する経費</t>
    <rPh sb="0" eb="3">
      <t>ホウショウキン</t>
    </rPh>
    <rPh sb="3" eb="4">
      <t>オヨ</t>
    </rPh>
    <rPh sb="8" eb="9">
      <t>ルイ</t>
    </rPh>
    <rPh sb="11" eb="13">
      <t>ケイヒ</t>
    </rPh>
    <phoneticPr fontId="4"/>
  </si>
  <si>
    <t>その他</t>
    <rPh sb="2" eb="3">
      <t>タ</t>
    </rPh>
    <phoneticPr fontId="4"/>
  </si>
  <si>
    <t>合計</t>
    <rPh sb="0" eb="2">
      <t>ゴウケイ</t>
    </rPh>
    <phoneticPr fontId="4"/>
  </si>
  <si>
    <t>徴税職員</t>
    <rPh sb="0" eb="2">
      <t>チョウゼイ</t>
    </rPh>
    <rPh sb="2" eb="4">
      <t>ショクイン</t>
    </rPh>
    <phoneticPr fontId="4"/>
  </si>
  <si>
    <t>市町村税</t>
    <phoneticPr fontId="4"/>
  </si>
  <si>
    <t>個人の</t>
    <rPh sb="0" eb="2">
      <t>コジン</t>
    </rPh>
    <phoneticPr fontId="4"/>
  </si>
  <si>
    <t>諸手当</t>
    <rPh sb="0" eb="3">
      <t>ショテアテ</t>
    </rPh>
    <phoneticPr fontId="4"/>
  </si>
  <si>
    <t>左の内訳</t>
    <rPh sb="0" eb="1">
      <t>ヒダリ</t>
    </rPh>
    <rPh sb="2" eb="4">
      <t>ウチワケ</t>
    </rPh>
    <phoneticPr fontId="4"/>
  </si>
  <si>
    <t>道府県民税</t>
    <rPh sb="0" eb="1">
      <t>ドウ</t>
    </rPh>
    <rPh sb="1" eb="2">
      <t>フ</t>
    </rPh>
    <rPh sb="2" eb="5">
      <t>ケンミンゼイ</t>
    </rPh>
    <phoneticPr fontId="4"/>
  </si>
  <si>
    <t>[A]＋[B]</t>
    <phoneticPr fontId="4"/>
  </si>
  <si>
    <t>基本給</t>
    <rPh sb="0" eb="3">
      <t>キホンキュウ</t>
    </rPh>
    <phoneticPr fontId="4"/>
  </si>
  <si>
    <t>超過勤務手当</t>
    <rPh sb="0" eb="2">
      <t>チョウカ</t>
    </rPh>
    <rPh sb="2" eb="4">
      <t>キンム</t>
    </rPh>
    <rPh sb="4" eb="6">
      <t>テアテ</t>
    </rPh>
    <phoneticPr fontId="4"/>
  </si>
  <si>
    <t>税務特別手当</t>
    <rPh sb="0" eb="2">
      <t>ゼイム</t>
    </rPh>
    <rPh sb="2" eb="4">
      <t>トクベツ</t>
    </rPh>
    <rPh sb="4" eb="6">
      <t>テアテ</t>
    </rPh>
    <phoneticPr fontId="4"/>
  </si>
  <si>
    <t>その他の手当</t>
    <rPh sb="2" eb="3">
      <t>タ</t>
    </rPh>
    <rPh sb="4" eb="6">
      <t>テアテ</t>
    </rPh>
    <phoneticPr fontId="4"/>
  </si>
  <si>
    <t>小計</t>
    <rPh sb="0" eb="2">
      <t>ショウケイ</t>
    </rPh>
    <phoneticPr fontId="4"/>
  </si>
  <si>
    <t>報酬</t>
    <rPh sb="0" eb="2">
      <t>ホウシュウ</t>
    </rPh>
    <phoneticPr fontId="4"/>
  </si>
  <si>
    <t>計</t>
    <rPh sb="0" eb="1">
      <t>ケイ</t>
    </rPh>
    <phoneticPr fontId="4"/>
  </si>
  <si>
    <t>旅　費</t>
    <rPh sb="0" eb="1">
      <t>タビ</t>
    </rPh>
    <rPh sb="2" eb="3">
      <t>ヒ</t>
    </rPh>
    <phoneticPr fontId="4"/>
  </si>
  <si>
    <t>納期前納付の報奨金
　　　　　　　（千円）</t>
    <rPh sb="0" eb="2">
      <t>ノウキ</t>
    </rPh>
    <rPh sb="2" eb="3">
      <t>マエ</t>
    </rPh>
    <rPh sb="3" eb="5">
      <t>ノウフ</t>
    </rPh>
    <rPh sb="6" eb="9">
      <t>ホウショウキン</t>
    </rPh>
    <rPh sb="18" eb="20">
      <t>センエン</t>
    </rPh>
    <phoneticPr fontId="4"/>
  </si>
  <si>
    <t>納税貯蓄
組合補助金</t>
    <rPh sb="0" eb="2">
      <t>ノウゼイ</t>
    </rPh>
    <rPh sb="2" eb="4">
      <t>チョチク</t>
    </rPh>
    <rPh sb="5" eb="6">
      <t>ク</t>
    </rPh>
    <rPh sb="6" eb="7">
      <t>ア</t>
    </rPh>
    <phoneticPr fontId="4"/>
  </si>
  <si>
    <t>納税奨励金</t>
    <rPh sb="0" eb="2">
      <t>ノウゼイ</t>
    </rPh>
    <rPh sb="2" eb="5">
      <t>ショウレイキン</t>
    </rPh>
    <phoneticPr fontId="4"/>
  </si>
  <si>
    <t>総務関係</t>
    <rPh sb="0" eb="2">
      <t>ソウム</t>
    </rPh>
    <rPh sb="2" eb="4">
      <t>カンケイ</t>
    </rPh>
    <phoneticPr fontId="4"/>
  </si>
  <si>
    <t>課税関係</t>
    <rPh sb="0" eb="2">
      <t>カゼイ</t>
    </rPh>
    <rPh sb="2" eb="4">
      <t>カンケイ</t>
    </rPh>
    <phoneticPr fontId="4"/>
  </si>
  <si>
    <t>徴収関係</t>
    <rPh sb="0" eb="2">
      <t>チョウシュウ</t>
    </rPh>
    <rPh sb="2" eb="4">
      <t>カンケイ</t>
    </rPh>
    <phoneticPr fontId="4"/>
  </si>
  <si>
    <t>[A]</t>
    <phoneticPr fontId="4"/>
  </si>
  <si>
    <t>[B]</t>
    <phoneticPr fontId="4"/>
  </si>
  <si>
    <t>[C]</t>
    <phoneticPr fontId="4"/>
  </si>
  <si>
    <t>[D]</t>
    <phoneticPr fontId="4"/>
  </si>
  <si>
    <t>(ｲ)</t>
    <phoneticPr fontId="4"/>
  </si>
  <si>
    <t>(ﾛ）</t>
    <phoneticPr fontId="4"/>
  </si>
  <si>
    <t>（ﾊ）</t>
    <phoneticPr fontId="4"/>
  </si>
  <si>
    <t>(ｲ)+(ﾛ)+(ﾊ)　[E]</t>
    <phoneticPr fontId="4"/>
  </si>
  <si>
    <t>[J]</t>
    <phoneticPr fontId="4"/>
  </si>
  <si>
    <t>[L]</t>
    <phoneticPr fontId="4"/>
  </si>
  <si>
    <t>住民税</t>
    <rPh sb="0" eb="3">
      <t>ジュウミンゼイ</t>
    </rPh>
    <phoneticPr fontId="4"/>
  </si>
  <si>
    <t>固定資産税</t>
    <rPh sb="0" eb="2">
      <t>コテイ</t>
    </rPh>
    <rPh sb="2" eb="5">
      <t>シサンゼイ</t>
    </rPh>
    <phoneticPr fontId="4"/>
  </si>
  <si>
    <t>[O]</t>
    <phoneticPr fontId="4"/>
  </si>
  <si>
    <t>[Q]</t>
    <phoneticPr fontId="4"/>
  </si>
  <si>
    <t>（千円）</t>
    <phoneticPr fontId="4"/>
  </si>
  <si>
    <t>（千円）　</t>
    <phoneticPr fontId="4"/>
  </si>
  <si>
    <t>　　（千円）　[F]</t>
    <rPh sb="3" eb="5">
      <t>センエン</t>
    </rPh>
    <phoneticPr fontId="4"/>
  </si>
  <si>
    <t>（都計税含む）</t>
    <rPh sb="1" eb="2">
      <t>ト</t>
    </rPh>
    <rPh sb="2" eb="3">
      <t>ケイ</t>
    </rPh>
    <rPh sb="3" eb="4">
      <t>ゼイ</t>
    </rPh>
    <rPh sb="4" eb="5">
      <t>フク</t>
    </rPh>
    <phoneticPr fontId="4"/>
  </si>
  <si>
    <t>[N]</t>
    <phoneticPr fontId="4"/>
  </si>
  <si>
    <t>(千円)</t>
    <phoneticPr fontId="4"/>
  </si>
  <si>
    <t>(%)</t>
    <phoneticPr fontId="4"/>
  </si>
  <si>
    <t>(人)</t>
    <phoneticPr fontId="4"/>
  </si>
  <si>
    <t>千代田区</t>
  </si>
  <si>
    <t>中央区</t>
  </si>
  <si>
    <t>港区</t>
  </si>
  <si>
    <t>新宿区</t>
  </si>
  <si>
    <t>文京区</t>
  </si>
  <si>
    <t>台東区</t>
  </si>
  <si>
    <t>墨田区</t>
  </si>
  <si>
    <t>江東区</t>
  </si>
  <si>
    <t>品川区</t>
  </si>
  <si>
    <t>目黒区</t>
  </si>
  <si>
    <t>大田区</t>
  </si>
  <si>
    <t>世田谷区</t>
  </si>
  <si>
    <t>渋谷区</t>
  </si>
  <si>
    <t>中野区</t>
  </si>
  <si>
    <t>杉並区</t>
  </si>
  <si>
    <t>豊島区</t>
  </si>
  <si>
    <t>北区</t>
  </si>
  <si>
    <t>荒川区</t>
  </si>
  <si>
    <t>板橋区</t>
  </si>
  <si>
    <t>練馬区</t>
  </si>
  <si>
    <t>足立区</t>
  </si>
  <si>
    <t>葛飾区</t>
  </si>
  <si>
    <t>江戸川区</t>
  </si>
  <si>
    <t>区　計</t>
  </si>
  <si>
    <t>市町村 計</t>
  </si>
  <si>
    <t>都 計</t>
  </si>
  <si>
    <t>(1)</t>
    <phoneticPr fontId="4"/>
  </si>
  <si>
    <t>(2)</t>
    <phoneticPr fontId="4"/>
  </si>
  <si>
    <t>(3)</t>
    <phoneticPr fontId="4"/>
  </si>
  <si>
    <t>(4)</t>
    <phoneticPr fontId="4"/>
  </si>
  <si>
    <t>(5)</t>
    <phoneticPr fontId="4"/>
  </si>
  <si>
    <t>(6)</t>
    <phoneticPr fontId="4"/>
  </si>
  <si>
    <t>(7)</t>
    <phoneticPr fontId="4"/>
  </si>
  <si>
    <t>(8)</t>
    <phoneticPr fontId="4"/>
  </si>
  <si>
    <t>市町村税</t>
    <phoneticPr fontId="4"/>
  </si>
  <si>
    <t>[A]＋[B]</t>
    <phoneticPr fontId="4"/>
  </si>
  <si>
    <t>[A]</t>
    <phoneticPr fontId="4"/>
  </si>
  <si>
    <t>[B]</t>
    <phoneticPr fontId="4"/>
  </si>
  <si>
    <t>[C]</t>
    <phoneticPr fontId="4"/>
  </si>
  <si>
    <t>[D]</t>
    <phoneticPr fontId="4"/>
  </si>
  <si>
    <t>(ｲ)</t>
    <phoneticPr fontId="4"/>
  </si>
  <si>
    <t>(ﾛ）</t>
    <phoneticPr fontId="4"/>
  </si>
  <si>
    <t>（ﾊ）</t>
    <phoneticPr fontId="4"/>
  </si>
  <si>
    <t>(ｲ)+(ﾛ)+(ﾊ)　[E]</t>
    <phoneticPr fontId="4"/>
  </si>
  <si>
    <t>（千円）</t>
    <phoneticPr fontId="4"/>
  </si>
  <si>
    <t>（千円）　</t>
    <phoneticPr fontId="4"/>
  </si>
  <si>
    <t>【区　計】</t>
  </si>
  <si>
    <t>(1)</t>
    <phoneticPr fontId="4"/>
  </si>
  <si>
    <t>(2)</t>
    <phoneticPr fontId="4"/>
  </si>
  <si>
    <t>(3)</t>
    <phoneticPr fontId="4"/>
  </si>
  <si>
    <t>(4)</t>
    <phoneticPr fontId="4"/>
  </si>
  <si>
    <t>(5)</t>
    <phoneticPr fontId="4"/>
  </si>
  <si>
    <t>(6)</t>
    <phoneticPr fontId="4"/>
  </si>
  <si>
    <t>(7)</t>
    <phoneticPr fontId="4"/>
  </si>
  <si>
    <t>(8)</t>
    <phoneticPr fontId="4"/>
  </si>
  <si>
    <t>【都　計】</t>
  </si>
  <si>
    <t>　　　　　　項　目
　団体名</t>
    <rPh sb="6" eb="7">
      <t>コウ</t>
    </rPh>
    <rPh sb="8" eb="9">
      <t>メ</t>
    </rPh>
    <rPh sb="16" eb="19">
      <t>ダンタイメイ</t>
    </rPh>
    <phoneticPr fontId="4"/>
  </si>
  <si>
    <t>ｘｘ0</t>
    <phoneticPr fontId="4"/>
  </si>
  <si>
    <t>ｘｘ1</t>
    <phoneticPr fontId="4"/>
  </si>
  <si>
    <t>ｘｘ2</t>
    <phoneticPr fontId="2"/>
  </si>
  <si>
    <t>ｘｘ3</t>
    <phoneticPr fontId="4"/>
  </si>
  <si>
    <t>ｘｘ4</t>
    <phoneticPr fontId="4"/>
  </si>
  <si>
    <t>　　　　　　　項　目
 xx  区分</t>
    <rPh sb="7" eb="8">
      <t>コウ</t>
    </rPh>
    <rPh sb="9" eb="10">
      <t>メ</t>
    </rPh>
    <rPh sb="21" eb="23">
      <t>クブン</t>
    </rPh>
    <phoneticPr fontId="4"/>
  </si>
  <si>
    <t>納期前納付の報奨金（千円）</t>
    <rPh sb="0" eb="2">
      <t>ノウキ</t>
    </rPh>
    <rPh sb="2" eb="3">
      <t>マエ</t>
    </rPh>
    <rPh sb="3" eb="5">
      <t>ノウフ</t>
    </rPh>
    <rPh sb="6" eb="9">
      <t>ホウショウキン</t>
    </rPh>
    <rPh sb="10" eb="12">
      <t>センエン</t>
    </rPh>
    <phoneticPr fontId="4"/>
  </si>
  <si>
    <t>物件費</t>
    <rPh sb="0" eb="2">
      <t>ブッケン</t>
    </rPh>
    <rPh sb="2" eb="3">
      <t>ヒ</t>
    </rPh>
    <phoneticPr fontId="4"/>
  </si>
  <si>
    <t>　　（千円）　[G]</t>
    <rPh sb="3" eb="5">
      <t>センエン</t>
    </rPh>
    <phoneticPr fontId="4"/>
  </si>
  <si>
    <t>　（千円）　[H]</t>
    <rPh sb="2" eb="4">
      <t>センエン</t>
    </rPh>
    <phoneticPr fontId="4"/>
  </si>
  <si>
    <t>[D]+[E]+[F]+[G]</t>
    <phoneticPr fontId="4"/>
  </si>
  <si>
    <t>[I]</t>
    <phoneticPr fontId="4"/>
  </si>
  <si>
    <t>（千円）[K]</t>
    <phoneticPr fontId="4"/>
  </si>
  <si>
    <t>[I]+[J]</t>
    <phoneticPr fontId="4"/>
  </si>
  <si>
    <t>(10)</t>
  </si>
  <si>
    <t>(11)</t>
  </si>
  <si>
    <t>(12)</t>
  </si>
  <si>
    <t>(31)</t>
  </si>
  <si>
    <t>(30)</t>
  </si>
  <si>
    <t>(29)</t>
  </si>
  <si>
    <t>(28)</t>
  </si>
  <si>
    <t>(27)</t>
  </si>
  <si>
    <t>(26)</t>
  </si>
  <si>
    <t>(25)</t>
  </si>
  <si>
    <t>(24)</t>
  </si>
  <si>
    <t>(23)</t>
  </si>
  <si>
    <t>(22)</t>
  </si>
  <si>
    <t>(21)</t>
  </si>
  <si>
    <t>(20)</t>
  </si>
  <si>
    <t>(19)</t>
  </si>
  <si>
    <t>(18)</t>
  </si>
  <si>
    <t>(17)</t>
  </si>
  <si>
    <t>(16)</t>
  </si>
  <si>
    <t>(15)</t>
  </si>
  <si>
    <t>(13)</t>
  </si>
  <si>
    <t>(14)</t>
  </si>
  <si>
    <t>(32)</t>
  </si>
  <si>
    <t>[M]</t>
    <phoneticPr fontId="4"/>
  </si>
  <si>
    <t>（千円） [P]</t>
    <phoneticPr fontId="4"/>
  </si>
  <si>
    <t>[R]</t>
    <phoneticPr fontId="4"/>
  </si>
  <si>
    <t>[H]+[K]+[P]+[Q]</t>
    <phoneticPr fontId="4"/>
  </si>
  <si>
    <t>納税義務者数等を基準にした金額
[S]</t>
    <rPh sb="0" eb="2">
      <t>ノウゼイ</t>
    </rPh>
    <rPh sb="2" eb="5">
      <t>ギムシャ</t>
    </rPh>
    <rPh sb="5" eb="6">
      <t>カズ</t>
    </rPh>
    <rPh sb="6" eb="7">
      <t>トウ</t>
    </rPh>
    <rPh sb="8" eb="10">
      <t>キジュン</t>
    </rPh>
    <rPh sb="13" eb="15">
      <t>キンガク</t>
    </rPh>
    <phoneticPr fontId="4"/>
  </si>
  <si>
    <t>報奨金の額に
相当する金額
[T]</t>
    <rPh sb="0" eb="2">
      <t>ホウショウ</t>
    </rPh>
    <rPh sb="2" eb="3">
      <t>キン</t>
    </rPh>
    <rPh sb="4" eb="5">
      <t>ガク</t>
    </rPh>
    <rPh sb="7" eb="9">
      <t>ソウトウ</t>
    </rPh>
    <rPh sb="11" eb="13">
      <t>キンガク</t>
    </rPh>
    <phoneticPr fontId="4"/>
  </si>
  <si>
    <r>
      <t xml:space="preserve">合計
</t>
    </r>
    <r>
      <rPr>
        <sz val="8"/>
        <rFont val="ＭＳ Ｐゴシック"/>
        <family val="3"/>
        <charset val="128"/>
      </rPr>
      <t>[S]+[T]
[U]</t>
    </r>
    <rPh sb="0" eb="2">
      <t>ゴウケイ</t>
    </rPh>
    <phoneticPr fontId="4"/>
  </si>
  <si>
    <t>[R]-[U]
[V]</t>
    <phoneticPr fontId="4"/>
  </si>
  <si>
    <t>[R]/[C]</t>
    <phoneticPr fontId="4"/>
  </si>
  <si>
    <t>[V]/[A]</t>
    <phoneticPr fontId="4"/>
  </si>
  <si>
    <t>徴税職員等の数</t>
    <rPh sb="0" eb="2">
      <t>チョウゼイ</t>
    </rPh>
    <rPh sb="2" eb="4">
      <t>ショクイン</t>
    </rPh>
    <rPh sb="4" eb="5">
      <t>トウ</t>
    </rPh>
    <rPh sb="6" eb="7">
      <t>カズ</t>
    </rPh>
    <phoneticPr fontId="4"/>
  </si>
  <si>
    <t>会計年度
任用職員等</t>
    <rPh sb="0" eb="2">
      <t>カイケイ</t>
    </rPh>
    <rPh sb="2" eb="4">
      <t>ネンド</t>
    </rPh>
    <rPh sb="5" eb="7">
      <t>ニンヨウ</t>
    </rPh>
    <rPh sb="7" eb="9">
      <t>ショクイン</t>
    </rPh>
    <rPh sb="9" eb="10">
      <t>トウ</t>
    </rPh>
    <phoneticPr fontId="4"/>
  </si>
  <si>
    <t>(9)</t>
  </si>
  <si>
    <r>
      <t xml:space="preserve">計
</t>
    </r>
    <r>
      <rPr>
        <sz val="8"/>
        <rFont val="ＭＳ Ｐゴシック"/>
        <family val="3"/>
        <charset val="128"/>
      </rPr>
      <t>[L]+[M]+[N]
+[O]</t>
    </r>
    <rPh sb="0" eb="1">
      <t>ケイ</t>
    </rPh>
    <phoneticPr fontId="4"/>
  </si>
  <si>
    <t>令和５年度（見込）</t>
    <rPh sb="6" eb="8">
      <t>ミコ</t>
    </rPh>
    <phoneticPr fontId="4"/>
  </si>
  <si>
    <t>令和４年度</t>
    <phoneticPr fontId="4"/>
  </si>
  <si>
    <r>
      <t>計
[L]+</t>
    </r>
    <r>
      <rPr>
        <sz val="8"/>
        <rFont val="ＭＳ Ｐゴシック"/>
        <family val="3"/>
        <charset val="128"/>
      </rPr>
      <t>[M]+[N]+[O]</t>
    </r>
    <rPh sb="0" eb="1">
      <t>ケイ</t>
    </rPh>
    <phoneticPr fontId="4"/>
  </si>
  <si>
    <t>令和４年度</t>
    <rPh sb="0" eb="2">
      <t>レイワ</t>
    </rPh>
    <rPh sb="3" eb="5">
      <t>ネンド</t>
    </rPh>
    <rPh sb="4" eb="5">
      <t>ド</t>
    </rPh>
    <phoneticPr fontId="4"/>
  </si>
  <si>
    <t>令和５年度（見込）</t>
    <rPh sb="0" eb="1">
      <t>レイ</t>
    </rPh>
    <rPh sb="1" eb="2">
      <t>ワ</t>
    </rPh>
    <rPh sb="3" eb="5">
      <t>ネンド</t>
    </rPh>
    <rPh sb="4" eb="5">
      <t>ド</t>
    </rPh>
    <rPh sb="6" eb="8">
      <t>ミコ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</si>
</sst>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76" formatCode="0;&quot;△ &quot;0"/>
    <numFmt numFmtId="177" formatCode="[DBNum3]000"/>
    <numFmt numFmtId="178" formatCode="#,##0;&quot;△ &quot;#,##0"/>
    <numFmt numFmtId="179" formatCode="00"/>
    <numFmt numFmtId="180" formatCode="0.0;&quot;△ &quot;0.0"/>
  </numFmts>
  <fonts count="9" x14ac:knownFonts="1">
    <font>
      <sz val="11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8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  <font>
      <b/>
      <u/>
      <sz val="12"/>
      <name val="ＭＳ Ｐゴシック"/>
      <family val="3"/>
      <charset val="128"/>
    </font>
    <font>
      <sz val="9"/>
      <name val="Arial"/>
      <family val="2"/>
    </font>
    <font>
      <sz val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gray0625"/>
    </fill>
    <fill>
      <patternFill patternType="solid">
        <fgColor indexed="65"/>
        <bgColor indexed="64"/>
      </patternFill>
    </fill>
  </fills>
  <borders count="66">
    <border>
      <left/>
      <right/>
      <top/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/>
      <top/>
      <bottom/>
      <diagonal/>
    </border>
  </borders>
  <cellStyleXfs count="6">
    <xf numFmtId="0" fontId="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>
      <alignment vertical="center"/>
    </xf>
    <xf numFmtId="0" fontId="1" fillId="0" borderId="0"/>
  </cellStyleXfs>
  <cellXfs count="300">
    <xf numFmtId="0" fontId="0" fillId="0" borderId="0" xfId="0">
      <alignment vertical="center"/>
    </xf>
    <xf numFmtId="49" fontId="3" fillId="2" borderId="0" xfId="1" applyNumberFormat="1" applyFont="1" applyFill="1" applyBorder="1" applyAlignment="1" applyProtection="1">
      <alignment horizontal="distributed" vertical="center" justifyLastLine="1"/>
    </xf>
    <xf numFmtId="49" fontId="3" fillId="2" borderId="0" xfId="1" applyNumberFormat="1" applyFont="1" applyFill="1" applyBorder="1" applyAlignment="1" applyProtection="1">
      <alignment horizontal="distributed" vertical="center" wrapText="1" justifyLastLine="1"/>
    </xf>
    <xf numFmtId="49" fontId="3" fillId="2" borderId="0" xfId="4" applyNumberFormat="1" applyFont="1" applyFill="1" applyBorder="1" applyAlignment="1" applyProtection="1">
      <alignment horizontal="distributed" vertical="center" justifyLastLine="1"/>
    </xf>
    <xf numFmtId="49" fontId="5" fillId="2" borderId="0" xfId="5" applyNumberFormat="1" applyFont="1" applyFill="1" applyBorder="1" applyAlignment="1" applyProtection="1">
      <alignment horizontal="center" vertical="center" wrapText="1"/>
    </xf>
    <xf numFmtId="176" fontId="5" fillId="2" borderId="0" xfId="5" applyNumberFormat="1" applyFont="1" applyFill="1" applyBorder="1" applyAlignment="1" applyProtection="1">
      <alignment horizontal="center" vertical="center" wrapText="1"/>
    </xf>
    <xf numFmtId="49" fontId="6" fillId="2" borderId="0" xfId="1" applyNumberFormat="1" applyFont="1" applyFill="1" applyBorder="1" applyAlignment="1" applyProtection="1">
      <alignment horizontal="center" vertical="center" wrapText="1"/>
    </xf>
    <xf numFmtId="0" fontId="1" fillId="2" borderId="0" xfId="4" applyNumberFormat="1" applyFont="1" applyFill="1" applyBorder="1" applyAlignment="1" applyProtection="1"/>
    <xf numFmtId="0" fontId="1" fillId="2" borderId="0" xfId="1" applyNumberFormat="1" applyFont="1" applyFill="1" applyBorder="1" applyAlignment="1" applyProtection="1"/>
    <xf numFmtId="49" fontId="5" fillId="2" borderId="0" xfId="4" applyNumberFormat="1" applyFont="1" applyFill="1" applyBorder="1" applyAlignment="1" applyProtection="1">
      <alignment vertical="center"/>
    </xf>
    <xf numFmtId="0" fontId="5" fillId="2" borderId="0" xfId="1" applyNumberFormat="1" applyFont="1" applyFill="1" applyBorder="1" applyAlignment="1" applyProtection="1"/>
    <xf numFmtId="0" fontId="1" fillId="2" borderId="0" xfId="4" applyNumberFormat="1" applyFont="1" applyFill="1" applyBorder="1" applyAlignment="1" applyProtection="1">
      <alignment horizontal="center"/>
    </xf>
    <xf numFmtId="0" fontId="5" fillId="2" borderId="0" xfId="4" applyNumberFormat="1" applyFont="1" applyFill="1" applyBorder="1" applyAlignment="1" applyProtection="1">
      <alignment vertical="center"/>
    </xf>
    <xf numFmtId="49" fontId="5" fillId="2" borderId="1" xfId="1" applyNumberFormat="1" applyFont="1" applyFill="1" applyBorder="1" applyAlignment="1">
      <alignment horizontal="distributed" vertical="center" wrapText="1" justifyLastLine="1"/>
    </xf>
    <xf numFmtId="49" fontId="5" fillId="2" borderId="2" xfId="1" applyNumberFormat="1" applyFont="1" applyFill="1" applyBorder="1" applyAlignment="1">
      <alignment horizontal="distributed" vertical="center" wrapText="1" justifyLastLine="1"/>
    </xf>
    <xf numFmtId="49" fontId="5" fillId="2" borderId="3" xfId="1" applyNumberFormat="1" applyFont="1" applyFill="1" applyBorder="1" applyAlignment="1" applyProtection="1">
      <alignment horizontal="distributed" vertical="center" wrapText="1" justifyLastLine="1"/>
    </xf>
    <xf numFmtId="49" fontId="5" fillId="2" borderId="4" xfId="1" applyNumberFormat="1" applyFont="1" applyFill="1" applyBorder="1" applyAlignment="1">
      <alignment horizontal="distributed" vertical="center" wrapText="1" justifyLastLine="1"/>
    </xf>
    <xf numFmtId="49" fontId="5" fillId="2" borderId="2" xfId="1" applyNumberFormat="1" applyFont="1" applyFill="1" applyBorder="1" applyAlignment="1" applyProtection="1">
      <alignment horizontal="distributed" vertical="center" wrapText="1" justifyLastLine="1"/>
    </xf>
    <xf numFmtId="49" fontId="5" fillId="2" borderId="5" xfId="1" applyNumberFormat="1" applyFont="1" applyFill="1" applyBorder="1" applyAlignment="1">
      <alignment horizontal="distributed" vertical="center" wrapText="1" justifyLastLine="1"/>
    </xf>
    <xf numFmtId="49" fontId="5" fillId="2" borderId="6" xfId="1" applyNumberFormat="1" applyFont="1" applyFill="1" applyBorder="1" applyAlignment="1">
      <alignment horizontal="distributed" vertical="center" wrapText="1" justifyLastLine="1"/>
    </xf>
    <xf numFmtId="49" fontId="5" fillId="2" borderId="5" xfId="1" applyNumberFormat="1" applyFont="1" applyFill="1" applyBorder="1" applyAlignment="1" applyProtection="1">
      <alignment horizontal="distributed" vertical="center" wrapText="1" justifyLastLine="1"/>
    </xf>
    <xf numFmtId="0" fontId="1" fillId="0" borderId="1" xfId="1" applyFont="1" applyBorder="1" applyAlignment="1">
      <alignment horizontal="distributed" vertical="center" wrapText="1" justifyLastLine="1"/>
    </xf>
    <xf numFmtId="0" fontId="1" fillId="0" borderId="6" xfId="1" applyFont="1" applyBorder="1" applyAlignment="1">
      <alignment horizontal="center" vertical="center" wrapText="1"/>
    </xf>
    <xf numFmtId="49" fontId="5" fillId="2" borderId="1" xfId="1" applyNumberFormat="1" applyFont="1" applyFill="1" applyBorder="1" applyAlignment="1">
      <alignment horizontal="distributed" vertical="center" wrapText="1"/>
    </xf>
    <xf numFmtId="49" fontId="5" fillId="2" borderId="5" xfId="1" applyNumberFormat="1" applyFont="1" applyFill="1" applyBorder="1" applyAlignment="1">
      <alignment horizontal="center" vertical="center" shrinkToFit="1"/>
    </xf>
    <xf numFmtId="49" fontId="5" fillId="2" borderId="3" xfId="1" applyNumberFormat="1" applyFont="1" applyFill="1" applyBorder="1" applyAlignment="1" applyProtection="1">
      <alignment horizontal="center" vertical="center" shrinkToFit="1"/>
    </xf>
    <xf numFmtId="49" fontId="3" fillId="2" borderId="3" xfId="1" applyNumberFormat="1" applyFont="1" applyFill="1" applyBorder="1" applyAlignment="1">
      <alignment horizontal="distributed" vertical="center" wrapText="1" justifyLastLine="1"/>
    </xf>
    <xf numFmtId="49" fontId="5" fillId="2" borderId="3" xfId="1" applyNumberFormat="1" applyFont="1" applyFill="1" applyBorder="1" applyAlignment="1">
      <alignment horizontal="distributed" vertical="center" wrapText="1" justifyLastLine="1"/>
    </xf>
    <xf numFmtId="49" fontId="3" fillId="2" borderId="6" xfId="1" applyNumberFormat="1" applyFont="1" applyFill="1" applyBorder="1" applyAlignment="1" applyProtection="1">
      <alignment horizontal="distributed" vertical="center" wrapText="1"/>
    </xf>
    <xf numFmtId="0" fontId="5" fillId="2" borderId="3" xfId="4" applyFont="1" applyFill="1" applyBorder="1" applyAlignment="1">
      <alignment horizontal="distributed" vertical="center" wrapText="1" justifyLastLine="1"/>
    </xf>
    <xf numFmtId="49" fontId="3" fillId="2" borderId="1" xfId="1" applyNumberFormat="1" applyFont="1" applyFill="1" applyBorder="1" applyAlignment="1">
      <alignment horizontal="distributed" vertical="center" wrapText="1" justifyLastLine="1"/>
    </xf>
    <xf numFmtId="49" fontId="3" fillId="2" borderId="5" xfId="1" applyNumberFormat="1" applyFont="1" applyFill="1" applyBorder="1" applyAlignment="1">
      <alignment horizontal="distributed" vertical="center" wrapText="1" justifyLastLine="1"/>
    </xf>
    <xf numFmtId="49" fontId="3" fillId="2" borderId="6" xfId="1" applyNumberFormat="1" applyFont="1" applyFill="1" applyBorder="1" applyAlignment="1">
      <alignment horizontal="center" vertical="center" wrapText="1"/>
    </xf>
    <xf numFmtId="49" fontId="3" fillId="2" borderId="5" xfId="1" applyNumberFormat="1" applyFont="1" applyFill="1" applyBorder="1" applyAlignment="1">
      <alignment horizontal="center" vertical="center" shrinkToFit="1"/>
    </xf>
    <xf numFmtId="49" fontId="3" fillId="2" borderId="6" xfId="1" applyNumberFormat="1" applyFont="1" applyFill="1" applyBorder="1" applyAlignment="1">
      <alignment horizontal="center" vertical="center" shrinkToFit="1"/>
    </xf>
    <xf numFmtId="49" fontId="3" fillId="2" borderId="6" xfId="1" applyNumberFormat="1" applyFont="1" applyFill="1" applyBorder="1" applyAlignment="1" applyProtection="1">
      <alignment horizontal="center" vertical="center" shrinkToFit="1"/>
    </xf>
    <xf numFmtId="0" fontId="5" fillId="2" borderId="5" xfId="4" applyFont="1" applyFill="1" applyBorder="1" applyAlignment="1">
      <alignment horizontal="distributed" vertical="center" wrapText="1" justifyLastLine="1"/>
    </xf>
    <xf numFmtId="49" fontId="3" fillId="2" borderId="7" xfId="1" applyNumberFormat="1" applyFont="1" applyFill="1" applyBorder="1" applyAlignment="1">
      <alignment horizontal="center" vertical="center" shrinkToFit="1"/>
    </xf>
    <xf numFmtId="49" fontId="3" fillId="2" borderId="8" xfId="1" applyNumberFormat="1" applyFont="1" applyFill="1" applyBorder="1" applyAlignment="1">
      <alignment horizontal="center" vertical="center" shrinkToFit="1"/>
    </xf>
    <xf numFmtId="49" fontId="3" fillId="2" borderId="8" xfId="1" applyNumberFormat="1" applyFont="1" applyFill="1" applyBorder="1" applyAlignment="1" applyProtection="1">
      <alignment horizontal="center" vertical="center" shrinkToFit="1"/>
    </xf>
    <xf numFmtId="49" fontId="3" fillId="2" borderId="8" xfId="1" applyNumberFormat="1" applyFont="1" applyFill="1" applyBorder="1" applyAlignment="1">
      <alignment horizontal="center" vertical="center" wrapText="1"/>
    </xf>
    <xf numFmtId="49" fontId="3" fillId="2" borderId="9" xfId="1" applyNumberFormat="1" applyFont="1" applyFill="1" applyBorder="1" applyAlignment="1">
      <alignment horizontal="center" vertical="center" shrinkToFit="1"/>
    </xf>
    <xf numFmtId="49" fontId="3" fillId="2" borderId="9" xfId="1" applyNumberFormat="1" applyFont="1" applyFill="1" applyBorder="1" applyAlignment="1">
      <alignment horizontal="left" vertical="center" wrapText="1"/>
    </xf>
    <xf numFmtId="49" fontId="5" fillId="2" borderId="7" xfId="1" applyNumberFormat="1" applyFont="1" applyFill="1" applyBorder="1" applyAlignment="1">
      <alignment horizontal="distributed" vertical="center" wrapText="1" justifyLastLine="1"/>
    </xf>
    <xf numFmtId="49" fontId="3" fillId="2" borderId="8" xfId="1" applyNumberFormat="1" applyFont="1" applyFill="1" applyBorder="1" applyAlignment="1">
      <alignment horizontal="distributed" vertical="center" wrapText="1" justifyLastLine="1"/>
    </xf>
    <xf numFmtId="0" fontId="3" fillId="0" borderId="8" xfId="1" applyFont="1" applyBorder="1" applyAlignment="1">
      <alignment horizontal="left" vertical="center" shrinkToFit="1"/>
    </xf>
    <xf numFmtId="0" fontId="3" fillId="2" borderId="7" xfId="4" applyFont="1" applyFill="1" applyBorder="1" applyAlignment="1">
      <alignment horizontal="center" vertical="center" shrinkToFit="1"/>
    </xf>
    <xf numFmtId="0" fontId="3" fillId="2" borderId="8" xfId="4" applyFont="1" applyFill="1" applyBorder="1" applyAlignment="1">
      <alignment horizontal="center" vertical="center" shrinkToFit="1"/>
    </xf>
    <xf numFmtId="0" fontId="3" fillId="2" borderId="8" xfId="4" applyFont="1" applyFill="1" applyBorder="1" applyAlignment="1">
      <alignment horizontal="center" vertical="center" wrapText="1"/>
    </xf>
    <xf numFmtId="0" fontId="3" fillId="2" borderId="9" xfId="4" applyFont="1" applyFill="1" applyBorder="1" applyAlignment="1">
      <alignment horizontal="center" vertical="center" shrinkToFit="1"/>
    </xf>
    <xf numFmtId="0" fontId="5" fillId="2" borderId="7" xfId="4" applyFont="1" applyFill="1" applyBorder="1" applyAlignment="1">
      <alignment horizontal="distributed" vertical="center" wrapText="1" justifyLastLine="1"/>
    </xf>
    <xf numFmtId="0" fontId="5" fillId="2" borderId="9" xfId="4" applyFont="1" applyFill="1" applyBorder="1" applyAlignment="1">
      <alignment horizontal="center" vertical="center" shrinkToFit="1"/>
    </xf>
    <xf numFmtId="49" fontId="5" fillId="0" borderId="10" xfId="1" applyNumberFormat="1" applyFont="1" applyFill="1" applyBorder="1" applyAlignment="1" applyProtection="1">
      <alignment horizontal="distributed" vertical="center" wrapText="1" justifyLastLine="1"/>
    </xf>
    <xf numFmtId="49" fontId="5" fillId="0" borderId="11" xfId="1" applyNumberFormat="1" applyFont="1" applyFill="1" applyBorder="1" applyAlignment="1" applyProtection="1">
      <alignment horizontal="center" vertical="center"/>
    </xf>
    <xf numFmtId="0" fontId="1" fillId="0" borderId="0" xfId="4" applyNumberFormat="1" applyFont="1" applyFill="1" applyBorder="1" applyAlignment="1" applyProtection="1"/>
    <xf numFmtId="49" fontId="5" fillId="1" borderId="12" xfId="1" applyNumberFormat="1" applyFont="1" applyFill="1" applyBorder="1" applyAlignment="1" applyProtection="1">
      <alignment horizontal="distributed" vertical="center" wrapText="1" justifyLastLine="1"/>
    </xf>
    <xf numFmtId="49" fontId="5" fillId="1" borderId="13" xfId="1" applyNumberFormat="1" applyFont="1" applyFill="1" applyBorder="1" applyAlignment="1" applyProtection="1">
      <alignment horizontal="center" vertical="center"/>
    </xf>
    <xf numFmtId="49" fontId="5" fillId="0" borderId="12" xfId="1" applyNumberFormat="1" applyFont="1" applyFill="1" applyBorder="1" applyAlignment="1" applyProtection="1">
      <alignment horizontal="distributed" vertical="center" wrapText="1" justifyLastLine="1"/>
    </xf>
    <xf numFmtId="49" fontId="5" fillId="0" borderId="13" xfId="1" applyNumberFormat="1" applyFont="1" applyFill="1" applyBorder="1" applyAlignment="1" applyProtection="1">
      <alignment horizontal="center" vertical="center"/>
    </xf>
    <xf numFmtId="49" fontId="5" fillId="1" borderId="14" xfId="1" applyNumberFormat="1" applyFont="1" applyFill="1" applyBorder="1" applyAlignment="1" applyProtection="1">
      <alignment horizontal="distributed" vertical="center" wrapText="1" justifyLastLine="1"/>
    </xf>
    <xf numFmtId="49" fontId="5" fillId="1" borderId="15" xfId="1" applyNumberFormat="1" applyFont="1" applyFill="1" applyBorder="1" applyAlignment="1" applyProtection="1">
      <alignment horizontal="center" vertical="center"/>
    </xf>
    <xf numFmtId="179" fontId="3" fillId="0" borderId="10" xfId="1" applyNumberFormat="1" applyFont="1" applyFill="1" applyBorder="1" applyAlignment="1" applyProtection="1">
      <alignment horizontal="distributed" vertical="center" wrapText="1" justifyLastLine="1"/>
    </xf>
    <xf numFmtId="49" fontId="3" fillId="0" borderId="11" xfId="1" applyNumberFormat="1" applyFont="1" applyFill="1" applyBorder="1" applyAlignment="1" applyProtection="1">
      <alignment horizontal="left" vertical="center"/>
    </xf>
    <xf numFmtId="179" fontId="3" fillId="3" borderId="14" xfId="1" applyNumberFormat="1" applyFont="1" applyFill="1" applyBorder="1" applyAlignment="1" applyProtection="1">
      <alignment horizontal="distributed" vertical="center" wrapText="1" justifyLastLine="1"/>
    </xf>
    <xf numFmtId="49" fontId="3" fillId="3" borderId="15" xfId="1" applyNumberFormat="1" applyFont="1" applyFill="1" applyBorder="1" applyAlignment="1" applyProtection="1">
      <alignment horizontal="left" vertical="center"/>
    </xf>
    <xf numFmtId="178" fontId="7" fillId="0" borderId="16" xfId="1" applyNumberFormat="1" applyFont="1" applyFill="1" applyBorder="1" applyAlignment="1" applyProtection="1">
      <alignment horizontal="right" vertical="center" shrinkToFit="1"/>
      <protection locked="0"/>
    </xf>
    <xf numFmtId="178" fontId="7" fillId="0" borderId="17" xfId="1" applyNumberFormat="1" applyFont="1" applyFill="1" applyBorder="1" applyAlignment="1" applyProtection="1">
      <alignment horizontal="right" vertical="center" shrinkToFit="1"/>
      <protection locked="0"/>
    </xf>
    <xf numFmtId="178" fontId="7" fillId="0" borderId="17" xfId="1" applyNumberFormat="1" applyFont="1" applyFill="1" applyBorder="1" applyAlignment="1" applyProtection="1">
      <alignment horizontal="right" vertical="center" shrinkToFit="1"/>
    </xf>
    <xf numFmtId="178" fontId="7" fillId="0" borderId="18" xfId="1" applyNumberFormat="1" applyFont="1" applyFill="1" applyBorder="1" applyAlignment="1" applyProtection="1">
      <alignment horizontal="right" vertical="center" shrinkToFit="1"/>
    </xf>
    <xf numFmtId="178" fontId="7" fillId="0" borderId="19" xfId="1" applyNumberFormat="1" applyFont="1" applyFill="1" applyBorder="1" applyAlignment="1" applyProtection="1">
      <alignment horizontal="right" vertical="center" shrinkToFit="1"/>
      <protection locked="0"/>
    </xf>
    <xf numFmtId="178" fontId="7" fillId="0" borderId="19" xfId="4" applyNumberFormat="1" applyFont="1" applyFill="1" applyBorder="1" applyAlignment="1" applyProtection="1">
      <alignment horizontal="right" vertical="center" shrinkToFit="1"/>
      <protection locked="0"/>
    </xf>
    <xf numFmtId="178" fontId="7" fillId="0" borderId="17" xfId="4" applyNumberFormat="1" applyFont="1" applyFill="1" applyBorder="1" applyAlignment="1" applyProtection="1">
      <alignment horizontal="right" vertical="center" shrinkToFit="1"/>
      <protection locked="0"/>
    </xf>
    <xf numFmtId="178" fontId="7" fillId="0" borderId="17" xfId="4" applyNumberFormat="1" applyFont="1" applyFill="1" applyBorder="1" applyAlignment="1" applyProtection="1">
      <alignment horizontal="right" vertical="center" shrinkToFit="1"/>
    </xf>
    <xf numFmtId="178" fontId="7" fillId="0" borderId="18" xfId="4" applyNumberFormat="1" applyFont="1" applyFill="1" applyBorder="1" applyAlignment="1" applyProtection="1">
      <alignment horizontal="right" vertical="center" shrinkToFit="1"/>
    </xf>
    <xf numFmtId="178" fontId="7" fillId="0" borderId="16" xfId="4" applyNumberFormat="1" applyFont="1" applyFill="1" applyBorder="1" applyAlignment="1" applyProtection="1">
      <alignment horizontal="right" vertical="center" shrinkToFit="1"/>
    </xf>
    <xf numFmtId="178" fontId="7" fillId="0" borderId="18" xfId="4" applyNumberFormat="1" applyFont="1" applyFill="1" applyBorder="1" applyAlignment="1" applyProtection="1">
      <alignment horizontal="right" vertical="center" shrinkToFit="1"/>
      <protection locked="0"/>
    </xf>
    <xf numFmtId="178" fontId="7" fillId="1" borderId="20" xfId="1" applyNumberFormat="1" applyFont="1" applyFill="1" applyBorder="1" applyAlignment="1" applyProtection="1">
      <alignment horizontal="right" vertical="center" shrinkToFit="1"/>
      <protection locked="0"/>
    </xf>
    <xf numFmtId="178" fontId="7" fillId="1" borderId="21" xfId="1" applyNumberFormat="1" applyFont="1" applyFill="1" applyBorder="1" applyAlignment="1" applyProtection="1">
      <alignment horizontal="right" vertical="center" shrinkToFit="1"/>
      <protection locked="0"/>
    </xf>
    <xf numFmtId="178" fontId="7" fillId="1" borderId="21" xfId="1" applyNumberFormat="1" applyFont="1" applyFill="1" applyBorder="1" applyAlignment="1" applyProtection="1">
      <alignment horizontal="right" vertical="center" shrinkToFit="1"/>
    </xf>
    <xf numFmtId="178" fontId="7" fillId="1" borderId="22" xfId="1" applyNumberFormat="1" applyFont="1" applyFill="1" applyBorder="1" applyAlignment="1" applyProtection="1">
      <alignment horizontal="right" vertical="center" shrinkToFit="1"/>
    </xf>
    <xf numFmtId="178" fontId="7" fillId="1" borderId="23" xfId="1" applyNumberFormat="1" applyFont="1" applyFill="1" applyBorder="1" applyAlignment="1" applyProtection="1">
      <alignment horizontal="right" vertical="center" shrinkToFit="1"/>
      <protection locked="0"/>
    </xf>
    <xf numFmtId="178" fontId="7" fillId="1" borderId="23" xfId="4" applyNumberFormat="1" applyFont="1" applyFill="1" applyBorder="1" applyAlignment="1" applyProtection="1">
      <alignment horizontal="right" vertical="center" shrinkToFit="1"/>
      <protection locked="0"/>
    </xf>
    <xf numFmtId="178" fontId="7" fillId="1" borderId="21" xfId="4" applyNumberFormat="1" applyFont="1" applyFill="1" applyBorder="1" applyAlignment="1" applyProtection="1">
      <alignment horizontal="right" vertical="center" shrinkToFit="1"/>
      <protection locked="0"/>
    </xf>
    <xf numFmtId="178" fontId="7" fillId="1" borderId="21" xfId="4" applyNumberFormat="1" applyFont="1" applyFill="1" applyBorder="1" applyAlignment="1" applyProtection="1">
      <alignment horizontal="right" vertical="center" shrinkToFit="1"/>
    </xf>
    <xf numFmtId="178" fontId="7" fillId="1" borderId="22" xfId="4" applyNumberFormat="1" applyFont="1" applyFill="1" applyBorder="1" applyAlignment="1" applyProtection="1">
      <alignment horizontal="right" vertical="center" shrinkToFit="1"/>
    </xf>
    <xf numFmtId="178" fontId="7" fillId="1" borderId="20" xfId="4" applyNumberFormat="1" applyFont="1" applyFill="1" applyBorder="1" applyAlignment="1" applyProtection="1">
      <alignment horizontal="right" vertical="center" shrinkToFit="1"/>
    </xf>
    <xf numFmtId="178" fontId="7" fillId="1" borderId="22" xfId="4" applyNumberFormat="1" applyFont="1" applyFill="1" applyBorder="1" applyAlignment="1" applyProtection="1">
      <alignment horizontal="right" vertical="center" shrinkToFit="1"/>
      <protection locked="0"/>
    </xf>
    <xf numFmtId="178" fontId="7" fillId="0" borderId="20" xfId="1" applyNumberFormat="1" applyFont="1" applyFill="1" applyBorder="1" applyAlignment="1" applyProtection="1">
      <alignment horizontal="right" vertical="center" shrinkToFit="1"/>
      <protection locked="0"/>
    </xf>
    <xf numFmtId="178" fontId="7" fillId="0" borderId="21" xfId="1" applyNumberFormat="1" applyFont="1" applyFill="1" applyBorder="1" applyAlignment="1" applyProtection="1">
      <alignment horizontal="right" vertical="center" shrinkToFit="1"/>
      <protection locked="0"/>
    </xf>
    <xf numFmtId="178" fontId="7" fillId="0" borderId="21" xfId="1" applyNumberFormat="1" applyFont="1" applyFill="1" applyBorder="1" applyAlignment="1" applyProtection="1">
      <alignment horizontal="right" vertical="center" shrinkToFit="1"/>
    </xf>
    <xf numFmtId="178" fontId="7" fillId="0" borderId="22" xfId="1" applyNumberFormat="1" applyFont="1" applyFill="1" applyBorder="1" applyAlignment="1" applyProtection="1">
      <alignment horizontal="right" vertical="center" shrinkToFit="1"/>
    </xf>
    <xf numFmtId="178" fontId="7" fillId="0" borderId="23" xfId="1" applyNumberFormat="1" applyFont="1" applyFill="1" applyBorder="1" applyAlignment="1" applyProtection="1">
      <alignment horizontal="right" vertical="center" shrinkToFit="1"/>
      <protection locked="0"/>
    </xf>
    <xf numFmtId="178" fontId="7" fillId="0" borderId="23" xfId="4" applyNumberFormat="1" applyFont="1" applyFill="1" applyBorder="1" applyAlignment="1" applyProtection="1">
      <alignment horizontal="right" vertical="center" shrinkToFit="1"/>
      <protection locked="0"/>
    </xf>
    <xf numFmtId="178" fontId="7" fillId="0" borderId="21" xfId="4" applyNumberFormat="1" applyFont="1" applyFill="1" applyBorder="1" applyAlignment="1" applyProtection="1">
      <alignment horizontal="right" vertical="center" shrinkToFit="1"/>
      <protection locked="0"/>
    </xf>
    <xf numFmtId="178" fontId="7" fillId="0" borderId="21" xfId="4" applyNumberFormat="1" applyFont="1" applyFill="1" applyBorder="1" applyAlignment="1" applyProtection="1">
      <alignment horizontal="right" vertical="center" shrinkToFit="1"/>
    </xf>
    <xf numFmtId="178" fontId="7" fillId="0" borderId="22" xfId="4" applyNumberFormat="1" applyFont="1" applyFill="1" applyBorder="1" applyAlignment="1" applyProtection="1">
      <alignment horizontal="right" vertical="center" shrinkToFit="1"/>
    </xf>
    <xf numFmtId="178" fontId="7" fillId="0" borderId="20" xfId="4" applyNumberFormat="1" applyFont="1" applyFill="1" applyBorder="1" applyAlignment="1" applyProtection="1">
      <alignment horizontal="right" vertical="center" shrinkToFit="1"/>
    </xf>
    <xf numFmtId="178" fontId="7" fillId="0" borderId="22" xfId="4" applyNumberFormat="1" applyFont="1" applyFill="1" applyBorder="1" applyAlignment="1" applyProtection="1">
      <alignment horizontal="right" vertical="center" shrinkToFit="1"/>
      <protection locked="0"/>
    </xf>
    <xf numFmtId="178" fontId="7" fillId="1" borderId="24" xfId="1" applyNumberFormat="1" applyFont="1" applyFill="1" applyBorder="1" applyAlignment="1" applyProtection="1">
      <alignment horizontal="right" vertical="center" shrinkToFit="1"/>
      <protection locked="0"/>
    </xf>
    <xf numFmtId="178" fontId="7" fillId="1" borderId="25" xfId="1" applyNumberFormat="1" applyFont="1" applyFill="1" applyBorder="1" applyAlignment="1" applyProtection="1">
      <alignment horizontal="right" vertical="center" shrinkToFit="1"/>
      <protection locked="0"/>
    </xf>
    <xf numFmtId="178" fontId="7" fillId="1" borderId="25" xfId="1" applyNumberFormat="1" applyFont="1" applyFill="1" applyBorder="1" applyAlignment="1" applyProtection="1">
      <alignment horizontal="right" vertical="center" shrinkToFit="1"/>
    </xf>
    <xf numFmtId="178" fontId="7" fillId="1" borderId="26" xfId="1" applyNumberFormat="1" applyFont="1" applyFill="1" applyBorder="1" applyAlignment="1" applyProtection="1">
      <alignment horizontal="right" vertical="center" shrinkToFit="1"/>
    </xf>
    <xf numFmtId="178" fontId="7" fillId="1" borderId="27" xfId="1" applyNumberFormat="1" applyFont="1" applyFill="1" applyBorder="1" applyAlignment="1" applyProtection="1">
      <alignment horizontal="right" vertical="center" shrinkToFit="1"/>
      <protection locked="0"/>
    </xf>
    <xf numFmtId="178" fontId="7" fillId="1" borderId="27" xfId="4" applyNumberFormat="1" applyFont="1" applyFill="1" applyBorder="1" applyAlignment="1" applyProtection="1">
      <alignment horizontal="right" vertical="center" shrinkToFit="1"/>
      <protection locked="0"/>
    </xf>
    <xf numFmtId="178" fontId="7" fillId="1" borderId="25" xfId="4" applyNumberFormat="1" applyFont="1" applyFill="1" applyBorder="1" applyAlignment="1" applyProtection="1">
      <alignment horizontal="right" vertical="center" shrinkToFit="1"/>
      <protection locked="0"/>
    </xf>
    <xf numFmtId="178" fontId="7" fillId="1" borderId="25" xfId="4" applyNumberFormat="1" applyFont="1" applyFill="1" applyBorder="1" applyAlignment="1" applyProtection="1">
      <alignment horizontal="right" vertical="center" shrinkToFit="1"/>
    </xf>
    <xf numFmtId="178" fontId="7" fillId="1" borderId="26" xfId="4" applyNumberFormat="1" applyFont="1" applyFill="1" applyBorder="1" applyAlignment="1" applyProtection="1">
      <alignment horizontal="right" vertical="center" shrinkToFit="1"/>
    </xf>
    <xf numFmtId="178" fontId="7" fillId="1" borderId="24" xfId="4" applyNumberFormat="1" applyFont="1" applyFill="1" applyBorder="1" applyAlignment="1" applyProtection="1">
      <alignment horizontal="right" vertical="center" shrinkToFit="1"/>
    </xf>
    <xf numFmtId="178" fontId="7" fillId="1" borderId="26" xfId="4" applyNumberFormat="1" applyFont="1" applyFill="1" applyBorder="1" applyAlignment="1" applyProtection="1">
      <alignment horizontal="right" vertical="center" shrinkToFit="1"/>
      <protection locked="0"/>
    </xf>
    <xf numFmtId="178" fontId="8" fillId="0" borderId="16" xfId="1" applyNumberFormat="1" applyFont="1" applyFill="1" applyBorder="1" applyAlignment="1" applyProtection="1">
      <alignment horizontal="right" vertical="center" shrinkToFit="1"/>
      <protection locked="0"/>
    </xf>
    <xf numFmtId="178" fontId="8" fillId="0" borderId="17" xfId="1" applyNumberFormat="1" applyFont="1" applyFill="1" applyBorder="1" applyAlignment="1" applyProtection="1">
      <alignment horizontal="right" vertical="center" shrinkToFit="1"/>
      <protection locked="0"/>
    </xf>
    <xf numFmtId="178" fontId="8" fillId="0" borderId="17" xfId="1" applyNumberFormat="1" applyFont="1" applyFill="1" applyBorder="1" applyAlignment="1" applyProtection="1">
      <alignment horizontal="right" vertical="center" shrinkToFit="1"/>
    </xf>
    <xf numFmtId="178" fontId="8" fillId="0" borderId="18" xfId="1" applyNumberFormat="1" applyFont="1" applyFill="1" applyBorder="1" applyAlignment="1" applyProtection="1">
      <alignment horizontal="right" vertical="center" shrinkToFit="1"/>
    </xf>
    <xf numFmtId="178" fontId="8" fillId="0" borderId="19" xfId="1" applyNumberFormat="1" applyFont="1" applyFill="1" applyBorder="1" applyAlignment="1" applyProtection="1">
      <alignment horizontal="right" vertical="center" shrinkToFit="1"/>
      <protection locked="0"/>
    </xf>
    <xf numFmtId="178" fontId="8" fillId="0" borderId="16" xfId="4" applyNumberFormat="1" applyFont="1" applyFill="1" applyBorder="1" applyAlignment="1" applyProtection="1">
      <alignment horizontal="right" vertical="center" shrinkToFit="1"/>
      <protection locked="0"/>
    </xf>
    <xf numFmtId="178" fontId="8" fillId="0" borderId="17" xfId="4" applyNumberFormat="1" applyFont="1" applyFill="1" applyBorder="1" applyAlignment="1" applyProtection="1">
      <alignment horizontal="right" vertical="center" shrinkToFit="1"/>
      <protection locked="0"/>
    </xf>
    <xf numFmtId="178" fontId="8" fillId="0" borderId="17" xfId="4" applyNumberFormat="1" applyFont="1" applyFill="1" applyBorder="1" applyAlignment="1" applyProtection="1">
      <alignment horizontal="right" vertical="center" shrinkToFit="1"/>
    </xf>
    <xf numFmtId="178" fontId="8" fillId="0" borderId="18" xfId="4" applyNumberFormat="1" applyFont="1" applyFill="1" applyBorder="1" applyAlignment="1" applyProtection="1">
      <alignment horizontal="right" vertical="center" shrinkToFit="1"/>
    </xf>
    <xf numFmtId="178" fontId="8" fillId="0" borderId="16" xfId="4" applyNumberFormat="1" applyFont="1" applyFill="1" applyBorder="1" applyAlignment="1" applyProtection="1">
      <alignment horizontal="right" vertical="center" shrinkToFit="1"/>
    </xf>
    <xf numFmtId="178" fontId="8" fillId="0" borderId="18" xfId="4" applyNumberFormat="1" applyFont="1" applyFill="1" applyBorder="1" applyAlignment="1" applyProtection="1">
      <alignment horizontal="right" vertical="center" shrinkToFit="1"/>
      <protection locked="0"/>
    </xf>
    <xf numFmtId="178" fontId="8" fillId="3" borderId="24" xfId="1" applyNumberFormat="1" applyFont="1" applyFill="1" applyBorder="1" applyAlignment="1" applyProtection="1">
      <alignment horizontal="right" vertical="center" shrinkToFit="1"/>
      <protection locked="0"/>
    </xf>
    <xf numFmtId="178" fontId="8" fillId="3" borderId="25" xfId="1" applyNumberFormat="1" applyFont="1" applyFill="1" applyBorder="1" applyAlignment="1" applyProtection="1">
      <alignment horizontal="right" vertical="center" shrinkToFit="1"/>
      <protection locked="0"/>
    </xf>
    <xf numFmtId="178" fontId="8" fillId="3" borderId="25" xfId="1" applyNumberFormat="1" applyFont="1" applyFill="1" applyBorder="1" applyAlignment="1" applyProtection="1">
      <alignment horizontal="right" vertical="center" shrinkToFit="1"/>
    </xf>
    <xf numFmtId="178" fontId="8" fillId="3" borderId="26" xfId="1" applyNumberFormat="1" applyFont="1" applyFill="1" applyBorder="1" applyAlignment="1" applyProtection="1">
      <alignment horizontal="right" vertical="center" shrinkToFit="1"/>
    </xf>
    <xf numFmtId="178" fontId="8" fillId="3" borderId="27" xfId="1" applyNumberFormat="1" applyFont="1" applyFill="1" applyBorder="1" applyAlignment="1" applyProtection="1">
      <alignment horizontal="right" vertical="center" shrinkToFit="1"/>
      <protection locked="0"/>
    </xf>
    <xf numFmtId="178" fontId="8" fillId="3" borderId="24" xfId="4" applyNumberFormat="1" applyFont="1" applyFill="1" applyBorder="1" applyAlignment="1" applyProtection="1">
      <alignment horizontal="right" vertical="center" shrinkToFit="1"/>
      <protection locked="0"/>
    </xf>
    <xf numFmtId="178" fontId="8" fillId="3" borderId="25" xfId="4" applyNumberFormat="1" applyFont="1" applyFill="1" applyBorder="1" applyAlignment="1" applyProtection="1">
      <alignment horizontal="right" vertical="center" shrinkToFit="1"/>
      <protection locked="0"/>
    </xf>
    <xf numFmtId="178" fontId="8" fillId="3" borderId="25" xfId="4" applyNumberFormat="1" applyFont="1" applyFill="1" applyBorder="1" applyAlignment="1" applyProtection="1">
      <alignment horizontal="right" vertical="center" shrinkToFit="1"/>
    </xf>
    <xf numFmtId="178" fontId="8" fillId="3" borderId="26" xfId="4" applyNumberFormat="1" applyFont="1" applyFill="1" applyBorder="1" applyAlignment="1" applyProtection="1">
      <alignment horizontal="right" vertical="center" shrinkToFit="1"/>
    </xf>
    <xf numFmtId="178" fontId="8" fillId="3" borderId="24" xfId="4" applyNumberFormat="1" applyFont="1" applyFill="1" applyBorder="1" applyAlignment="1" applyProtection="1">
      <alignment horizontal="right" vertical="center" shrinkToFit="1"/>
    </xf>
    <xf numFmtId="178" fontId="8" fillId="3" borderId="26" xfId="4" applyNumberFormat="1" applyFont="1" applyFill="1" applyBorder="1" applyAlignment="1" applyProtection="1">
      <alignment horizontal="right" vertical="center" shrinkToFit="1"/>
      <protection locked="0"/>
    </xf>
    <xf numFmtId="180" fontId="7" fillId="0" borderId="16" xfId="4" applyNumberFormat="1" applyFont="1" applyFill="1" applyBorder="1" applyAlignment="1" applyProtection="1">
      <alignment horizontal="right" vertical="center" shrinkToFit="1"/>
    </xf>
    <xf numFmtId="180" fontId="7" fillId="0" borderId="18" xfId="4" applyNumberFormat="1" applyFont="1" applyFill="1" applyBorder="1" applyAlignment="1" applyProtection="1">
      <alignment horizontal="right" vertical="center" shrinkToFit="1"/>
    </xf>
    <xf numFmtId="180" fontId="7" fillId="1" borderId="20" xfId="4" applyNumberFormat="1" applyFont="1" applyFill="1" applyBorder="1" applyAlignment="1" applyProtection="1">
      <alignment horizontal="right" vertical="center" shrinkToFit="1"/>
    </xf>
    <xf numFmtId="180" fontId="7" fillId="1" borderId="22" xfId="4" applyNumberFormat="1" applyFont="1" applyFill="1" applyBorder="1" applyAlignment="1" applyProtection="1">
      <alignment horizontal="right" vertical="center" shrinkToFit="1"/>
    </xf>
    <xf numFmtId="180" fontId="7" fillId="0" borderId="20" xfId="4" applyNumberFormat="1" applyFont="1" applyFill="1" applyBorder="1" applyAlignment="1" applyProtection="1">
      <alignment horizontal="right" vertical="center" shrinkToFit="1"/>
    </xf>
    <xf numFmtId="180" fontId="7" fillId="0" borderId="22" xfId="4" applyNumberFormat="1" applyFont="1" applyFill="1" applyBorder="1" applyAlignment="1" applyProtection="1">
      <alignment horizontal="right" vertical="center" shrinkToFit="1"/>
    </xf>
    <xf numFmtId="180" fontId="7" fillId="4" borderId="20" xfId="4" applyNumberFormat="1" applyFont="1" applyFill="1" applyBorder="1" applyAlignment="1" applyProtection="1">
      <alignment horizontal="right" vertical="center" shrinkToFit="1"/>
    </xf>
    <xf numFmtId="180" fontId="7" fillId="4" borderId="22" xfId="4" applyNumberFormat="1" applyFont="1" applyFill="1" applyBorder="1" applyAlignment="1" applyProtection="1">
      <alignment horizontal="right" vertical="center" shrinkToFit="1"/>
    </xf>
    <xf numFmtId="180" fontId="7" fillId="1" borderId="24" xfId="4" applyNumberFormat="1" applyFont="1" applyFill="1" applyBorder="1" applyAlignment="1" applyProtection="1">
      <alignment horizontal="right" vertical="center" shrinkToFit="1"/>
    </xf>
    <xf numFmtId="180" fontId="7" fillId="1" borderId="26" xfId="4" applyNumberFormat="1" applyFont="1" applyFill="1" applyBorder="1" applyAlignment="1" applyProtection="1">
      <alignment horizontal="right" vertical="center" shrinkToFit="1"/>
    </xf>
    <xf numFmtId="180" fontId="7" fillId="3" borderId="24" xfId="4" applyNumberFormat="1" applyFont="1" applyFill="1" applyBorder="1" applyAlignment="1" applyProtection="1">
      <alignment horizontal="right" vertical="center" shrinkToFit="1"/>
    </xf>
    <xf numFmtId="180" fontId="7" fillId="3" borderId="26" xfId="4" applyNumberFormat="1" applyFont="1" applyFill="1" applyBorder="1" applyAlignment="1" applyProtection="1">
      <alignment horizontal="right" vertical="center" shrinkToFit="1"/>
    </xf>
    <xf numFmtId="49" fontId="5" fillId="2" borderId="0" xfId="4" applyNumberFormat="1" applyFont="1" applyFill="1" applyBorder="1" applyAlignment="1" applyProtection="1">
      <alignment horizontal="distributed" vertical="center" wrapText="1" justifyLastLine="1"/>
    </xf>
    <xf numFmtId="0" fontId="1" fillId="0" borderId="1" xfId="1" applyFont="1" applyBorder="1" applyAlignment="1">
      <alignment horizontal="distributed" vertical="center" wrapText="1" justifyLastLine="1"/>
    </xf>
    <xf numFmtId="49" fontId="5" fillId="2" borderId="28" xfId="4" applyNumberFormat="1" applyFont="1" applyFill="1" applyBorder="1" applyAlignment="1" applyProtection="1">
      <alignment horizontal="distributed" vertical="center" wrapText="1" justifyLastLine="1"/>
    </xf>
    <xf numFmtId="0" fontId="1" fillId="2" borderId="28" xfId="4" applyFont="1" applyFill="1" applyBorder="1" applyAlignment="1">
      <alignment horizontal="distributed" vertical="center" wrapText="1" justifyLastLine="1"/>
    </xf>
    <xf numFmtId="0" fontId="1" fillId="2" borderId="20" xfId="4" applyFont="1" applyFill="1" applyBorder="1" applyAlignment="1">
      <alignment horizontal="distributed" vertical="center" wrapText="1" justifyLastLine="1"/>
    </xf>
    <xf numFmtId="49" fontId="3" fillId="2" borderId="3" xfId="4" applyNumberFormat="1" applyFont="1" applyFill="1" applyBorder="1" applyAlignment="1" applyProtection="1">
      <alignment horizontal="distributed" vertical="top" wrapText="1" justifyLastLine="1"/>
    </xf>
    <xf numFmtId="49" fontId="3" fillId="2" borderId="5" xfId="4" applyNumberFormat="1" applyFont="1" applyFill="1" applyBorder="1" applyAlignment="1" applyProtection="1">
      <alignment horizontal="distributed" vertical="top" wrapText="1" justifyLastLine="1"/>
    </xf>
    <xf numFmtId="49" fontId="5" fillId="2" borderId="0" xfId="1" applyNumberFormat="1" applyFont="1" applyFill="1" applyBorder="1" applyAlignment="1">
      <alignment horizontal="distributed" vertical="center" wrapText="1" justifyLastLine="1"/>
    </xf>
    <xf numFmtId="49" fontId="5" fillId="2" borderId="37" xfId="1" applyNumberFormat="1" applyFont="1" applyFill="1" applyBorder="1" applyAlignment="1">
      <alignment horizontal="distributed" vertical="center" wrapText="1" justifyLastLine="1"/>
    </xf>
    <xf numFmtId="49" fontId="5" fillId="2" borderId="39" xfId="1" applyNumberFormat="1" applyFont="1" applyFill="1" applyBorder="1" applyAlignment="1">
      <alignment horizontal="distributed" vertical="center" wrapText="1" justifyLastLine="1"/>
    </xf>
    <xf numFmtId="49" fontId="5" fillId="2" borderId="31" xfId="1" applyNumberFormat="1" applyFont="1" applyFill="1" applyBorder="1" applyAlignment="1">
      <alignment horizontal="distributed" vertical="center" wrapText="1" justifyLastLine="1"/>
    </xf>
    <xf numFmtId="49" fontId="5" fillId="2" borderId="32" xfId="1" applyNumberFormat="1" applyFont="1" applyFill="1" applyBorder="1" applyAlignment="1">
      <alignment horizontal="distributed" vertical="center" wrapText="1" justifyLastLine="1"/>
    </xf>
    <xf numFmtId="49" fontId="5" fillId="2" borderId="2" xfId="1" applyNumberFormat="1" applyFont="1" applyFill="1" applyBorder="1" applyAlignment="1" applyProtection="1">
      <alignment horizontal="distributed" vertical="center" wrapText="1" justifyLastLine="1"/>
    </xf>
    <xf numFmtId="0" fontId="1" fillId="0" borderId="1" xfId="1" applyFont="1" applyBorder="1" applyAlignment="1">
      <alignment horizontal="distributed" vertical="center" justifyLastLine="1"/>
    </xf>
    <xf numFmtId="49" fontId="5" fillId="2" borderId="3" xfId="4" applyNumberFormat="1" applyFont="1" applyFill="1" applyBorder="1" applyAlignment="1" applyProtection="1">
      <alignment horizontal="center" vertical="top" wrapText="1" shrinkToFit="1"/>
    </xf>
    <xf numFmtId="49" fontId="5" fillId="2" borderId="5" xfId="4" applyNumberFormat="1" applyFont="1" applyFill="1" applyBorder="1" applyAlignment="1" applyProtection="1">
      <alignment horizontal="center" vertical="top" wrapText="1" shrinkToFit="1"/>
    </xf>
    <xf numFmtId="49" fontId="5" fillId="2" borderId="1" xfId="4" applyNumberFormat="1" applyFont="1" applyFill="1" applyBorder="1" applyAlignment="1" applyProtection="1">
      <alignment horizontal="distributed" vertical="center" wrapText="1" justifyLastLine="1"/>
    </xf>
    <xf numFmtId="49" fontId="5" fillId="2" borderId="31" xfId="4" applyNumberFormat="1" applyFont="1" applyFill="1" applyBorder="1" applyAlignment="1" applyProtection="1">
      <alignment horizontal="distributed" vertical="center" wrapText="1" justifyLastLine="1"/>
    </xf>
    <xf numFmtId="49" fontId="5" fillId="2" borderId="33" xfId="4" applyNumberFormat="1" applyFont="1" applyFill="1" applyBorder="1" applyAlignment="1" applyProtection="1">
      <alignment horizontal="distributed" vertical="center" wrapText="1" justifyLastLine="1"/>
    </xf>
    <xf numFmtId="0" fontId="5" fillId="2" borderId="4" xfId="4" applyFont="1" applyFill="1" applyBorder="1" applyAlignment="1">
      <alignment horizontal="center" vertical="center" wrapText="1"/>
    </xf>
    <xf numFmtId="0" fontId="1" fillId="0" borderId="6" xfId="1" applyFont="1" applyBorder="1" applyAlignment="1">
      <alignment horizontal="center" vertical="center" wrapText="1"/>
    </xf>
    <xf numFmtId="49" fontId="5" fillId="2" borderId="30" xfId="4" applyNumberFormat="1" applyFont="1" applyFill="1" applyBorder="1" applyAlignment="1" applyProtection="1">
      <alignment horizontal="distributed" vertical="center" wrapText="1" justifyLastLine="1"/>
    </xf>
    <xf numFmtId="49" fontId="5" fillId="2" borderId="32" xfId="4" applyNumberFormat="1" applyFont="1" applyFill="1" applyBorder="1" applyAlignment="1" applyProtection="1">
      <alignment horizontal="distributed" vertical="center" wrapText="1" justifyLastLine="1"/>
    </xf>
    <xf numFmtId="49" fontId="5" fillId="2" borderId="2" xfId="1" applyNumberFormat="1" applyFont="1" applyFill="1" applyBorder="1" applyAlignment="1">
      <alignment horizontal="distributed" vertical="center" wrapText="1" justifyLastLine="1"/>
    </xf>
    <xf numFmtId="49" fontId="5" fillId="2" borderId="1" xfId="1" applyNumberFormat="1" applyFont="1" applyFill="1" applyBorder="1" applyAlignment="1">
      <alignment horizontal="distributed" vertical="center" wrapText="1" justifyLastLine="1"/>
    </xf>
    <xf numFmtId="49" fontId="5" fillId="2" borderId="33" xfId="1" applyNumberFormat="1" applyFont="1" applyFill="1" applyBorder="1" applyAlignment="1">
      <alignment horizontal="distributed" vertical="center" wrapText="1" justifyLastLine="1"/>
    </xf>
    <xf numFmtId="49" fontId="5" fillId="2" borderId="3" xfId="1" applyNumberFormat="1" applyFont="1" applyFill="1" applyBorder="1" applyAlignment="1" applyProtection="1">
      <alignment horizontal="distributed" vertical="center" wrapText="1" justifyLastLine="1"/>
    </xf>
    <xf numFmtId="49" fontId="5" fillId="2" borderId="5" xfId="1" applyNumberFormat="1" applyFont="1" applyFill="1" applyBorder="1" applyAlignment="1">
      <alignment horizontal="distributed" vertical="center" wrapText="1" justifyLastLine="1"/>
    </xf>
    <xf numFmtId="49" fontId="5" fillId="2" borderId="4" xfId="1" applyNumberFormat="1" applyFont="1" applyFill="1" applyBorder="1" applyAlignment="1">
      <alignment horizontal="distributed" vertical="center" wrapText="1" justifyLastLine="1"/>
    </xf>
    <xf numFmtId="49" fontId="5" fillId="2" borderId="6" xfId="1" applyNumberFormat="1" applyFont="1" applyFill="1" applyBorder="1" applyAlignment="1">
      <alignment horizontal="distributed" vertical="center" wrapText="1" justifyLastLine="1"/>
    </xf>
    <xf numFmtId="49" fontId="3" fillId="2" borderId="34" xfId="4" applyNumberFormat="1" applyFont="1" applyFill="1" applyBorder="1" applyAlignment="1" applyProtection="1">
      <alignment horizontal="distributed" vertical="center" wrapText="1" justifyLastLine="1"/>
    </xf>
    <xf numFmtId="49" fontId="3" fillId="2" borderId="6" xfId="4" applyNumberFormat="1" applyFont="1" applyFill="1" applyBorder="1" applyAlignment="1" applyProtection="1">
      <alignment horizontal="distributed" vertical="center" wrapText="1" justifyLastLine="1"/>
    </xf>
    <xf numFmtId="49" fontId="5" fillId="2" borderId="31" xfId="1" applyNumberFormat="1" applyFont="1" applyFill="1" applyBorder="1" applyAlignment="1" applyProtection="1">
      <alignment horizontal="distributed" vertical="center" wrapText="1" justifyLastLine="1"/>
    </xf>
    <xf numFmtId="49" fontId="5" fillId="2" borderId="11" xfId="1" applyNumberFormat="1" applyFont="1" applyFill="1" applyBorder="1" applyAlignment="1" applyProtection="1">
      <alignment horizontal="distributed" vertical="center" wrapText="1" justifyLastLine="1"/>
    </xf>
    <xf numFmtId="0" fontId="3" fillId="2" borderId="4" xfId="4" applyFont="1" applyFill="1" applyBorder="1" applyAlignment="1">
      <alignment horizontal="distributed" vertical="center" wrapText="1" justifyLastLine="1"/>
    </xf>
    <xf numFmtId="0" fontId="3" fillId="2" borderId="6" xfId="4" applyFont="1" applyFill="1" applyBorder="1" applyAlignment="1">
      <alignment horizontal="distributed" vertical="center" wrapText="1" justifyLastLine="1"/>
    </xf>
    <xf numFmtId="0" fontId="3" fillId="2" borderId="0" xfId="4" applyFont="1" applyFill="1" applyBorder="1" applyAlignment="1">
      <alignment horizontal="distributed" vertical="center" wrapText="1" justifyLastLine="1"/>
    </xf>
    <xf numFmtId="0" fontId="3" fillId="2" borderId="30" xfId="4" applyFont="1" applyFill="1" applyBorder="1" applyAlignment="1">
      <alignment horizontal="distributed" vertical="center" wrapText="1" justifyLastLine="1"/>
    </xf>
    <xf numFmtId="0" fontId="3" fillId="2" borderId="31" xfId="4" applyFont="1" applyFill="1" applyBorder="1" applyAlignment="1">
      <alignment horizontal="distributed" vertical="center" wrapText="1" justifyLastLine="1"/>
    </xf>
    <xf numFmtId="0" fontId="3" fillId="2" borderId="32" xfId="4" applyFont="1" applyFill="1" applyBorder="1" applyAlignment="1">
      <alignment horizontal="distributed" vertical="center" wrapText="1" justifyLastLine="1"/>
    </xf>
    <xf numFmtId="49" fontId="5" fillId="2" borderId="3" xfId="1" applyNumberFormat="1" applyFont="1" applyFill="1" applyBorder="1" applyAlignment="1">
      <alignment horizontal="center" vertical="center" wrapText="1"/>
    </xf>
    <xf numFmtId="0" fontId="1" fillId="0" borderId="5" xfId="1" applyFont="1" applyBorder="1" applyAlignment="1">
      <alignment horizontal="center" vertical="center" wrapText="1"/>
    </xf>
    <xf numFmtId="49" fontId="3" fillId="2" borderId="2" xfId="4" applyNumberFormat="1" applyFont="1" applyFill="1" applyBorder="1" applyAlignment="1" applyProtection="1">
      <alignment horizontal="distributed" vertical="top" wrapText="1" justifyLastLine="1"/>
    </xf>
    <xf numFmtId="49" fontId="3" fillId="2" borderId="1" xfId="4" applyNumberFormat="1" applyFont="1" applyFill="1" applyBorder="1" applyAlignment="1" applyProtection="1">
      <alignment horizontal="distributed" vertical="top" wrapText="1" justifyLastLine="1"/>
    </xf>
    <xf numFmtId="0" fontId="5" fillId="2" borderId="28" xfId="4" applyFont="1" applyFill="1" applyBorder="1" applyAlignment="1">
      <alignment horizontal="distributed" vertical="center" wrapText="1" justifyLastLine="1"/>
    </xf>
    <xf numFmtId="0" fontId="3" fillId="2" borderId="2" xfId="4" applyFont="1" applyFill="1" applyBorder="1" applyAlignment="1">
      <alignment horizontal="distributed" vertical="center" wrapText="1" justifyLastLine="1"/>
    </xf>
    <xf numFmtId="0" fontId="3" fillId="2" borderId="1" xfId="4" applyFont="1" applyFill="1" applyBorder="1" applyAlignment="1">
      <alignment horizontal="distributed" vertical="center" wrapText="1" justifyLastLine="1"/>
    </xf>
    <xf numFmtId="49" fontId="5" fillId="2" borderId="28" xfId="1" applyNumberFormat="1" applyFont="1" applyFill="1" applyBorder="1" applyAlignment="1">
      <alignment horizontal="distributed" vertical="center" wrapText="1" justifyLastLine="1" shrinkToFit="1"/>
    </xf>
    <xf numFmtId="49" fontId="5" fillId="2" borderId="20" xfId="1" applyNumberFormat="1" applyFont="1" applyFill="1" applyBorder="1" applyAlignment="1">
      <alignment horizontal="distributed" vertical="center" wrapText="1" justifyLastLine="1" shrinkToFit="1"/>
    </xf>
    <xf numFmtId="49" fontId="5" fillId="2" borderId="46" xfId="1" applyNumberFormat="1" applyFont="1" applyFill="1" applyBorder="1" applyAlignment="1" applyProtection="1">
      <alignment horizontal="left" vertical="center" wrapText="1" justifyLastLine="1"/>
    </xf>
    <xf numFmtId="49" fontId="5" fillId="2" borderId="47" xfId="1" applyNumberFormat="1" applyFont="1" applyFill="1" applyBorder="1" applyAlignment="1" applyProtection="1">
      <alignment horizontal="left" vertical="center" wrapText="1" justifyLastLine="1"/>
    </xf>
    <xf numFmtId="49" fontId="5" fillId="2" borderId="48" xfId="1" applyNumberFormat="1" applyFont="1" applyFill="1" applyBorder="1" applyAlignment="1" applyProtection="1">
      <alignment horizontal="left" vertical="center" wrapText="1" justifyLastLine="1"/>
    </xf>
    <xf numFmtId="49" fontId="5" fillId="2" borderId="49" xfId="1" applyNumberFormat="1" applyFont="1" applyFill="1" applyBorder="1" applyAlignment="1" applyProtection="1">
      <alignment horizontal="left" vertical="center" wrapText="1" justifyLastLine="1"/>
    </xf>
    <xf numFmtId="49" fontId="5" fillId="2" borderId="50" xfId="1" applyNumberFormat="1" applyFont="1" applyFill="1" applyBorder="1" applyAlignment="1" applyProtection="1">
      <alignment horizontal="left" vertical="center" wrapText="1" justifyLastLine="1"/>
    </xf>
    <xf numFmtId="49" fontId="5" fillId="2" borderId="51" xfId="1" applyNumberFormat="1" applyFont="1" applyFill="1" applyBorder="1" applyAlignment="1" applyProtection="1">
      <alignment horizontal="left" vertical="center" wrapText="1" justifyLastLine="1"/>
    </xf>
    <xf numFmtId="49" fontId="5" fillId="2" borderId="0" xfId="1" applyNumberFormat="1" applyFont="1" applyFill="1" applyBorder="1" applyAlignment="1" applyProtection="1">
      <alignment horizontal="distributed" vertical="center" wrapText="1" justifyLastLine="1"/>
    </xf>
    <xf numFmtId="0" fontId="5" fillId="2" borderId="31" xfId="4" applyNumberFormat="1" applyFont="1" applyFill="1" applyBorder="1" applyAlignment="1" applyProtection="1">
      <alignment horizontal="distributed" justifyLastLine="1"/>
    </xf>
    <xf numFmtId="0" fontId="5" fillId="2" borderId="11" xfId="4" applyNumberFormat="1" applyFont="1" applyFill="1" applyBorder="1" applyAlignment="1" applyProtection="1">
      <alignment horizontal="distributed" justifyLastLine="1"/>
    </xf>
    <xf numFmtId="49" fontId="5" fillId="2" borderId="28" xfId="1" applyNumberFormat="1" applyFont="1" applyFill="1" applyBorder="1" applyAlignment="1" applyProtection="1">
      <alignment horizontal="distributed" vertical="center" wrapText="1" justifyLastLine="1"/>
    </xf>
    <xf numFmtId="49" fontId="5" fillId="2" borderId="28" xfId="1" applyNumberFormat="1" applyFont="1" applyFill="1" applyBorder="1" applyAlignment="1">
      <alignment horizontal="distributed" vertical="center" wrapText="1" justifyLastLine="1"/>
    </xf>
    <xf numFmtId="49" fontId="5" fillId="2" borderId="13" xfId="1" applyNumberFormat="1" applyFont="1" applyFill="1" applyBorder="1" applyAlignment="1">
      <alignment horizontal="distributed" vertical="center" wrapText="1" justifyLastLine="1"/>
    </xf>
    <xf numFmtId="0" fontId="1" fillId="0" borderId="5" xfId="1" applyFont="1" applyBorder="1" applyAlignment="1">
      <alignment horizontal="distributed" vertical="center" justifyLastLine="1"/>
    </xf>
    <xf numFmtId="177" fontId="3" fillId="2" borderId="10" xfId="1" applyNumberFormat="1" applyFont="1" applyFill="1" applyBorder="1" applyAlignment="1" applyProtection="1">
      <alignment horizontal="center" vertical="center"/>
    </xf>
    <xf numFmtId="177" fontId="3" fillId="2" borderId="45" xfId="1" applyNumberFormat="1" applyFont="1" applyFill="1" applyBorder="1" applyAlignment="1" applyProtection="1">
      <alignment horizontal="center" vertical="center"/>
    </xf>
    <xf numFmtId="177" fontId="3" fillId="2" borderId="11" xfId="1" applyNumberFormat="1" applyFont="1" applyFill="1" applyBorder="1" applyAlignment="1" applyProtection="1">
      <alignment horizontal="center" vertical="center"/>
    </xf>
    <xf numFmtId="0" fontId="1" fillId="2" borderId="33" xfId="4" applyNumberFormat="1" applyFont="1" applyFill="1" applyBorder="1" applyAlignment="1" applyProtection="1">
      <alignment vertical="center"/>
    </xf>
    <xf numFmtId="0" fontId="1" fillId="2" borderId="53" xfId="4" applyNumberFormat="1" applyFont="1" applyFill="1" applyBorder="1" applyAlignment="1" applyProtection="1">
      <alignment vertical="center"/>
    </xf>
    <xf numFmtId="0" fontId="3" fillId="2" borderId="14" xfId="1" applyNumberFormat="1" applyFont="1" applyFill="1" applyBorder="1" applyAlignment="1" applyProtection="1">
      <alignment horizontal="distributed" vertical="center" justifyLastLine="1"/>
    </xf>
    <xf numFmtId="0" fontId="3" fillId="2" borderId="52" xfId="1" applyNumberFormat="1" applyFont="1" applyFill="1" applyBorder="1" applyAlignment="1" applyProtection="1">
      <alignment horizontal="distributed" vertical="center" justifyLastLine="1"/>
    </xf>
    <xf numFmtId="0" fontId="3" fillId="2" borderId="15" xfId="1" applyNumberFormat="1" applyFont="1" applyFill="1" applyBorder="1" applyAlignment="1" applyProtection="1">
      <alignment horizontal="distributed" vertical="center" justifyLastLine="1"/>
    </xf>
    <xf numFmtId="49" fontId="5" fillId="2" borderId="40" xfId="1" applyNumberFormat="1" applyFont="1" applyFill="1" applyBorder="1" applyAlignment="1" applyProtection="1">
      <alignment horizontal="distributed" vertical="center" wrapText="1" justifyLastLine="1"/>
    </xf>
    <xf numFmtId="49" fontId="5" fillId="2" borderId="41" xfId="1" applyNumberFormat="1" applyFont="1" applyFill="1" applyBorder="1" applyAlignment="1" applyProtection="1">
      <alignment horizontal="distributed" vertical="center" wrapText="1" justifyLastLine="1"/>
    </xf>
    <xf numFmtId="49" fontId="5" fillId="2" borderId="42" xfId="1" applyNumberFormat="1" applyFont="1" applyFill="1" applyBorder="1" applyAlignment="1" applyProtection="1">
      <alignment horizontal="distributed" vertical="center" wrapText="1" justifyLastLine="1"/>
    </xf>
    <xf numFmtId="49" fontId="5" fillId="2" borderId="43" xfId="1" applyNumberFormat="1" applyFont="1" applyFill="1" applyBorder="1" applyAlignment="1" applyProtection="1">
      <alignment horizontal="distributed" vertical="center" wrapText="1" justifyLastLine="1"/>
    </xf>
    <xf numFmtId="49" fontId="5" fillId="2" borderId="33" xfId="1" applyNumberFormat="1" applyFont="1" applyFill="1" applyBorder="1" applyAlignment="1" applyProtection="1">
      <alignment horizontal="distributed" vertical="center" wrapText="1" justifyLastLine="1"/>
    </xf>
    <xf numFmtId="49" fontId="5" fillId="2" borderId="35" xfId="1" applyNumberFormat="1" applyFont="1" applyFill="1" applyBorder="1" applyAlignment="1" applyProtection="1">
      <alignment horizontal="distributed" vertical="center" wrapText="1" justifyLastLine="1"/>
    </xf>
    <xf numFmtId="49" fontId="5" fillId="2" borderId="36" xfId="1" applyNumberFormat="1" applyFont="1" applyFill="1" applyBorder="1" applyAlignment="1" applyProtection="1">
      <alignment horizontal="distributed" vertical="center" wrapText="1" justifyLastLine="1"/>
    </xf>
    <xf numFmtId="49" fontId="5" fillId="2" borderId="37" xfId="1" applyNumberFormat="1" applyFont="1" applyFill="1" applyBorder="1" applyAlignment="1" applyProtection="1">
      <alignment horizontal="distributed" vertical="center" wrapText="1" justifyLastLine="1"/>
    </xf>
    <xf numFmtId="49" fontId="5" fillId="2" borderId="38" xfId="1" applyNumberFormat="1" applyFont="1" applyFill="1" applyBorder="1" applyAlignment="1" applyProtection="1">
      <alignment horizontal="distributed" vertical="center" wrapText="1" justifyLastLine="1"/>
    </xf>
    <xf numFmtId="49" fontId="5" fillId="2" borderId="32" xfId="1" applyNumberFormat="1" applyFont="1" applyFill="1" applyBorder="1" applyAlignment="1" applyProtection="1">
      <alignment horizontal="distributed" vertical="center" wrapText="1" justifyLastLine="1"/>
    </xf>
    <xf numFmtId="49" fontId="5" fillId="2" borderId="44" xfId="1" applyNumberFormat="1" applyFont="1" applyFill="1" applyBorder="1" applyAlignment="1" applyProtection="1">
      <alignment horizontal="distributed" vertical="center" wrapText="1" justifyLastLine="1"/>
    </xf>
    <xf numFmtId="49" fontId="5" fillId="2" borderId="45" xfId="1" applyNumberFormat="1" applyFont="1" applyFill="1" applyBorder="1" applyAlignment="1" applyProtection="1">
      <alignment horizontal="distributed" vertical="center" wrapText="1" justifyLastLine="1"/>
    </xf>
    <xf numFmtId="49" fontId="5" fillId="2" borderId="29" xfId="1" applyNumberFormat="1" applyFont="1" applyFill="1" applyBorder="1" applyAlignment="1" applyProtection="1">
      <alignment horizontal="distributed" vertical="center" wrapText="1" justifyLastLine="1"/>
    </xf>
    <xf numFmtId="49" fontId="5" fillId="2" borderId="13" xfId="1" applyNumberFormat="1" applyFont="1" applyFill="1" applyBorder="1" applyAlignment="1" applyProtection="1">
      <alignment horizontal="distributed" vertical="center" wrapText="1" justifyLastLine="1"/>
    </xf>
    <xf numFmtId="177" fontId="3" fillId="2" borderId="10" xfId="4" applyNumberFormat="1" applyFont="1" applyFill="1" applyBorder="1" applyAlignment="1" applyProtection="1">
      <alignment horizontal="center" vertical="center"/>
    </xf>
    <xf numFmtId="177" fontId="3" fillId="2" borderId="45" xfId="4" applyNumberFormat="1" applyFont="1" applyFill="1" applyBorder="1" applyAlignment="1" applyProtection="1">
      <alignment horizontal="center" vertical="center"/>
    </xf>
    <xf numFmtId="177" fontId="3" fillId="2" borderId="11" xfId="4" applyNumberFormat="1" applyFont="1" applyFill="1" applyBorder="1" applyAlignment="1" applyProtection="1">
      <alignment horizontal="center" vertical="center"/>
    </xf>
    <xf numFmtId="177" fontId="3" fillId="2" borderId="14" xfId="1" applyNumberFormat="1" applyFont="1" applyFill="1" applyBorder="1" applyAlignment="1" applyProtection="1">
      <alignment horizontal="distributed" vertical="center" justifyLastLine="1"/>
    </xf>
    <xf numFmtId="177" fontId="3" fillId="2" borderId="52" xfId="1" applyNumberFormat="1" applyFont="1" applyFill="1" applyBorder="1" applyAlignment="1" applyProtection="1">
      <alignment horizontal="distributed" vertical="center" justifyLastLine="1"/>
    </xf>
    <xf numFmtId="177" fontId="3" fillId="2" borderId="15" xfId="1" applyNumberFormat="1" applyFont="1" applyFill="1" applyBorder="1" applyAlignment="1" applyProtection="1">
      <alignment horizontal="distributed" vertical="center" justifyLastLine="1"/>
    </xf>
    <xf numFmtId="0" fontId="1" fillId="2" borderId="43" xfId="4" applyNumberFormat="1" applyFont="1" applyFill="1" applyBorder="1" applyAlignment="1" applyProtection="1">
      <alignment vertical="center"/>
    </xf>
    <xf numFmtId="0" fontId="1" fillId="2" borderId="32" xfId="4" applyNumberFormat="1" applyFont="1" applyFill="1" applyBorder="1" applyAlignment="1" applyProtection="1">
      <alignment vertical="center"/>
    </xf>
    <xf numFmtId="177" fontId="3" fillId="2" borderId="14" xfId="4" applyNumberFormat="1" applyFont="1" applyFill="1" applyBorder="1" applyAlignment="1" applyProtection="1">
      <alignment horizontal="distributed" vertical="center" justifyLastLine="1"/>
    </xf>
    <xf numFmtId="177" fontId="3" fillId="2" borderId="52" xfId="4" applyNumberFormat="1" applyFont="1" applyFill="1" applyBorder="1" applyAlignment="1" applyProtection="1">
      <alignment horizontal="distributed" vertical="center" justifyLastLine="1"/>
    </xf>
    <xf numFmtId="177" fontId="3" fillId="2" borderId="15" xfId="4" applyNumberFormat="1" applyFont="1" applyFill="1" applyBorder="1" applyAlignment="1" applyProtection="1">
      <alignment horizontal="distributed" vertical="center" justifyLastLine="1"/>
    </xf>
    <xf numFmtId="0" fontId="5" fillId="2" borderId="10" xfId="1" applyNumberFormat="1" applyFont="1" applyFill="1" applyBorder="1" applyAlignment="1" applyProtection="1">
      <alignment horizontal="center" vertical="center"/>
    </xf>
    <xf numFmtId="0" fontId="5" fillId="2" borderId="11" xfId="1" applyNumberFormat="1" applyFont="1" applyFill="1" applyBorder="1" applyAlignment="1" applyProtection="1">
      <alignment horizontal="center" vertical="center"/>
    </xf>
    <xf numFmtId="177" fontId="3" fillId="2" borderId="16" xfId="1" applyNumberFormat="1" applyFont="1" applyFill="1" applyBorder="1" applyAlignment="1" applyProtection="1">
      <alignment horizontal="center" vertical="center"/>
    </xf>
    <xf numFmtId="177" fontId="3" fillId="2" borderId="17" xfId="1" applyNumberFormat="1" applyFont="1" applyFill="1" applyBorder="1" applyAlignment="1" applyProtection="1">
      <alignment horizontal="center" vertical="center"/>
    </xf>
    <xf numFmtId="177" fontId="3" fillId="2" borderId="18" xfId="1" applyNumberFormat="1" applyFont="1" applyFill="1" applyBorder="1" applyAlignment="1" applyProtection="1">
      <alignment horizontal="center" vertical="center"/>
    </xf>
    <xf numFmtId="0" fontId="3" fillId="2" borderId="17" xfId="1" applyNumberFormat="1" applyFont="1" applyFill="1" applyBorder="1" applyAlignment="1" applyProtection="1">
      <alignment horizontal="center" vertical="center"/>
    </xf>
    <xf numFmtId="0" fontId="3" fillId="2" borderId="18" xfId="1" applyNumberFormat="1" applyFont="1" applyFill="1" applyBorder="1" applyAlignment="1" applyProtection="1">
      <alignment horizontal="center" vertical="center"/>
    </xf>
    <xf numFmtId="177" fontId="3" fillId="2" borderId="16" xfId="4" applyNumberFormat="1" applyFont="1" applyFill="1" applyBorder="1" applyAlignment="1" applyProtection="1">
      <alignment horizontal="center" vertical="center"/>
    </xf>
    <xf numFmtId="0" fontId="3" fillId="2" borderId="17" xfId="4" applyNumberFormat="1" applyFont="1" applyFill="1" applyBorder="1" applyAlignment="1" applyProtection="1">
      <alignment horizontal="center" vertical="center"/>
    </xf>
    <xf numFmtId="0" fontId="3" fillId="2" borderId="18" xfId="4" applyNumberFormat="1" applyFont="1" applyFill="1" applyBorder="1" applyAlignment="1" applyProtection="1">
      <alignment horizontal="center" vertical="center"/>
    </xf>
    <xf numFmtId="0" fontId="5" fillId="2" borderId="14" xfId="1" applyNumberFormat="1" applyFont="1" applyFill="1" applyBorder="1" applyAlignment="1" applyProtection="1">
      <alignment horizontal="center" vertical="center"/>
    </xf>
    <xf numFmtId="0" fontId="5" fillId="2" borderId="15" xfId="1" applyNumberFormat="1" applyFont="1" applyFill="1" applyBorder="1" applyAlignment="1" applyProtection="1">
      <alignment horizontal="center" vertical="center"/>
    </xf>
    <xf numFmtId="177" fontId="3" fillId="2" borderId="24" xfId="1" applyNumberFormat="1" applyFont="1" applyFill="1" applyBorder="1" applyAlignment="1" applyProtection="1">
      <alignment horizontal="distributed" vertical="center" justifyLastLine="1"/>
    </xf>
    <xf numFmtId="0" fontId="3" fillId="2" borderId="25" xfId="1" applyNumberFormat="1" applyFont="1" applyFill="1" applyBorder="1" applyAlignment="1" applyProtection="1">
      <alignment horizontal="distributed" vertical="center" justifyLastLine="1"/>
    </xf>
    <xf numFmtId="0" fontId="3" fillId="2" borderId="26" xfId="1" applyNumberFormat="1" applyFont="1" applyFill="1" applyBorder="1" applyAlignment="1" applyProtection="1">
      <alignment horizontal="distributed" vertical="center" justifyLastLine="1"/>
    </xf>
    <xf numFmtId="49" fontId="3" fillId="2" borderId="28" xfId="1" applyNumberFormat="1" applyFont="1" applyFill="1" applyBorder="1" applyAlignment="1">
      <alignment horizontal="distributed" vertical="center" wrapText="1" justifyLastLine="1" shrinkToFit="1"/>
    </xf>
    <xf numFmtId="49" fontId="3" fillId="2" borderId="20" xfId="1" applyNumberFormat="1" applyFont="1" applyFill="1" applyBorder="1" applyAlignment="1">
      <alignment horizontal="distributed" vertical="center" wrapText="1" justifyLastLine="1" shrinkToFit="1"/>
    </xf>
    <xf numFmtId="49" fontId="5" fillId="2" borderId="5" xfId="1" applyNumberFormat="1" applyFont="1" applyFill="1" applyBorder="1" applyAlignment="1">
      <alignment horizontal="center" vertical="center" wrapText="1"/>
    </xf>
    <xf numFmtId="177" fontId="3" fillId="2" borderId="54" xfId="4" applyNumberFormat="1" applyFont="1" applyFill="1" applyBorder="1" applyAlignment="1" applyProtection="1">
      <alignment horizontal="center" vertical="center"/>
    </xf>
    <xf numFmtId="0" fontId="3" fillId="2" borderId="55" xfId="4" applyNumberFormat="1" applyFont="1" applyFill="1" applyBorder="1" applyAlignment="1" applyProtection="1">
      <alignment horizontal="center" vertical="center"/>
    </xf>
    <xf numFmtId="0" fontId="3" fillId="2" borderId="56" xfId="4" applyNumberFormat="1" applyFont="1" applyFill="1" applyBorder="1" applyAlignment="1" applyProtection="1">
      <alignment horizontal="center" vertical="center"/>
    </xf>
    <xf numFmtId="0" fontId="1" fillId="2" borderId="57" xfId="4" applyNumberFormat="1" applyFont="1" applyFill="1" applyBorder="1" applyAlignment="1" applyProtection="1">
      <alignment vertical="center"/>
    </xf>
    <xf numFmtId="0" fontId="1" fillId="2" borderId="9" xfId="4" applyNumberFormat="1" applyFont="1" applyFill="1" applyBorder="1" applyAlignment="1" applyProtection="1">
      <alignment vertical="center"/>
    </xf>
    <xf numFmtId="177" fontId="3" fillId="2" borderId="58" xfId="4" applyNumberFormat="1" applyFont="1" applyFill="1" applyBorder="1" applyAlignment="1" applyProtection="1">
      <alignment horizontal="center" vertical="center"/>
    </xf>
    <xf numFmtId="0" fontId="5" fillId="2" borderId="59" xfId="1" applyNumberFormat="1" applyFont="1" applyFill="1" applyBorder="1" applyAlignment="1" applyProtection="1">
      <alignment horizontal="center" vertical="center"/>
    </xf>
    <xf numFmtId="0" fontId="5" fillId="2" borderId="60" xfId="1" applyNumberFormat="1" applyFont="1" applyFill="1" applyBorder="1" applyAlignment="1" applyProtection="1">
      <alignment horizontal="center" vertical="center"/>
    </xf>
    <xf numFmtId="177" fontId="3" fillId="2" borderId="58" xfId="1" applyNumberFormat="1" applyFont="1" applyFill="1" applyBorder="1" applyAlignment="1" applyProtection="1">
      <alignment horizontal="center" vertical="center"/>
    </xf>
    <xf numFmtId="177" fontId="3" fillId="2" borderId="55" xfId="1" applyNumberFormat="1" applyFont="1" applyFill="1" applyBorder="1" applyAlignment="1" applyProtection="1">
      <alignment horizontal="center" vertical="center"/>
    </xf>
    <xf numFmtId="177" fontId="3" fillId="2" borderId="56" xfId="1" applyNumberFormat="1" applyFont="1" applyFill="1" applyBorder="1" applyAlignment="1" applyProtection="1">
      <alignment horizontal="center" vertical="center"/>
    </xf>
    <xf numFmtId="177" fontId="3" fillId="2" borderId="54" xfId="1" applyNumberFormat="1" applyFont="1" applyFill="1" applyBorder="1" applyAlignment="1" applyProtection="1">
      <alignment horizontal="center" vertical="center"/>
    </xf>
    <xf numFmtId="0" fontId="3" fillId="2" borderId="55" xfId="1" applyNumberFormat="1" applyFont="1" applyFill="1" applyBorder="1" applyAlignment="1" applyProtection="1">
      <alignment horizontal="center" vertical="center"/>
    </xf>
    <xf numFmtId="0" fontId="3" fillId="2" borderId="56" xfId="1" applyNumberFormat="1" applyFont="1" applyFill="1" applyBorder="1" applyAlignment="1" applyProtection="1">
      <alignment horizontal="center" vertical="center"/>
    </xf>
    <xf numFmtId="49" fontId="5" fillId="2" borderId="63" xfId="1" applyNumberFormat="1" applyFont="1" applyFill="1" applyBorder="1" applyAlignment="1">
      <alignment horizontal="distributed" vertical="center" wrapText="1" justifyLastLine="1"/>
    </xf>
    <xf numFmtId="49" fontId="5" fillId="2" borderId="36" xfId="1" applyNumberFormat="1" applyFont="1" applyFill="1" applyBorder="1" applyAlignment="1">
      <alignment horizontal="distributed" vertical="center" wrapText="1" justifyLastLine="1"/>
    </xf>
    <xf numFmtId="49" fontId="5" fillId="2" borderId="64" xfId="1" applyNumberFormat="1" applyFont="1" applyFill="1" applyBorder="1" applyAlignment="1">
      <alignment horizontal="distributed" vertical="center" wrapText="1" justifyLastLine="1"/>
    </xf>
    <xf numFmtId="49" fontId="5" fillId="2" borderId="43" xfId="1" applyNumberFormat="1" applyFont="1" applyFill="1" applyBorder="1" applyAlignment="1">
      <alignment horizontal="distributed" vertical="center" wrapText="1" justifyLastLine="1"/>
    </xf>
    <xf numFmtId="49" fontId="3" fillId="2" borderId="61" xfId="4" applyNumberFormat="1" applyFont="1" applyFill="1" applyBorder="1" applyAlignment="1" applyProtection="1">
      <alignment horizontal="distributed" vertical="top" wrapText="1" justifyLastLine="1"/>
    </xf>
    <xf numFmtId="49" fontId="3" fillId="2" borderId="62" xfId="4" applyNumberFormat="1" applyFont="1" applyFill="1" applyBorder="1" applyAlignment="1" applyProtection="1">
      <alignment horizontal="distributed" vertical="top" wrapText="1" justifyLastLine="1"/>
    </xf>
    <xf numFmtId="49" fontId="5" fillId="2" borderId="20" xfId="4" applyNumberFormat="1" applyFont="1" applyFill="1" applyBorder="1" applyAlignment="1" applyProtection="1">
      <alignment horizontal="distributed" vertical="center" wrapText="1" justifyLastLine="1"/>
    </xf>
    <xf numFmtId="49" fontId="5" fillId="2" borderId="40" xfId="4" applyNumberFormat="1" applyFont="1" applyFill="1" applyBorder="1" applyAlignment="1" applyProtection="1">
      <alignment horizontal="distributed" vertical="center" wrapText="1" justifyLastLine="1"/>
    </xf>
    <xf numFmtId="49" fontId="5" fillId="2" borderId="41" xfId="4" applyNumberFormat="1" applyFont="1" applyFill="1" applyBorder="1" applyAlignment="1" applyProtection="1">
      <alignment horizontal="distributed" vertical="center" wrapText="1" justifyLastLine="1"/>
    </xf>
    <xf numFmtId="49" fontId="5" fillId="2" borderId="43" xfId="4" applyNumberFormat="1" applyFont="1" applyFill="1" applyBorder="1" applyAlignment="1" applyProtection="1">
      <alignment horizontal="distributed" vertical="center" wrapText="1" justifyLastLine="1"/>
    </xf>
    <xf numFmtId="49" fontId="3" fillId="2" borderId="12" xfId="1" applyNumberFormat="1" applyFont="1" applyFill="1" applyBorder="1" applyAlignment="1">
      <alignment horizontal="distributed" vertical="center" wrapText="1" justifyLastLine="1" shrinkToFit="1"/>
    </xf>
    <xf numFmtId="0" fontId="5" fillId="2" borderId="6" xfId="4" applyFont="1" applyFill="1" applyBorder="1" applyAlignment="1">
      <alignment horizontal="center" vertical="center" wrapText="1"/>
    </xf>
    <xf numFmtId="0" fontId="3" fillId="2" borderId="61" xfId="4" applyFont="1" applyFill="1" applyBorder="1" applyAlignment="1">
      <alignment horizontal="distributed" vertical="center" wrapText="1" justifyLastLine="1"/>
    </xf>
    <xf numFmtId="0" fontId="3" fillId="2" borderId="62" xfId="4" applyFont="1" applyFill="1" applyBorder="1" applyAlignment="1">
      <alignment horizontal="distributed" vertical="center" wrapText="1" justifyLastLine="1"/>
    </xf>
    <xf numFmtId="49" fontId="5" fillId="2" borderId="63" xfId="4" applyNumberFormat="1" applyFont="1" applyFill="1" applyBorder="1" applyAlignment="1" applyProtection="1">
      <alignment horizontal="distributed" vertical="center" wrapText="1" justifyLastLine="1"/>
    </xf>
    <xf numFmtId="49" fontId="5" fillId="2" borderId="64" xfId="4" applyNumberFormat="1" applyFont="1" applyFill="1" applyBorder="1" applyAlignment="1" applyProtection="1">
      <alignment horizontal="distributed" vertical="center" wrapText="1" justifyLastLine="1"/>
    </xf>
    <xf numFmtId="49" fontId="5" fillId="2" borderId="35" xfId="1" applyNumberFormat="1" applyFont="1" applyFill="1" applyBorder="1" applyAlignment="1">
      <alignment horizontal="distributed" vertical="center" wrapText="1" justifyLastLine="1"/>
    </xf>
    <xf numFmtId="49" fontId="5" fillId="2" borderId="65" xfId="1" applyNumberFormat="1" applyFont="1" applyFill="1" applyBorder="1" applyAlignment="1">
      <alignment horizontal="distributed" vertical="center" wrapText="1" justifyLastLine="1"/>
    </xf>
    <xf numFmtId="49" fontId="5" fillId="2" borderId="38" xfId="1" applyNumberFormat="1" applyFont="1" applyFill="1" applyBorder="1" applyAlignment="1">
      <alignment horizontal="distributed" vertical="center" wrapText="1" justifyLastLine="1"/>
    </xf>
    <xf numFmtId="49" fontId="5" fillId="2" borderId="5" xfId="1" applyNumberFormat="1" applyFont="1" applyFill="1" applyBorder="1" applyAlignment="1" applyProtection="1">
      <alignment horizontal="distributed" vertical="center" wrapText="1" justifyLastLine="1"/>
    </xf>
    <xf numFmtId="49" fontId="5" fillId="2" borderId="42" xfId="4" applyNumberFormat="1" applyFont="1" applyFill="1" applyBorder="1" applyAlignment="1" applyProtection="1">
      <alignment horizontal="distributed" vertical="center" wrapText="1" justifyLastLine="1"/>
    </xf>
    <xf numFmtId="0" fontId="5" fillId="2" borderId="10" xfId="4" applyNumberFormat="1" applyFont="1" applyFill="1" applyBorder="1" applyAlignment="1" applyProtection="1">
      <alignment horizontal="distributed" justifyLastLine="1"/>
    </xf>
    <xf numFmtId="0" fontId="5" fillId="2" borderId="45" xfId="4" applyNumberFormat="1" applyFont="1" applyFill="1" applyBorder="1" applyAlignment="1" applyProtection="1">
      <alignment horizontal="distributed" justifyLastLine="1"/>
    </xf>
    <xf numFmtId="0" fontId="5" fillId="2" borderId="29" xfId="4" applyFont="1" applyFill="1" applyBorder="1" applyAlignment="1">
      <alignment horizontal="distributed" vertical="center" wrapText="1" justifyLastLine="1"/>
    </xf>
    <xf numFmtId="0" fontId="5" fillId="2" borderId="20" xfId="4" applyFont="1" applyFill="1" applyBorder="1" applyAlignment="1">
      <alignment horizontal="distributed" vertical="center" wrapText="1" justifyLastLine="1"/>
    </xf>
    <xf numFmtId="49" fontId="5" fillId="2" borderId="10" xfId="1" applyNumberFormat="1" applyFont="1" applyFill="1" applyBorder="1" applyAlignment="1" applyProtection="1">
      <alignment horizontal="distributed" vertical="center" wrapText="1" justifyLastLine="1"/>
    </xf>
    <xf numFmtId="0" fontId="3" fillId="2" borderId="40" xfId="4" applyFont="1" applyFill="1" applyBorder="1" applyAlignment="1">
      <alignment horizontal="distributed" vertical="center" wrapText="1" justifyLastLine="1"/>
    </xf>
    <xf numFmtId="0" fontId="3" fillId="2" borderId="43" xfId="4" applyFont="1" applyFill="1" applyBorder="1" applyAlignment="1">
      <alignment horizontal="distributed" vertical="center" wrapText="1" justifyLastLine="1"/>
    </xf>
    <xf numFmtId="49" fontId="5" fillId="2" borderId="61" xfId="1" applyNumberFormat="1" applyFont="1" applyFill="1" applyBorder="1" applyAlignment="1" applyProtection="1">
      <alignment horizontal="distributed" vertical="center" wrapText="1" justifyLastLine="1"/>
    </xf>
    <xf numFmtId="49" fontId="5" fillId="2" borderId="62" xfId="1" applyNumberFormat="1" applyFont="1" applyFill="1" applyBorder="1" applyAlignment="1" applyProtection="1">
      <alignment horizontal="distributed" vertical="center" wrapText="1" justifyLastLine="1"/>
    </xf>
  </cellXfs>
  <cellStyles count="6">
    <cellStyle name="標準" xfId="0" builtinId="0"/>
    <cellStyle name="標準 2" xfId="1"/>
    <cellStyle name="標準 2 2" xfId="2"/>
    <cellStyle name="標準 3" xfId="3"/>
    <cellStyle name="標準_作業" xfId="4"/>
    <cellStyle name="標準_平成14年地方公務員制度実態調査_レイアウト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you52">
    <tabColor theme="8"/>
  </sheetPr>
  <dimension ref="A2:BR38"/>
  <sheetViews>
    <sheetView showGridLines="0" tabSelected="1" topLeftCell="AV1" zoomScale="80" zoomScaleNormal="80" zoomScaleSheetLayoutView="100" workbookViewId="0">
      <selection activeCell="BH25" sqref="BH25"/>
    </sheetView>
  </sheetViews>
  <sheetFormatPr defaultColWidth="1" defaultRowHeight="13.2" x14ac:dyDescent="0.2"/>
  <cols>
    <col min="1" max="1" width="3" style="7" customWidth="1"/>
    <col min="2" max="2" width="12.88671875" style="7" customWidth="1"/>
    <col min="3" max="9" width="13" style="7" customWidth="1"/>
    <col min="10" max="10" width="14" style="7" customWidth="1"/>
    <col min="11" max="13" width="13" style="7" customWidth="1"/>
    <col min="14" max="24" width="9" style="7" customWidth="1"/>
    <col min="25" max="25" width="13" style="7" customWidth="1"/>
    <col min="26" max="29" width="10" style="7" customWidth="1"/>
    <col min="30" max="31" width="8" style="7" customWidth="1"/>
    <col min="32" max="36" width="12" style="7" customWidth="1"/>
    <col min="37" max="43" width="13" style="7" customWidth="1"/>
    <col min="44" max="44" width="14" style="7" customWidth="1"/>
    <col min="45" max="47" width="13" style="7" customWidth="1"/>
    <col min="48" max="58" width="9" style="7" customWidth="1"/>
    <col min="59" max="59" width="13" style="7" customWidth="1"/>
    <col min="60" max="63" width="10" style="7" customWidth="1"/>
    <col min="64" max="65" width="8" style="7" customWidth="1"/>
    <col min="66" max="70" width="12" style="7" customWidth="1"/>
    <col min="71" max="79" width="1" style="7"/>
    <col min="80" max="80" width="2.44140625" style="7" bestFit="1" customWidth="1"/>
    <col min="81" max="16384" width="1" style="7"/>
  </cols>
  <sheetData>
    <row r="2" spans="1:70" s="9" customFormat="1" ht="14.4" x14ac:dyDescent="0.2">
      <c r="A2" s="4"/>
      <c r="B2" s="5"/>
      <c r="C2" s="5"/>
      <c r="D2" s="6"/>
      <c r="E2" s="6"/>
      <c r="F2" s="6"/>
      <c r="G2" s="6"/>
      <c r="H2" s="6"/>
      <c r="I2" s="4"/>
      <c r="J2" s="4"/>
      <c r="K2" s="7"/>
      <c r="L2" s="7"/>
      <c r="M2" s="7"/>
      <c r="N2" s="7"/>
      <c r="O2" s="7"/>
      <c r="P2" s="7"/>
      <c r="Q2" s="8"/>
      <c r="R2" s="8"/>
      <c r="S2" s="8"/>
      <c r="T2" s="8"/>
      <c r="U2" s="8"/>
      <c r="V2" s="8"/>
      <c r="W2" s="8"/>
      <c r="X2" s="8"/>
      <c r="Y2" s="8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5"/>
      <c r="AL2" s="6"/>
      <c r="AM2" s="6"/>
      <c r="AN2" s="6"/>
      <c r="AO2" s="6"/>
      <c r="AP2" s="6"/>
      <c r="AQ2" s="4"/>
      <c r="AR2" s="4"/>
      <c r="AS2" s="7"/>
      <c r="AT2" s="7"/>
      <c r="AU2" s="7"/>
      <c r="AV2" s="7"/>
      <c r="AW2" s="7"/>
      <c r="AX2" s="7"/>
      <c r="AY2" s="8"/>
      <c r="AZ2" s="8"/>
      <c r="BA2" s="8"/>
      <c r="BB2" s="8"/>
      <c r="BC2" s="8"/>
      <c r="BD2" s="8"/>
      <c r="BE2" s="8"/>
      <c r="BF2" s="8"/>
      <c r="BG2" s="8"/>
      <c r="BH2" s="7"/>
      <c r="BI2" s="7"/>
      <c r="BJ2" s="7"/>
      <c r="BK2" s="7"/>
      <c r="BL2" s="7"/>
      <c r="BM2" s="7"/>
      <c r="BN2" s="7"/>
      <c r="BO2" s="7"/>
      <c r="BP2" s="7"/>
      <c r="BQ2" s="7"/>
      <c r="BR2" s="7"/>
    </row>
    <row r="3" spans="1:70" s="9" customFormat="1" ht="15" customHeight="1" x14ac:dyDescent="0.2">
      <c r="A3" s="10"/>
      <c r="B3" s="10"/>
      <c r="C3" s="1" t="s">
        <v>0</v>
      </c>
      <c r="D3" s="1" t="s">
        <v>1</v>
      </c>
      <c r="E3" s="1" t="s">
        <v>2</v>
      </c>
      <c r="F3" s="1" t="s">
        <v>3</v>
      </c>
      <c r="G3" s="1" t="s">
        <v>4</v>
      </c>
      <c r="H3" s="1" t="s">
        <v>5</v>
      </c>
      <c r="I3" s="1" t="s">
        <v>6</v>
      </c>
      <c r="J3" s="1" t="s">
        <v>7</v>
      </c>
      <c r="K3" s="2" t="s">
        <v>8</v>
      </c>
      <c r="L3" s="2" t="s">
        <v>9</v>
      </c>
      <c r="M3" s="2" t="s">
        <v>10</v>
      </c>
      <c r="N3" s="2" t="s">
        <v>11</v>
      </c>
      <c r="O3" s="2" t="s">
        <v>12</v>
      </c>
      <c r="P3" s="2" t="s">
        <v>13</v>
      </c>
      <c r="Q3" s="1" t="s">
        <v>159</v>
      </c>
      <c r="R3" s="1" t="s">
        <v>158</v>
      </c>
      <c r="S3" s="1" t="s">
        <v>157</v>
      </c>
      <c r="T3" s="1" t="s">
        <v>156</v>
      </c>
      <c r="U3" s="1" t="s">
        <v>155</v>
      </c>
      <c r="V3" s="1" t="s">
        <v>154</v>
      </c>
      <c r="W3" s="1" t="s">
        <v>153</v>
      </c>
      <c r="X3" s="1" t="s">
        <v>152</v>
      </c>
      <c r="Y3" s="1" t="s">
        <v>151</v>
      </c>
      <c r="Z3" s="3" t="s">
        <v>150</v>
      </c>
      <c r="AA3" s="3" t="s">
        <v>149</v>
      </c>
      <c r="AB3" s="3" t="s">
        <v>148</v>
      </c>
      <c r="AC3" s="3" t="s">
        <v>147</v>
      </c>
      <c r="AD3" s="11"/>
      <c r="AE3" s="11"/>
      <c r="AF3" s="3" t="s">
        <v>146</v>
      </c>
      <c r="AG3" s="3" t="s">
        <v>145</v>
      </c>
      <c r="AH3" s="3" t="s">
        <v>144</v>
      </c>
      <c r="AI3" s="3" t="s">
        <v>143</v>
      </c>
      <c r="AJ3" s="3" t="s">
        <v>14</v>
      </c>
      <c r="AK3" s="1" t="s">
        <v>0</v>
      </c>
      <c r="AL3" s="1" t="s">
        <v>1</v>
      </c>
      <c r="AM3" s="1" t="s">
        <v>2</v>
      </c>
      <c r="AN3" s="1" t="s">
        <v>3</v>
      </c>
      <c r="AO3" s="1" t="s">
        <v>4</v>
      </c>
      <c r="AP3" s="1" t="s">
        <v>5</v>
      </c>
      <c r="AQ3" s="1" t="s">
        <v>6</v>
      </c>
      <c r="AR3" s="1" t="s">
        <v>7</v>
      </c>
      <c r="AS3" s="2" t="s">
        <v>8</v>
      </c>
      <c r="AT3" s="2" t="s">
        <v>9</v>
      </c>
      <c r="AU3" s="2" t="s">
        <v>10</v>
      </c>
      <c r="AV3" s="2" t="s">
        <v>11</v>
      </c>
      <c r="AW3" s="2" t="s">
        <v>12</v>
      </c>
      <c r="AX3" s="2" t="s">
        <v>13</v>
      </c>
      <c r="AY3" s="1" t="s">
        <v>159</v>
      </c>
      <c r="AZ3" s="1" t="s">
        <v>158</v>
      </c>
      <c r="BA3" s="1" t="s">
        <v>157</v>
      </c>
      <c r="BB3" s="1" t="s">
        <v>156</v>
      </c>
      <c r="BC3" s="1" t="s">
        <v>155</v>
      </c>
      <c r="BD3" s="1" t="s">
        <v>154</v>
      </c>
      <c r="BE3" s="1" t="s">
        <v>153</v>
      </c>
      <c r="BF3" s="1" t="s">
        <v>152</v>
      </c>
      <c r="BG3" s="1" t="s">
        <v>151</v>
      </c>
      <c r="BH3" s="3" t="s">
        <v>150</v>
      </c>
      <c r="BI3" s="3" t="s">
        <v>149</v>
      </c>
      <c r="BJ3" s="3" t="s">
        <v>148</v>
      </c>
      <c r="BK3" s="3" t="s">
        <v>147</v>
      </c>
      <c r="BL3" s="11"/>
      <c r="BM3" s="11"/>
      <c r="BN3" s="3" t="s">
        <v>146</v>
      </c>
      <c r="BO3" s="3" t="s">
        <v>145</v>
      </c>
      <c r="BP3" s="3" t="s">
        <v>144</v>
      </c>
      <c r="BQ3" s="3" t="s">
        <v>143</v>
      </c>
      <c r="BR3" s="3" t="s">
        <v>14</v>
      </c>
    </row>
    <row r="4" spans="1:70" s="12" customFormat="1" ht="15" customHeight="1" x14ac:dyDescent="0.2">
      <c r="A4" s="238" t="s">
        <v>15</v>
      </c>
      <c r="B4" s="239"/>
      <c r="C4" s="240">
        <v>10</v>
      </c>
      <c r="D4" s="241"/>
      <c r="E4" s="241"/>
      <c r="F4" s="241"/>
      <c r="G4" s="241"/>
      <c r="H4" s="241"/>
      <c r="I4" s="241"/>
      <c r="J4" s="242"/>
      <c r="K4" s="240">
        <f>+C4+1</f>
        <v>11</v>
      </c>
      <c r="L4" s="243"/>
      <c r="M4" s="243"/>
      <c r="N4" s="243"/>
      <c r="O4" s="243"/>
      <c r="P4" s="244"/>
      <c r="Q4" s="240">
        <f>+K4+1</f>
        <v>12</v>
      </c>
      <c r="R4" s="243"/>
      <c r="S4" s="243"/>
      <c r="T4" s="243"/>
      <c r="U4" s="243"/>
      <c r="V4" s="243"/>
      <c r="W4" s="243"/>
      <c r="X4" s="243"/>
      <c r="Y4" s="244"/>
      <c r="Z4" s="245">
        <f>+Q4+1</f>
        <v>13</v>
      </c>
      <c r="AA4" s="246"/>
      <c r="AB4" s="246"/>
      <c r="AC4" s="247"/>
      <c r="AD4" s="208"/>
      <c r="AE4" s="209"/>
      <c r="AF4" s="245">
        <f>+Z4+1</f>
        <v>14</v>
      </c>
      <c r="AG4" s="246"/>
      <c r="AH4" s="246"/>
      <c r="AI4" s="246"/>
      <c r="AJ4" s="247"/>
      <c r="AK4" s="205">
        <v>20</v>
      </c>
      <c r="AL4" s="206"/>
      <c r="AM4" s="206"/>
      <c r="AN4" s="206"/>
      <c r="AO4" s="206"/>
      <c r="AP4" s="206"/>
      <c r="AQ4" s="206"/>
      <c r="AR4" s="207"/>
      <c r="AS4" s="205">
        <f>+AK4+1</f>
        <v>21</v>
      </c>
      <c r="AT4" s="206"/>
      <c r="AU4" s="206"/>
      <c r="AV4" s="206"/>
      <c r="AW4" s="206"/>
      <c r="AX4" s="207"/>
      <c r="AY4" s="205">
        <f>+AS4+1</f>
        <v>22</v>
      </c>
      <c r="AZ4" s="206"/>
      <c r="BA4" s="206"/>
      <c r="BB4" s="206"/>
      <c r="BC4" s="206"/>
      <c r="BD4" s="206"/>
      <c r="BE4" s="206"/>
      <c r="BF4" s="206"/>
      <c r="BG4" s="207"/>
      <c r="BH4" s="227">
        <f>+AY4+1</f>
        <v>23</v>
      </c>
      <c r="BI4" s="228"/>
      <c r="BJ4" s="228"/>
      <c r="BK4" s="229"/>
      <c r="BL4" s="233"/>
      <c r="BM4" s="234"/>
      <c r="BN4" s="227">
        <f>+BH4+1</f>
        <v>24</v>
      </c>
      <c r="BO4" s="228"/>
      <c r="BP4" s="228"/>
      <c r="BQ4" s="228"/>
      <c r="BR4" s="229"/>
    </row>
    <row r="5" spans="1:70" s="12" customFormat="1" ht="15" customHeight="1" x14ac:dyDescent="0.2">
      <c r="A5" s="248" t="s">
        <v>16</v>
      </c>
      <c r="B5" s="249"/>
      <c r="C5" s="211" t="s">
        <v>178</v>
      </c>
      <c r="D5" s="211"/>
      <c r="E5" s="211"/>
      <c r="F5" s="211"/>
      <c r="G5" s="211"/>
      <c r="H5" s="211"/>
      <c r="I5" s="211"/>
      <c r="J5" s="212"/>
      <c r="K5" s="250" t="str">
        <f>+C5</f>
        <v>令和４年度</v>
      </c>
      <c r="L5" s="251"/>
      <c r="M5" s="251"/>
      <c r="N5" s="251"/>
      <c r="O5" s="251"/>
      <c r="P5" s="252"/>
      <c r="Q5" s="250" t="str">
        <f>+K5</f>
        <v>令和４年度</v>
      </c>
      <c r="R5" s="251"/>
      <c r="S5" s="251"/>
      <c r="T5" s="251"/>
      <c r="U5" s="251"/>
      <c r="V5" s="251"/>
      <c r="W5" s="251"/>
      <c r="X5" s="251"/>
      <c r="Y5" s="252"/>
      <c r="Z5" s="236" t="str">
        <f>+Q5</f>
        <v>令和４年度</v>
      </c>
      <c r="AA5" s="236"/>
      <c r="AB5" s="236"/>
      <c r="AC5" s="236"/>
      <c r="AD5" s="236"/>
      <c r="AE5" s="236"/>
      <c r="AF5" s="236"/>
      <c r="AG5" s="236"/>
      <c r="AH5" s="236"/>
      <c r="AI5" s="236"/>
      <c r="AJ5" s="237"/>
      <c r="AK5" s="210" t="s">
        <v>177</v>
      </c>
      <c r="AL5" s="211"/>
      <c r="AM5" s="211"/>
      <c r="AN5" s="211"/>
      <c r="AO5" s="211"/>
      <c r="AP5" s="211"/>
      <c r="AQ5" s="211"/>
      <c r="AR5" s="212"/>
      <c r="AS5" s="230" t="str">
        <f>+AK5</f>
        <v>令和５年度（見込）</v>
      </c>
      <c r="AT5" s="231"/>
      <c r="AU5" s="231"/>
      <c r="AV5" s="231"/>
      <c r="AW5" s="231"/>
      <c r="AX5" s="232"/>
      <c r="AY5" s="230" t="str">
        <f>+AS5</f>
        <v>令和５年度（見込）</v>
      </c>
      <c r="AZ5" s="231"/>
      <c r="BA5" s="231"/>
      <c r="BB5" s="231"/>
      <c r="BC5" s="231"/>
      <c r="BD5" s="231"/>
      <c r="BE5" s="231"/>
      <c r="BF5" s="231"/>
      <c r="BG5" s="232"/>
      <c r="BH5" s="235" t="str">
        <f>+AY5</f>
        <v>令和５年度（見込）</v>
      </c>
      <c r="BI5" s="236"/>
      <c r="BJ5" s="236"/>
      <c r="BK5" s="236"/>
      <c r="BL5" s="236"/>
      <c r="BM5" s="236"/>
      <c r="BN5" s="236"/>
      <c r="BO5" s="236"/>
      <c r="BP5" s="236"/>
      <c r="BQ5" s="236"/>
      <c r="BR5" s="237"/>
    </row>
    <row r="6" spans="1:70" ht="12" customHeight="1" x14ac:dyDescent="0.2">
      <c r="A6" s="192" t="s">
        <v>125</v>
      </c>
      <c r="B6" s="193"/>
      <c r="C6" s="198" t="s">
        <v>17</v>
      </c>
      <c r="D6" s="150"/>
      <c r="E6" s="167"/>
      <c r="F6" s="175" t="s">
        <v>18</v>
      </c>
      <c r="G6" s="175"/>
      <c r="H6" s="175"/>
      <c r="I6" s="175"/>
      <c r="J6" s="176"/>
      <c r="K6" s="199" t="s">
        <v>19</v>
      </c>
      <c r="L6" s="199"/>
      <c r="M6" s="199"/>
      <c r="N6" s="199"/>
      <c r="O6" s="199"/>
      <c r="P6" s="200"/>
      <c r="Q6" s="175" t="s">
        <v>18</v>
      </c>
      <c r="R6" s="175"/>
      <c r="S6" s="175"/>
      <c r="T6" s="175"/>
      <c r="U6" s="175"/>
      <c r="V6" s="175"/>
      <c r="W6" s="175"/>
      <c r="X6" s="175"/>
      <c r="Y6" s="176"/>
      <c r="Z6" s="143" t="s">
        <v>20</v>
      </c>
      <c r="AA6" s="143"/>
      <c r="AB6" s="159"/>
      <c r="AC6" s="173" t="s">
        <v>170</v>
      </c>
      <c r="AD6" s="179" t="s">
        <v>21</v>
      </c>
      <c r="AE6" s="180"/>
      <c r="AF6" s="143" t="s">
        <v>173</v>
      </c>
      <c r="AG6" s="143"/>
      <c r="AH6" s="143"/>
      <c r="AI6" s="143"/>
      <c r="AJ6" s="164"/>
      <c r="AK6" s="213" t="s">
        <v>17</v>
      </c>
      <c r="AL6" s="214"/>
      <c r="AM6" s="215"/>
      <c r="AN6" s="223" t="s">
        <v>18</v>
      </c>
      <c r="AO6" s="224"/>
      <c r="AP6" s="224"/>
      <c r="AQ6" s="224"/>
      <c r="AR6" s="176"/>
      <c r="AS6" s="199" t="s">
        <v>19</v>
      </c>
      <c r="AT6" s="199"/>
      <c r="AU6" s="199"/>
      <c r="AV6" s="199"/>
      <c r="AW6" s="199"/>
      <c r="AX6" s="200"/>
      <c r="AY6" s="175" t="s">
        <v>18</v>
      </c>
      <c r="AZ6" s="175"/>
      <c r="BA6" s="175"/>
      <c r="BB6" s="175"/>
      <c r="BC6" s="175"/>
      <c r="BD6" s="175"/>
      <c r="BE6" s="175"/>
      <c r="BF6" s="175"/>
      <c r="BG6" s="176"/>
      <c r="BH6" s="143" t="s">
        <v>20</v>
      </c>
      <c r="BI6" s="143"/>
      <c r="BJ6" s="159"/>
      <c r="BK6" s="173" t="s">
        <v>170</v>
      </c>
      <c r="BL6" s="179" t="s">
        <v>21</v>
      </c>
      <c r="BM6" s="180"/>
      <c r="BN6" s="143" t="s">
        <v>173</v>
      </c>
      <c r="BO6" s="143"/>
      <c r="BP6" s="143"/>
      <c r="BQ6" s="143"/>
      <c r="BR6" s="164"/>
    </row>
    <row r="7" spans="1:70" ht="12" customHeight="1" x14ac:dyDescent="0.2">
      <c r="A7" s="194"/>
      <c r="B7" s="195"/>
      <c r="C7" s="153"/>
      <c r="D7" s="153"/>
      <c r="E7" s="168"/>
      <c r="F7" s="198" t="s">
        <v>22</v>
      </c>
      <c r="G7" s="198"/>
      <c r="H7" s="198"/>
      <c r="I7" s="198"/>
      <c r="J7" s="220"/>
      <c r="K7" s="150" t="s">
        <v>22</v>
      </c>
      <c r="L7" s="150"/>
      <c r="M7" s="166"/>
      <c r="N7" s="150" t="s">
        <v>133</v>
      </c>
      <c r="O7" s="150"/>
      <c r="P7" s="151"/>
      <c r="Q7" s="150" t="s">
        <v>23</v>
      </c>
      <c r="R7" s="150"/>
      <c r="S7" s="150"/>
      <c r="T7" s="150"/>
      <c r="U7" s="150"/>
      <c r="V7" s="150"/>
      <c r="W7" s="166"/>
      <c r="X7" s="169" t="s">
        <v>24</v>
      </c>
      <c r="Y7" s="171" t="s">
        <v>25</v>
      </c>
      <c r="Z7" s="160"/>
      <c r="AA7" s="160"/>
      <c r="AB7" s="161"/>
      <c r="AC7" s="174"/>
      <c r="AD7" s="181"/>
      <c r="AE7" s="182"/>
      <c r="AF7" s="160"/>
      <c r="AG7" s="160"/>
      <c r="AH7" s="160"/>
      <c r="AI7" s="160"/>
      <c r="AJ7" s="165"/>
      <c r="AK7" s="216"/>
      <c r="AL7" s="175"/>
      <c r="AM7" s="217"/>
      <c r="AN7" s="218" t="s">
        <v>22</v>
      </c>
      <c r="AO7" s="219"/>
      <c r="AP7" s="219"/>
      <c r="AQ7" s="219"/>
      <c r="AR7" s="220"/>
      <c r="AS7" s="150" t="s">
        <v>22</v>
      </c>
      <c r="AT7" s="150"/>
      <c r="AU7" s="166"/>
      <c r="AV7" s="150" t="s">
        <v>133</v>
      </c>
      <c r="AW7" s="150"/>
      <c r="AX7" s="151"/>
      <c r="AY7" s="150" t="s">
        <v>23</v>
      </c>
      <c r="AZ7" s="150"/>
      <c r="BA7" s="150"/>
      <c r="BB7" s="150"/>
      <c r="BC7" s="150"/>
      <c r="BD7" s="150"/>
      <c r="BE7" s="166"/>
      <c r="BF7" s="169" t="s">
        <v>24</v>
      </c>
      <c r="BG7" s="171" t="s">
        <v>25</v>
      </c>
      <c r="BH7" s="160"/>
      <c r="BI7" s="160"/>
      <c r="BJ7" s="161"/>
      <c r="BK7" s="174"/>
      <c r="BL7" s="181"/>
      <c r="BM7" s="182"/>
      <c r="BN7" s="160"/>
      <c r="BO7" s="160"/>
      <c r="BP7" s="160"/>
      <c r="BQ7" s="160"/>
      <c r="BR7" s="165"/>
    </row>
    <row r="8" spans="1:70" ht="12" customHeight="1" x14ac:dyDescent="0.2">
      <c r="A8" s="194"/>
      <c r="B8" s="195"/>
      <c r="C8" s="17"/>
      <c r="D8" s="15"/>
      <c r="E8" s="15"/>
      <c r="F8" s="175"/>
      <c r="G8" s="175"/>
      <c r="H8" s="175"/>
      <c r="I8" s="175"/>
      <c r="J8" s="222"/>
      <c r="K8" s="150"/>
      <c r="L8" s="150"/>
      <c r="M8" s="167"/>
      <c r="N8" s="150"/>
      <c r="O8" s="150"/>
      <c r="P8" s="152"/>
      <c r="Q8" s="150"/>
      <c r="R8" s="150"/>
      <c r="S8" s="150"/>
      <c r="T8" s="150"/>
      <c r="U8" s="150"/>
      <c r="V8" s="150"/>
      <c r="W8" s="167"/>
      <c r="X8" s="170"/>
      <c r="Y8" s="172"/>
      <c r="Z8" s="185" t="s">
        <v>167</v>
      </c>
      <c r="AA8" s="148" t="s">
        <v>168</v>
      </c>
      <c r="AB8" s="157" t="s">
        <v>169</v>
      </c>
      <c r="AC8" s="174"/>
      <c r="AD8" s="188" t="s">
        <v>171</v>
      </c>
      <c r="AE8" s="177" t="s">
        <v>172</v>
      </c>
      <c r="AF8" s="143" t="s">
        <v>26</v>
      </c>
      <c r="AG8" s="145"/>
      <c r="AH8" s="146"/>
      <c r="AI8" s="147"/>
      <c r="AJ8" s="162" t="s">
        <v>174</v>
      </c>
      <c r="AK8" s="17"/>
      <c r="AL8" s="15"/>
      <c r="AM8" s="15"/>
      <c r="AN8" s="221"/>
      <c r="AO8" s="175"/>
      <c r="AP8" s="175"/>
      <c r="AQ8" s="175"/>
      <c r="AR8" s="222"/>
      <c r="AS8" s="150"/>
      <c r="AT8" s="150"/>
      <c r="AU8" s="167"/>
      <c r="AV8" s="150"/>
      <c r="AW8" s="150"/>
      <c r="AX8" s="152"/>
      <c r="AY8" s="150"/>
      <c r="AZ8" s="150"/>
      <c r="BA8" s="150"/>
      <c r="BB8" s="150"/>
      <c r="BC8" s="150"/>
      <c r="BD8" s="150"/>
      <c r="BE8" s="167"/>
      <c r="BF8" s="170"/>
      <c r="BG8" s="172"/>
      <c r="BH8" s="185" t="s">
        <v>167</v>
      </c>
      <c r="BI8" s="148" t="s">
        <v>168</v>
      </c>
      <c r="BJ8" s="157" t="s">
        <v>169</v>
      </c>
      <c r="BK8" s="174"/>
      <c r="BL8" s="188" t="s">
        <v>171</v>
      </c>
      <c r="BM8" s="177" t="s">
        <v>172</v>
      </c>
      <c r="BN8" s="143" t="s">
        <v>26</v>
      </c>
      <c r="BO8" s="145"/>
      <c r="BP8" s="146"/>
      <c r="BQ8" s="147"/>
      <c r="BR8" s="162" t="s">
        <v>174</v>
      </c>
    </row>
    <row r="9" spans="1:70" ht="12" customHeight="1" x14ac:dyDescent="0.2">
      <c r="A9" s="194"/>
      <c r="B9" s="195"/>
      <c r="C9" s="13" t="s">
        <v>27</v>
      </c>
      <c r="D9" s="18" t="s">
        <v>28</v>
      </c>
      <c r="E9" s="18" t="s">
        <v>25</v>
      </c>
      <c r="F9" s="15"/>
      <c r="G9" s="201" t="s">
        <v>29</v>
      </c>
      <c r="H9" s="202"/>
      <c r="I9" s="202"/>
      <c r="J9" s="203"/>
      <c r="K9" s="153"/>
      <c r="L9" s="153"/>
      <c r="M9" s="168"/>
      <c r="N9" s="153"/>
      <c r="O9" s="153"/>
      <c r="P9" s="154"/>
      <c r="Q9" s="153"/>
      <c r="R9" s="153"/>
      <c r="S9" s="153"/>
      <c r="T9" s="153"/>
      <c r="U9" s="153"/>
      <c r="V9" s="153"/>
      <c r="W9" s="168"/>
      <c r="X9" s="18"/>
      <c r="Y9" s="19"/>
      <c r="Z9" s="186"/>
      <c r="AA9" s="149"/>
      <c r="AB9" s="158"/>
      <c r="AC9" s="174"/>
      <c r="AD9" s="189"/>
      <c r="AE9" s="178"/>
      <c r="AF9" s="144"/>
      <c r="AG9" s="187" t="s">
        <v>30</v>
      </c>
      <c r="AH9" s="146"/>
      <c r="AI9" s="147"/>
      <c r="AJ9" s="163"/>
      <c r="AK9" s="13" t="s">
        <v>27</v>
      </c>
      <c r="AL9" s="18" t="s">
        <v>28</v>
      </c>
      <c r="AM9" s="18" t="s">
        <v>25</v>
      </c>
      <c r="AN9" s="15"/>
      <c r="AO9" s="225" t="s">
        <v>29</v>
      </c>
      <c r="AP9" s="201"/>
      <c r="AQ9" s="201"/>
      <c r="AR9" s="226"/>
      <c r="AS9" s="153"/>
      <c r="AT9" s="153"/>
      <c r="AU9" s="168"/>
      <c r="AV9" s="153"/>
      <c r="AW9" s="153"/>
      <c r="AX9" s="154"/>
      <c r="AY9" s="153"/>
      <c r="AZ9" s="153"/>
      <c r="BA9" s="153"/>
      <c r="BB9" s="153"/>
      <c r="BC9" s="153"/>
      <c r="BD9" s="153"/>
      <c r="BE9" s="168"/>
      <c r="BF9" s="18"/>
      <c r="BG9" s="19"/>
      <c r="BH9" s="186"/>
      <c r="BI9" s="149"/>
      <c r="BJ9" s="158"/>
      <c r="BK9" s="174"/>
      <c r="BL9" s="189"/>
      <c r="BM9" s="178"/>
      <c r="BN9" s="144"/>
      <c r="BO9" s="187" t="s">
        <v>30</v>
      </c>
      <c r="BP9" s="146"/>
      <c r="BQ9" s="147"/>
      <c r="BR9" s="163"/>
    </row>
    <row r="10" spans="1:70" ht="22.5" customHeight="1" x14ac:dyDescent="0.2">
      <c r="A10" s="194"/>
      <c r="B10" s="195"/>
      <c r="C10" s="23"/>
      <c r="D10" s="18" t="s">
        <v>31</v>
      </c>
      <c r="E10" s="24" t="s">
        <v>32</v>
      </c>
      <c r="F10" s="20" t="s">
        <v>33</v>
      </c>
      <c r="G10" s="15" t="s">
        <v>34</v>
      </c>
      <c r="H10" s="15" t="s">
        <v>35</v>
      </c>
      <c r="I10" s="15" t="s">
        <v>36</v>
      </c>
      <c r="J10" s="16" t="s">
        <v>37</v>
      </c>
      <c r="K10" s="155" t="s">
        <v>38</v>
      </c>
      <c r="L10" s="169" t="s">
        <v>24</v>
      </c>
      <c r="M10" s="15" t="s">
        <v>39</v>
      </c>
      <c r="N10" s="25" t="s">
        <v>40</v>
      </c>
      <c r="O10" s="15" t="s">
        <v>24</v>
      </c>
      <c r="P10" s="16" t="s">
        <v>39</v>
      </c>
      <c r="Q10" s="190" t="s">
        <v>41</v>
      </c>
      <c r="R10" s="190"/>
      <c r="S10" s="191"/>
      <c r="T10" s="26" t="s">
        <v>42</v>
      </c>
      <c r="U10" s="27" t="s">
        <v>43</v>
      </c>
      <c r="V10" s="27" t="s">
        <v>24</v>
      </c>
      <c r="W10" s="183" t="s">
        <v>179</v>
      </c>
      <c r="X10" s="18"/>
      <c r="Y10" s="28" t="s">
        <v>166</v>
      </c>
      <c r="Z10" s="186"/>
      <c r="AA10" s="149"/>
      <c r="AB10" s="158"/>
      <c r="AC10" s="174"/>
      <c r="AD10" s="189"/>
      <c r="AE10" s="178"/>
      <c r="AF10" s="144"/>
      <c r="AG10" s="29" t="s">
        <v>44</v>
      </c>
      <c r="AH10" s="29" t="s">
        <v>45</v>
      </c>
      <c r="AI10" s="29" t="s">
        <v>46</v>
      </c>
      <c r="AJ10" s="163"/>
      <c r="AK10" s="23"/>
      <c r="AL10" s="18" t="s">
        <v>31</v>
      </c>
      <c r="AM10" s="24" t="s">
        <v>32</v>
      </c>
      <c r="AN10" s="20" t="s">
        <v>33</v>
      </c>
      <c r="AO10" s="15" t="s">
        <v>34</v>
      </c>
      <c r="AP10" s="15" t="s">
        <v>35</v>
      </c>
      <c r="AQ10" s="15" t="s">
        <v>36</v>
      </c>
      <c r="AR10" s="16" t="s">
        <v>37</v>
      </c>
      <c r="AS10" s="155" t="s">
        <v>38</v>
      </c>
      <c r="AT10" s="169" t="s">
        <v>24</v>
      </c>
      <c r="AU10" s="15" t="s">
        <v>39</v>
      </c>
      <c r="AV10" s="25" t="s">
        <v>40</v>
      </c>
      <c r="AW10" s="15" t="s">
        <v>24</v>
      </c>
      <c r="AX10" s="16" t="s">
        <v>39</v>
      </c>
      <c r="AY10" s="190" t="s">
        <v>41</v>
      </c>
      <c r="AZ10" s="190"/>
      <c r="BA10" s="191"/>
      <c r="BB10" s="26" t="s">
        <v>42</v>
      </c>
      <c r="BC10" s="27" t="s">
        <v>43</v>
      </c>
      <c r="BD10" s="27" t="s">
        <v>24</v>
      </c>
      <c r="BE10" s="183" t="s">
        <v>179</v>
      </c>
      <c r="BF10" s="18"/>
      <c r="BG10" s="28" t="s">
        <v>166</v>
      </c>
      <c r="BH10" s="186"/>
      <c r="BI10" s="149"/>
      <c r="BJ10" s="158"/>
      <c r="BK10" s="174"/>
      <c r="BL10" s="189"/>
      <c r="BM10" s="178"/>
      <c r="BN10" s="144"/>
      <c r="BO10" s="29" t="s">
        <v>44</v>
      </c>
      <c r="BP10" s="29" t="s">
        <v>45</v>
      </c>
      <c r="BQ10" s="29" t="s">
        <v>46</v>
      </c>
      <c r="BR10" s="163"/>
    </row>
    <row r="11" spans="1:70" ht="22.5" customHeight="1" x14ac:dyDescent="0.2">
      <c r="A11" s="194"/>
      <c r="B11" s="195"/>
      <c r="C11" s="30" t="s">
        <v>47</v>
      </c>
      <c r="D11" s="31" t="s">
        <v>48</v>
      </c>
      <c r="E11" s="31" t="s">
        <v>49</v>
      </c>
      <c r="F11" s="18" t="s">
        <v>50</v>
      </c>
      <c r="G11" s="24" t="s">
        <v>51</v>
      </c>
      <c r="H11" s="24" t="s">
        <v>52</v>
      </c>
      <c r="I11" s="24" t="s">
        <v>53</v>
      </c>
      <c r="J11" s="32" t="s">
        <v>54</v>
      </c>
      <c r="K11" s="156"/>
      <c r="L11" s="204"/>
      <c r="M11" s="33" t="s">
        <v>136</v>
      </c>
      <c r="N11" s="31" t="s">
        <v>137</v>
      </c>
      <c r="O11" s="31" t="s">
        <v>55</v>
      </c>
      <c r="P11" s="34" t="s">
        <v>139</v>
      </c>
      <c r="Q11" s="14" t="s">
        <v>57</v>
      </c>
      <c r="R11" s="27" t="s">
        <v>58</v>
      </c>
      <c r="S11" s="27" t="s">
        <v>39</v>
      </c>
      <c r="T11" s="31" t="s">
        <v>163</v>
      </c>
      <c r="U11" s="31" t="s">
        <v>65</v>
      </c>
      <c r="V11" s="31" t="s">
        <v>59</v>
      </c>
      <c r="W11" s="184"/>
      <c r="X11" s="33" t="s">
        <v>60</v>
      </c>
      <c r="Y11" s="35" t="s">
        <v>165</v>
      </c>
      <c r="Z11" s="186"/>
      <c r="AA11" s="149"/>
      <c r="AB11" s="158"/>
      <c r="AC11" s="174"/>
      <c r="AD11" s="189"/>
      <c r="AE11" s="178"/>
      <c r="AF11" s="21"/>
      <c r="AG11" s="36"/>
      <c r="AH11" s="36"/>
      <c r="AI11" s="36"/>
      <c r="AJ11" s="22"/>
      <c r="AK11" s="30" t="s">
        <v>47</v>
      </c>
      <c r="AL11" s="31" t="s">
        <v>48</v>
      </c>
      <c r="AM11" s="31" t="s">
        <v>49</v>
      </c>
      <c r="AN11" s="18" t="s">
        <v>50</v>
      </c>
      <c r="AO11" s="24" t="s">
        <v>51</v>
      </c>
      <c r="AP11" s="24" t="s">
        <v>52</v>
      </c>
      <c r="AQ11" s="24" t="s">
        <v>53</v>
      </c>
      <c r="AR11" s="32" t="s">
        <v>54</v>
      </c>
      <c r="AS11" s="156"/>
      <c r="AT11" s="204"/>
      <c r="AU11" s="33" t="s">
        <v>136</v>
      </c>
      <c r="AV11" s="31" t="s">
        <v>137</v>
      </c>
      <c r="AW11" s="31" t="s">
        <v>55</v>
      </c>
      <c r="AX11" s="34" t="s">
        <v>139</v>
      </c>
      <c r="AY11" s="14" t="s">
        <v>57</v>
      </c>
      <c r="AZ11" s="27" t="s">
        <v>58</v>
      </c>
      <c r="BA11" s="27" t="s">
        <v>39</v>
      </c>
      <c r="BB11" s="31" t="s">
        <v>163</v>
      </c>
      <c r="BC11" s="31" t="s">
        <v>65</v>
      </c>
      <c r="BD11" s="31" t="s">
        <v>59</v>
      </c>
      <c r="BE11" s="184"/>
      <c r="BF11" s="33" t="s">
        <v>60</v>
      </c>
      <c r="BG11" s="35" t="s">
        <v>165</v>
      </c>
      <c r="BH11" s="186"/>
      <c r="BI11" s="149"/>
      <c r="BJ11" s="158"/>
      <c r="BK11" s="174"/>
      <c r="BL11" s="189"/>
      <c r="BM11" s="178"/>
      <c r="BN11" s="21"/>
      <c r="BO11" s="36"/>
      <c r="BP11" s="36"/>
      <c r="BQ11" s="36"/>
      <c r="BR11" s="22"/>
    </row>
    <row r="12" spans="1:70" ht="12" customHeight="1" x14ac:dyDescent="0.2">
      <c r="A12" s="196"/>
      <c r="B12" s="197"/>
      <c r="C12" s="37" t="s">
        <v>61</v>
      </c>
      <c r="D12" s="38" t="s">
        <v>61</v>
      </c>
      <c r="E12" s="38" t="s">
        <v>62</v>
      </c>
      <c r="F12" s="39" t="s">
        <v>62</v>
      </c>
      <c r="G12" s="40" t="s">
        <v>61</v>
      </c>
      <c r="H12" s="38" t="s">
        <v>61</v>
      </c>
      <c r="I12" s="38" t="s">
        <v>61</v>
      </c>
      <c r="J12" s="41" t="s">
        <v>61</v>
      </c>
      <c r="K12" s="37" t="s">
        <v>63</v>
      </c>
      <c r="L12" s="38" t="s">
        <v>134</v>
      </c>
      <c r="M12" s="38" t="s">
        <v>135</v>
      </c>
      <c r="N12" s="40" t="s">
        <v>61</v>
      </c>
      <c r="O12" s="40" t="s">
        <v>61</v>
      </c>
      <c r="P12" s="42" t="s">
        <v>138</v>
      </c>
      <c r="Q12" s="43"/>
      <c r="R12" s="38" t="s">
        <v>64</v>
      </c>
      <c r="S12" s="44" t="s">
        <v>56</v>
      </c>
      <c r="T12" s="38" t="s">
        <v>61</v>
      </c>
      <c r="U12" s="40" t="s">
        <v>61</v>
      </c>
      <c r="V12" s="40" t="s">
        <v>61</v>
      </c>
      <c r="W12" s="45" t="s">
        <v>164</v>
      </c>
      <c r="X12" s="40" t="s">
        <v>61</v>
      </c>
      <c r="Y12" s="41" t="s">
        <v>61</v>
      </c>
      <c r="Z12" s="46" t="s">
        <v>66</v>
      </c>
      <c r="AA12" s="47" t="s">
        <v>66</v>
      </c>
      <c r="AB12" s="48" t="s">
        <v>66</v>
      </c>
      <c r="AC12" s="49" t="s">
        <v>66</v>
      </c>
      <c r="AD12" s="50" t="s">
        <v>67</v>
      </c>
      <c r="AE12" s="51" t="s">
        <v>67</v>
      </c>
      <c r="AF12" s="46" t="s">
        <v>68</v>
      </c>
      <c r="AG12" s="47" t="s">
        <v>68</v>
      </c>
      <c r="AH12" s="47" t="s">
        <v>68</v>
      </c>
      <c r="AI12" s="47" t="s">
        <v>68</v>
      </c>
      <c r="AJ12" s="49" t="s">
        <v>68</v>
      </c>
      <c r="AK12" s="37" t="s">
        <v>61</v>
      </c>
      <c r="AL12" s="38" t="s">
        <v>61</v>
      </c>
      <c r="AM12" s="38" t="s">
        <v>62</v>
      </c>
      <c r="AN12" s="39" t="s">
        <v>62</v>
      </c>
      <c r="AO12" s="40" t="s">
        <v>61</v>
      </c>
      <c r="AP12" s="38" t="s">
        <v>61</v>
      </c>
      <c r="AQ12" s="38" t="s">
        <v>61</v>
      </c>
      <c r="AR12" s="41" t="s">
        <v>61</v>
      </c>
      <c r="AS12" s="37" t="s">
        <v>63</v>
      </c>
      <c r="AT12" s="38" t="s">
        <v>134</v>
      </c>
      <c r="AU12" s="38" t="s">
        <v>135</v>
      </c>
      <c r="AV12" s="40" t="s">
        <v>61</v>
      </c>
      <c r="AW12" s="40" t="s">
        <v>61</v>
      </c>
      <c r="AX12" s="42" t="s">
        <v>138</v>
      </c>
      <c r="AY12" s="43"/>
      <c r="AZ12" s="38" t="s">
        <v>64</v>
      </c>
      <c r="BA12" s="44" t="s">
        <v>56</v>
      </c>
      <c r="BB12" s="38" t="s">
        <v>61</v>
      </c>
      <c r="BC12" s="40" t="s">
        <v>61</v>
      </c>
      <c r="BD12" s="40" t="s">
        <v>61</v>
      </c>
      <c r="BE12" s="45" t="s">
        <v>164</v>
      </c>
      <c r="BF12" s="40" t="s">
        <v>61</v>
      </c>
      <c r="BG12" s="41" t="s">
        <v>61</v>
      </c>
      <c r="BH12" s="46" t="s">
        <v>66</v>
      </c>
      <c r="BI12" s="47" t="s">
        <v>66</v>
      </c>
      <c r="BJ12" s="48" t="s">
        <v>66</v>
      </c>
      <c r="BK12" s="49" t="s">
        <v>66</v>
      </c>
      <c r="BL12" s="50" t="s">
        <v>67</v>
      </c>
      <c r="BM12" s="51" t="s">
        <v>67</v>
      </c>
      <c r="BN12" s="46" t="s">
        <v>68</v>
      </c>
      <c r="BO12" s="47" t="s">
        <v>68</v>
      </c>
      <c r="BP12" s="47" t="s">
        <v>68</v>
      </c>
      <c r="BQ12" s="47" t="s">
        <v>68</v>
      </c>
      <c r="BR12" s="49" t="s">
        <v>68</v>
      </c>
    </row>
    <row r="13" spans="1:70" s="54" customFormat="1" ht="12.6" customHeight="1" x14ac:dyDescent="0.2">
      <c r="A13" s="52">
        <v>1</v>
      </c>
      <c r="B13" s="53" t="s">
        <v>69</v>
      </c>
      <c r="C13" s="65">
        <v>22504047</v>
      </c>
      <c r="D13" s="66">
        <v>12890371</v>
      </c>
      <c r="E13" s="67">
        <v>35394418</v>
      </c>
      <c r="F13" s="66">
        <v>94164</v>
      </c>
      <c r="G13" s="66">
        <v>6608</v>
      </c>
      <c r="H13" s="66">
        <v>0</v>
      </c>
      <c r="I13" s="66">
        <v>68400</v>
      </c>
      <c r="J13" s="68">
        <v>75008</v>
      </c>
      <c r="K13" s="69">
        <v>8066</v>
      </c>
      <c r="L13" s="66">
        <v>1566</v>
      </c>
      <c r="M13" s="67">
        <v>178804</v>
      </c>
      <c r="N13" s="66">
        <v>152</v>
      </c>
      <c r="O13" s="66">
        <v>4876</v>
      </c>
      <c r="P13" s="68">
        <v>5028</v>
      </c>
      <c r="Q13" s="69">
        <v>0</v>
      </c>
      <c r="R13" s="66">
        <v>0</v>
      </c>
      <c r="S13" s="67">
        <v>0</v>
      </c>
      <c r="T13" s="66">
        <v>1059</v>
      </c>
      <c r="U13" s="66">
        <v>0</v>
      </c>
      <c r="V13" s="66">
        <v>0</v>
      </c>
      <c r="W13" s="67">
        <v>1059</v>
      </c>
      <c r="X13" s="66">
        <v>0</v>
      </c>
      <c r="Y13" s="68">
        <v>184891</v>
      </c>
      <c r="Z13" s="70">
        <v>149268</v>
      </c>
      <c r="AA13" s="71">
        <v>0</v>
      </c>
      <c r="AB13" s="72">
        <v>149268</v>
      </c>
      <c r="AC13" s="73">
        <v>35623</v>
      </c>
      <c r="AD13" s="131">
        <f t="shared" ref="AD13:AD38" si="0">Y13/E13*100</f>
        <v>0.52237333016748577</v>
      </c>
      <c r="AE13" s="132">
        <f t="shared" ref="AE13:AE38" si="1">AC13/C13*100</f>
        <v>0.15829597227556447</v>
      </c>
      <c r="AF13" s="74">
        <v>35</v>
      </c>
      <c r="AG13" s="71">
        <v>4</v>
      </c>
      <c r="AH13" s="71">
        <v>15</v>
      </c>
      <c r="AI13" s="71">
        <v>16</v>
      </c>
      <c r="AJ13" s="75">
        <v>3</v>
      </c>
      <c r="AK13" s="69">
        <v>24529411</v>
      </c>
      <c r="AL13" s="66">
        <v>13921601</v>
      </c>
      <c r="AM13" s="67">
        <v>38451012</v>
      </c>
      <c r="AN13" s="66">
        <v>99294</v>
      </c>
      <c r="AO13" s="66">
        <v>6938</v>
      </c>
      <c r="AP13" s="66">
        <v>0</v>
      </c>
      <c r="AQ13" s="66">
        <v>84250</v>
      </c>
      <c r="AR13" s="68">
        <v>91188</v>
      </c>
      <c r="AS13" s="69">
        <v>8066</v>
      </c>
      <c r="AT13" s="66">
        <v>1613</v>
      </c>
      <c r="AU13" s="67">
        <v>200161</v>
      </c>
      <c r="AV13" s="66">
        <v>162</v>
      </c>
      <c r="AW13" s="66">
        <v>6712</v>
      </c>
      <c r="AX13" s="68">
        <v>6874</v>
      </c>
      <c r="AY13" s="69">
        <v>0</v>
      </c>
      <c r="AZ13" s="66">
        <v>0</v>
      </c>
      <c r="BA13" s="67">
        <v>0</v>
      </c>
      <c r="BB13" s="66">
        <v>1200</v>
      </c>
      <c r="BC13" s="66">
        <v>0</v>
      </c>
      <c r="BD13" s="66">
        <v>0</v>
      </c>
      <c r="BE13" s="67">
        <v>1200</v>
      </c>
      <c r="BF13" s="66">
        <v>0</v>
      </c>
      <c r="BG13" s="68">
        <v>208235</v>
      </c>
      <c r="BH13" s="70">
        <v>150501</v>
      </c>
      <c r="BI13" s="71">
        <v>0</v>
      </c>
      <c r="BJ13" s="72">
        <v>150501</v>
      </c>
      <c r="BK13" s="73">
        <v>57734</v>
      </c>
      <c r="BL13" s="131">
        <f t="shared" ref="BL13:BL38" si="2">BG13/AM13*100</f>
        <v>0.54155921825932696</v>
      </c>
      <c r="BM13" s="132">
        <f t="shared" ref="BM13:BM38" si="3">BK13/AK13*100</f>
        <v>0.23536643419607589</v>
      </c>
      <c r="BN13" s="74">
        <v>37</v>
      </c>
      <c r="BO13" s="71">
        <v>5</v>
      </c>
      <c r="BP13" s="71">
        <v>16</v>
      </c>
      <c r="BQ13" s="71">
        <v>16</v>
      </c>
      <c r="BR13" s="75">
        <v>3</v>
      </c>
    </row>
    <row r="14" spans="1:70" s="54" customFormat="1" ht="12.6" customHeight="1" x14ac:dyDescent="0.2">
      <c r="A14" s="55">
        <v>2</v>
      </c>
      <c r="B14" s="56" t="s">
        <v>70</v>
      </c>
      <c r="C14" s="76">
        <v>35639508</v>
      </c>
      <c r="D14" s="77">
        <v>21991058</v>
      </c>
      <c r="E14" s="78">
        <v>57630566</v>
      </c>
      <c r="F14" s="77">
        <v>157939</v>
      </c>
      <c r="G14" s="77">
        <v>14976</v>
      </c>
      <c r="H14" s="77">
        <v>0</v>
      </c>
      <c r="I14" s="77">
        <v>118015</v>
      </c>
      <c r="J14" s="79">
        <v>132991</v>
      </c>
      <c r="K14" s="80">
        <v>483</v>
      </c>
      <c r="L14" s="77">
        <v>56712</v>
      </c>
      <c r="M14" s="78">
        <v>348125</v>
      </c>
      <c r="N14" s="77">
        <v>611</v>
      </c>
      <c r="O14" s="77">
        <v>155447</v>
      </c>
      <c r="P14" s="79">
        <v>156058</v>
      </c>
      <c r="Q14" s="80">
        <v>0</v>
      </c>
      <c r="R14" s="77">
        <v>0</v>
      </c>
      <c r="S14" s="78">
        <v>0</v>
      </c>
      <c r="T14" s="77">
        <v>0</v>
      </c>
      <c r="U14" s="77">
        <v>1600</v>
      </c>
      <c r="V14" s="77">
        <v>8460</v>
      </c>
      <c r="W14" s="78">
        <v>10060</v>
      </c>
      <c r="X14" s="77">
        <v>0</v>
      </c>
      <c r="Y14" s="79">
        <v>514243</v>
      </c>
      <c r="Z14" s="81">
        <v>405268</v>
      </c>
      <c r="AA14" s="82">
        <v>0</v>
      </c>
      <c r="AB14" s="83">
        <v>405268</v>
      </c>
      <c r="AC14" s="84">
        <v>108975</v>
      </c>
      <c r="AD14" s="133">
        <f t="shared" si="0"/>
        <v>0.89230947341381295</v>
      </c>
      <c r="AE14" s="134">
        <f t="shared" si="1"/>
        <v>0.3057702143362922</v>
      </c>
      <c r="AF14" s="85">
        <v>47</v>
      </c>
      <c r="AG14" s="82">
        <v>5</v>
      </c>
      <c r="AH14" s="82">
        <v>20</v>
      </c>
      <c r="AI14" s="82">
        <v>22</v>
      </c>
      <c r="AJ14" s="86">
        <v>5</v>
      </c>
      <c r="AK14" s="80">
        <v>36648595</v>
      </c>
      <c r="AL14" s="77">
        <v>22676589</v>
      </c>
      <c r="AM14" s="78">
        <v>59325184</v>
      </c>
      <c r="AN14" s="77">
        <v>164966</v>
      </c>
      <c r="AO14" s="77">
        <v>14777</v>
      </c>
      <c r="AP14" s="77">
        <v>0</v>
      </c>
      <c r="AQ14" s="77">
        <v>123967</v>
      </c>
      <c r="AR14" s="79">
        <v>138744</v>
      </c>
      <c r="AS14" s="80">
        <v>0</v>
      </c>
      <c r="AT14" s="77">
        <v>61846</v>
      </c>
      <c r="AU14" s="78">
        <v>365556</v>
      </c>
      <c r="AV14" s="77">
        <v>689</v>
      </c>
      <c r="AW14" s="77">
        <v>176409</v>
      </c>
      <c r="AX14" s="79">
        <v>177098</v>
      </c>
      <c r="AY14" s="80">
        <v>0</v>
      </c>
      <c r="AZ14" s="77">
        <v>0</v>
      </c>
      <c r="BA14" s="78">
        <v>0</v>
      </c>
      <c r="BB14" s="77">
        <v>0</v>
      </c>
      <c r="BC14" s="77">
        <v>1600</v>
      </c>
      <c r="BD14" s="77">
        <v>11033</v>
      </c>
      <c r="BE14" s="78">
        <v>12633</v>
      </c>
      <c r="BF14" s="77">
        <v>0</v>
      </c>
      <c r="BG14" s="79">
        <v>555287</v>
      </c>
      <c r="BH14" s="81">
        <v>404509</v>
      </c>
      <c r="BI14" s="82">
        <v>0</v>
      </c>
      <c r="BJ14" s="83">
        <v>404509</v>
      </c>
      <c r="BK14" s="84">
        <v>150778</v>
      </c>
      <c r="BL14" s="133">
        <f t="shared" si="2"/>
        <v>0.93600552507346635</v>
      </c>
      <c r="BM14" s="134">
        <f t="shared" si="3"/>
        <v>0.4114154990116265</v>
      </c>
      <c r="BN14" s="85">
        <v>49</v>
      </c>
      <c r="BO14" s="82">
        <v>5</v>
      </c>
      <c r="BP14" s="82">
        <v>22</v>
      </c>
      <c r="BQ14" s="82">
        <v>22</v>
      </c>
      <c r="BR14" s="86">
        <v>5</v>
      </c>
    </row>
    <row r="15" spans="1:70" s="54" customFormat="1" ht="12.6" customHeight="1" x14ac:dyDescent="0.2">
      <c r="A15" s="57">
        <v>3</v>
      </c>
      <c r="B15" s="58" t="s">
        <v>71</v>
      </c>
      <c r="C15" s="87">
        <v>96964351</v>
      </c>
      <c r="D15" s="88">
        <v>60847249</v>
      </c>
      <c r="E15" s="89">
        <v>157811600</v>
      </c>
      <c r="F15" s="88">
        <v>215153</v>
      </c>
      <c r="G15" s="88">
        <v>22948</v>
      </c>
      <c r="H15" s="88">
        <v>0</v>
      </c>
      <c r="I15" s="88">
        <v>160611</v>
      </c>
      <c r="J15" s="90">
        <v>183559</v>
      </c>
      <c r="K15" s="91">
        <v>0</v>
      </c>
      <c r="L15" s="88">
        <v>81916</v>
      </c>
      <c r="M15" s="89">
        <v>480628</v>
      </c>
      <c r="N15" s="88">
        <v>180</v>
      </c>
      <c r="O15" s="88">
        <v>668128</v>
      </c>
      <c r="P15" s="90">
        <v>668308</v>
      </c>
      <c r="Q15" s="91">
        <v>0</v>
      </c>
      <c r="R15" s="88">
        <v>0</v>
      </c>
      <c r="S15" s="89">
        <v>0</v>
      </c>
      <c r="T15" s="88">
        <v>1600</v>
      </c>
      <c r="U15" s="88">
        <v>0</v>
      </c>
      <c r="V15" s="88">
        <v>0</v>
      </c>
      <c r="W15" s="89">
        <v>1600</v>
      </c>
      <c r="X15" s="88">
        <v>0</v>
      </c>
      <c r="Y15" s="90">
        <v>1150536</v>
      </c>
      <c r="Z15" s="92">
        <v>473289</v>
      </c>
      <c r="AA15" s="93">
        <v>0</v>
      </c>
      <c r="AB15" s="94">
        <v>473289</v>
      </c>
      <c r="AC15" s="95">
        <v>677247</v>
      </c>
      <c r="AD15" s="135">
        <f t="shared" si="0"/>
        <v>0.72905667264003404</v>
      </c>
      <c r="AE15" s="136">
        <f t="shared" si="1"/>
        <v>0.69844947448779393</v>
      </c>
      <c r="AF15" s="96">
        <v>67</v>
      </c>
      <c r="AG15" s="93">
        <v>4</v>
      </c>
      <c r="AH15" s="93">
        <v>29</v>
      </c>
      <c r="AI15" s="93">
        <v>34</v>
      </c>
      <c r="AJ15" s="97">
        <v>15</v>
      </c>
      <c r="AK15" s="91">
        <v>91312419</v>
      </c>
      <c r="AL15" s="88">
        <v>57340482</v>
      </c>
      <c r="AM15" s="89">
        <v>148652901</v>
      </c>
      <c r="AN15" s="88">
        <v>227104</v>
      </c>
      <c r="AO15" s="88">
        <v>22358</v>
      </c>
      <c r="AP15" s="88">
        <v>0</v>
      </c>
      <c r="AQ15" s="88">
        <v>173881</v>
      </c>
      <c r="AR15" s="90">
        <v>196239</v>
      </c>
      <c r="AS15" s="91">
        <v>0</v>
      </c>
      <c r="AT15" s="88">
        <v>91280</v>
      </c>
      <c r="AU15" s="89">
        <v>514623</v>
      </c>
      <c r="AV15" s="88">
        <v>267</v>
      </c>
      <c r="AW15" s="88">
        <v>612017</v>
      </c>
      <c r="AX15" s="90">
        <v>612284</v>
      </c>
      <c r="AY15" s="91">
        <v>0</v>
      </c>
      <c r="AZ15" s="88">
        <v>0</v>
      </c>
      <c r="BA15" s="89">
        <v>0</v>
      </c>
      <c r="BB15" s="88">
        <v>1600</v>
      </c>
      <c r="BC15" s="88">
        <v>0</v>
      </c>
      <c r="BD15" s="88">
        <v>0</v>
      </c>
      <c r="BE15" s="89">
        <v>1600</v>
      </c>
      <c r="BF15" s="88">
        <v>0</v>
      </c>
      <c r="BG15" s="90">
        <v>1128507</v>
      </c>
      <c r="BH15" s="92">
        <v>471069</v>
      </c>
      <c r="BI15" s="93">
        <v>0</v>
      </c>
      <c r="BJ15" s="94">
        <v>471069</v>
      </c>
      <c r="BK15" s="95">
        <v>657438</v>
      </c>
      <c r="BL15" s="135">
        <f t="shared" si="2"/>
        <v>0.75915571940301385</v>
      </c>
      <c r="BM15" s="136">
        <f t="shared" si="3"/>
        <v>0.71998749699096243</v>
      </c>
      <c r="BN15" s="96">
        <v>66</v>
      </c>
      <c r="BO15" s="93">
        <v>4</v>
      </c>
      <c r="BP15" s="93">
        <v>29</v>
      </c>
      <c r="BQ15" s="93">
        <v>33</v>
      </c>
      <c r="BR15" s="97">
        <v>15</v>
      </c>
    </row>
    <row r="16" spans="1:70" s="54" customFormat="1" ht="12.6" customHeight="1" x14ac:dyDescent="0.2">
      <c r="A16" s="55">
        <v>4</v>
      </c>
      <c r="B16" s="56" t="s">
        <v>72</v>
      </c>
      <c r="C16" s="76">
        <v>53938970</v>
      </c>
      <c r="D16" s="77">
        <v>31713327</v>
      </c>
      <c r="E16" s="78">
        <v>85652297</v>
      </c>
      <c r="F16" s="77">
        <v>309941</v>
      </c>
      <c r="G16" s="77">
        <v>24816</v>
      </c>
      <c r="H16" s="77">
        <v>0</v>
      </c>
      <c r="I16" s="77">
        <v>231957</v>
      </c>
      <c r="J16" s="79">
        <v>256773</v>
      </c>
      <c r="K16" s="80">
        <v>0</v>
      </c>
      <c r="L16" s="77">
        <v>110407</v>
      </c>
      <c r="M16" s="78">
        <v>677121</v>
      </c>
      <c r="N16" s="77">
        <v>360</v>
      </c>
      <c r="O16" s="77">
        <v>241898</v>
      </c>
      <c r="P16" s="79">
        <v>242258</v>
      </c>
      <c r="Q16" s="80">
        <v>0</v>
      </c>
      <c r="R16" s="77">
        <v>0</v>
      </c>
      <c r="S16" s="78">
        <v>0</v>
      </c>
      <c r="T16" s="77">
        <v>800</v>
      </c>
      <c r="U16" s="77">
        <v>0</v>
      </c>
      <c r="V16" s="77">
        <v>0</v>
      </c>
      <c r="W16" s="78">
        <v>800</v>
      </c>
      <c r="X16" s="77">
        <v>0</v>
      </c>
      <c r="Y16" s="79">
        <v>920179</v>
      </c>
      <c r="Z16" s="81">
        <v>763654</v>
      </c>
      <c r="AA16" s="82">
        <v>0</v>
      </c>
      <c r="AB16" s="83">
        <v>763654</v>
      </c>
      <c r="AC16" s="84">
        <v>156525</v>
      </c>
      <c r="AD16" s="133">
        <f t="shared" si="0"/>
        <v>1.0743191160419199</v>
      </c>
      <c r="AE16" s="134">
        <f t="shared" si="1"/>
        <v>0.29018907850854403</v>
      </c>
      <c r="AF16" s="85">
        <v>99</v>
      </c>
      <c r="AG16" s="82">
        <v>14</v>
      </c>
      <c r="AH16" s="82">
        <v>41</v>
      </c>
      <c r="AI16" s="82">
        <v>44</v>
      </c>
      <c r="AJ16" s="86">
        <v>3</v>
      </c>
      <c r="AK16" s="80">
        <v>52971915</v>
      </c>
      <c r="AL16" s="77">
        <v>31325701</v>
      </c>
      <c r="AM16" s="78">
        <v>84297616</v>
      </c>
      <c r="AN16" s="77">
        <v>317292</v>
      </c>
      <c r="AO16" s="77">
        <v>35635</v>
      </c>
      <c r="AP16" s="77">
        <v>0</v>
      </c>
      <c r="AQ16" s="77">
        <v>234794</v>
      </c>
      <c r="AR16" s="79">
        <v>270429</v>
      </c>
      <c r="AS16" s="80">
        <v>0</v>
      </c>
      <c r="AT16" s="77">
        <v>113608</v>
      </c>
      <c r="AU16" s="78">
        <v>701329</v>
      </c>
      <c r="AV16" s="77">
        <v>885</v>
      </c>
      <c r="AW16" s="77">
        <v>289292</v>
      </c>
      <c r="AX16" s="79">
        <v>290177</v>
      </c>
      <c r="AY16" s="80">
        <v>0</v>
      </c>
      <c r="AZ16" s="77">
        <v>0</v>
      </c>
      <c r="BA16" s="78">
        <v>0</v>
      </c>
      <c r="BB16" s="77">
        <v>800</v>
      </c>
      <c r="BC16" s="77">
        <v>0</v>
      </c>
      <c r="BD16" s="77">
        <v>0</v>
      </c>
      <c r="BE16" s="78">
        <v>800</v>
      </c>
      <c r="BF16" s="77">
        <v>0</v>
      </c>
      <c r="BG16" s="79">
        <v>992306</v>
      </c>
      <c r="BH16" s="81">
        <v>717020</v>
      </c>
      <c r="BI16" s="82">
        <v>0</v>
      </c>
      <c r="BJ16" s="83">
        <v>717020</v>
      </c>
      <c r="BK16" s="84">
        <v>275286</v>
      </c>
      <c r="BL16" s="133">
        <f t="shared" si="2"/>
        <v>1.1771459823964654</v>
      </c>
      <c r="BM16" s="134">
        <f t="shared" si="3"/>
        <v>0.51968293009607069</v>
      </c>
      <c r="BN16" s="85">
        <v>103</v>
      </c>
      <c r="BO16" s="82">
        <v>17</v>
      </c>
      <c r="BP16" s="82">
        <v>42</v>
      </c>
      <c r="BQ16" s="82">
        <v>44</v>
      </c>
      <c r="BR16" s="86">
        <v>5</v>
      </c>
    </row>
    <row r="17" spans="1:70" s="54" customFormat="1" ht="12.6" customHeight="1" x14ac:dyDescent="0.2">
      <c r="A17" s="57">
        <v>5</v>
      </c>
      <c r="B17" s="58" t="s">
        <v>73</v>
      </c>
      <c r="C17" s="87">
        <v>38575490</v>
      </c>
      <c r="D17" s="88">
        <v>24791660</v>
      </c>
      <c r="E17" s="89">
        <v>63367150</v>
      </c>
      <c r="F17" s="88">
        <v>173464</v>
      </c>
      <c r="G17" s="88">
        <v>14790</v>
      </c>
      <c r="H17" s="88">
        <v>0</v>
      </c>
      <c r="I17" s="88">
        <v>131481</v>
      </c>
      <c r="J17" s="90">
        <v>146271</v>
      </c>
      <c r="K17" s="91">
        <v>10214</v>
      </c>
      <c r="L17" s="88">
        <v>65773</v>
      </c>
      <c r="M17" s="89">
        <v>395722</v>
      </c>
      <c r="N17" s="88">
        <v>195</v>
      </c>
      <c r="O17" s="88">
        <v>54666</v>
      </c>
      <c r="P17" s="90">
        <v>54861</v>
      </c>
      <c r="Q17" s="91">
        <v>0</v>
      </c>
      <c r="R17" s="88">
        <v>0</v>
      </c>
      <c r="S17" s="89">
        <v>0</v>
      </c>
      <c r="T17" s="88">
        <v>700</v>
      </c>
      <c r="U17" s="88">
        <v>0</v>
      </c>
      <c r="V17" s="88">
        <v>29</v>
      </c>
      <c r="W17" s="89">
        <v>729</v>
      </c>
      <c r="X17" s="88">
        <v>175</v>
      </c>
      <c r="Y17" s="90">
        <v>451487</v>
      </c>
      <c r="Z17" s="92">
        <v>413247</v>
      </c>
      <c r="AA17" s="93">
        <v>0</v>
      </c>
      <c r="AB17" s="94">
        <v>413247</v>
      </c>
      <c r="AC17" s="95">
        <v>38240</v>
      </c>
      <c r="AD17" s="135">
        <f t="shared" si="0"/>
        <v>0.71249377634941768</v>
      </c>
      <c r="AE17" s="136">
        <f t="shared" si="1"/>
        <v>9.9130302687017058E-2</v>
      </c>
      <c r="AF17" s="96">
        <v>55</v>
      </c>
      <c r="AG17" s="93">
        <v>4</v>
      </c>
      <c r="AH17" s="93">
        <v>30</v>
      </c>
      <c r="AI17" s="93">
        <v>21</v>
      </c>
      <c r="AJ17" s="97">
        <v>16</v>
      </c>
      <c r="AK17" s="91">
        <v>38571677</v>
      </c>
      <c r="AL17" s="88">
        <v>26571471</v>
      </c>
      <c r="AM17" s="89">
        <v>65143148</v>
      </c>
      <c r="AN17" s="88">
        <v>185340</v>
      </c>
      <c r="AO17" s="88">
        <v>14502</v>
      </c>
      <c r="AP17" s="88">
        <v>0</v>
      </c>
      <c r="AQ17" s="88">
        <v>144694</v>
      </c>
      <c r="AR17" s="90">
        <v>159196</v>
      </c>
      <c r="AS17" s="91">
        <v>12263</v>
      </c>
      <c r="AT17" s="88">
        <v>72278</v>
      </c>
      <c r="AU17" s="89">
        <v>429077</v>
      </c>
      <c r="AV17" s="88">
        <v>535</v>
      </c>
      <c r="AW17" s="88">
        <v>72518</v>
      </c>
      <c r="AX17" s="90">
        <v>73053</v>
      </c>
      <c r="AY17" s="91">
        <v>0</v>
      </c>
      <c r="AZ17" s="88">
        <v>0</v>
      </c>
      <c r="BA17" s="89">
        <v>0</v>
      </c>
      <c r="BB17" s="88">
        <v>700</v>
      </c>
      <c r="BC17" s="88">
        <v>0</v>
      </c>
      <c r="BD17" s="88">
        <v>35</v>
      </c>
      <c r="BE17" s="89">
        <v>735</v>
      </c>
      <c r="BF17" s="88">
        <v>175</v>
      </c>
      <c r="BG17" s="90">
        <v>503040</v>
      </c>
      <c r="BH17" s="92">
        <v>414411</v>
      </c>
      <c r="BI17" s="93">
        <v>0</v>
      </c>
      <c r="BJ17" s="94">
        <v>414411</v>
      </c>
      <c r="BK17" s="95">
        <v>88629</v>
      </c>
      <c r="BL17" s="135">
        <f t="shared" si="2"/>
        <v>0.77220707847892156</v>
      </c>
      <c r="BM17" s="136">
        <f t="shared" si="3"/>
        <v>0.22977740895216975</v>
      </c>
      <c r="BN17" s="96">
        <v>57</v>
      </c>
      <c r="BO17" s="93">
        <v>4</v>
      </c>
      <c r="BP17" s="93">
        <v>30</v>
      </c>
      <c r="BQ17" s="93">
        <v>23</v>
      </c>
      <c r="BR17" s="97">
        <v>17</v>
      </c>
    </row>
    <row r="18" spans="1:70" s="54" customFormat="1" ht="12.6" customHeight="1" x14ac:dyDescent="0.2">
      <c r="A18" s="55">
        <v>6</v>
      </c>
      <c r="B18" s="56" t="s">
        <v>74</v>
      </c>
      <c r="C18" s="76">
        <v>25509635</v>
      </c>
      <c r="D18" s="77">
        <v>14854528</v>
      </c>
      <c r="E18" s="78">
        <v>40364163</v>
      </c>
      <c r="F18" s="77">
        <v>202380</v>
      </c>
      <c r="G18" s="77">
        <v>26769</v>
      </c>
      <c r="H18" s="77">
        <v>0</v>
      </c>
      <c r="I18" s="77">
        <v>160223</v>
      </c>
      <c r="J18" s="79">
        <v>186992</v>
      </c>
      <c r="K18" s="80">
        <v>10844</v>
      </c>
      <c r="L18" s="77">
        <v>79491</v>
      </c>
      <c r="M18" s="78">
        <v>479707</v>
      </c>
      <c r="N18" s="77">
        <v>97</v>
      </c>
      <c r="O18" s="77">
        <v>131884</v>
      </c>
      <c r="P18" s="79">
        <v>131981</v>
      </c>
      <c r="Q18" s="80">
        <v>0</v>
      </c>
      <c r="R18" s="77">
        <v>0</v>
      </c>
      <c r="S18" s="78">
        <v>0</v>
      </c>
      <c r="T18" s="77">
        <v>1800</v>
      </c>
      <c r="U18" s="77">
        <v>0</v>
      </c>
      <c r="V18" s="77">
        <v>1146</v>
      </c>
      <c r="W18" s="78">
        <v>2946</v>
      </c>
      <c r="X18" s="77">
        <v>3769</v>
      </c>
      <c r="Y18" s="79">
        <v>618403</v>
      </c>
      <c r="Z18" s="81">
        <v>374589</v>
      </c>
      <c r="AA18" s="82">
        <v>0</v>
      </c>
      <c r="AB18" s="83">
        <v>374589</v>
      </c>
      <c r="AC18" s="84">
        <v>243814</v>
      </c>
      <c r="AD18" s="133">
        <f t="shared" si="0"/>
        <v>1.5320595152685317</v>
      </c>
      <c r="AE18" s="134">
        <f t="shared" si="1"/>
        <v>0.95577220136626817</v>
      </c>
      <c r="AF18" s="85">
        <v>62</v>
      </c>
      <c r="AG18" s="82">
        <v>9</v>
      </c>
      <c r="AH18" s="82">
        <v>31</v>
      </c>
      <c r="AI18" s="82">
        <v>22</v>
      </c>
      <c r="AJ18" s="86">
        <v>2</v>
      </c>
      <c r="AK18" s="80">
        <v>25059595</v>
      </c>
      <c r="AL18" s="77">
        <v>14668151</v>
      </c>
      <c r="AM18" s="78">
        <v>39727746</v>
      </c>
      <c r="AN18" s="77">
        <v>205191</v>
      </c>
      <c r="AO18" s="77">
        <v>27030</v>
      </c>
      <c r="AP18" s="77">
        <v>0</v>
      </c>
      <c r="AQ18" s="77">
        <v>164767</v>
      </c>
      <c r="AR18" s="79">
        <v>191797</v>
      </c>
      <c r="AS18" s="80">
        <v>11695</v>
      </c>
      <c r="AT18" s="77">
        <v>81193</v>
      </c>
      <c r="AU18" s="78">
        <v>489876</v>
      </c>
      <c r="AV18" s="77">
        <v>323</v>
      </c>
      <c r="AW18" s="77">
        <v>157626</v>
      </c>
      <c r="AX18" s="79">
        <v>157949</v>
      </c>
      <c r="AY18" s="80">
        <v>0</v>
      </c>
      <c r="AZ18" s="77">
        <v>0</v>
      </c>
      <c r="BA18" s="78">
        <v>0</v>
      </c>
      <c r="BB18" s="77">
        <v>1800</v>
      </c>
      <c r="BC18" s="77">
        <v>0</v>
      </c>
      <c r="BD18" s="77">
        <v>1371</v>
      </c>
      <c r="BE18" s="78">
        <v>3171</v>
      </c>
      <c r="BF18" s="77">
        <v>4465</v>
      </c>
      <c r="BG18" s="79">
        <v>655461</v>
      </c>
      <c r="BH18" s="81">
        <v>379485</v>
      </c>
      <c r="BI18" s="82">
        <v>0</v>
      </c>
      <c r="BJ18" s="83">
        <v>379485</v>
      </c>
      <c r="BK18" s="84">
        <v>275976</v>
      </c>
      <c r="BL18" s="133">
        <f t="shared" si="2"/>
        <v>1.6498821755455244</v>
      </c>
      <c r="BM18" s="134">
        <f t="shared" si="3"/>
        <v>1.101278771664107</v>
      </c>
      <c r="BN18" s="85">
        <v>61</v>
      </c>
      <c r="BO18" s="82">
        <v>9</v>
      </c>
      <c r="BP18" s="82">
        <v>30</v>
      </c>
      <c r="BQ18" s="82">
        <v>22</v>
      </c>
      <c r="BR18" s="86">
        <v>3</v>
      </c>
    </row>
    <row r="19" spans="1:70" s="54" customFormat="1" ht="12.6" customHeight="1" x14ac:dyDescent="0.2">
      <c r="A19" s="57">
        <v>7</v>
      </c>
      <c r="B19" s="58" t="s">
        <v>75</v>
      </c>
      <c r="C19" s="87">
        <v>27946562</v>
      </c>
      <c r="D19" s="88">
        <v>16859169</v>
      </c>
      <c r="E19" s="89">
        <v>44805731</v>
      </c>
      <c r="F19" s="88">
        <v>219172</v>
      </c>
      <c r="G19" s="88">
        <v>17139</v>
      </c>
      <c r="H19" s="88">
        <v>0</v>
      </c>
      <c r="I19" s="88">
        <v>173117</v>
      </c>
      <c r="J19" s="90">
        <v>190256</v>
      </c>
      <c r="K19" s="91">
        <v>34780</v>
      </c>
      <c r="L19" s="88">
        <v>81719</v>
      </c>
      <c r="M19" s="89">
        <v>525927</v>
      </c>
      <c r="N19" s="88">
        <v>216</v>
      </c>
      <c r="O19" s="88">
        <v>166527</v>
      </c>
      <c r="P19" s="90">
        <v>166743</v>
      </c>
      <c r="Q19" s="91">
        <v>0</v>
      </c>
      <c r="R19" s="88">
        <v>0</v>
      </c>
      <c r="S19" s="89">
        <v>0</v>
      </c>
      <c r="T19" s="88">
        <v>1000</v>
      </c>
      <c r="U19" s="88">
        <v>0</v>
      </c>
      <c r="V19" s="88">
        <v>0</v>
      </c>
      <c r="W19" s="89">
        <v>1000</v>
      </c>
      <c r="X19" s="88">
        <v>1088</v>
      </c>
      <c r="Y19" s="90">
        <v>694758</v>
      </c>
      <c r="Z19" s="92">
        <v>495858</v>
      </c>
      <c r="AA19" s="93">
        <v>0</v>
      </c>
      <c r="AB19" s="94">
        <v>495858</v>
      </c>
      <c r="AC19" s="95">
        <v>198900</v>
      </c>
      <c r="AD19" s="135">
        <f t="shared" si="0"/>
        <v>1.5506007479266437</v>
      </c>
      <c r="AE19" s="136">
        <f t="shared" si="1"/>
        <v>0.71171545179689721</v>
      </c>
      <c r="AF19" s="96">
        <v>73</v>
      </c>
      <c r="AG19" s="93">
        <v>6</v>
      </c>
      <c r="AH19" s="93">
        <v>33</v>
      </c>
      <c r="AI19" s="93">
        <v>34</v>
      </c>
      <c r="AJ19" s="97">
        <v>15</v>
      </c>
      <c r="AK19" s="91">
        <v>28034000</v>
      </c>
      <c r="AL19" s="88">
        <v>16913000</v>
      </c>
      <c r="AM19" s="89">
        <v>44947000</v>
      </c>
      <c r="AN19" s="88">
        <v>235655</v>
      </c>
      <c r="AO19" s="88">
        <v>19201</v>
      </c>
      <c r="AP19" s="88">
        <v>0</v>
      </c>
      <c r="AQ19" s="88">
        <v>183449</v>
      </c>
      <c r="AR19" s="90">
        <v>202650</v>
      </c>
      <c r="AS19" s="91">
        <v>37864</v>
      </c>
      <c r="AT19" s="88">
        <v>86806</v>
      </c>
      <c r="AU19" s="89">
        <v>562975</v>
      </c>
      <c r="AV19" s="88">
        <v>400</v>
      </c>
      <c r="AW19" s="88">
        <v>203901</v>
      </c>
      <c r="AX19" s="90">
        <v>204301</v>
      </c>
      <c r="AY19" s="91">
        <v>0</v>
      </c>
      <c r="AZ19" s="88">
        <v>0</v>
      </c>
      <c r="BA19" s="89">
        <v>0</v>
      </c>
      <c r="BB19" s="88">
        <v>1000</v>
      </c>
      <c r="BC19" s="88">
        <v>0</v>
      </c>
      <c r="BD19" s="88">
        <v>0</v>
      </c>
      <c r="BE19" s="89">
        <v>1000</v>
      </c>
      <c r="BF19" s="88">
        <v>1414</v>
      </c>
      <c r="BG19" s="90">
        <v>769690</v>
      </c>
      <c r="BH19" s="92">
        <v>495091</v>
      </c>
      <c r="BI19" s="93">
        <v>0</v>
      </c>
      <c r="BJ19" s="94">
        <v>495091</v>
      </c>
      <c r="BK19" s="95">
        <v>274599</v>
      </c>
      <c r="BL19" s="135">
        <f t="shared" si="2"/>
        <v>1.7124390949340336</v>
      </c>
      <c r="BM19" s="136">
        <f t="shared" si="3"/>
        <v>0.9795212955696655</v>
      </c>
      <c r="BN19" s="96">
        <v>75</v>
      </c>
      <c r="BO19" s="93">
        <v>7</v>
      </c>
      <c r="BP19" s="93">
        <v>33</v>
      </c>
      <c r="BQ19" s="93">
        <v>35</v>
      </c>
      <c r="BR19" s="97">
        <v>14</v>
      </c>
    </row>
    <row r="20" spans="1:70" s="54" customFormat="1" ht="12.6" customHeight="1" x14ac:dyDescent="0.2">
      <c r="A20" s="55">
        <v>8</v>
      </c>
      <c r="B20" s="56" t="s">
        <v>76</v>
      </c>
      <c r="C20" s="76">
        <v>59092445</v>
      </c>
      <c r="D20" s="77">
        <v>36241944</v>
      </c>
      <c r="E20" s="78">
        <v>95334389</v>
      </c>
      <c r="F20" s="77">
        <v>383430</v>
      </c>
      <c r="G20" s="77">
        <v>17545</v>
      </c>
      <c r="H20" s="77">
        <v>0</v>
      </c>
      <c r="I20" s="77">
        <v>174591</v>
      </c>
      <c r="J20" s="79">
        <v>192136</v>
      </c>
      <c r="K20" s="80">
        <v>9951</v>
      </c>
      <c r="L20" s="77">
        <v>115504</v>
      </c>
      <c r="M20" s="78">
        <v>701021</v>
      </c>
      <c r="N20" s="77">
        <v>1177</v>
      </c>
      <c r="O20" s="77">
        <v>587371</v>
      </c>
      <c r="P20" s="79">
        <v>588548</v>
      </c>
      <c r="Q20" s="80">
        <v>0</v>
      </c>
      <c r="R20" s="77">
        <v>0</v>
      </c>
      <c r="S20" s="78">
        <v>0</v>
      </c>
      <c r="T20" s="77">
        <v>593</v>
      </c>
      <c r="U20" s="77">
        <v>0</v>
      </c>
      <c r="V20" s="77">
        <v>1481</v>
      </c>
      <c r="W20" s="78">
        <v>2074</v>
      </c>
      <c r="X20" s="77">
        <v>21856</v>
      </c>
      <c r="Y20" s="79">
        <v>1313499</v>
      </c>
      <c r="Z20" s="81">
        <v>986829</v>
      </c>
      <c r="AA20" s="82">
        <v>0</v>
      </c>
      <c r="AB20" s="83">
        <v>986829</v>
      </c>
      <c r="AC20" s="84">
        <v>326670</v>
      </c>
      <c r="AD20" s="133">
        <f t="shared" si="0"/>
        <v>1.3777808970905556</v>
      </c>
      <c r="AE20" s="134">
        <f t="shared" si="1"/>
        <v>0.55281178499214234</v>
      </c>
      <c r="AF20" s="85">
        <v>103</v>
      </c>
      <c r="AG20" s="82">
        <v>9</v>
      </c>
      <c r="AH20" s="82">
        <v>45</v>
      </c>
      <c r="AI20" s="82">
        <v>49</v>
      </c>
      <c r="AJ20" s="86">
        <v>2</v>
      </c>
      <c r="AK20" s="80">
        <v>61146940</v>
      </c>
      <c r="AL20" s="77">
        <v>34970103</v>
      </c>
      <c r="AM20" s="78">
        <v>96117043</v>
      </c>
      <c r="AN20" s="77">
        <v>489560</v>
      </c>
      <c r="AO20" s="77">
        <v>23947</v>
      </c>
      <c r="AP20" s="77">
        <v>0</v>
      </c>
      <c r="AQ20" s="77">
        <v>220805</v>
      </c>
      <c r="AR20" s="79">
        <v>244752</v>
      </c>
      <c r="AS20" s="80">
        <v>12207</v>
      </c>
      <c r="AT20" s="77">
        <v>142578</v>
      </c>
      <c r="AU20" s="78">
        <v>889097</v>
      </c>
      <c r="AV20" s="77">
        <v>3033</v>
      </c>
      <c r="AW20" s="77">
        <v>582185</v>
      </c>
      <c r="AX20" s="79">
        <v>585218</v>
      </c>
      <c r="AY20" s="80">
        <v>0</v>
      </c>
      <c r="AZ20" s="77">
        <v>0</v>
      </c>
      <c r="BA20" s="78">
        <v>0</v>
      </c>
      <c r="BB20" s="77">
        <v>500</v>
      </c>
      <c r="BC20" s="77">
        <v>0</v>
      </c>
      <c r="BD20" s="77">
        <v>2048</v>
      </c>
      <c r="BE20" s="78">
        <v>2548</v>
      </c>
      <c r="BF20" s="77">
        <v>30708</v>
      </c>
      <c r="BG20" s="79">
        <v>1507571</v>
      </c>
      <c r="BH20" s="81">
        <v>988974</v>
      </c>
      <c r="BI20" s="82">
        <v>0</v>
      </c>
      <c r="BJ20" s="83">
        <v>988974</v>
      </c>
      <c r="BK20" s="84">
        <v>518597</v>
      </c>
      <c r="BL20" s="133">
        <f t="shared" si="2"/>
        <v>1.5684741778833124</v>
      </c>
      <c r="BM20" s="134">
        <f t="shared" si="3"/>
        <v>0.84811603000902425</v>
      </c>
      <c r="BN20" s="85">
        <v>105</v>
      </c>
      <c r="BO20" s="82">
        <v>9</v>
      </c>
      <c r="BP20" s="82">
        <v>47</v>
      </c>
      <c r="BQ20" s="82">
        <v>49</v>
      </c>
      <c r="BR20" s="86">
        <v>3</v>
      </c>
    </row>
    <row r="21" spans="1:70" s="54" customFormat="1" ht="12.6" customHeight="1" x14ac:dyDescent="0.2">
      <c r="A21" s="57">
        <v>9</v>
      </c>
      <c r="B21" s="58" t="s">
        <v>77</v>
      </c>
      <c r="C21" s="87">
        <v>56653664</v>
      </c>
      <c r="D21" s="88">
        <v>35068150</v>
      </c>
      <c r="E21" s="89">
        <v>91721814</v>
      </c>
      <c r="F21" s="88">
        <v>339923</v>
      </c>
      <c r="G21" s="88">
        <v>22731</v>
      </c>
      <c r="H21" s="88">
        <v>0</v>
      </c>
      <c r="I21" s="88">
        <v>144558</v>
      </c>
      <c r="J21" s="90">
        <v>167289</v>
      </c>
      <c r="K21" s="91">
        <v>17109</v>
      </c>
      <c r="L21" s="88">
        <v>110947</v>
      </c>
      <c r="M21" s="89">
        <v>635268</v>
      </c>
      <c r="N21" s="88">
        <v>161</v>
      </c>
      <c r="O21" s="88">
        <v>216727</v>
      </c>
      <c r="P21" s="90">
        <v>216888</v>
      </c>
      <c r="Q21" s="91">
        <v>0</v>
      </c>
      <c r="R21" s="88">
        <v>0</v>
      </c>
      <c r="S21" s="89">
        <v>0</v>
      </c>
      <c r="T21" s="88">
        <v>1203</v>
      </c>
      <c r="U21" s="88">
        <v>0</v>
      </c>
      <c r="V21" s="88">
        <v>0</v>
      </c>
      <c r="W21" s="89">
        <v>1203</v>
      </c>
      <c r="X21" s="88">
        <v>18441</v>
      </c>
      <c r="Y21" s="90">
        <v>871800</v>
      </c>
      <c r="Z21" s="92">
        <v>747458</v>
      </c>
      <c r="AA21" s="93">
        <v>0</v>
      </c>
      <c r="AB21" s="94">
        <v>747458</v>
      </c>
      <c r="AC21" s="95">
        <v>124342</v>
      </c>
      <c r="AD21" s="135">
        <f t="shared" si="0"/>
        <v>0.95048272813269918</v>
      </c>
      <c r="AE21" s="136">
        <f t="shared" si="1"/>
        <v>0.2194774198540804</v>
      </c>
      <c r="AF21" s="96">
        <v>81</v>
      </c>
      <c r="AG21" s="93">
        <v>6</v>
      </c>
      <c r="AH21" s="93">
        <v>38</v>
      </c>
      <c r="AI21" s="93">
        <v>37</v>
      </c>
      <c r="AJ21" s="97">
        <v>7</v>
      </c>
      <c r="AK21" s="91">
        <v>56784755</v>
      </c>
      <c r="AL21" s="88">
        <v>33814630</v>
      </c>
      <c r="AM21" s="89">
        <v>90599385</v>
      </c>
      <c r="AN21" s="88">
        <v>339923</v>
      </c>
      <c r="AO21" s="88">
        <v>22731</v>
      </c>
      <c r="AP21" s="88">
        <v>0</v>
      </c>
      <c r="AQ21" s="88">
        <v>144558</v>
      </c>
      <c r="AR21" s="90">
        <v>167289</v>
      </c>
      <c r="AS21" s="91">
        <v>19553</v>
      </c>
      <c r="AT21" s="88">
        <v>126797</v>
      </c>
      <c r="AU21" s="89">
        <v>653562</v>
      </c>
      <c r="AV21" s="88">
        <v>417</v>
      </c>
      <c r="AW21" s="88">
        <v>256373</v>
      </c>
      <c r="AX21" s="90">
        <v>256790</v>
      </c>
      <c r="AY21" s="91">
        <v>0</v>
      </c>
      <c r="AZ21" s="88">
        <v>0</v>
      </c>
      <c r="BA21" s="89">
        <v>0</v>
      </c>
      <c r="BB21" s="88">
        <v>2000</v>
      </c>
      <c r="BC21" s="88">
        <v>0</v>
      </c>
      <c r="BD21" s="88">
        <v>0</v>
      </c>
      <c r="BE21" s="89">
        <v>2000</v>
      </c>
      <c r="BF21" s="88">
        <v>24340</v>
      </c>
      <c r="BG21" s="90">
        <v>936692</v>
      </c>
      <c r="BH21" s="92">
        <v>751802</v>
      </c>
      <c r="BI21" s="93">
        <v>0</v>
      </c>
      <c r="BJ21" s="94">
        <v>751802</v>
      </c>
      <c r="BK21" s="95">
        <v>184890</v>
      </c>
      <c r="BL21" s="135">
        <f t="shared" si="2"/>
        <v>1.0338833977736162</v>
      </c>
      <c r="BM21" s="136">
        <f t="shared" si="3"/>
        <v>0.32559795318303303</v>
      </c>
      <c r="BN21" s="96">
        <v>81</v>
      </c>
      <c r="BO21" s="93">
        <v>6</v>
      </c>
      <c r="BP21" s="93">
        <v>39</v>
      </c>
      <c r="BQ21" s="93">
        <v>36</v>
      </c>
      <c r="BR21" s="97">
        <v>8</v>
      </c>
    </row>
    <row r="22" spans="1:70" s="54" customFormat="1" ht="12.6" customHeight="1" x14ac:dyDescent="0.2">
      <c r="A22" s="55">
        <v>10</v>
      </c>
      <c r="B22" s="56" t="s">
        <v>78</v>
      </c>
      <c r="C22" s="76">
        <v>49323164</v>
      </c>
      <c r="D22" s="77">
        <v>31454807</v>
      </c>
      <c r="E22" s="78">
        <v>80777971</v>
      </c>
      <c r="F22" s="77">
        <v>236615</v>
      </c>
      <c r="G22" s="77">
        <v>28241</v>
      </c>
      <c r="H22" s="77">
        <v>0</v>
      </c>
      <c r="I22" s="77">
        <v>170450</v>
      </c>
      <c r="J22" s="79">
        <v>198691</v>
      </c>
      <c r="K22" s="80">
        <v>28371</v>
      </c>
      <c r="L22" s="77">
        <v>89024</v>
      </c>
      <c r="M22" s="78">
        <v>552701</v>
      </c>
      <c r="N22" s="77">
        <v>166</v>
      </c>
      <c r="O22" s="77">
        <v>140584</v>
      </c>
      <c r="P22" s="79">
        <v>140750</v>
      </c>
      <c r="Q22" s="80">
        <v>0</v>
      </c>
      <c r="R22" s="77">
        <v>0</v>
      </c>
      <c r="S22" s="78">
        <v>0</v>
      </c>
      <c r="T22" s="77">
        <v>0</v>
      </c>
      <c r="U22" s="77">
        <v>1080</v>
      </c>
      <c r="V22" s="77">
        <v>15212</v>
      </c>
      <c r="W22" s="78">
        <v>16292</v>
      </c>
      <c r="X22" s="77">
        <v>0</v>
      </c>
      <c r="Y22" s="79">
        <v>709743</v>
      </c>
      <c r="Z22" s="81">
        <v>510364</v>
      </c>
      <c r="AA22" s="82">
        <v>0</v>
      </c>
      <c r="AB22" s="83">
        <v>510364</v>
      </c>
      <c r="AC22" s="84">
        <v>199379</v>
      </c>
      <c r="AD22" s="133">
        <f t="shared" si="0"/>
        <v>0.87863434945648733</v>
      </c>
      <c r="AE22" s="134">
        <f t="shared" si="1"/>
        <v>0.40422994761649922</v>
      </c>
      <c r="AF22" s="85">
        <v>83</v>
      </c>
      <c r="AG22" s="82">
        <v>8</v>
      </c>
      <c r="AH22" s="82">
        <v>30</v>
      </c>
      <c r="AI22" s="82">
        <v>45</v>
      </c>
      <c r="AJ22" s="86">
        <v>14</v>
      </c>
      <c r="AK22" s="80">
        <v>50971192</v>
      </c>
      <c r="AL22" s="77">
        <v>32430177</v>
      </c>
      <c r="AM22" s="78">
        <v>83401369</v>
      </c>
      <c r="AN22" s="77">
        <v>251566</v>
      </c>
      <c r="AO22" s="77">
        <v>33400</v>
      </c>
      <c r="AP22" s="77">
        <v>0</v>
      </c>
      <c r="AQ22" s="77">
        <v>197568</v>
      </c>
      <c r="AR22" s="79">
        <v>230968</v>
      </c>
      <c r="AS22" s="80">
        <v>34241</v>
      </c>
      <c r="AT22" s="77">
        <v>96223</v>
      </c>
      <c r="AU22" s="78">
        <v>612998</v>
      </c>
      <c r="AV22" s="77">
        <v>400</v>
      </c>
      <c r="AW22" s="77">
        <v>186412</v>
      </c>
      <c r="AX22" s="79">
        <v>186812</v>
      </c>
      <c r="AY22" s="80">
        <v>0</v>
      </c>
      <c r="AZ22" s="77">
        <v>0</v>
      </c>
      <c r="BA22" s="78">
        <v>0</v>
      </c>
      <c r="BB22" s="77">
        <v>0</v>
      </c>
      <c r="BC22" s="77">
        <v>1080</v>
      </c>
      <c r="BD22" s="77">
        <v>18303</v>
      </c>
      <c r="BE22" s="78">
        <v>19383</v>
      </c>
      <c r="BF22" s="77">
        <v>0</v>
      </c>
      <c r="BG22" s="79">
        <v>819193</v>
      </c>
      <c r="BH22" s="81">
        <v>506717</v>
      </c>
      <c r="BI22" s="82">
        <v>0</v>
      </c>
      <c r="BJ22" s="83">
        <v>506717</v>
      </c>
      <c r="BK22" s="84">
        <v>312476</v>
      </c>
      <c r="BL22" s="133">
        <f t="shared" si="2"/>
        <v>0.98222968018666457</v>
      </c>
      <c r="BM22" s="134">
        <f t="shared" si="3"/>
        <v>0.61304432511603812</v>
      </c>
      <c r="BN22" s="85">
        <v>78</v>
      </c>
      <c r="BO22" s="82">
        <v>8</v>
      </c>
      <c r="BP22" s="82">
        <v>27</v>
      </c>
      <c r="BQ22" s="82">
        <v>43</v>
      </c>
      <c r="BR22" s="86">
        <v>16</v>
      </c>
    </row>
    <row r="23" spans="1:70" s="54" customFormat="1" ht="12.6" customHeight="1" x14ac:dyDescent="0.2">
      <c r="A23" s="57">
        <v>11</v>
      </c>
      <c r="B23" s="58" t="s">
        <v>79</v>
      </c>
      <c r="C23" s="87">
        <v>79559020</v>
      </c>
      <c r="D23" s="88">
        <v>48972399</v>
      </c>
      <c r="E23" s="89">
        <v>128531419</v>
      </c>
      <c r="F23" s="88">
        <v>488648</v>
      </c>
      <c r="G23" s="88">
        <v>24345</v>
      </c>
      <c r="H23" s="88">
        <v>0</v>
      </c>
      <c r="I23" s="88">
        <v>329808</v>
      </c>
      <c r="J23" s="90">
        <v>354153</v>
      </c>
      <c r="K23" s="91">
        <v>11129</v>
      </c>
      <c r="L23" s="88">
        <v>160004</v>
      </c>
      <c r="M23" s="89">
        <v>1013934</v>
      </c>
      <c r="N23" s="88">
        <v>547</v>
      </c>
      <c r="O23" s="88">
        <v>16913</v>
      </c>
      <c r="P23" s="90">
        <v>17460</v>
      </c>
      <c r="Q23" s="91">
        <v>0</v>
      </c>
      <c r="R23" s="88">
        <v>0</v>
      </c>
      <c r="S23" s="89">
        <v>0</v>
      </c>
      <c r="T23" s="88">
        <v>3512</v>
      </c>
      <c r="U23" s="88">
        <v>0</v>
      </c>
      <c r="V23" s="88">
        <v>171</v>
      </c>
      <c r="W23" s="89">
        <v>3683</v>
      </c>
      <c r="X23" s="88">
        <v>421730</v>
      </c>
      <c r="Y23" s="90">
        <v>1456807</v>
      </c>
      <c r="Z23" s="92">
        <v>1304394</v>
      </c>
      <c r="AA23" s="93">
        <v>0</v>
      </c>
      <c r="AB23" s="94">
        <v>1304394</v>
      </c>
      <c r="AC23" s="95">
        <v>152413</v>
      </c>
      <c r="AD23" s="135">
        <f t="shared" si="0"/>
        <v>1.1334248165423273</v>
      </c>
      <c r="AE23" s="136">
        <f t="shared" si="1"/>
        <v>0.1915722441025543</v>
      </c>
      <c r="AF23" s="96">
        <v>154</v>
      </c>
      <c r="AG23" s="93">
        <v>34</v>
      </c>
      <c r="AH23" s="93">
        <v>59</v>
      </c>
      <c r="AI23" s="93">
        <v>61</v>
      </c>
      <c r="AJ23" s="97">
        <v>2</v>
      </c>
      <c r="AK23" s="91">
        <v>78437446</v>
      </c>
      <c r="AL23" s="88">
        <v>50034106</v>
      </c>
      <c r="AM23" s="89">
        <v>128471552</v>
      </c>
      <c r="AN23" s="88">
        <v>499658</v>
      </c>
      <c r="AO23" s="88">
        <v>27770</v>
      </c>
      <c r="AP23" s="88">
        <v>0</v>
      </c>
      <c r="AQ23" s="88">
        <v>326894</v>
      </c>
      <c r="AR23" s="90">
        <v>354664</v>
      </c>
      <c r="AS23" s="91">
        <v>10833</v>
      </c>
      <c r="AT23" s="88">
        <v>169925</v>
      </c>
      <c r="AU23" s="89">
        <v>1035080</v>
      </c>
      <c r="AV23" s="88">
        <v>543</v>
      </c>
      <c r="AW23" s="88">
        <v>22730</v>
      </c>
      <c r="AX23" s="90">
        <v>23273</v>
      </c>
      <c r="AY23" s="91">
        <v>0</v>
      </c>
      <c r="AZ23" s="88">
        <v>0</v>
      </c>
      <c r="BA23" s="89">
        <v>0</v>
      </c>
      <c r="BB23" s="88">
        <v>3690</v>
      </c>
      <c r="BC23" s="88">
        <v>0</v>
      </c>
      <c r="BD23" s="88">
        <v>68</v>
      </c>
      <c r="BE23" s="89">
        <v>3758</v>
      </c>
      <c r="BF23" s="88">
        <v>893616</v>
      </c>
      <c r="BG23" s="90">
        <v>1955727</v>
      </c>
      <c r="BH23" s="92">
        <v>1312638</v>
      </c>
      <c r="BI23" s="93">
        <v>0</v>
      </c>
      <c r="BJ23" s="94">
        <v>1312638</v>
      </c>
      <c r="BK23" s="95">
        <v>643089</v>
      </c>
      <c r="BL23" s="135">
        <f t="shared" si="2"/>
        <v>1.5223035524627273</v>
      </c>
      <c r="BM23" s="136">
        <f t="shared" si="3"/>
        <v>0.81987498675058845</v>
      </c>
      <c r="BN23" s="96">
        <v>149</v>
      </c>
      <c r="BO23" s="93">
        <v>35</v>
      </c>
      <c r="BP23" s="93">
        <v>58</v>
      </c>
      <c r="BQ23" s="93">
        <v>56</v>
      </c>
      <c r="BR23" s="97">
        <v>2</v>
      </c>
    </row>
    <row r="24" spans="1:70" s="54" customFormat="1" ht="12.6" customHeight="1" x14ac:dyDescent="0.2">
      <c r="A24" s="55">
        <v>12</v>
      </c>
      <c r="B24" s="56" t="s">
        <v>80</v>
      </c>
      <c r="C24" s="76">
        <v>133415932</v>
      </c>
      <c r="D24" s="77">
        <v>85083834</v>
      </c>
      <c r="E24" s="78">
        <v>218499766</v>
      </c>
      <c r="F24" s="77">
        <v>592319</v>
      </c>
      <c r="G24" s="77">
        <v>67298</v>
      </c>
      <c r="H24" s="77">
        <v>0</v>
      </c>
      <c r="I24" s="77">
        <v>480589</v>
      </c>
      <c r="J24" s="79">
        <v>547887</v>
      </c>
      <c r="K24" s="80">
        <v>91070</v>
      </c>
      <c r="L24" s="77">
        <v>355488</v>
      </c>
      <c r="M24" s="78">
        <v>1586764</v>
      </c>
      <c r="N24" s="77">
        <v>477</v>
      </c>
      <c r="O24" s="77">
        <v>405779</v>
      </c>
      <c r="P24" s="79">
        <v>406256</v>
      </c>
      <c r="Q24" s="80">
        <v>0</v>
      </c>
      <c r="R24" s="77">
        <v>0</v>
      </c>
      <c r="S24" s="78">
        <v>0</v>
      </c>
      <c r="T24" s="77">
        <v>0</v>
      </c>
      <c r="U24" s="77">
        <v>0</v>
      </c>
      <c r="V24" s="77">
        <v>1585</v>
      </c>
      <c r="W24" s="78">
        <v>1585</v>
      </c>
      <c r="X24" s="77">
        <v>338406</v>
      </c>
      <c r="Y24" s="79">
        <v>2333011</v>
      </c>
      <c r="Z24" s="81">
        <v>1622541</v>
      </c>
      <c r="AA24" s="82">
        <v>0</v>
      </c>
      <c r="AB24" s="83">
        <v>1622541</v>
      </c>
      <c r="AC24" s="84">
        <v>710470</v>
      </c>
      <c r="AD24" s="133">
        <f t="shared" si="0"/>
        <v>1.0677407315850398</v>
      </c>
      <c r="AE24" s="134">
        <f t="shared" si="1"/>
        <v>0.5325226075698366</v>
      </c>
      <c r="AF24" s="85">
        <v>137</v>
      </c>
      <c r="AG24" s="82">
        <v>11</v>
      </c>
      <c r="AH24" s="82">
        <v>64</v>
      </c>
      <c r="AI24" s="82">
        <v>62</v>
      </c>
      <c r="AJ24" s="86">
        <v>39</v>
      </c>
      <c r="AK24" s="80">
        <v>130408598</v>
      </c>
      <c r="AL24" s="77">
        <v>88112286</v>
      </c>
      <c r="AM24" s="78">
        <v>218520884</v>
      </c>
      <c r="AN24" s="77">
        <v>583008</v>
      </c>
      <c r="AO24" s="77">
        <v>66240</v>
      </c>
      <c r="AP24" s="77">
        <v>0</v>
      </c>
      <c r="AQ24" s="77">
        <v>473034</v>
      </c>
      <c r="AR24" s="79">
        <v>539274</v>
      </c>
      <c r="AS24" s="80">
        <v>104417</v>
      </c>
      <c r="AT24" s="77">
        <v>349900</v>
      </c>
      <c r="AU24" s="78">
        <v>1576599</v>
      </c>
      <c r="AV24" s="77">
        <v>613</v>
      </c>
      <c r="AW24" s="77">
        <v>594256</v>
      </c>
      <c r="AX24" s="79">
        <v>594869</v>
      </c>
      <c r="AY24" s="80">
        <v>0</v>
      </c>
      <c r="AZ24" s="77">
        <v>0</v>
      </c>
      <c r="BA24" s="78">
        <v>0</v>
      </c>
      <c r="BB24" s="77">
        <v>0</v>
      </c>
      <c r="BC24" s="77">
        <v>0</v>
      </c>
      <c r="BD24" s="77">
        <v>1144</v>
      </c>
      <c r="BE24" s="78">
        <v>1144</v>
      </c>
      <c r="BF24" s="77">
        <v>391570</v>
      </c>
      <c r="BG24" s="79">
        <v>2564182</v>
      </c>
      <c r="BH24" s="81">
        <v>1614309</v>
      </c>
      <c r="BI24" s="82">
        <v>0</v>
      </c>
      <c r="BJ24" s="83">
        <v>1614309</v>
      </c>
      <c r="BK24" s="84">
        <v>949873</v>
      </c>
      <c r="BL24" s="133">
        <f t="shared" si="2"/>
        <v>1.1734265178974839</v>
      </c>
      <c r="BM24" s="134">
        <f t="shared" si="3"/>
        <v>0.72838218841981572</v>
      </c>
      <c r="BN24" s="85">
        <v>143</v>
      </c>
      <c r="BO24" s="82">
        <v>12</v>
      </c>
      <c r="BP24" s="82">
        <v>67</v>
      </c>
      <c r="BQ24" s="82">
        <v>64</v>
      </c>
      <c r="BR24" s="86">
        <v>40</v>
      </c>
    </row>
    <row r="25" spans="1:70" s="54" customFormat="1" ht="12.6" customHeight="1" x14ac:dyDescent="0.2">
      <c r="A25" s="57">
        <v>13</v>
      </c>
      <c r="B25" s="58" t="s">
        <v>81</v>
      </c>
      <c r="C25" s="87">
        <v>61228657</v>
      </c>
      <c r="D25" s="88">
        <v>38410640</v>
      </c>
      <c r="E25" s="89">
        <v>99639297</v>
      </c>
      <c r="F25" s="88">
        <v>178692</v>
      </c>
      <c r="G25" s="88">
        <v>18106</v>
      </c>
      <c r="H25" s="88">
        <v>0</v>
      </c>
      <c r="I25" s="88">
        <v>131198</v>
      </c>
      <c r="J25" s="90">
        <v>149304</v>
      </c>
      <c r="K25" s="91">
        <v>4003</v>
      </c>
      <c r="L25" s="88">
        <v>64392</v>
      </c>
      <c r="M25" s="89">
        <v>396391</v>
      </c>
      <c r="N25" s="88">
        <v>447</v>
      </c>
      <c r="O25" s="88">
        <v>465795</v>
      </c>
      <c r="P25" s="90">
        <v>466242</v>
      </c>
      <c r="Q25" s="91">
        <v>0</v>
      </c>
      <c r="R25" s="88">
        <v>0</v>
      </c>
      <c r="S25" s="89">
        <v>0</v>
      </c>
      <c r="T25" s="88">
        <v>300</v>
      </c>
      <c r="U25" s="88">
        <v>0</v>
      </c>
      <c r="V25" s="88">
        <v>0</v>
      </c>
      <c r="W25" s="89">
        <v>300</v>
      </c>
      <c r="X25" s="88">
        <v>12791</v>
      </c>
      <c r="Y25" s="90">
        <v>875724</v>
      </c>
      <c r="Z25" s="92">
        <v>439293</v>
      </c>
      <c r="AA25" s="93">
        <v>0</v>
      </c>
      <c r="AB25" s="94">
        <v>439293</v>
      </c>
      <c r="AC25" s="95">
        <v>436431</v>
      </c>
      <c r="AD25" s="135">
        <f t="shared" si="0"/>
        <v>0.8788941977380671</v>
      </c>
      <c r="AE25" s="136">
        <f t="shared" si="1"/>
        <v>0.71278878450657512</v>
      </c>
      <c r="AF25" s="96">
        <v>60</v>
      </c>
      <c r="AG25" s="93">
        <v>3</v>
      </c>
      <c r="AH25" s="93">
        <v>28</v>
      </c>
      <c r="AI25" s="93">
        <v>29</v>
      </c>
      <c r="AJ25" s="97">
        <v>2</v>
      </c>
      <c r="AK25" s="91">
        <v>56926314</v>
      </c>
      <c r="AL25" s="88">
        <v>35796498</v>
      </c>
      <c r="AM25" s="89">
        <v>92722812</v>
      </c>
      <c r="AN25" s="88">
        <v>188204</v>
      </c>
      <c r="AO25" s="88">
        <v>26804</v>
      </c>
      <c r="AP25" s="88">
        <v>0</v>
      </c>
      <c r="AQ25" s="88">
        <v>139517</v>
      </c>
      <c r="AR25" s="90">
        <v>166321</v>
      </c>
      <c r="AS25" s="91">
        <v>5417</v>
      </c>
      <c r="AT25" s="88">
        <v>72370</v>
      </c>
      <c r="AU25" s="89">
        <v>432312</v>
      </c>
      <c r="AV25" s="88">
        <v>719</v>
      </c>
      <c r="AW25" s="88">
        <v>444820</v>
      </c>
      <c r="AX25" s="90">
        <v>445539</v>
      </c>
      <c r="AY25" s="91">
        <v>0</v>
      </c>
      <c r="AZ25" s="88">
        <v>0</v>
      </c>
      <c r="BA25" s="89">
        <v>0</v>
      </c>
      <c r="BB25" s="88">
        <v>300</v>
      </c>
      <c r="BC25" s="88">
        <v>0</v>
      </c>
      <c r="BD25" s="88">
        <v>0</v>
      </c>
      <c r="BE25" s="89">
        <v>300</v>
      </c>
      <c r="BF25" s="88">
        <v>16251</v>
      </c>
      <c r="BG25" s="90">
        <v>894402</v>
      </c>
      <c r="BH25" s="92">
        <v>435135</v>
      </c>
      <c r="BI25" s="93">
        <v>0</v>
      </c>
      <c r="BJ25" s="94">
        <v>435135</v>
      </c>
      <c r="BK25" s="95">
        <v>459267</v>
      </c>
      <c r="BL25" s="135">
        <f t="shared" si="2"/>
        <v>0.9645975792882554</v>
      </c>
      <c r="BM25" s="136">
        <f t="shared" si="3"/>
        <v>0.80677452610053058</v>
      </c>
      <c r="BN25" s="96">
        <v>59</v>
      </c>
      <c r="BO25" s="93">
        <v>3</v>
      </c>
      <c r="BP25" s="93">
        <v>27</v>
      </c>
      <c r="BQ25" s="93">
        <v>29</v>
      </c>
      <c r="BR25" s="97">
        <v>2</v>
      </c>
    </row>
    <row r="26" spans="1:70" s="54" customFormat="1" ht="12.6" customHeight="1" x14ac:dyDescent="0.2">
      <c r="A26" s="55">
        <v>14</v>
      </c>
      <c r="B26" s="56" t="s">
        <v>82</v>
      </c>
      <c r="C26" s="76">
        <v>38153538</v>
      </c>
      <c r="D26" s="77">
        <v>23777473</v>
      </c>
      <c r="E26" s="78">
        <v>61931011</v>
      </c>
      <c r="F26" s="77">
        <v>234556</v>
      </c>
      <c r="G26" s="77">
        <v>20117</v>
      </c>
      <c r="H26" s="77">
        <v>0</v>
      </c>
      <c r="I26" s="77">
        <v>176993</v>
      </c>
      <c r="J26" s="79">
        <v>197110</v>
      </c>
      <c r="K26" s="80">
        <v>24926</v>
      </c>
      <c r="L26" s="77">
        <v>85913</v>
      </c>
      <c r="M26" s="78">
        <v>542505</v>
      </c>
      <c r="N26" s="77">
        <v>1851</v>
      </c>
      <c r="O26" s="77">
        <v>281236</v>
      </c>
      <c r="P26" s="79">
        <v>283087</v>
      </c>
      <c r="Q26" s="80">
        <v>0</v>
      </c>
      <c r="R26" s="77">
        <v>0</v>
      </c>
      <c r="S26" s="78">
        <v>0</v>
      </c>
      <c r="T26" s="77">
        <v>240</v>
      </c>
      <c r="U26" s="77">
        <v>0</v>
      </c>
      <c r="V26" s="77">
        <v>1278</v>
      </c>
      <c r="W26" s="78">
        <v>1518</v>
      </c>
      <c r="X26" s="77">
        <v>4545</v>
      </c>
      <c r="Y26" s="79">
        <v>831655</v>
      </c>
      <c r="Z26" s="81">
        <v>609522</v>
      </c>
      <c r="AA26" s="82">
        <v>0</v>
      </c>
      <c r="AB26" s="83">
        <v>609522</v>
      </c>
      <c r="AC26" s="84">
        <v>222133</v>
      </c>
      <c r="AD26" s="133">
        <f t="shared" si="0"/>
        <v>1.3428732820137557</v>
      </c>
      <c r="AE26" s="134">
        <f t="shared" si="1"/>
        <v>0.58220812968904745</v>
      </c>
      <c r="AF26" s="85">
        <v>72</v>
      </c>
      <c r="AG26" s="82">
        <v>7</v>
      </c>
      <c r="AH26" s="82">
        <v>32</v>
      </c>
      <c r="AI26" s="82">
        <v>33</v>
      </c>
      <c r="AJ26" s="86">
        <v>12</v>
      </c>
      <c r="AK26" s="80">
        <v>37705479</v>
      </c>
      <c r="AL26" s="77">
        <v>23517689</v>
      </c>
      <c r="AM26" s="78">
        <v>61223168</v>
      </c>
      <c r="AN26" s="77">
        <v>239872</v>
      </c>
      <c r="AO26" s="77">
        <v>31524</v>
      </c>
      <c r="AP26" s="77">
        <v>0</v>
      </c>
      <c r="AQ26" s="77">
        <v>185389</v>
      </c>
      <c r="AR26" s="79">
        <v>216913</v>
      </c>
      <c r="AS26" s="80">
        <v>34422</v>
      </c>
      <c r="AT26" s="77">
        <v>84865</v>
      </c>
      <c r="AU26" s="78">
        <v>576072</v>
      </c>
      <c r="AV26" s="77">
        <v>2640</v>
      </c>
      <c r="AW26" s="77">
        <v>335842</v>
      </c>
      <c r="AX26" s="79">
        <v>338482</v>
      </c>
      <c r="AY26" s="80">
        <v>0</v>
      </c>
      <c r="AZ26" s="77">
        <v>0</v>
      </c>
      <c r="BA26" s="78">
        <v>0</v>
      </c>
      <c r="BB26" s="77">
        <v>240</v>
      </c>
      <c r="BC26" s="77">
        <v>0</v>
      </c>
      <c r="BD26" s="77">
        <v>1746</v>
      </c>
      <c r="BE26" s="78">
        <v>1986</v>
      </c>
      <c r="BF26" s="77">
        <v>6141</v>
      </c>
      <c r="BG26" s="79">
        <v>922681</v>
      </c>
      <c r="BH26" s="81">
        <v>610893</v>
      </c>
      <c r="BI26" s="82">
        <v>0</v>
      </c>
      <c r="BJ26" s="83">
        <v>610893</v>
      </c>
      <c r="BK26" s="84">
        <v>311788</v>
      </c>
      <c r="BL26" s="133">
        <f t="shared" si="2"/>
        <v>1.5070781701463081</v>
      </c>
      <c r="BM26" s="134">
        <f t="shared" si="3"/>
        <v>0.82690369747059833</v>
      </c>
      <c r="BN26" s="85">
        <v>74</v>
      </c>
      <c r="BO26" s="82">
        <v>8</v>
      </c>
      <c r="BP26" s="82">
        <v>33</v>
      </c>
      <c r="BQ26" s="82">
        <v>33</v>
      </c>
      <c r="BR26" s="86">
        <v>12</v>
      </c>
    </row>
    <row r="27" spans="1:70" s="54" customFormat="1" ht="12.6" customHeight="1" x14ac:dyDescent="0.2">
      <c r="A27" s="57">
        <v>15</v>
      </c>
      <c r="B27" s="58" t="s">
        <v>83</v>
      </c>
      <c r="C27" s="87">
        <v>69572837</v>
      </c>
      <c r="D27" s="88">
        <v>43819910</v>
      </c>
      <c r="E27" s="89">
        <v>113392747</v>
      </c>
      <c r="F27" s="88">
        <v>495460</v>
      </c>
      <c r="G27" s="88">
        <v>55158</v>
      </c>
      <c r="H27" s="88">
        <v>0</v>
      </c>
      <c r="I27" s="88">
        <v>215034</v>
      </c>
      <c r="J27" s="90">
        <v>270192</v>
      </c>
      <c r="K27" s="91">
        <v>68314</v>
      </c>
      <c r="L27" s="88">
        <v>166137</v>
      </c>
      <c r="M27" s="89">
        <v>1000103</v>
      </c>
      <c r="N27" s="88">
        <v>12</v>
      </c>
      <c r="O27" s="88">
        <v>265461</v>
      </c>
      <c r="P27" s="90">
        <v>265473</v>
      </c>
      <c r="Q27" s="91">
        <v>0</v>
      </c>
      <c r="R27" s="88">
        <v>0</v>
      </c>
      <c r="S27" s="89">
        <v>0</v>
      </c>
      <c r="T27" s="88">
        <v>0</v>
      </c>
      <c r="U27" s="88">
        <v>0</v>
      </c>
      <c r="V27" s="88">
        <v>0</v>
      </c>
      <c r="W27" s="89">
        <v>0</v>
      </c>
      <c r="X27" s="88">
        <v>349618</v>
      </c>
      <c r="Y27" s="90">
        <v>1615194</v>
      </c>
      <c r="Z27" s="92">
        <v>1025712</v>
      </c>
      <c r="AA27" s="93">
        <v>0</v>
      </c>
      <c r="AB27" s="94">
        <v>1025712</v>
      </c>
      <c r="AC27" s="95">
        <v>589482</v>
      </c>
      <c r="AD27" s="135">
        <f t="shared" si="0"/>
        <v>1.4244244387165257</v>
      </c>
      <c r="AE27" s="136">
        <f t="shared" si="1"/>
        <v>0.84728757000379329</v>
      </c>
      <c r="AF27" s="96">
        <v>114</v>
      </c>
      <c r="AG27" s="93">
        <v>10</v>
      </c>
      <c r="AH27" s="93">
        <v>50</v>
      </c>
      <c r="AI27" s="93">
        <v>54</v>
      </c>
      <c r="AJ27" s="97">
        <v>22</v>
      </c>
      <c r="AK27" s="91">
        <v>70567889</v>
      </c>
      <c r="AL27" s="88">
        <v>44839367</v>
      </c>
      <c r="AM27" s="89">
        <v>115407256</v>
      </c>
      <c r="AN27" s="88">
        <v>480364</v>
      </c>
      <c r="AO27" s="88">
        <v>53477</v>
      </c>
      <c r="AP27" s="88">
        <v>0</v>
      </c>
      <c r="AQ27" s="88">
        <v>208482</v>
      </c>
      <c r="AR27" s="90">
        <v>261959</v>
      </c>
      <c r="AS27" s="91">
        <v>66233</v>
      </c>
      <c r="AT27" s="88">
        <v>161075</v>
      </c>
      <c r="AU27" s="89">
        <v>969631</v>
      </c>
      <c r="AV27" s="88">
        <v>20</v>
      </c>
      <c r="AW27" s="88">
        <v>327969</v>
      </c>
      <c r="AX27" s="90">
        <v>327989</v>
      </c>
      <c r="AY27" s="91">
        <v>0</v>
      </c>
      <c r="AZ27" s="88">
        <v>0</v>
      </c>
      <c r="BA27" s="89">
        <v>0</v>
      </c>
      <c r="BB27" s="88">
        <v>0</v>
      </c>
      <c r="BC27" s="88">
        <v>0</v>
      </c>
      <c r="BD27" s="88">
        <v>0</v>
      </c>
      <c r="BE27" s="89">
        <v>0</v>
      </c>
      <c r="BF27" s="88">
        <v>248849</v>
      </c>
      <c r="BG27" s="90">
        <v>1546469</v>
      </c>
      <c r="BH27" s="92">
        <v>1035714</v>
      </c>
      <c r="BI27" s="93">
        <v>0</v>
      </c>
      <c r="BJ27" s="94">
        <v>1035714</v>
      </c>
      <c r="BK27" s="95">
        <v>510755</v>
      </c>
      <c r="BL27" s="135">
        <f t="shared" si="2"/>
        <v>1.3400101983188994</v>
      </c>
      <c r="BM27" s="136">
        <f t="shared" si="3"/>
        <v>0.72377820455986719</v>
      </c>
      <c r="BN27" s="96">
        <v>121</v>
      </c>
      <c r="BO27" s="93">
        <v>10</v>
      </c>
      <c r="BP27" s="93">
        <v>56</v>
      </c>
      <c r="BQ27" s="93">
        <v>55</v>
      </c>
      <c r="BR27" s="97">
        <v>26</v>
      </c>
    </row>
    <row r="28" spans="1:70" s="54" customFormat="1" ht="12.6" customHeight="1" x14ac:dyDescent="0.2">
      <c r="A28" s="55">
        <v>16</v>
      </c>
      <c r="B28" s="56" t="s">
        <v>84</v>
      </c>
      <c r="C28" s="76">
        <v>35838537</v>
      </c>
      <c r="D28" s="77">
        <v>21342829</v>
      </c>
      <c r="E28" s="78">
        <v>57181366</v>
      </c>
      <c r="F28" s="77">
        <v>257065</v>
      </c>
      <c r="G28" s="77">
        <v>13673</v>
      </c>
      <c r="H28" s="77">
        <v>0</v>
      </c>
      <c r="I28" s="77">
        <v>205633</v>
      </c>
      <c r="J28" s="79">
        <v>219306</v>
      </c>
      <c r="K28" s="80">
        <v>40850</v>
      </c>
      <c r="L28" s="77">
        <v>155074</v>
      </c>
      <c r="M28" s="78">
        <v>672295</v>
      </c>
      <c r="N28" s="77">
        <v>122</v>
      </c>
      <c r="O28" s="77">
        <v>6375</v>
      </c>
      <c r="P28" s="79">
        <v>6497</v>
      </c>
      <c r="Q28" s="80">
        <v>0</v>
      </c>
      <c r="R28" s="77">
        <v>0</v>
      </c>
      <c r="S28" s="78">
        <v>0</v>
      </c>
      <c r="T28" s="77">
        <v>200</v>
      </c>
      <c r="U28" s="77">
        <v>0</v>
      </c>
      <c r="V28" s="77">
        <v>0</v>
      </c>
      <c r="W28" s="78">
        <v>200</v>
      </c>
      <c r="X28" s="77">
        <v>0</v>
      </c>
      <c r="Y28" s="79">
        <v>678992</v>
      </c>
      <c r="Z28" s="81">
        <v>516129</v>
      </c>
      <c r="AA28" s="82">
        <v>0</v>
      </c>
      <c r="AB28" s="83">
        <v>516129</v>
      </c>
      <c r="AC28" s="84">
        <v>162863</v>
      </c>
      <c r="AD28" s="133">
        <f t="shared" si="0"/>
        <v>1.1874357810899445</v>
      </c>
      <c r="AE28" s="134">
        <f t="shared" si="1"/>
        <v>0.4544354028737278</v>
      </c>
      <c r="AF28" s="85">
        <v>76</v>
      </c>
      <c r="AG28" s="82">
        <v>5</v>
      </c>
      <c r="AH28" s="82">
        <v>36</v>
      </c>
      <c r="AI28" s="82">
        <v>35</v>
      </c>
      <c r="AJ28" s="86">
        <v>25</v>
      </c>
      <c r="AK28" s="80">
        <v>36782383</v>
      </c>
      <c r="AL28" s="77">
        <v>22058192</v>
      </c>
      <c r="AM28" s="78">
        <v>58840575</v>
      </c>
      <c r="AN28" s="77">
        <v>283353</v>
      </c>
      <c r="AO28" s="77">
        <v>13162</v>
      </c>
      <c r="AP28" s="77">
        <v>0</v>
      </c>
      <c r="AQ28" s="77">
        <v>203125</v>
      </c>
      <c r="AR28" s="79">
        <v>216287</v>
      </c>
      <c r="AS28" s="80">
        <v>27350</v>
      </c>
      <c r="AT28" s="77">
        <v>183031</v>
      </c>
      <c r="AU28" s="78">
        <v>710021</v>
      </c>
      <c r="AV28" s="77">
        <v>204</v>
      </c>
      <c r="AW28" s="77">
        <v>8968</v>
      </c>
      <c r="AX28" s="79">
        <v>9172</v>
      </c>
      <c r="AY28" s="80">
        <v>0</v>
      </c>
      <c r="AZ28" s="77">
        <v>0</v>
      </c>
      <c r="BA28" s="78">
        <v>0</v>
      </c>
      <c r="BB28" s="77">
        <v>200</v>
      </c>
      <c r="BC28" s="77">
        <v>0</v>
      </c>
      <c r="BD28" s="77">
        <v>0</v>
      </c>
      <c r="BE28" s="78">
        <v>200</v>
      </c>
      <c r="BF28" s="77">
        <v>0</v>
      </c>
      <c r="BG28" s="79">
        <v>719393</v>
      </c>
      <c r="BH28" s="81">
        <v>520200</v>
      </c>
      <c r="BI28" s="82">
        <v>0</v>
      </c>
      <c r="BJ28" s="83">
        <v>520200</v>
      </c>
      <c r="BK28" s="84">
        <v>199193</v>
      </c>
      <c r="BL28" s="133">
        <f t="shared" si="2"/>
        <v>1.2226138170811554</v>
      </c>
      <c r="BM28" s="134">
        <f t="shared" si="3"/>
        <v>0.54154457583675319</v>
      </c>
      <c r="BN28" s="85">
        <v>73</v>
      </c>
      <c r="BO28" s="82">
        <v>8</v>
      </c>
      <c r="BP28" s="82">
        <v>33</v>
      </c>
      <c r="BQ28" s="82">
        <v>32</v>
      </c>
      <c r="BR28" s="86">
        <v>25</v>
      </c>
    </row>
    <row r="29" spans="1:70" s="54" customFormat="1" ht="12.6" customHeight="1" x14ac:dyDescent="0.2">
      <c r="A29" s="57">
        <v>17</v>
      </c>
      <c r="B29" s="58" t="s">
        <v>85</v>
      </c>
      <c r="C29" s="87">
        <v>32654677</v>
      </c>
      <c r="D29" s="88">
        <v>19925432</v>
      </c>
      <c r="E29" s="89">
        <v>52580109</v>
      </c>
      <c r="F29" s="88">
        <v>337155</v>
      </c>
      <c r="G29" s="88">
        <v>11149</v>
      </c>
      <c r="H29" s="88">
        <v>0</v>
      </c>
      <c r="I29" s="88">
        <v>150062</v>
      </c>
      <c r="J29" s="90">
        <v>161211</v>
      </c>
      <c r="K29" s="91">
        <v>13441</v>
      </c>
      <c r="L29" s="88">
        <v>104094</v>
      </c>
      <c r="M29" s="89">
        <v>615901</v>
      </c>
      <c r="N29" s="88">
        <v>996</v>
      </c>
      <c r="O29" s="88">
        <v>180689</v>
      </c>
      <c r="P29" s="90">
        <v>181685</v>
      </c>
      <c r="Q29" s="91">
        <v>0</v>
      </c>
      <c r="R29" s="88">
        <v>0</v>
      </c>
      <c r="S29" s="89">
        <v>0</v>
      </c>
      <c r="T29" s="88">
        <v>985</v>
      </c>
      <c r="U29" s="88">
        <v>0</v>
      </c>
      <c r="V29" s="88">
        <v>0</v>
      </c>
      <c r="W29" s="89">
        <v>985</v>
      </c>
      <c r="X29" s="88">
        <v>288</v>
      </c>
      <c r="Y29" s="90">
        <v>798859</v>
      </c>
      <c r="Z29" s="92">
        <v>601998</v>
      </c>
      <c r="AA29" s="93">
        <v>0</v>
      </c>
      <c r="AB29" s="94">
        <v>601998</v>
      </c>
      <c r="AC29" s="95">
        <v>196861</v>
      </c>
      <c r="AD29" s="135">
        <f t="shared" si="0"/>
        <v>1.5193178850199798</v>
      </c>
      <c r="AE29" s="136">
        <f t="shared" si="1"/>
        <v>0.60285698125263953</v>
      </c>
      <c r="AF29" s="96">
        <v>93</v>
      </c>
      <c r="AG29" s="93">
        <v>16</v>
      </c>
      <c r="AH29" s="93">
        <v>42</v>
      </c>
      <c r="AI29" s="93">
        <v>35</v>
      </c>
      <c r="AJ29" s="97">
        <v>10</v>
      </c>
      <c r="AK29" s="91">
        <v>34125000</v>
      </c>
      <c r="AL29" s="88">
        <v>20915323</v>
      </c>
      <c r="AM29" s="89">
        <v>55040323</v>
      </c>
      <c r="AN29" s="88">
        <v>326783</v>
      </c>
      <c r="AO29" s="88">
        <v>11038</v>
      </c>
      <c r="AP29" s="88">
        <v>0</v>
      </c>
      <c r="AQ29" s="88">
        <v>150047</v>
      </c>
      <c r="AR29" s="90">
        <v>161085</v>
      </c>
      <c r="AS29" s="91">
        <v>11652</v>
      </c>
      <c r="AT29" s="88">
        <v>101512</v>
      </c>
      <c r="AU29" s="89">
        <v>601032</v>
      </c>
      <c r="AV29" s="88">
        <v>844</v>
      </c>
      <c r="AW29" s="88">
        <v>207043</v>
      </c>
      <c r="AX29" s="90">
        <v>207887</v>
      </c>
      <c r="AY29" s="91">
        <v>0</v>
      </c>
      <c r="AZ29" s="88">
        <v>0</v>
      </c>
      <c r="BA29" s="89">
        <v>0</v>
      </c>
      <c r="BB29" s="88">
        <v>985</v>
      </c>
      <c r="BC29" s="88">
        <v>0</v>
      </c>
      <c r="BD29" s="88">
        <v>0</v>
      </c>
      <c r="BE29" s="89">
        <v>985</v>
      </c>
      <c r="BF29" s="88">
        <v>288</v>
      </c>
      <c r="BG29" s="90">
        <v>810192</v>
      </c>
      <c r="BH29" s="92">
        <v>609309</v>
      </c>
      <c r="BI29" s="93">
        <v>0</v>
      </c>
      <c r="BJ29" s="94">
        <v>609309</v>
      </c>
      <c r="BK29" s="95">
        <v>200883</v>
      </c>
      <c r="BL29" s="135">
        <f t="shared" si="2"/>
        <v>1.4719971755979702</v>
      </c>
      <c r="BM29" s="136">
        <f t="shared" si="3"/>
        <v>0.58866813186813183</v>
      </c>
      <c r="BN29" s="96">
        <v>92</v>
      </c>
      <c r="BO29" s="93">
        <v>16</v>
      </c>
      <c r="BP29" s="93">
        <v>42</v>
      </c>
      <c r="BQ29" s="93">
        <v>34</v>
      </c>
      <c r="BR29" s="97">
        <v>11</v>
      </c>
    </row>
    <row r="30" spans="1:70" s="54" customFormat="1" ht="12.6" customHeight="1" x14ac:dyDescent="0.2">
      <c r="A30" s="55">
        <v>18</v>
      </c>
      <c r="B30" s="56" t="s">
        <v>86</v>
      </c>
      <c r="C30" s="76">
        <v>19423988</v>
      </c>
      <c r="D30" s="77">
        <v>11702524</v>
      </c>
      <c r="E30" s="78">
        <v>31126512</v>
      </c>
      <c r="F30" s="77">
        <v>180803</v>
      </c>
      <c r="G30" s="77">
        <v>18078</v>
      </c>
      <c r="H30" s="77">
        <v>0</v>
      </c>
      <c r="I30" s="77">
        <v>146917</v>
      </c>
      <c r="J30" s="79">
        <v>164995</v>
      </c>
      <c r="K30" s="80">
        <v>49018</v>
      </c>
      <c r="L30" s="77">
        <v>0</v>
      </c>
      <c r="M30" s="78">
        <v>394816</v>
      </c>
      <c r="N30" s="77">
        <v>1628</v>
      </c>
      <c r="O30" s="77">
        <v>115970</v>
      </c>
      <c r="P30" s="79">
        <v>117598</v>
      </c>
      <c r="Q30" s="80">
        <v>0</v>
      </c>
      <c r="R30" s="77">
        <v>0</v>
      </c>
      <c r="S30" s="78">
        <v>0</v>
      </c>
      <c r="T30" s="77">
        <v>520</v>
      </c>
      <c r="U30" s="77">
        <v>0</v>
      </c>
      <c r="V30" s="77">
        <v>381</v>
      </c>
      <c r="W30" s="78">
        <v>901</v>
      </c>
      <c r="X30" s="77">
        <v>11079</v>
      </c>
      <c r="Y30" s="79">
        <v>524394</v>
      </c>
      <c r="Z30" s="81">
        <v>362127</v>
      </c>
      <c r="AA30" s="82">
        <v>0</v>
      </c>
      <c r="AB30" s="83">
        <v>362127</v>
      </c>
      <c r="AC30" s="84">
        <v>162267</v>
      </c>
      <c r="AD30" s="133">
        <f t="shared" si="0"/>
        <v>1.6847181592335176</v>
      </c>
      <c r="AE30" s="134">
        <f t="shared" si="1"/>
        <v>0.83539487359650355</v>
      </c>
      <c r="AF30" s="85">
        <v>56</v>
      </c>
      <c r="AG30" s="82">
        <v>9</v>
      </c>
      <c r="AH30" s="82">
        <v>22</v>
      </c>
      <c r="AI30" s="82">
        <v>25</v>
      </c>
      <c r="AJ30" s="86">
        <v>19</v>
      </c>
      <c r="AK30" s="80">
        <v>19762809</v>
      </c>
      <c r="AL30" s="77">
        <v>11906656</v>
      </c>
      <c r="AM30" s="78">
        <v>31669465</v>
      </c>
      <c r="AN30" s="77">
        <v>188691</v>
      </c>
      <c r="AO30" s="77">
        <v>21351</v>
      </c>
      <c r="AP30" s="77">
        <v>0</v>
      </c>
      <c r="AQ30" s="77">
        <v>150413</v>
      </c>
      <c r="AR30" s="79">
        <v>171764</v>
      </c>
      <c r="AS30" s="80">
        <v>49244</v>
      </c>
      <c r="AT30" s="77">
        <v>0</v>
      </c>
      <c r="AU30" s="78">
        <v>409699</v>
      </c>
      <c r="AV30" s="77">
        <v>1822</v>
      </c>
      <c r="AW30" s="77">
        <v>190413</v>
      </c>
      <c r="AX30" s="79">
        <v>192235</v>
      </c>
      <c r="AY30" s="80">
        <v>0</v>
      </c>
      <c r="AZ30" s="77">
        <v>0</v>
      </c>
      <c r="BA30" s="78">
        <v>0</v>
      </c>
      <c r="BB30" s="77">
        <v>650</v>
      </c>
      <c r="BC30" s="77">
        <v>0</v>
      </c>
      <c r="BD30" s="77">
        <v>443</v>
      </c>
      <c r="BE30" s="78">
        <v>1093</v>
      </c>
      <c r="BF30" s="77">
        <v>14189</v>
      </c>
      <c r="BG30" s="79">
        <v>617216</v>
      </c>
      <c r="BH30" s="81">
        <v>362913</v>
      </c>
      <c r="BI30" s="82">
        <v>0</v>
      </c>
      <c r="BJ30" s="83">
        <v>362913</v>
      </c>
      <c r="BK30" s="84">
        <v>254303</v>
      </c>
      <c r="BL30" s="133">
        <f t="shared" si="2"/>
        <v>1.9489309339453635</v>
      </c>
      <c r="BM30" s="134">
        <f t="shared" si="3"/>
        <v>1.2867755793217452</v>
      </c>
      <c r="BN30" s="85">
        <v>57</v>
      </c>
      <c r="BO30" s="82">
        <v>8</v>
      </c>
      <c r="BP30" s="82">
        <v>24</v>
      </c>
      <c r="BQ30" s="82">
        <v>25</v>
      </c>
      <c r="BR30" s="86">
        <v>18</v>
      </c>
    </row>
    <row r="31" spans="1:70" s="54" customFormat="1" ht="12.6" customHeight="1" x14ac:dyDescent="0.2">
      <c r="A31" s="57">
        <v>19</v>
      </c>
      <c r="B31" s="58" t="s">
        <v>87</v>
      </c>
      <c r="C31" s="87">
        <v>49955947</v>
      </c>
      <c r="D31" s="88">
        <v>30308293</v>
      </c>
      <c r="E31" s="89">
        <v>80264240</v>
      </c>
      <c r="F31" s="88">
        <v>414596</v>
      </c>
      <c r="G31" s="88">
        <v>16459</v>
      </c>
      <c r="H31" s="88">
        <v>0</v>
      </c>
      <c r="I31" s="88">
        <v>320649</v>
      </c>
      <c r="J31" s="90">
        <v>337108</v>
      </c>
      <c r="K31" s="91">
        <v>13278</v>
      </c>
      <c r="L31" s="88">
        <v>153092</v>
      </c>
      <c r="M31" s="89">
        <v>918074</v>
      </c>
      <c r="N31" s="88">
        <v>1222</v>
      </c>
      <c r="O31" s="88">
        <v>261548</v>
      </c>
      <c r="P31" s="90">
        <v>262770</v>
      </c>
      <c r="Q31" s="91">
        <v>0</v>
      </c>
      <c r="R31" s="88">
        <v>0</v>
      </c>
      <c r="S31" s="89">
        <v>0</v>
      </c>
      <c r="T31" s="88">
        <v>225</v>
      </c>
      <c r="U31" s="88">
        <v>0</v>
      </c>
      <c r="V31" s="88">
        <v>0</v>
      </c>
      <c r="W31" s="89">
        <v>225</v>
      </c>
      <c r="X31" s="88">
        <v>0</v>
      </c>
      <c r="Y31" s="90">
        <v>1181069</v>
      </c>
      <c r="Z31" s="92">
        <v>1038632</v>
      </c>
      <c r="AA31" s="93">
        <v>0</v>
      </c>
      <c r="AB31" s="94">
        <v>1038632</v>
      </c>
      <c r="AC31" s="95">
        <v>142437</v>
      </c>
      <c r="AD31" s="135">
        <f t="shared" si="0"/>
        <v>1.4714759648879749</v>
      </c>
      <c r="AE31" s="136">
        <f t="shared" si="1"/>
        <v>0.28512521241965444</v>
      </c>
      <c r="AF31" s="96">
        <v>132</v>
      </c>
      <c r="AG31" s="93">
        <v>18</v>
      </c>
      <c r="AH31" s="93">
        <v>62</v>
      </c>
      <c r="AI31" s="93">
        <v>52</v>
      </c>
      <c r="AJ31" s="97">
        <v>4</v>
      </c>
      <c r="AK31" s="91">
        <v>50181789</v>
      </c>
      <c r="AL31" s="88">
        <v>32083438</v>
      </c>
      <c r="AM31" s="89">
        <v>82265227</v>
      </c>
      <c r="AN31" s="88">
        <v>421531</v>
      </c>
      <c r="AO31" s="88">
        <v>30121</v>
      </c>
      <c r="AP31" s="88">
        <v>0</v>
      </c>
      <c r="AQ31" s="88">
        <v>330284</v>
      </c>
      <c r="AR31" s="90">
        <v>360405</v>
      </c>
      <c r="AS31" s="91">
        <v>14124</v>
      </c>
      <c r="AT31" s="88">
        <v>156448</v>
      </c>
      <c r="AU31" s="89">
        <v>952508</v>
      </c>
      <c r="AV31" s="88">
        <v>2053</v>
      </c>
      <c r="AW31" s="88">
        <v>326670</v>
      </c>
      <c r="AX31" s="90">
        <v>328723</v>
      </c>
      <c r="AY31" s="91">
        <v>0</v>
      </c>
      <c r="AZ31" s="88">
        <v>0</v>
      </c>
      <c r="BA31" s="89">
        <v>0</v>
      </c>
      <c r="BB31" s="88">
        <v>250</v>
      </c>
      <c r="BC31" s="88">
        <v>0</v>
      </c>
      <c r="BD31" s="88">
        <v>0</v>
      </c>
      <c r="BE31" s="89">
        <v>250</v>
      </c>
      <c r="BF31" s="88">
        <v>0</v>
      </c>
      <c r="BG31" s="90">
        <v>1281481</v>
      </c>
      <c r="BH31" s="92">
        <v>1032545</v>
      </c>
      <c r="BI31" s="93">
        <v>0</v>
      </c>
      <c r="BJ31" s="94">
        <v>1032545</v>
      </c>
      <c r="BK31" s="95">
        <v>248936</v>
      </c>
      <c r="BL31" s="135">
        <f t="shared" si="2"/>
        <v>1.5577432248500329</v>
      </c>
      <c r="BM31" s="136">
        <f t="shared" si="3"/>
        <v>0.49606840441659028</v>
      </c>
      <c r="BN31" s="96">
        <v>138</v>
      </c>
      <c r="BO31" s="93">
        <v>21</v>
      </c>
      <c r="BP31" s="93">
        <v>66</v>
      </c>
      <c r="BQ31" s="93">
        <v>51</v>
      </c>
      <c r="BR31" s="97">
        <v>2</v>
      </c>
    </row>
    <row r="32" spans="1:70" s="54" customFormat="1" ht="12.6" customHeight="1" x14ac:dyDescent="0.2">
      <c r="A32" s="55">
        <v>20</v>
      </c>
      <c r="B32" s="56" t="s">
        <v>88</v>
      </c>
      <c r="C32" s="76">
        <v>71511170</v>
      </c>
      <c r="D32" s="77">
        <v>44447943</v>
      </c>
      <c r="E32" s="78">
        <v>115959113</v>
      </c>
      <c r="F32" s="77">
        <v>399486</v>
      </c>
      <c r="G32" s="77">
        <v>32908</v>
      </c>
      <c r="H32" s="77">
        <v>0</v>
      </c>
      <c r="I32" s="77">
        <v>302233</v>
      </c>
      <c r="J32" s="79">
        <v>335141</v>
      </c>
      <c r="K32" s="80">
        <v>23257</v>
      </c>
      <c r="L32" s="77">
        <v>148276</v>
      </c>
      <c r="M32" s="78">
        <v>906160</v>
      </c>
      <c r="N32" s="77">
        <v>234</v>
      </c>
      <c r="O32" s="77">
        <v>505994</v>
      </c>
      <c r="P32" s="79">
        <v>506228</v>
      </c>
      <c r="Q32" s="80">
        <v>0</v>
      </c>
      <c r="R32" s="77">
        <v>0</v>
      </c>
      <c r="S32" s="78">
        <v>0</v>
      </c>
      <c r="T32" s="77">
        <v>550</v>
      </c>
      <c r="U32" s="77">
        <v>0</v>
      </c>
      <c r="V32" s="77">
        <v>0</v>
      </c>
      <c r="W32" s="78">
        <v>550</v>
      </c>
      <c r="X32" s="77">
        <v>0</v>
      </c>
      <c r="Y32" s="79">
        <v>1412938</v>
      </c>
      <c r="Z32" s="81">
        <v>1228023</v>
      </c>
      <c r="AA32" s="82">
        <v>0</v>
      </c>
      <c r="AB32" s="83">
        <v>1228023</v>
      </c>
      <c r="AC32" s="84">
        <v>184915</v>
      </c>
      <c r="AD32" s="133">
        <f t="shared" si="0"/>
        <v>1.2184794825051826</v>
      </c>
      <c r="AE32" s="134">
        <f t="shared" si="1"/>
        <v>0.25858198096884727</v>
      </c>
      <c r="AF32" s="85">
        <v>128</v>
      </c>
      <c r="AG32" s="82">
        <v>18</v>
      </c>
      <c r="AH32" s="82">
        <v>48</v>
      </c>
      <c r="AI32" s="82">
        <v>62</v>
      </c>
      <c r="AJ32" s="86">
        <v>14</v>
      </c>
      <c r="AK32" s="80">
        <v>72764579</v>
      </c>
      <c r="AL32" s="77">
        <v>46521616</v>
      </c>
      <c r="AM32" s="78">
        <v>119286195</v>
      </c>
      <c r="AN32" s="77">
        <v>412196</v>
      </c>
      <c r="AO32" s="77">
        <v>26496</v>
      </c>
      <c r="AP32" s="77">
        <v>0</v>
      </c>
      <c r="AQ32" s="77">
        <v>310689</v>
      </c>
      <c r="AR32" s="79">
        <v>337185</v>
      </c>
      <c r="AS32" s="80">
        <v>23591</v>
      </c>
      <c r="AT32" s="77">
        <v>152109</v>
      </c>
      <c r="AU32" s="78">
        <v>925081</v>
      </c>
      <c r="AV32" s="77">
        <v>393</v>
      </c>
      <c r="AW32" s="77">
        <v>617801</v>
      </c>
      <c r="AX32" s="79">
        <v>618194</v>
      </c>
      <c r="AY32" s="80">
        <v>0</v>
      </c>
      <c r="AZ32" s="77">
        <v>0</v>
      </c>
      <c r="BA32" s="78">
        <v>0</v>
      </c>
      <c r="BB32" s="77">
        <v>550</v>
      </c>
      <c r="BC32" s="77">
        <v>0</v>
      </c>
      <c r="BD32" s="77">
        <v>0</v>
      </c>
      <c r="BE32" s="78">
        <v>550</v>
      </c>
      <c r="BF32" s="77">
        <v>0</v>
      </c>
      <c r="BG32" s="79">
        <v>1543825</v>
      </c>
      <c r="BH32" s="81">
        <v>1240374</v>
      </c>
      <c r="BI32" s="82">
        <v>0</v>
      </c>
      <c r="BJ32" s="83">
        <v>1240374</v>
      </c>
      <c r="BK32" s="84">
        <v>303451</v>
      </c>
      <c r="BL32" s="133">
        <f t="shared" si="2"/>
        <v>1.2942193352717806</v>
      </c>
      <c r="BM32" s="134">
        <f t="shared" si="3"/>
        <v>0.41703120415222905</v>
      </c>
      <c r="BN32" s="85">
        <v>129</v>
      </c>
      <c r="BO32" s="82">
        <v>20</v>
      </c>
      <c r="BP32" s="82">
        <v>48</v>
      </c>
      <c r="BQ32" s="82">
        <v>61</v>
      </c>
      <c r="BR32" s="86">
        <v>14</v>
      </c>
    </row>
    <row r="33" spans="1:70" s="54" customFormat="1" ht="12.6" customHeight="1" x14ac:dyDescent="0.2">
      <c r="A33" s="57">
        <v>21</v>
      </c>
      <c r="B33" s="58" t="s">
        <v>89</v>
      </c>
      <c r="C33" s="87">
        <v>53545141</v>
      </c>
      <c r="D33" s="88">
        <v>31249122</v>
      </c>
      <c r="E33" s="89">
        <v>84794263</v>
      </c>
      <c r="F33" s="88">
        <v>398996</v>
      </c>
      <c r="G33" s="88">
        <v>57717</v>
      </c>
      <c r="H33" s="88">
        <v>0</v>
      </c>
      <c r="I33" s="88">
        <v>305642</v>
      </c>
      <c r="J33" s="90">
        <v>363359</v>
      </c>
      <c r="K33" s="91">
        <v>188</v>
      </c>
      <c r="L33" s="88">
        <v>152836</v>
      </c>
      <c r="M33" s="89">
        <v>915379</v>
      </c>
      <c r="N33" s="88">
        <v>506</v>
      </c>
      <c r="O33" s="88">
        <v>1038403</v>
      </c>
      <c r="P33" s="90">
        <v>1038909</v>
      </c>
      <c r="Q33" s="91">
        <v>0</v>
      </c>
      <c r="R33" s="88">
        <v>0</v>
      </c>
      <c r="S33" s="89">
        <v>0</v>
      </c>
      <c r="T33" s="88">
        <v>500</v>
      </c>
      <c r="U33" s="88">
        <v>0</v>
      </c>
      <c r="V33" s="88">
        <v>80775</v>
      </c>
      <c r="W33" s="89">
        <v>81275</v>
      </c>
      <c r="X33" s="88">
        <v>32704</v>
      </c>
      <c r="Y33" s="90">
        <v>2068267</v>
      </c>
      <c r="Z33" s="92">
        <v>1095446</v>
      </c>
      <c r="AA33" s="93">
        <v>0</v>
      </c>
      <c r="AB33" s="94">
        <v>1095446</v>
      </c>
      <c r="AC33" s="95">
        <v>972821</v>
      </c>
      <c r="AD33" s="135">
        <f t="shared" si="0"/>
        <v>2.4391591209419441</v>
      </c>
      <c r="AE33" s="136">
        <f t="shared" si="1"/>
        <v>1.8168240513177472</v>
      </c>
      <c r="AF33" s="96">
        <v>120</v>
      </c>
      <c r="AG33" s="93">
        <v>19</v>
      </c>
      <c r="AH33" s="93">
        <v>55</v>
      </c>
      <c r="AI33" s="93">
        <v>46</v>
      </c>
      <c r="AJ33" s="97">
        <v>60</v>
      </c>
      <c r="AK33" s="91">
        <v>54328584</v>
      </c>
      <c r="AL33" s="88">
        <v>32784700</v>
      </c>
      <c r="AM33" s="89">
        <v>87113284</v>
      </c>
      <c r="AN33" s="88">
        <v>426161</v>
      </c>
      <c r="AO33" s="88">
        <v>81381</v>
      </c>
      <c r="AP33" s="88">
        <v>0</v>
      </c>
      <c r="AQ33" s="88">
        <v>317911</v>
      </c>
      <c r="AR33" s="90">
        <v>399292</v>
      </c>
      <c r="AS33" s="91">
        <v>282</v>
      </c>
      <c r="AT33" s="88">
        <v>162186</v>
      </c>
      <c r="AU33" s="89">
        <v>987921</v>
      </c>
      <c r="AV33" s="88">
        <v>1140</v>
      </c>
      <c r="AW33" s="88">
        <v>459752</v>
      </c>
      <c r="AX33" s="90">
        <v>460892</v>
      </c>
      <c r="AY33" s="91">
        <v>0</v>
      </c>
      <c r="AZ33" s="88">
        <v>0</v>
      </c>
      <c r="BA33" s="89">
        <v>0</v>
      </c>
      <c r="BB33" s="88">
        <v>500</v>
      </c>
      <c r="BC33" s="88">
        <v>0</v>
      </c>
      <c r="BD33" s="88">
        <v>96833</v>
      </c>
      <c r="BE33" s="89">
        <v>97333</v>
      </c>
      <c r="BF33" s="88">
        <v>44062</v>
      </c>
      <c r="BG33" s="90">
        <v>1590208</v>
      </c>
      <c r="BH33" s="92">
        <v>1106822</v>
      </c>
      <c r="BI33" s="93">
        <v>0</v>
      </c>
      <c r="BJ33" s="94">
        <v>1106822</v>
      </c>
      <c r="BK33" s="95">
        <v>483386</v>
      </c>
      <c r="BL33" s="135">
        <f t="shared" si="2"/>
        <v>1.8254483437910571</v>
      </c>
      <c r="BM33" s="136">
        <f t="shared" si="3"/>
        <v>0.88974525822355321</v>
      </c>
      <c r="BN33" s="96">
        <v>121</v>
      </c>
      <c r="BO33" s="93">
        <v>19</v>
      </c>
      <c r="BP33" s="93">
        <v>56</v>
      </c>
      <c r="BQ33" s="93">
        <v>46</v>
      </c>
      <c r="BR33" s="97">
        <v>53</v>
      </c>
    </row>
    <row r="34" spans="1:70" s="54" customFormat="1" ht="12.6" customHeight="1" x14ac:dyDescent="0.2">
      <c r="A34" s="55">
        <v>22</v>
      </c>
      <c r="B34" s="56" t="s">
        <v>90</v>
      </c>
      <c r="C34" s="76">
        <v>36655020</v>
      </c>
      <c r="D34" s="77">
        <v>21797775</v>
      </c>
      <c r="E34" s="78">
        <v>58452795</v>
      </c>
      <c r="F34" s="77">
        <v>303085</v>
      </c>
      <c r="G34" s="77">
        <v>30695</v>
      </c>
      <c r="H34" s="77">
        <v>0</v>
      </c>
      <c r="I34" s="77">
        <v>142608</v>
      </c>
      <c r="J34" s="79">
        <v>173303</v>
      </c>
      <c r="K34" s="80">
        <v>78956</v>
      </c>
      <c r="L34" s="77">
        <v>96445</v>
      </c>
      <c r="M34" s="78">
        <v>651789</v>
      </c>
      <c r="N34" s="77">
        <v>153</v>
      </c>
      <c r="O34" s="77">
        <v>828294</v>
      </c>
      <c r="P34" s="79">
        <v>828447</v>
      </c>
      <c r="Q34" s="80">
        <v>0</v>
      </c>
      <c r="R34" s="77">
        <v>0</v>
      </c>
      <c r="S34" s="78">
        <v>0</v>
      </c>
      <c r="T34" s="77">
        <v>250</v>
      </c>
      <c r="U34" s="77">
        <v>0</v>
      </c>
      <c r="V34" s="77">
        <v>288</v>
      </c>
      <c r="W34" s="78">
        <v>538</v>
      </c>
      <c r="X34" s="77">
        <v>0</v>
      </c>
      <c r="Y34" s="79">
        <v>1480774</v>
      </c>
      <c r="Z34" s="81">
        <v>753975</v>
      </c>
      <c r="AA34" s="82">
        <v>0</v>
      </c>
      <c r="AB34" s="83">
        <v>753975</v>
      </c>
      <c r="AC34" s="84">
        <v>726799</v>
      </c>
      <c r="AD34" s="133">
        <f t="shared" si="0"/>
        <v>2.5332817703584576</v>
      </c>
      <c r="AE34" s="134">
        <f t="shared" si="1"/>
        <v>1.9828089031188636</v>
      </c>
      <c r="AF34" s="85">
        <v>93</v>
      </c>
      <c r="AG34" s="82">
        <v>12</v>
      </c>
      <c r="AH34" s="82">
        <v>35</v>
      </c>
      <c r="AI34" s="82">
        <v>46</v>
      </c>
      <c r="AJ34" s="86">
        <v>35</v>
      </c>
      <c r="AK34" s="80">
        <v>36338887</v>
      </c>
      <c r="AL34" s="77">
        <v>21260300</v>
      </c>
      <c r="AM34" s="78">
        <v>57599187</v>
      </c>
      <c r="AN34" s="77">
        <v>325023</v>
      </c>
      <c r="AO34" s="77">
        <v>29076</v>
      </c>
      <c r="AP34" s="77">
        <v>0</v>
      </c>
      <c r="AQ34" s="77">
        <v>154483</v>
      </c>
      <c r="AR34" s="79">
        <v>183559</v>
      </c>
      <c r="AS34" s="80">
        <v>95435</v>
      </c>
      <c r="AT34" s="77">
        <v>100509</v>
      </c>
      <c r="AU34" s="78">
        <v>704526</v>
      </c>
      <c r="AV34" s="77">
        <v>160</v>
      </c>
      <c r="AW34" s="77">
        <v>514773</v>
      </c>
      <c r="AX34" s="79">
        <v>514933</v>
      </c>
      <c r="AY34" s="80">
        <v>0</v>
      </c>
      <c r="AZ34" s="77">
        <v>0</v>
      </c>
      <c r="BA34" s="78">
        <v>0</v>
      </c>
      <c r="BB34" s="77">
        <v>250</v>
      </c>
      <c r="BC34" s="77">
        <v>0</v>
      </c>
      <c r="BD34" s="77">
        <v>270</v>
      </c>
      <c r="BE34" s="78">
        <v>520</v>
      </c>
      <c r="BF34" s="77">
        <v>0</v>
      </c>
      <c r="BG34" s="79">
        <v>1219979</v>
      </c>
      <c r="BH34" s="81">
        <v>760498</v>
      </c>
      <c r="BI34" s="82">
        <v>0</v>
      </c>
      <c r="BJ34" s="83">
        <v>760498</v>
      </c>
      <c r="BK34" s="84">
        <v>459481</v>
      </c>
      <c r="BL34" s="133">
        <f t="shared" si="2"/>
        <v>2.1180489926012322</v>
      </c>
      <c r="BM34" s="134">
        <f t="shared" si="3"/>
        <v>1.2644333328095603</v>
      </c>
      <c r="BN34" s="85">
        <v>98</v>
      </c>
      <c r="BO34" s="82">
        <v>13</v>
      </c>
      <c r="BP34" s="82">
        <v>37</v>
      </c>
      <c r="BQ34" s="82">
        <v>48</v>
      </c>
      <c r="BR34" s="86">
        <v>35</v>
      </c>
    </row>
    <row r="35" spans="1:70" s="54" customFormat="1" ht="12.6" customHeight="1" x14ac:dyDescent="0.2">
      <c r="A35" s="57">
        <v>23</v>
      </c>
      <c r="B35" s="58" t="s">
        <v>91</v>
      </c>
      <c r="C35" s="87">
        <v>58639858</v>
      </c>
      <c r="D35" s="88">
        <v>34928972</v>
      </c>
      <c r="E35" s="89">
        <v>93568830</v>
      </c>
      <c r="F35" s="88">
        <v>390034</v>
      </c>
      <c r="G35" s="88">
        <v>40133</v>
      </c>
      <c r="H35" s="88">
        <v>0</v>
      </c>
      <c r="I35" s="88">
        <v>304715</v>
      </c>
      <c r="J35" s="90">
        <v>344848</v>
      </c>
      <c r="K35" s="91">
        <v>63273</v>
      </c>
      <c r="L35" s="88">
        <v>169663</v>
      </c>
      <c r="M35" s="89">
        <v>967818</v>
      </c>
      <c r="N35" s="88">
        <v>2732</v>
      </c>
      <c r="O35" s="88">
        <v>675322</v>
      </c>
      <c r="P35" s="90">
        <v>678054</v>
      </c>
      <c r="Q35" s="91">
        <v>0</v>
      </c>
      <c r="R35" s="88">
        <v>0</v>
      </c>
      <c r="S35" s="89">
        <v>0</v>
      </c>
      <c r="T35" s="88">
        <v>900</v>
      </c>
      <c r="U35" s="88">
        <v>193</v>
      </c>
      <c r="V35" s="88">
        <v>0</v>
      </c>
      <c r="W35" s="89">
        <v>1093</v>
      </c>
      <c r="X35" s="88">
        <v>40</v>
      </c>
      <c r="Y35" s="90">
        <v>1647005</v>
      </c>
      <c r="Z35" s="92">
        <v>1192214</v>
      </c>
      <c r="AA35" s="93">
        <v>0</v>
      </c>
      <c r="AB35" s="94">
        <v>1192214</v>
      </c>
      <c r="AC35" s="95">
        <v>454791</v>
      </c>
      <c r="AD35" s="135">
        <f t="shared" si="0"/>
        <v>1.7602068979595022</v>
      </c>
      <c r="AE35" s="136">
        <f t="shared" si="1"/>
        <v>0.77556633919543261</v>
      </c>
      <c r="AF35" s="96">
        <v>134</v>
      </c>
      <c r="AG35" s="93">
        <v>22</v>
      </c>
      <c r="AH35" s="93">
        <v>65</v>
      </c>
      <c r="AI35" s="93">
        <v>47</v>
      </c>
      <c r="AJ35" s="97">
        <v>35</v>
      </c>
      <c r="AK35" s="91">
        <v>58259171</v>
      </c>
      <c r="AL35" s="88">
        <v>33648871</v>
      </c>
      <c r="AM35" s="89">
        <v>91908042</v>
      </c>
      <c r="AN35" s="88">
        <v>394731</v>
      </c>
      <c r="AO35" s="88">
        <v>54043</v>
      </c>
      <c r="AP35" s="88">
        <v>0</v>
      </c>
      <c r="AQ35" s="88">
        <v>318224</v>
      </c>
      <c r="AR35" s="90">
        <v>372267</v>
      </c>
      <c r="AS35" s="91">
        <v>67720</v>
      </c>
      <c r="AT35" s="88">
        <v>178986</v>
      </c>
      <c r="AU35" s="89">
        <v>1013704</v>
      </c>
      <c r="AV35" s="88">
        <v>3536</v>
      </c>
      <c r="AW35" s="88">
        <v>944067</v>
      </c>
      <c r="AX35" s="90">
        <v>947603</v>
      </c>
      <c r="AY35" s="91">
        <v>0</v>
      </c>
      <c r="AZ35" s="88">
        <v>0</v>
      </c>
      <c r="BA35" s="89">
        <v>0</v>
      </c>
      <c r="BB35" s="88">
        <v>900</v>
      </c>
      <c r="BC35" s="88">
        <v>242</v>
      </c>
      <c r="BD35" s="88">
        <v>0</v>
      </c>
      <c r="BE35" s="89">
        <v>1142</v>
      </c>
      <c r="BF35" s="88">
        <v>20</v>
      </c>
      <c r="BG35" s="90">
        <v>1962469</v>
      </c>
      <c r="BH35" s="92">
        <v>1194543</v>
      </c>
      <c r="BI35" s="93">
        <v>0</v>
      </c>
      <c r="BJ35" s="94">
        <v>1194543</v>
      </c>
      <c r="BK35" s="95">
        <v>767926</v>
      </c>
      <c r="BL35" s="135">
        <f t="shared" si="2"/>
        <v>2.1352527562277954</v>
      </c>
      <c r="BM35" s="136">
        <f t="shared" si="3"/>
        <v>1.3181203694093071</v>
      </c>
      <c r="BN35" s="96">
        <v>129</v>
      </c>
      <c r="BO35" s="93">
        <v>24</v>
      </c>
      <c r="BP35" s="93">
        <v>63</v>
      </c>
      <c r="BQ35" s="93">
        <v>42</v>
      </c>
      <c r="BR35" s="97">
        <v>36</v>
      </c>
    </row>
    <row r="36" spans="1:70" s="54" customFormat="1" ht="12.6" customHeight="1" x14ac:dyDescent="0.2">
      <c r="A36" s="55">
        <v>24</v>
      </c>
      <c r="B36" s="56" t="s">
        <v>92</v>
      </c>
      <c r="C36" s="76">
        <f>SUM(C13:C35)</f>
        <v>1206302158</v>
      </c>
      <c r="D36" s="77">
        <f t="shared" ref="D36:AC36" si="4">SUM(D13:D35)</f>
        <v>742479409</v>
      </c>
      <c r="E36" s="78">
        <f t="shared" si="4"/>
        <v>1948781567</v>
      </c>
      <c r="F36" s="77">
        <f t="shared" si="4"/>
        <v>7003076</v>
      </c>
      <c r="G36" s="77">
        <f t="shared" si="4"/>
        <v>602399</v>
      </c>
      <c r="H36" s="77">
        <f t="shared" si="4"/>
        <v>0</v>
      </c>
      <c r="I36" s="77">
        <f t="shared" si="4"/>
        <v>4745484</v>
      </c>
      <c r="J36" s="79">
        <f t="shared" si="4"/>
        <v>5347883</v>
      </c>
      <c r="K36" s="80">
        <f t="shared" si="4"/>
        <v>601521</v>
      </c>
      <c r="L36" s="77">
        <f t="shared" si="4"/>
        <v>2604473</v>
      </c>
      <c r="M36" s="78">
        <f t="shared" si="4"/>
        <v>15556953</v>
      </c>
      <c r="N36" s="77">
        <f t="shared" si="4"/>
        <v>14242</v>
      </c>
      <c r="O36" s="77">
        <f t="shared" si="4"/>
        <v>7415887</v>
      </c>
      <c r="P36" s="79">
        <f t="shared" si="4"/>
        <v>7430129</v>
      </c>
      <c r="Q36" s="80">
        <f t="shared" si="4"/>
        <v>0</v>
      </c>
      <c r="R36" s="77">
        <f t="shared" si="4"/>
        <v>0</v>
      </c>
      <c r="S36" s="78">
        <f t="shared" si="4"/>
        <v>0</v>
      </c>
      <c r="T36" s="77">
        <f t="shared" si="4"/>
        <v>16937</v>
      </c>
      <c r="U36" s="77">
        <f t="shared" si="4"/>
        <v>2873</v>
      </c>
      <c r="V36" s="77">
        <f t="shared" si="4"/>
        <v>110806</v>
      </c>
      <c r="W36" s="78">
        <f t="shared" si="4"/>
        <v>130616</v>
      </c>
      <c r="X36" s="77">
        <f t="shared" si="4"/>
        <v>1216530</v>
      </c>
      <c r="Y36" s="79">
        <f t="shared" si="4"/>
        <v>24334228</v>
      </c>
      <c r="Z36" s="81">
        <f t="shared" si="4"/>
        <v>17109830</v>
      </c>
      <c r="AA36" s="82">
        <f t="shared" si="4"/>
        <v>0</v>
      </c>
      <c r="AB36" s="83">
        <f t="shared" si="4"/>
        <v>17109830</v>
      </c>
      <c r="AC36" s="84">
        <f t="shared" si="4"/>
        <v>7224398</v>
      </c>
      <c r="AD36" s="133">
        <f t="shared" si="0"/>
        <v>1.2486893560606016</v>
      </c>
      <c r="AE36" s="134">
        <f t="shared" si="1"/>
        <v>0.59888792804431012</v>
      </c>
      <c r="AF36" s="85">
        <f t="shared" ref="AF36:AK36" si="5">SUM(AF13:AF35)</f>
        <v>2074</v>
      </c>
      <c r="AG36" s="82">
        <f t="shared" si="5"/>
        <v>253</v>
      </c>
      <c r="AH36" s="82">
        <f t="shared" si="5"/>
        <v>910</v>
      </c>
      <c r="AI36" s="82">
        <f t="shared" si="5"/>
        <v>911</v>
      </c>
      <c r="AJ36" s="86">
        <f t="shared" si="5"/>
        <v>361</v>
      </c>
      <c r="AK36" s="80">
        <f t="shared" si="5"/>
        <v>1202619427</v>
      </c>
      <c r="AL36" s="77">
        <f t="shared" ref="AL36:BK36" si="6">SUM(AL13:AL35)</f>
        <v>748110947</v>
      </c>
      <c r="AM36" s="78">
        <f t="shared" si="6"/>
        <v>1950730374</v>
      </c>
      <c r="AN36" s="77">
        <f t="shared" si="6"/>
        <v>7285466</v>
      </c>
      <c r="AO36" s="77">
        <f t="shared" si="6"/>
        <v>693002</v>
      </c>
      <c r="AP36" s="77">
        <f t="shared" si="6"/>
        <v>0</v>
      </c>
      <c r="AQ36" s="77">
        <f t="shared" si="6"/>
        <v>4941225</v>
      </c>
      <c r="AR36" s="79">
        <f t="shared" si="6"/>
        <v>5634227</v>
      </c>
      <c r="AS36" s="80">
        <f t="shared" si="6"/>
        <v>646609</v>
      </c>
      <c r="AT36" s="77">
        <f t="shared" si="6"/>
        <v>2747138</v>
      </c>
      <c r="AU36" s="78">
        <f t="shared" si="6"/>
        <v>16313440</v>
      </c>
      <c r="AV36" s="77">
        <f t="shared" si="6"/>
        <v>21798</v>
      </c>
      <c r="AW36" s="77">
        <f t="shared" si="6"/>
        <v>7538549</v>
      </c>
      <c r="AX36" s="79">
        <f t="shared" si="6"/>
        <v>7560347</v>
      </c>
      <c r="AY36" s="80">
        <f t="shared" si="6"/>
        <v>0</v>
      </c>
      <c r="AZ36" s="77">
        <f t="shared" si="6"/>
        <v>0</v>
      </c>
      <c r="BA36" s="78">
        <f t="shared" si="6"/>
        <v>0</v>
      </c>
      <c r="BB36" s="77">
        <f t="shared" si="6"/>
        <v>18115</v>
      </c>
      <c r="BC36" s="77">
        <f t="shared" si="6"/>
        <v>2922</v>
      </c>
      <c r="BD36" s="77">
        <f t="shared" si="6"/>
        <v>133294</v>
      </c>
      <c r="BE36" s="78">
        <f t="shared" si="6"/>
        <v>154331</v>
      </c>
      <c r="BF36" s="77">
        <f t="shared" si="6"/>
        <v>1676088</v>
      </c>
      <c r="BG36" s="79">
        <f t="shared" si="6"/>
        <v>25704206</v>
      </c>
      <c r="BH36" s="81">
        <f t="shared" si="6"/>
        <v>17115472</v>
      </c>
      <c r="BI36" s="82">
        <f t="shared" si="6"/>
        <v>0</v>
      </c>
      <c r="BJ36" s="83">
        <f t="shared" si="6"/>
        <v>17115472</v>
      </c>
      <c r="BK36" s="84">
        <f t="shared" si="6"/>
        <v>8588734</v>
      </c>
      <c r="BL36" s="133">
        <f t="shared" si="2"/>
        <v>1.3176708756163553</v>
      </c>
      <c r="BM36" s="134">
        <f t="shared" si="3"/>
        <v>0.71416890557182056</v>
      </c>
      <c r="BN36" s="85">
        <f>SUM(BN13:BN35)</f>
        <v>2095</v>
      </c>
      <c r="BO36" s="82">
        <f>SUM(BO13:BO35)</f>
        <v>271</v>
      </c>
      <c r="BP36" s="82">
        <f>SUM(BP13:BP35)</f>
        <v>925</v>
      </c>
      <c r="BQ36" s="82">
        <f>SUM(BQ13:BQ35)</f>
        <v>899</v>
      </c>
      <c r="BR36" s="86">
        <f>SUM(BR13:BR35)</f>
        <v>365</v>
      </c>
    </row>
    <row r="37" spans="1:70" s="54" customFormat="1" ht="12.6" customHeight="1" x14ac:dyDescent="0.2">
      <c r="A37" s="57">
        <v>25</v>
      </c>
      <c r="B37" s="58" t="s">
        <v>93</v>
      </c>
      <c r="C37" s="87">
        <v>768167340</v>
      </c>
      <c r="D37" s="88">
        <v>217026565</v>
      </c>
      <c r="E37" s="89">
        <v>985193905</v>
      </c>
      <c r="F37" s="88">
        <v>5292981</v>
      </c>
      <c r="G37" s="88">
        <v>549845</v>
      </c>
      <c r="H37" s="88">
        <v>4372</v>
      </c>
      <c r="I37" s="88">
        <v>3292996</v>
      </c>
      <c r="J37" s="90">
        <v>3847213</v>
      </c>
      <c r="K37" s="91">
        <v>719531</v>
      </c>
      <c r="L37" s="88">
        <v>1688208</v>
      </c>
      <c r="M37" s="89">
        <v>11547933</v>
      </c>
      <c r="N37" s="88">
        <v>6767</v>
      </c>
      <c r="O37" s="88">
        <v>4340687</v>
      </c>
      <c r="P37" s="90">
        <v>4347454</v>
      </c>
      <c r="Q37" s="91">
        <v>490</v>
      </c>
      <c r="R37" s="88">
        <v>0</v>
      </c>
      <c r="S37" s="89">
        <v>490</v>
      </c>
      <c r="T37" s="88">
        <v>1294</v>
      </c>
      <c r="U37" s="88">
        <v>0</v>
      </c>
      <c r="V37" s="88">
        <v>3190</v>
      </c>
      <c r="W37" s="89">
        <v>4974</v>
      </c>
      <c r="X37" s="88">
        <v>1722278</v>
      </c>
      <c r="Y37" s="90">
        <v>17622639</v>
      </c>
      <c r="Z37" s="92">
        <v>6848131</v>
      </c>
      <c r="AA37" s="93">
        <v>992</v>
      </c>
      <c r="AB37" s="94">
        <v>6849123</v>
      </c>
      <c r="AC37" s="95">
        <v>10773516</v>
      </c>
      <c r="AD37" s="137">
        <v>1.7887482769191512</v>
      </c>
      <c r="AE37" s="138">
        <v>1.4024959717761498</v>
      </c>
      <c r="AF37" s="96">
        <v>1622</v>
      </c>
      <c r="AG37" s="93">
        <v>81</v>
      </c>
      <c r="AH37" s="93">
        <v>981</v>
      </c>
      <c r="AI37" s="93">
        <v>560</v>
      </c>
      <c r="AJ37" s="97">
        <v>349</v>
      </c>
      <c r="AK37" s="91">
        <v>764169155</v>
      </c>
      <c r="AL37" s="88">
        <v>215951282</v>
      </c>
      <c r="AM37" s="89">
        <v>980120437</v>
      </c>
      <c r="AN37" s="88">
        <v>5535572</v>
      </c>
      <c r="AO37" s="88">
        <v>580785</v>
      </c>
      <c r="AP37" s="88">
        <v>5801</v>
      </c>
      <c r="AQ37" s="88">
        <v>3470663</v>
      </c>
      <c r="AR37" s="90">
        <v>4057249</v>
      </c>
      <c r="AS37" s="91">
        <v>751554</v>
      </c>
      <c r="AT37" s="88">
        <v>1751636</v>
      </c>
      <c r="AU37" s="89">
        <v>12096011</v>
      </c>
      <c r="AV37" s="88">
        <v>15169</v>
      </c>
      <c r="AW37" s="88">
        <v>4849566</v>
      </c>
      <c r="AX37" s="90">
        <v>4864735</v>
      </c>
      <c r="AY37" s="91">
        <v>610</v>
      </c>
      <c r="AZ37" s="88">
        <v>0</v>
      </c>
      <c r="BA37" s="89">
        <v>610</v>
      </c>
      <c r="BB37" s="88">
        <v>1466</v>
      </c>
      <c r="BC37" s="88">
        <v>0</v>
      </c>
      <c r="BD37" s="88">
        <v>3174</v>
      </c>
      <c r="BE37" s="89">
        <v>5250</v>
      </c>
      <c r="BF37" s="88">
        <v>1587969</v>
      </c>
      <c r="BG37" s="90">
        <v>18553965</v>
      </c>
      <c r="BH37" s="92">
        <v>6853076</v>
      </c>
      <c r="BI37" s="93">
        <v>1396</v>
      </c>
      <c r="BJ37" s="94">
        <v>6854472</v>
      </c>
      <c r="BK37" s="95">
        <v>11699493</v>
      </c>
      <c r="BL37" s="137">
        <v>1.8930290910768959</v>
      </c>
      <c r="BM37" s="138">
        <v>1.5310082752554961</v>
      </c>
      <c r="BN37" s="96">
        <v>1614</v>
      </c>
      <c r="BO37" s="93">
        <v>80</v>
      </c>
      <c r="BP37" s="93">
        <v>982</v>
      </c>
      <c r="BQ37" s="93">
        <v>552</v>
      </c>
      <c r="BR37" s="97">
        <v>339</v>
      </c>
    </row>
    <row r="38" spans="1:70" s="54" customFormat="1" ht="12.6" customHeight="1" x14ac:dyDescent="0.2">
      <c r="A38" s="59">
        <v>26</v>
      </c>
      <c r="B38" s="60" t="s">
        <v>94</v>
      </c>
      <c r="C38" s="98">
        <f>C36+C37</f>
        <v>1974469498</v>
      </c>
      <c r="D38" s="99">
        <f t="shared" ref="D38:AC38" si="7">D36+D37</f>
        <v>959505974</v>
      </c>
      <c r="E38" s="100">
        <f t="shared" si="7"/>
        <v>2933975472</v>
      </c>
      <c r="F38" s="99">
        <f t="shared" si="7"/>
        <v>12296057</v>
      </c>
      <c r="G38" s="99">
        <f t="shared" si="7"/>
        <v>1152244</v>
      </c>
      <c r="H38" s="99">
        <f t="shared" si="7"/>
        <v>4372</v>
      </c>
      <c r="I38" s="99">
        <f t="shared" si="7"/>
        <v>8038480</v>
      </c>
      <c r="J38" s="101">
        <f t="shared" si="7"/>
        <v>9195096</v>
      </c>
      <c r="K38" s="102">
        <f t="shared" si="7"/>
        <v>1321052</v>
      </c>
      <c r="L38" s="99">
        <f t="shared" si="7"/>
        <v>4292681</v>
      </c>
      <c r="M38" s="100">
        <f t="shared" si="7"/>
        <v>27104886</v>
      </c>
      <c r="N38" s="99">
        <f t="shared" si="7"/>
        <v>21009</v>
      </c>
      <c r="O38" s="99">
        <f t="shared" si="7"/>
        <v>11756574</v>
      </c>
      <c r="P38" s="101">
        <f t="shared" si="7"/>
        <v>11777583</v>
      </c>
      <c r="Q38" s="102">
        <f t="shared" si="7"/>
        <v>490</v>
      </c>
      <c r="R38" s="99">
        <f t="shared" si="7"/>
        <v>0</v>
      </c>
      <c r="S38" s="100">
        <f t="shared" si="7"/>
        <v>490</v>
      </c>
      <c r="T38" s="99">
        <f t="shared" si="7"/>
        <v>18231</v>
      </c>
      <c r="U38" s="99">
        <f t="shared" si="7"/>
        <v>2873</v>
      </c>
      <c r="V38" s="99">
        <f t="shared" si="7"/>
        <v>113996</v>
      </c>
      <c r="W38" s="100">
        <f t="shared" si="7"/>
        <v>135590</v>
      </c>
      <c r="X38" s="99">
        <f t="shared" si="7"/>
        <v>2938808</v>
      </c>
      <c r="Y38" s="101">
        <f t="shared" si="7"/>
        <v>41956867</v>
      </c>
      <c r="Z38" s="103">
        <f t="shared" si="7"/>
        <v>23957961</v>
      </c>
      <c r="AA38" s="104">
        <f t="shared" si="7"/>
        <v>992</v>
      </c>
      <c r="AB38" s="105">
        <f t="shared" si="7"/>
        <v>23958953</v>
      </c>
      <c r="AC38" s="106">
        <f t="shared" si="7"/>
        <v>17997914</v>
      </c>
      <c r="AD38" s="139">
        <f t="shared" si="0"/>
        <v>1.4300346884426851</v>
      </c>
      <c r="AE38" s="140">
        <f t="shared" si="1"/>
        <v>0.91153163005205351</v>
      </c>
      <c r="AF38" s="107">
        <f>AF36+AF37</f>
        <v>3696</v>
      </c>
      <c r="AG38" s="104">
        <f t="shared" ref="AG38:BK38" si="8">AG36+AG37</f>
        <v>334</v>
      </c>
      <c r="AH38" s="104">
        <f t="shared" si="8"/>
        <v>1891</v>
      </c>
      <c r="AI38" s="104">
        <f t="shared" si="8"/>
        <v>1471</v>
      </c>
      <c r="AJ38" s="108">
        <f t="shared" si="8"/>
        <v>710</v>
      </c>
      <c r="AK38" s="102">
        <f t="shared" si="8"/>
        <v>1966788582</v>
      </c>
      <c r="AL38" s="99">
        <f t="shared" si="8"/>
        <v>964062229</v>
      </c>
      <c r="AM38" s="100">
        <f t="shared" si="8"/>
        <v>2930850811</v>
      </c>
      <c r="AN38" s="99">
        <f t="shared" si="8"/>
        <v>12821038</v>
      </c>
      <c r="AO38" s="99">
        <f t="shared" si="8"/>
        <v>1273787</v>
      </c>
      <c r="AP38" s="99">
        <f t="shared" si="8"/>
        <v>5801</v>
      </c>
      <c r="AQ38" s="99">
        <f t="shared" si="8"/>
        <v>8411888</v>
      </c>
      <c r="AR38" s="101">
        <f t="shared" si="8"/>
        <v>9691476</v>
      </c>
      <c r="AS38" s="102">
        <f t="shared" si="8"/>
        <v>1398163</v>
      </c>
      <c r="AT38" s="99">
        <f t="shared" si="8"/>
        <v>4498774</v>
      </c>
      <c r="AU38" s="100">
        <f t="shared" si="8"/>
        <v>28409451</v>
      </c>
      <c r="AV38" s="99">
        <f t="shared" si="8"/>
        <v>36967</v>
      </c>
      <c r="AW38" s="99">
        <f t="shared" si="8"/>
        <v>12388115</v>
      </c>
      <c r="AX38" s="101">
        <f t="shared" si="8"/>
        <v>12425082</v>
      </c>
      <c r="AY38" s="102">
        <f t="shared" si="8"/>
        <v>610</v>
      </c>
      <c r="AZ38" s="99">
        <f t="shared" si="8"/>
        <v>0</v>
      </c>
      <c r="BA38" s="100">
        <f t="shared" si="8"/>
        <v>610</v>
      </c>
      <c r="BB38" s="99">
        <f t="shared" si="8"/>
        <v>19581</v>
      </c>
      <c r="BC38" s="99">
        <f t="shared" si="8"/>
        <v>2922</v>
      </c>
      <c r="BD38" s="99">
        <f t="shared" si="8"/>
        <v>136468</v>
      </c>
      <c r="BE38" s="100">
        <f t="shared" si="8"/>
        <v>159581</v>
      </c>
      <c r="BF38" s="99">
        <f t="shared" si="8"/>
        <v>3264057</v>
      </c>
      <c r="BG38" s="101">
        <f t="shared" si="8"/>
        <v>44258171</v>
      </c>
      <c r="BH38" s="103">
        <f t="shared" si="8"/>
        <v>23968548</v>
      </c>
      <c r="BI38" s="104">
        <f t="shared" si="8"/>
        <v>1396</v>
      </c>
      <c r="BJ38" s="105">
        <f t="shared" si="8"/>
        <v>23969944</v>
      </c>
      <c r="BK38" s="106">
        <f t="shared" si="8"/>
        <v>20288227</v>
      </c>
      <c r="BL38" s="139">
        <f t="shared" si="2"/>
        <v>1.5100792859838268</v>
      </c>
      <c r="BM38" s="140">
        <f t="shared" si="3"/>
        <v>1.0315408166224549</v>
      </c>
      <c r="BN38" s="107">
        <f>BN36+BN37</f>
        <v>3709</v>
      </c>
      <c r="BO38" s="104">
        <f>BO36+BO37</f>
        <v>351</v>
      </c>
      <c r="BP38" s="104">
        <f>BP36+BP37</f>
        <v>1907</v>
      </c>
      <c r="BQ38" s="104">
        <f>BQ36+BQ37</f>
        <v>1451</v>
      </c>
      <c r="BR38" s="108">
        <f>BR36+BR37</f>
        <v>704</v>
      </c>
    </row>
  </sheetData>
  <mergeCells count="79">
    <mergeCell ref="A4:B4"/>
    <mergeCell ref="C4:J4"/>
    <mergeCell ref="K4:P4"/>
    <mergeCell ref="AC6:AC11"/>
    <mergeCell ref="AF4:AJ4"/>
    <mergeCell ref="AF6:AJ7"/>
    <mergeCell ref="F7:J8"/>
    <mergeCell ref="Q4:Y4"/>
    <mergeCell ref="Z4:AC4"/>
    <mergeCell ref="A5:B5"/>
    <mergeCell ref="C5:J5"/>
    <mergeCell ref="K5:P5"/>
    <mergeCell ref="Q5:Y5"/>
    <mergeCell ref="Z5:AJ5"/>
    <mergeCell ref="Q7:W9"/>
    <mergeCell ref="X7:X8"/>
    <mergeCell ref="BN4:BR4"/>
    <mergeCell ref="AS5:AX5"/>
    <mergeCell ref="BH4:BK4"/>
    <mergeCell ref="BL4:BM4"/>
    <mergeCell ref="AY5:BG5"/>
    <mergeCell ref="BH5:BR5"/>
    <mergeCell ref="AK4:AR4"/>
    <mergeCell ref="AD4:AE4"/>
    <mergeCell ref="AK5:AR5"/>
    <mergeCell ref="AT10:AT11"/>
    <mergeCell ref="AY10:BA10"/>
    <mergeCell ref="AD8:AD11"/>
    <mergeCell ref="AK6:AM7"/>
    <mergeCell ref="AS6:AX6"/>
    <mergeCell ref="AN7:AR8"/>
    <mergeCell ref="AS7:AU9"/>
    <mergeCell ref="AN6:AR6"/>
    <mergeCell ref="AO9:AR9"/>
    <mergeCell ref="AS4:AX4"/>
    <mergeCell ref="AY4:BG4"/>
    <mergeCell ref="A6:B12"/>
    <mergeCell ref="C6:E7"/>
    <mergeCell ref="F6:J6"/>
    <mergeCell ref="K6:P6"/>
    <mergeCell ref="W10:W11"/>
    <mergeCell ref="K7:M9"/>
    <mergeCell ref="N7:P9"/>
    <mergeCell ref="G9:J9"/>
    <mergeCell ref="K10:K11"/>
    <mergeCell ref="L10:L11"/>
    <mergeCell ref="Q6:Y6"/>
    <mergeCell ref="AE8:AE11"/>
    <mergeCell ref="AF8:AF10"/>
    <mergeCell ref="Y7:Y8"/>
    <mergeCell ref="AG8:AI8"/>
    <mergeCell ref="AG9:AI9"/>
    <mergeCell ref="Q10:S10"/>
    <mergeCell ref="BR8:BR10"/>
    <mergeCell ref="BN6:BR7"/>
    <mergeCell ref="AY7:BE9"/>
    <mergeCell ref="BF7:BF8"/>
    <mergeCell ref="BG7:BG8"/>
    <mergeCell ref="BH6:BJ7"/>
    <mergeCell ref="BK6:BK11"/>
    <mergeCell ref="BI8:BI11"/>
    <mergeCell ref="AY6:BG6"/>
    <mergeCell ref="BM8:BM11"/>
    <mergeCell ref="BL6:BM7"/>
    <mergeCell ref="BE10:BE11"/>
    <mergeCell ref="BH8:BH11"/>
    <mergeCell ref="BO9:BQ9"/>
    <mergeCell ref="BJ8:BJ11"/>
    <mergeCell ref="BL8:BL11"/>
    <mergeCell ref="BN8:BN10"/>
    <mergeCell ref="BO8:BQ8"/>
    <mergeCell ref="AA8:AA11"/>
    <mergeCell ref="AV7:AX9"/>
    <mergeCell ref="AS10:AS11"/>
    <mergeCell ref="AB8:AB11"/>
    <mergeCell ref="Z6:AB7"/>
    <mergeCell ref="Z8:Z11"/>
    <mergeCell ref="AD6:AE7"/>
    <mergeCell ref="AJ8:AJ10"/>
  </mergeCells>
  <phoneticPr fontId="2"/>
  <dataValidations count="8">
    <dataValidation type="whole" allowBlank="1" showInputMessage="1" showErrorMessage="1" errorTitle="入力エラー" error="数値以外の入力または、9桁以上の入力は行えません" sqref="Z37:AB37 Z13:AB35 BH13:BJ35 BH37:BJ37">
      <formula1>-9999999</formula1>
      <formula2>99999999</formula2>
    </dataValidation>
    <dataValidation type="whole" allowBlank="1" showInputMessage="1" showErrorMessage="1" errorTitle="入力エラー" error="数値以外の入力または、11桁以上の入力は行えません" sqref="AC37 AC13:AC35 BK13:BK35 BK37">
      <formula1>-999999999</formula1>
      <formula2>9999999999</formula2>
    </dataValidation>
    <dataValidation type="whole" allowBlank="1" showInputMessage="1" showErrorMessage="1" errorTitle="入力エラー" error="数値以外の入力または、9桁以上の入力は行えません。" sqref="I37 O37 R37 AN37 AQ37 AW37 F37 O13:O35 I13:I35 F13:F35 R13:R35 AQ13:AQ35 AN13:AN35 AZ13:AZ35 AW13:AW35 AZ37 K13:L35 K37:L37 AS13:AT35 AS37:AT37">
      <formula1>-9999999</formula1>
      <formula2>99999999</formula2>
    </dataValidation>
    <dataValidation type="whole" allowBlank="1" showInputMessage="1" showErrorMessage="1" errorTitle="入力エラー" error="数値以外の入力または、8桁以上の入力は行えません。" sqref="Q37 G37:H37 N37 X37 BB37:BD37 AY37 AO37:AP37 AV37 T37:V37 N13:N35 G13:H35 Q13:Q35 T13:V35 X13:X35 AO13:AP35 AY13:AY35 BB13:BD35 BF13:BF35 AV13:AV35 BF37">
      <formula1>-999999</formula1>
      <formula2>9999999</formula2>
    </dataValidation>
    <dataValidation type="whole" allowBlank="1" showInputMessage="1" showErrorMessage="1" errorTitle="入力エラー" error="数値以外の入力または、10桁以上の入力は行えません。" sqref="D37 D13:D35 AL13:AL35 AL37">
      <formula1>-99999999</formula1>
      <formula2>999999999</formula2>
    </dataValidation>
    <dataValidation type="whole" allowBlank="1" showInputMessage="1" showErrorMessage="1" errorTitle="入力エラー" error="数値以外の入力または、11桁以上の入力は行えません。" sqref="C13:C38 AK13:AK37 D38:AC38 D36:AC36 AL36:BK36">
      <formula1>-999999999</formula1>
      <formula2>9999999999</formula2>
    </dataValidation>
    <dataValidation type="whole" allowBlank="1" showInputMessage="1" showErrorMessage="1" errorTitle="入力エラー" error="数値以外の入力または、7桁以上の入力は行えません" sqref="AG37:AI37 AG13:AI35 BO13:BQ35 BO37:BQ37">
      <formula1>-99999</formula1>
      <formula2>999999</formula2>
    </dataValidation>
    <dataValidation type="whole" allowBlank="1" showInputMessage="1" showErrorMessage="1" errorTitle="入力エラー" error="数値以外の入力または、6桁以上の入力は行えません" sqref="AJ37 AJ13:AJ35 BR13:BR35 BR37">
      <formula1>-9999</formula1>
      <formula2>99999</formula2>
    </dataValidation>
  </dataValidations>
  <pageMargins left="0.59055118110236227" right="0" top="0.6692913385826772" bottom="0.39370078740157483" header="0.51181102362204722" footer="0.19685039370078741"/>
  <pageSetup paperSize="9" firstPageNumber="103" pageOrder="overThenDown" orientation="landscape" useFirstPageNumber="1" r:id="rId1"/>
  <headerFooter alignWithMargins="0">
    <oddHeader>&amp;C&amp;"ＭＳ Ｐゴシック,太字"&amp;12第39表　市町村税の徴収に要する経費等に関する調</oddHeader>
  </headerFooter>
  <colBreaks count="7" manualBreakCount="7">
    <brk id="10" max="37" man="1"/>
    <brk id="16" max="37" man="1"/>
    <brk id="25" max="37" man="1"/>
    <brk id="36" max="1048575" man="1"/>
    <brk id="44" max="1048575" man="1"/>
    <brk id="50" max="1048575" man="1"/>
    <brk id="59" max="1048575" man="1"/>
  </colBreaks>
  <ignoredErrors>
    <ignoredError sqref="C3:K3" numberStoredAsText="1"/>
    <ignoredError sqref="C36:K36 C38:K38 L36:N36 L38:N38 O36:AS36 O38:AS38 AT36:AV36 AT38:AV38 AW36:BR36 AW38:BR38" unlocked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you67">
    <tabColor theme="8"/>
  </sheetPr>
  <dimension ref="A1:BR15"/>
  <sheetViews>
    <sheetView showGridLines="0" zoomScaleNormal="100" zoomScaleSheetLayoutView="100" workbookViewId="0">
      <selection activeCell="B14" sqref="B14"/>
    </sheetView>
  </sheetViews>
  <sheetFormatPr defaultColWidth="1" defaultRowHeight="13.2" x14ac:dyDescent="0.2"/>
  <cols>
    <col min="1" max="1" width="3" style="7" customWidth="1"/>
    <col min="2" max="2" width="15.44140625" style="7" bestFit="1" customWidth="1"/>
    <col min="3" max="9" width="13" style="7" customWidth="1"/>
    <col min="10" max="10" width="14" style="7" customWidth="1"/>
    <col min="11" max="13" width="13" style="7" customWidth="1"/>
    <col min="14" max="24" width="9" style="7" customWidth="1"/>
    <col min="25" max="25" width="13" style="7" customWidth="1"/>
    <col min="26" max="29" width="10" style="7" customWidth="1"/>
    <col min="30" max="31" width="8" style="7" customWidth="1"/>
    <col min="32" max="36" width="12" style="7" customWidth="1"/>
    <col min="37" max="16384" width="1" style="7"/>
  </cols>
  <sheetData>
    <row r="1" spans="1:70" ht="15.75" customHeight="1" x14ac:dyDescent="0.2"/>
    <row r="2" spans="1:70" s="9" customFormat="1" ht="14.4" x14ac:dyDescent="0.2">
      <c r="A2" s="4"/>
      <c r="B2" s="5"/>
      <c r="C2" s="5"/>
      <c r="D2" s="6"/>
      <c r="E2" s="6"/>
      <c r="F2" s="6"/>
      <c r="G2" s="6"/>
      <c r="H2" s="6"/>
      <c r="I2" s="4"/>
      <c r="J2" s="4"/>
      <c r="K2" s="7"/>
      <c r="L2" s="7"/>
      <c r="M2" s="7"/>
      <c r="N2" s="7"/>
      <c r="O2" s="7"/>
      <c r="P2" s="7"/>
      <c r="Q2" s="8"/>
      <c r="R2" s="8"/>
      <c r="S2" s="8"/>
      <c r="T2" s="8"/>
      <c r="U2" s="8"/>
      <c r="V2" s="8"/>
      <c r="W2" s="8"/>
      <c r="X2" s="8"/>
      <c r="Y2" s="8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</row>
    <row r="3" spans="1:70" s="9" customFormat="1" ht="15" customHeight="1" x14ac:dyDescent="0.2">
      <c r="A3" s="10"/>
      <c r="B3" s="10" t="s">
        <v>115</v>
      </c>
      <c r="C3" s="1" t="s">
        <v>95</v>
      </c>
      <c r="D3" s="1" t="s">
        <v>96</v>
      </c>
      <c r="E3" s="1" t="s">
        <v>97</v>
      </c>
      <c r="F3" s="1" t="s">
        <v>98</v>
      </c>
      <c r="G3" s="1" t="s">
        <v>99</v>
      </c>
      <c r="H3" s="1" t="s">
        <v>100</v>
      </c>
      <c r="I3" s="1" t="s">
        <v>101</v>
      </c>
      <c r="J3" s="1" t="s">
        <v>102</v>
      </c>
      <c r="K3" s="2" t="s">
        <v>175</v>
      </c>
      <c r="L3" s="2" t="s">
        <v>140</v>
      </c>
      <c r="M3" s="2" t="s">
        <v>141</v>
      </c>
      <c r="N3" s="2" t="s">
        <v>142</v>
      </c>
      <c r="O3" s="2" t="s">
        <v>160</v>
      </c>
      <c r="P3" s="2" t="s">
        <v>161</v>
      </c>
      <c r="Q3" s="1" t="s">
        <v>159</v>
      </c>
      <c r="R3" s="1" t="s">
        <v>158</v>
      </c>
      <c r="S3" s="1" t="s">
        <v>157</v>
      </c>
      <c r="T3" s="1" t="s">
        <v>156</v>
      </c>
      <c r="U3" s="1" t="s">
        <v>155</v>
      </c>
      <c r="V3" s="1" t="s">
        <v>154</v>
      </c>
      <c r="W3" s="1" t="s">
        <v>153</v>
      </c>
      <c r="X3" s="1" t="s">
        <v>152</v>
      </c>
      <c r="Y3" s="1" t="s">
        <v>151</v>
      </c>
      <c r="Z3" s="3" t="s">
        <v>150</v>
      </c>
      <c r="AA3" s="3" t="s">
        <v>149</v>
      </c>
      <c r="AB3" s="3" t="s">
        <v>148</v>
      </c>
      <c r="AC3" s="3" t="s">
        <v>147</v>
      </c>
      <c r="AD3" s="11"/>
      <c r="AE3" s="11"/>
      <c r="AF3" s="3" t="s">
        <v>146</v>
      </c>
      <c r="AG3" s="3" t="s">
        <v>145</v>
      </c>
      <c r="AH3" s="3" t="s">
        <v>144</v>
      </c>
      <c r="AI3" s="3" t="s">
        <v>143</v>
      </c>
      <c r="AJ3" s="3" t="s">
        <v>162</v>
      </c>
    </row>
    <row r="4" spans="1:70" s="12" customFormat="1" ht="18" customHeight="1" x14ac:dyDescent="0.2">
      <c r="A4" s="262" t="s">
        <v>15</v>
      </c>
      <c r="B4" s="263"/>
      <c r="C4" s="264" t="s">
        <v>126</v>
      </c>
      <c r="D4" s="265"/>
      <c r="E4" s="265"/>
      <c r="F4" s="265"/>
      <c r="G4" s="265"/>
      <c r="H4" s="265"/>
      <c r="I4" s="265"/>
      <c r="J4" s="266"/>
      <c r="K4" s="264" t="s">
        <v>127</v>
      </c>
      <c r="L4" s="265"/>
      <c r="M4" s="265"/>
      <c r="N4" s="265"/>
      <c r="O4" s="265"/>
      <c r="P4" s="266"/>
      <c r="Q4" s="267" t="s">
        <v>128</v>
      </c>
      <c r="R4" s="268"/>
      <c r="S4" s="268"/>
      <c r="T4" s="268"/>
      <c r="U4" s="268"/>
      <c r="V4" s="268"/>
      <c r="W4" s="268"/>
      <c r="X4" s="268"/>
      <c r="Y4" s="269"/>
      <c r="Z4" s="256" t="s">
        <v>129</v>
      </c>
      <c r="AA4" s="257"/>
      <c r="AB4" s="257"/>
      <c r="AC4" s="258"/>
      <c r="AD4" s="259"/>
      <c r="AE4" s="260"/>
      <c r="AF4" s="261" t="s">
        <v>130</v>
      </c>
      <c r="AG4" s="257"/>
      <c r="AH4" s="257"/>
      <c r="AI4" s="257"/>
      <c r="AJ4" s="258"/>
    </row>
    <row r="5" spans="1:70" ht="18" customHeight="1" x14ac:dyDescent="0.2">
      <c r="A5" s="192" t="s">
        <v>131</v>
      </c>
      <c r="B5" s="193"/>
      <c r="C5" s="198" t="s">
        <v>17</v>
      </c>
      <c r="D5" s="150"/>
      <c r="E5" s="167"/>
      <c r="F5" s="175" t="s">
        <v>18</v>
      </c>
      <c r="G5" s="175"/>
      <c r="H5" s="175"/>
      <c r="I5" s="175"/>
      <c r="J5" s="222"/>
      <c r="K5" s="199" t="s">
        <v>19</v>
      </c>
      <c r="L5" s="199"/>
      <c r="M5" s="199"/>
      <c r="N5" s="199"/>
      <c r="O5" s="199"/>
      <c r="P5" s="200"/>
      <c r="Q5" s="175" t="s">
        <v>18</v>
      </c>
      <c r="R5" s="175"/>
      <c r="S5" s="175"/>
      <c r="T5" s="175"/>
      <c r="U5" s="175"/>
      <c r="V5" s="175"/>
      <c r="W5" s="175"/>
      <c r="X5" s="175"/>
      <c r="Y5" s="176"/>
      <c r="Z5" s="143" t="s">
        <v>20</v>
      </c>
      <c r="AA5" s="143"/>
      <c r="AB5" s="159"/>
      <c r="AC5" s="173" t="s">
        <v>170</v>
      </c>
      <c r="AD5" s="179" t="s">
        <v>21</v>
      </c>
      <c r="AE5" s="180"/>
      <c r="AF5" s="143" t="s">
        <v>173</v>
      </c>
      <c r="AG5" s="143"/>
      <c r="AH5" s="143"/>
      <c r="AI5" s="143"/>
      <c r="AJ5" s="164"/>
    </row>
    <row r="6" spans="1:70" ht="18" customHeight="1" x14ac:dyDescent="0.2">
      <c r="A6" s="194"/>
      <c r="B6" s="195"/>
      <c r="C6" s="153"/>
      <c r="D6" s="153"/>
      <c r="E6" s="168"/>
      <c r="F6" s="198" t="s">
        <v>22</v>
      </c>
      <c r="G6" s="198"/>
      <c r="H6" s="198"/>
      <c r="I6" s="198"/>
      <c r="J6" s="220"/>
      <c r="K6" s="150" t="s">
        <v>22</v>
      </c>
      <c r="L6" s="150"/>
      <c r="M6" s="166"/>
      <c r="N6" s="150" t="s">
        <v>133</v>
      </c>
      <c r="O6" s="150"/>
      <c r="P6" s="151"/>
      <c r="Q6" s="150" t="s">
        <v>23</v>
      </c>
      <c r="R6" s="150"/>
      <c r="S6" s="150"/>
      <c r="T6" s="150"/>
      <c r="U6" s="150"/>
      <c r="V6" s="150"/>
      <c r="W6" s="166"/>
      <c r="X6" s="169" t="s">
        <v>24</v>
      </c>
      <c r="Y6" s="171" t="s">
        <v>25</v>
      </c>
      <c r="Z6" s="160"/>
      <c r="AA6" s="160"/>
      <c r="AB6" s="161"/>
      <c r="AC6" s="174"/>
      <c r="AD6" s="181"/>
      <c r="AE6" s="182"/>
      <c r="AF6" s="160"/>
      <c r="AG6" s="160"/>
      <c r="AH6" s="160"/>
      <c r="AI6" s="160"/>
      <c r="AJ6" s="165"/>
    </row>
    <row r="7" spans="1:70" ht="18" customHeight="1" x14ac:dyDescent="0.2">
      <c r="A7" s="194"/>
      <c r="B7" s="195"/>
      <c r="C7" s="17"/>
      <c r="D7" s="15"/>
      <c r="E7" s="15"/>
      <c r="F7" s="175"/>
      <c r="G7" s="175"/>
      <c r="H7" s="175"/>
      <c r="I7" s="175"/>
      <c r="J7" s="222"/>
      <c r="K7" s="150"/>
      <c r="L7" s="150"/>
      <c r="M7" s="167"/>
      <c r="N7" s="150"/>
      <c r="O7" s="150"/>
      <c r="P7" s="152"/>
      <c r="Q7" s="150"/>
      <c r="R7" s="150"/>
      <c r="S7" s="150"/>
      <c r="T7" s="150"/>
      <c r="U7" s="150"/>
      <c r="V7" s="150"/>
      <c r="W7" s="167"/>
      <c r="X7" s="170"/>
      <c r="Y7" s="172"/>
      <c r="Z7" s="185" t="s">
        <v>167</v>
      </c>
      <c r="AA7" s="148" t="s">
        <v>168</v>
      </c>
      <c r="AB7" s="157" t="s">
        <v>169</v>
      </c>
      <c r="AC7" s="174"/>
      <c r="AD7" s="188" t="s">
        <v>171</v>
      </c>
      <c r="AE7" s="177" t="s">
        <v>172</v>
      </c>
      <c r="AF7" s="143" t="s">
        <v>26</v>
      </c>
      <c r="AG7" s="145"/>
      <c r="AH7" s="146"/>
      <c r="AI7" s="147"/>
      <c r="AJ7" s="162" t="s">
        <v>174</v>
      </c>
    </row>
    <row r="8" spans="1:70" ht="18" customHeight="1" x14ac:dyDescent="0.2">
      <c r="A8" s="194"/>
      <c r="B8" s="195"/>
      <c r="C8" s="13" t="s">
        <v>103</v>
      </c>
      <c r="D8" s="18" t="s">
        <v>28</v>
      </c>
      <c r="E8" s="18" t="s">
        <v>25</v>
      </c>
      <c r="F8" s="15"/>
      <c r="G8" s="201" t="s">
        <v>29</v>
      </c>
      <c r="H8" s="202"/>
      <c r="I8" s="202"/>
      <c r="J8" s="203"/>
      <c r="K8" s="153"/>
      <c r="L8" s="153"/>
      <c r="M8" s="168"/>
      <c r="N8" s="153"/>
      <c r="O8" s="153"/>
      <c r="P8" s="154"/>
      <c r="Q8" s="153"/>
      <c r="R8" s="153"/>
      <c r="S8" s="153"/>
      <c r="T8" s="153"/>
      <c r="U8" s="153"/>
      <c r="V8" s="153"/>
      <c r="W8" s="168"/>
      <c r="X8" s="18"/>
      <c r="Y8" s="19"/>
      <c r="Z8" s="186"/>
      <c r="AA8" s="149"/>
      <c r="AB8" s="158"/>
      <c r="AC8" s="174"/>
      <c r="AD8" s="189"/>
      <c r="AE8" s="178"/>
      <c r="AF8" s="144"/>
      <c r="AG8" s="187" t="s">
        <v>30</v>
      </c>
      <c r="AH8" s="146"/>
      <c r="AI8" s="147"/>
      <c r="AJ8" s="163"/>
    </row>
    <row r="9" spans="1:70" ht="18" customHeight="1" x14ac:dyDescent="0.2">
      <c r="A9" s="194"/>
      <c r="B9" s="195"/>
      <c r="C9" s="23"/>
      <c r="D9" s="18" t="s">
        <v>31</v>
      </c>
      <c r="E9" s="24" t="s">
        <v>104</v>
      </c>
      <c r="F9" s="20" t="s">
        <v>33</v>
      </c>
      <c r="G9" s="15" t="s">
        <v>34</v>
      </c>
      <c r="H9" s="15" t="s">
        <v>35</v>
      </c>
      <c r="I9" s="15" t="s">
        <v>36</v>
      </c>
      <c r="J9" s="16" t="s">
        <v>37</v>
      </c>
      <c r="K9" s="155" t="s">
        <v>38</v>
      </c>
      <c r="L9" s="169" t="s">
        <v>24</v>
      </c>
      <c r="M9" s="15" t="s">
        <v>39</v>
      </c>
      <c r="N9" s="25" t="s">
        <v>40</v>
      </c>
      <c r="O9" s="15" t="s">
        <v>24</v>
      </c>
      <c r="P9" s="16" t="s">
        <v>39</v>
      </c>
      <c r="Q9" s="253" t="s">
        <v>132</v>
      </c>
      <c r="R9" s="253"/>
      <c r="S9" s="254"/>
      <c r="T9" s="26" t="s">
        <v>42</v>
      </c>
      <c r="U9" s="27" t="s">
        <v>43</v>
      </c>
      <c r="V9" s="27" t="s">
        <v>24</v>
      </c>
      <c r="W9" s="183" t="s">
        <v>176</v>
      </c>
      <c r="X9" s="18"/>
      <c r="Y9" s="28" t="s">
        <v>166</v>
      </c>
      <c r="Z9" s="186"/>
      <c r="AA9" s="149"/>
      <c r="AB9" s="158"/>
      <c r="AC9" s="174"/>
      <c r="AD9" s="189"/>
      <c r="AE9" s="178"/>
      <c r="AF9" s="144"/>
      <c r="AG9" s="29" t="s">
        <v>44</v>
      </c>
      <c r="AH9" s="29" t="s">
        <v>45</v>
      </c>
      <c r="AI9" s="29" t="s">
        <v>46</v>
      </c>
      <c r="AJ9" s="163"/>
    </row>
    <row r="10" spans="1:70" ht="18" customHeight="1" x14ac:dyDescent="0.2">
      <c r="A10" s="194"/>
      <c r="B10" s="195"/>
      <c r="C10" s="30" t="s">
        <v>105</v>
      </c>
      <c r="D10" s="31" t="s">
        <v>106</v>
      </c>
      <c r="E10" s="31" t="s">
        <v>107</v>
      </c>
      <c r="F10" s="18" t="s">
        <v>108</v>
      </c>
      <c r="G10" s="24" t="s">
        <v>109</v>
      </c>
      <c r="H10" s="24" t="s">
        <v>110</v>
      </c>
      <c r="I10" s="24" t="s">
        <v>111</v>
      </c>
      <c r="J10" s="32" t="s">
        <v>112</v>
      </c>
      <c r="K10" s="156"/>
      <c r="L10" s="204"/>
      <c r="M10" s="33" t="s">
        <v>136</v>
      </c>
      <c r="N10" s="31" t="s">
        <v>137</v>
      </c>
      <c r="O10" s="31" t="s">
        <v>55</v>
      </c>
      <c r="P10" s="34" t="s">
        <v>139</v>
      </c>
      <c r="Q10" s="14" t="s">
        <v>57</v>
      </c>
      <c r="R10" s="27" t="s">
        <v>58</v>
      </c>
      <c r="S10" s="27" t="s">
        <v>39</v>
      </c>
      <c r="T10" s="31" t="s">
        <v>163</v>
      </c>
      <c r="U10" s="31" t="s">
        <v>65</v>
      </c>
      <c r="V10" s="31" t="s">
        <v>59</v>
      </c>
      <c r="W10" s="255"/>
      <c r="X10" s="33" t="s">
        <v>60</v>
      </c>
      <c r="Y10" s="35" t="s">
        <v>165</v>
      </c>
      <c r="Z10" s="186"/>
      <c r="AA10" s="149"/>
      <c r="AB10" s="158"/>
      <c r="AC10" s="174"/>
      <c r="AD10" s="189"/>
      <c r="AE10" s="178"/>
      <c r="AF10" s="21"/>
      <c r="AG10" s="36"/>
      <c r="AH10" s="36"/>
      <c r="AI10" s="36"/>
      <c r="AJ10" s="22"/>
    </row>
    <row r="11" spans="1:70" ht="18" customHeight="1" x14ac:dyDescent="0.2">
      <c r="A11" s="196"/>
      <c r="B11" s="197"/>
      <c r="C11" s="37" t="s">
        <v>113</v>
      </c>
      <c r="D11" s="38" t="s">
        <v>113</v>
      </c>
      <c r="E11" s="38" t="s">
        <v>114</v>
      </c>
      <c r="F11" s="39" t="s">
        <v>114</v>
      </c>
      <c r="G11" s="40" t="s">
        <v>113</v>
      </c>
      <c r="H11" s="38" t="s">
        <v>113</v>
      </c>
      <c r="I11" s="38" t="s">
        <v>113</v>
      </c>
      <c r="J11" s="41" t="s">
        <v>113</v>
      </c>
      <c r="K11" s="37" t="s">
        <v>63</v>
      </c>
      <c r="L11" s="38" t="s">
        <v>134</v>
      </c>
      <c r="M11" s="38" t="s">
        <v>135</v>
      </c>
      <c r="N11" s="40" t="s">
        <v>61</v>
      </c>
      <c r="O11" s="40" t="s">
        <v>61</v>
      </c>
      <c r="P11" s="42" t="s">
        <v>138</v>
      </c>
      <c r="Q11" s="43"/>
      <c r="R11" s="38" t="s">
        <v>64</v>
      </c>
      <c r="S11" s="44" t="s">
        <v>56</v>
      </c>
      <c r="T11" s="38" t="s">
        <v>61</v>
      </c>
      <c r="U11" s="40" t="s">
        <v>61</v>
      </c>
      <c r="V11" s="40" t="s">
        <v>61</v>
      </c>
      <c r="W11" s="45" t="s">
        <v>164</v>
      </c>
      <c r="X11" s="40" t="s">
        <v>61</v>
      </c>
      <c r="Y11" s="41" t="s">
        <v>61</v>
      </c>
      <c r="Z11" s="46" t="s">
        <v>66</v>
      </c>
      <c r="AA11" s="47" t="s">
        <v>66</v>
      </c>
      <c r="AB11" s="48" t="s">
        <v>66</v>
      </c>
      <c r="AC11" s="49" t="s">
        <v>66</v>
      </c>
      <c r="AD11" s="50" t="s">
        <v>67</v>
      </c>
      <c r="AE11" s="51" t="s">
        <v>67</v>
      </c>
      <c r="AF11" s="46" t="s">
        <v>68</v>
      </c>
      <c r="AG11" s="47" t="s">
        <v>68</v>
      </c>
      <c r="AH11" s="47" t="s">
        <v>68</v>
      </c>
      <c r="AI11" s="47" t="s">
        <v>68</v>
      </c>
      <c r="AJ11" s="49" t="s">
        <v>68</v>
      </c>
    </row>
    <row r="12" spans="1:70" s="54" customFormat="1" ht="18" customHeight="1" x14ac:dyDescent="0.2">
      <c r="A12" s="61">
        <v>1</v>
      </c>
      <c r="B12" s="62" t="s">
        <v>180</v>
      </c>
      <c r="C12" s="109">
        <f>表39!C36</f>
        <v>1206302158</v>
      </c>
      <c r="D12" s="110">
        <f>表39!D36</f>
        <v>742479409</v>
      </c>
      <c r="E12" s="111">
        <f>表39!E36</f>
        <v>1948781567</v>
      </c>
      <c r="F12" s="110">
        <f>表39!F36</f>
        <v>7003076</v>
      </c>
      <c r="G12" s="110">
        <f>表39!G36</f>
        <v>602399</v>
      </c>
      <c r="H12" s="110">
        <f>表39!H36</f>
        <v>0</v>
      </c>
      <c r="I12" s="110">
        <f>表39!I36</f>
        <v>4745484</v>
      </c>
      <c r="J12" s="112">
        <f>表39!J36</f>
        <v>5347883</v>
      </c>
      <c r="K12" s="113">
        <f>表39!K36</f>
        <v>601521</v>
      </c>
      <c r="L12" s="110">
        <f>表39!L36</f>
        <v>2604473</v>
      </c>
      <c r="M12" s="111">
        <f>表39!M36</f>
        <v>15556953</v>
      </c>
      <c r="N12" s="110">
        <f>表39!N36</f>
        <v>14242</v>
      </c>
      <c r="O12" s="110">
        <f>表39!O36</f>
        <v>7415887</v>
      </c>
      <c r="P12" s="112">
        <f>表39!P36</f>
        <v>7430129</v>
      </c>
      <c r="Q12" s="109">
        <f>表39!Q36</f>
        <v>0</v>
      </c>
      <c r="R12" s="110">
        <f>表39!R36</f>
        <v>0</v>
      </c>
      <c r="S12" s="111">
        <f>表39!S36</f>
        <v>0</v>
      </c>
      <c r="T12" s="110">
        <f>表39!T36</f>
        <v>16937</v>
      </c>
      <c r="U12" s="110">
        <f>表39!U36</f>
        <v>2873</v>
      </c>
      <c r="V12" s="110">
        <f>表39!V36</f>
        <v>110806</v>
      </c>
      <c r="W12" s="111">
        <f>表39!W36</f>
        <v>130616</v>
      </c>
      <c r="X12" s="110">
        <f>表39!X36</f>
        <v>1216530</v>
      </c>
      <c r="Y12" s="112">
        <f>表39!Y36</f>
        <v>24334228</v>
      </c>
      <c r="Z12" s="114">
        <f>表39!Z36</f>
        <v>17109830</v>
      </c>
      <c r="AA12" s="115">
        <f>表39!AA36</f>
        <v>0</v>
      </c>
      <c r="AB12" s="116">
        <f>表39!AB36</f>
        <v>17109830</v>
      </c>
      <c r="AC12" s="117">
        <f>表39!AC36</f>
        <v>7224398</v>
      </c>
      <c r="AD12" s="137">
        <f>表39!AD36</f>
        <v>1.2486893560606016</v>
      </c>
      <c r="AE12" s="138">
        <f>表39!AE36</f>
        <v>0.59888792804431012</v>
      </c>
      <c r="AF12" s="118">
        <f>表39!AF36</f>
        <v>2074</v>
      </c>
      <c r="AG12" s="115">
        <f>表39!AG36</f>
        <v>253</v>
      </c>
      <c r="AH12" s="115">
        <f>表39!AH36</f>
        <v>910</v>
      </c>
      <c r="AI12" s="115">
        <f>表39!AI36</f>
        <v>911</v>
      </c>
      <c r="AJ12" s="119">
        <f>表39!AJ36</f>
        <v>361</v>
      </c>
    </row>
    <row r="13" spans="1:70" s="54" customFormat="1" ht="18" customHeight="1" x14ac:dyDescent="0.2">
      <c r="A13" s="63">
        <v>2</v>
      </c>
      <c r="B13" s="64" t="s">
        <v>181</v>
      </c>
      <c r="C13" s="120">
        <f>表39!AK36</f>
        <v>1202619427</v>
      </c>
      <c r="D13" s="121">
        <f>表39!AL36</f>
        <v>748110947</v>
      </c>
      <c r="E13" s="122">
        <f>表39!AM36</f>
        <v>1950730374</v>
      </c>
      <c r="F13" s="121">
        <f>表39!AN36</f>
        <v>7285466</v>
      </c>
      <c r="G13" s="121">
        <f>表39!AO36</f>
        <v>693002</v>
      </c>
      <c r="H13" s="121">
        <f>表39!AP36</f>
        <v>0</v>
      </c>
      <c r="I13" s="121">
        <f>表39!AQ36</f>
        <v>4941225</v>
      </c>
      <c r="J13" s="123">
        <f>表39!AR36</f>
        <v>5634227</v>
      </c>
      <c r="K13" s="124">
        <f>表39!AS36</f>
        <v>646609</v>
      </c>
      <c r="L13" s="121">
        <f>表39!AT36</f>
        <v>2747138</v>
      </c>
      <c r="M13" s="122">
        <f>表39!AU36</f>
        <v>16313440</v>
      </c>
      <c r="N13" s="121">
        <f>表39!AV36</f>
        <v>21798</v>
      </c>
      <c r="O13" s="121">
        <f>表39!AW36</f>
        <v>7538549</v>
      </c>
      <c r="P13" s="123">
        <f>表39!AX36</f>
        <v>7560347</v>
      </c>
      <c r="Q13" s="120">
        <f>表39!AY36</f>
        <v>0</v>
      </c>
      <c r="R13" s="121">
        <f>表39!AZ36</f>
        <v>0</v>
      </c>
      <c r="S13" s="122">
        <f>表39!BA36</f>
        <v>0</v>
      </c>
      <c r="T13" s="121">
        <f>表39!BB36</f>
        <v>18115</v>
      </c>
      <c r="U13" s="121">
        <f>表39!BC36</f>
        <v>2922</v>
      </c>
      <c r="V13" s="121">
        <f>表39!BD36</f>
        <v>133294</v>
      </c>
      <c r="W13" s="122">
        <f>表39!BE36</f>
        <v>154331</v>
      </c>
      <c r="X13" s="121">
        <f>表39!BF36</f>
        <v>1676088</v>
      </c>
      <c r="Y13" s="123">
        <f>表39!BG36</f>
        <v>25704206</v>
      </c>
      <c r="Z13" s="125">
        <f>表39!BH36</f>
        <v>17115472</v>
      </c>
      <c r="AA13" s="126">
        <f>表39!BI36</f>
        <v>0</v>
      </c>
      <c r="AB13" s="127">
        <f>表39!BJ36</f>
        <v>17115472</v>
      </c>
      <c r="AC13" s="128">
        <f>表39!BK36</f>
        <v>8588734</v>
      </c>
      <c r="AD13" s="141">
        <f>表39!BL36</f>
        <v>1.3176708756163553</v>
      </c>
      <c r="AE13" s="142">
        <f>表39!BM36</f>
        <v>0.71416890557182056</v>
      </c>
      <c r="AF13" s="129">
        <f>表39!BN36</f>
        <v>2095</v>
      </c>
      <c r="AG13" s="126">
        <f>表39!BO36</f>
        <v>271</v>
      </c>
      <c r="AH13" s="126">
        <f>表39!BP36</f>
        <v>925</v>
      </c>
      <c r="AI13" s="126">
        <f>表39!BQ36</f>
        <v>899</v>
      </c>
      <c r="AJ13" s="130">
        <f>表39!BR36</f>
        <v>365</v>
      </c>
    </row>
    <row r="15" spans="1:70" x14ac:dyDescent="0.2">
      <c r="AK15" s="7">
        <v>1145857069</v>
      </c>
      <c r="AL15" s="7">
        <v>713969048</v>
      </c>
      <c r="AM15" s="7">
        <v>1859826117</v>
      </c>
      <c r="AN15" s="7">
        <v>7335855</v>
      </c>
      <c r="AO15" s="7">
        <v>710882</v>
      </c>
      <c r="AP15" s="7">
        <v>0</v>
      </c>
      <c r="AQ15" s="7">
        <v>4939454</v>
      </c>
      <c r="AR15" s="7">
        <v>5650336</v>
      </c>
      <c r="AS15" s="7">
        <v>606428</v>
      </c>
      <c r="AT15" s="7">
        <v>2718420</v>
      </c>
      <c r="AU15" s="7">
        <v>16311039</v>
      </c>
      <c r="AV15" s="7">
        <v>21900</v>
      </c>
      <c r="AW15" s="7">
        <v>8199453</v>
      </c>
      <c r="AX15" s="7">
        <v>8221353</v>
      </c>
      <c r="AY15" s="7">
        <v>0</v>
      </c>
      <c r="AZ15" s="7">
        <v>0</v>
      </c>
      <c r="BA15" s="7">
        <v>0</v>
      </c>
      <c r="BB15" s="7">
        <v>19190</v>
      </c>
      <c r="BC15" s="7">
        <v>2921</v>
      </c>
      <c r="BD15" s="7">
        <v>130025</v>
      </c>
      <c r="BE15" s="7">
        <v>152136</v>
      </c>
      <c r="BF15" s="7">
        <v>1410135</v>
      </c>
      <c r="BG15" s="7">
        <v>26094663</v>
      </c>
      <c r="BH15" s="7">
        <v>17070065</v>
      </c>
      <c r="BI15" s="7">
        <v>0</v>
      </c>
      <c r="BJ15" s="7">
        <v>17070065</v>
      </c>
      <c r="BK15" s="7">
        <v>9024598</v>
      </c>
      <c r="BL15" s="7">
        <v>1.4030700376491165</v>
      </c>
      <c r="BM15" s="7">
        <v>0.78758496536359901</v>
      </c>
      <c r="BN15" s="7">
        <v>2059</v>
      </c>
      <c r="BO15" s="7">
        <v>251</v>
      </c>
      <c r="BP15" s="7">
        <v>909</v>
      </c>
      <c r="BQ15" s="7">
        <v>899</v>
      </c>
      <c r="BR15" s="7">
        <v>341</v>
      </c>
    </row>
  </sheetData>
  <mergeCells count="36">
    <mergeCell ref="AF4:AJ4"/>
    <mergeCell ref="K5:P5"/>
    <mergeCell ref="AG8:AI8"/>
    <mergeCell ref="AC5:AC10"/>
    <mergeCell ref="A5:B11"/>
    <mergeCell ref="C5:E6"/>
    <mergeCell ref="F5:J5"/>
    <mergeCell ref="Q5:Y5"/>
    <mergeCell ref="AD5:AE6"/>
    <mergeCell ref="G8:J8"/>
    <mergeCell ref="K9:K10"/>
    <mergeCell ref="L9:L10"/>
    <mergeCell ref="A4:B4"/>
    <mergeCell ref="C4:J4"/>
    <mergeCell ref="K4:P4"/>
    <mergeCell ref="Q4:Y4"/>
    <mergeCell ref="Z4:AC4"/>
    <mergeCell ref="AD4:AE4"/>
    <mergeCell ref="N6:P8"/>
    <mergeCell ref="Q6:W8"/>
    <mergeCell ref="X6:X7"/>
    <mergeCell ref="Y6:Y7"/>
    <mergeCell ref="Z5:AB6"/>
    <mergeCell ref="F6:J7"/>
    <mergeCell ref="K6:M8"/>
    <mergeCell ref="Z7:Z10"/>
    <mergeCell ref="AE7:AE10"/>
    <mergeCell ref="AG7:AI7"/>
    <mergeCell ref="AF5:AJ6"/>
    <mergeCell ref="Q9:S9"/>
    <mergeCell ref="W9:W10"/>
    <mergeCell ref="AJ7:AJ9"/>
    <mergeCell ref="AA7:AA10"/>
    <mergeCell ref="AB7:AB10"/>
    <mergeCell ref="AD7:AD10"/>
    <mergeCell ref="AF7:AF9"/>
  </mergeCells>
  <phoneticPr fontId="2"/>
  <dataValidations count="1">
    <dataValidation type="whole" allowBlank="1" showInputMessage="1" showErrorMessage="1" errorTitle="入力エラー" error="数値以外の入力または、11桁以上の入力は行えません。" sqref="C12:AJ13">
      <formula1>-999999999</formula1>
      <formula2>9999999999</formula2>
    </dataValidation>
  </dataValidations>
  <pageMargins left="0.59055118110236227" right="0" top="0.9055118110236221" bottom="0.39370078740157483" header="0.51181102362204722" footer="0.19685039370078741"/>
  <pageSetup paperSize="9" firstPageNumber="103" pageOrder="overThenDown" orientation="landscape" useFirstPageNumber="1" r:id="rId1"/>
  <headerFooter alignWithMargins="0">
    <oddHeader>&amp;C&amp;"ＭＳ Ｐゴシック,太字"&amp;12第39表　市町村税の徴収に要する経費等に関する調
（区分別総括　特別区計）</oddHeader>
  </headerFooter>
  <colBreaks count="3" manualBreakCount="3">
    <brk id="10" max="12" man="1"/>
    <brk id="16" max="12" man="1"/>
    <brk id="25" max="12" man="1"/>
  </colBreaks>
  <ignoredErrors>
    <ignoredError sqref="C3:J3" numberStoredAsText="1"/>
    <ignoredError sqref="C12:K13 L12:N13 O12:AJ13" unlocked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you68">
    <tabColor theme="8"/>
  </sheetPr>
  <dimension ref="A1:AJ13"/>
  <sheetViews>
    <sheetView showGridLines="0" zoomScaleNormal="100" zoomScaleSheetLayoutView="100" workbookViewId="0">
      <selection activeCell="B14" sqref="B14"/>
    </sheetView>
  </sheetViews>
  <sheetFormatPr defaultColWidth="1" defaultRowHeight="13.2" x14ac:dyDescent="0.2"/>
  <cols>
    <col min="1" max="1" width="3" style="7" customWidth="1"/>
    <col min="2" max="2" width="15.44140625" style="7" bestFit="1" customWidth="1"/>
    <col min="3" max="9" width="13" style="7" customWidth="1"/>
    <col min="10" max="10" width="14" style="7" customWidth="1"/>
    <col min="11" max="13" width="13" style="7" customWidth="1"/>
    <col min="14" max="24" width="9" style="7" customWidth="1"/>
    <col min="25" max="25" width="13" style="7" customWidth="1"/>
    <col min="26" max="29" width="10" style="7" customWidth="1"/>
    <col min="30" max="31" width="8" style="7" customWidth="1"/>
    <col min="32" max="36" width="12" style="7" customWidth="1"/>
    <col min="37" max="16384" width="1" style="7"/>
  </cols>
  <sheetData>
    <row r="1" spans="1:36" ht="15.75" customHeight="1" x14ac:dyDescent="0.2"/>
    <row r="2" spans="1:36" s="9" customFormat="1" ht="14.4" x14ac:dyDescent="0.2">
      <c r="A2" s="4"/>
      <c r="B2" s="5"/>
      <c r="C2" s="5"/>
      <c r="D2" s="6"/>
      <c r="E2" s="6"/>
      <c r="F2" s="6"/>
      <c r="G2" s="6"/>
      <c r="H2" s="6"/>
      <c r="I2" s="4"/>
      <c r="J2" s="4"/>
      <c r="K2" s="7"/>
      <c r="L2" s="7"/>
      <c r="M2" s="7"/>
      <c r="N2" s="7"/>
      <c r="O2" s="7"/>
      <c r="P2" s="7"/>
      <c r="Q2" s="8"/>
      <c r="R2" s="8"/>
      <c r="S2" s="8"/>
      <c r="T2" s="8"/>
      <c r="U2" s="8"/>
      <c r="V2" s="8"/>
      <c r="W2" s="8"/>
      <c r="X2" s="8"/>
      <c r="Y2" s="8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</row>
    <row r="3" spans="1:36" s="9" customFormat="1" ht="15" customHeight="1" x14ac:dyDescent="0.2">
      <c r="A3" s="10"/>
      <c r="B3" s="10" t="s">
        <v>124</v>
      </c>
      <c r="C3" s="1" t="s">
        <v>116</v>
      </c>
      <c r="D3" s="1" t="s">
        <v>117</v>
      </c>
      <c r="E3" s="1" t="s">
        <v>118</v>
      </c>
      <c r="F3" s="1" t="s">
        <v>119</v>
      </c>
      <c r="G3" s="1" t="s">
        <v>120</v>
      </c>
      <c r="H3" s="1" t="s">
        <v>121</v>
      </c>
      <c r="I3" s="1" t="s">
        <v>122</v>
      </c>
      <c r="J3" s="1" t="s">
        <v>123</v>
      </c>
      <c r="K3" s="2" t="s">
        <v>175</v>
      </c>
      <c r="L3" s="2" t="s">
        <v>140</v>
      </c>
      <c r="M3" s="2" t="s">
        <v>141</v>
      </c>
      <c r="N3" s="2" t="s">
        <v>142</v>
      </c>
      <c r="O3" s="2" t="s">
        <v>160</v>
      </c>
      <c r="P3" s="2" t="s">
        <v>161</v>
      </c>
      <c r="Q3" s="1" t="s">
        <v>159</v>
      </c>
      <c r="R3" s="1" t="s">
        <v>158</v>
      </c>
      <c r="S3" s="1" t="s">
        <v>157</v>
      </c>
      <c r="T3" s="1" t="s">
        <v>156</v>
      </c>
      <c r="U3" s="1" t="s">
        <v>155</v>
      </c>
      <c r="V3" s="1" t="s">
        <v>154</v>
      </c>
      <c r="W3" s="1" t="s">
        <v>153</v>
      </c>
      <c r="X3" s="1" t="s">
        <v>152</v>
      </c>
      <c r="Y3" s="1" t="s">
        <v>151</v>
      </c>
      <c r="Z3" s="3" t="s">
        <v>150</v>
      </c>
      <c r="AA3" s="3" t="s">
        <v>149</v>
      </c>
      <c r="AB3" s="3" t="s">
        <v>148</v>
      </c>
      <c r="AC3" s="3" t="s">
        <v>147</v>
      </c>
      <c r="AD3" s="11"/>
      <c r="AE3" s="11"/>
      <c r="AF3" s="3" t="s">
        <v>146</v>
      </c>
      <c r="AG3" s="3" t="s">
        <v>145</v>
      </c>
      <c r="AH3" s="3" t="s">
        <v>144</v>
      </c>
      <c r="AI3" s="3" t="s">
        <v>143</v>
      </c>
      <c r="AJ3" s="3" t="s">
        <v>162</v>
      </c>
    </row>
    <row r="4" spans="1:36" s="12" customFormat="1" ht="18" customHeight="1" x14ac:dyDescent="0.2">
      <c r="A4" s="262" t="s">
        <v>15</v>
      </c>
      <c r="B4" s="263"/>
      <c r="C4" s="264" t="s">
        <v>126</v>
      </c>
      <c r="D4" s="265"/>
      <c r="E4" s="265"/>
      <c r="F4" s="265"/>
      <c r="G4" s="265"/>
      <c r="H4" s="265"/>
      <c r="I4" s="265"/>
      <c r="J4" s="266"/>
      <c r="K4" s="264" t="s">
        <v>127</v>
      </c>
      <c r="L4" s="265"/>
      <c r="M4" s="265"/>
      <c r="N4" s="265"/>
      <c r="O4" s="265"/>
      <c r="P4" s="266"/>
      <c r="Q4" s="267" t="s">
        <v>128</v>
      </c>
      <c r="R4" s="268"/>
      <c r="S4" s="268"/>
      <c r="T4" s="268"/>
      <c r="U4" s="268"/>
      <c r="V4" s="268"/>
      <c r="W4" s="268"/>
      <c r="X4" s="268"/>
      <c r="Y4" s="269"/>
      <c r="Z4" s="256" t="s">
        <v>129</v>
      </c>
      <c r="AA4" s="257"/>
      <c r="AB4" s="257"/>
      <c r="AC4" s="258"/>
      <c r="AD4" s="259"/>
      <c r="AE4" s="260"/>
      <c r="AF4" s="261" t="s">
        <v>130</v>
      </c>
      <c r="AG4" s="257"/>
      <c r="AH4" s="257"/>
      <c r="AI4" s="257"/>
      <c r="AJ4" s="258"/>
    </row>
    <row r="5" spans="1:36" ht="18" customHeight="1" x14ac:dyDescent="0.2">
      <c r="A5" s="192" t="s">
        <v>131</v>
      </c>
      <c r="B5" s="193"/>
      <c r="C5" s="198" t="s">
        <v>17</v>
      </c>
      <c r="D5" s="150"/>
      <c r="E5" s="167"/>
      <c r="F5" s="175" t="s">
        <v>18</v>
      </c>
      <c r="G5" s="175"/>
      <c r="H5" s="175"/>
      <c r="I5" s="175"/>
      <c r="J5" s="222"/>
      <c r="K5" s="291" t="s">
        <v>19</v>
      </c>
      <c r="L5" s="292"/>
      <c r="M5" s="292"/>
      <c r="N5" s="292"/>
      <c r="O5" s="292"/>
      <c r="P5" s="200"/>
      <c r="Q5" s="295" t="s">
        <v>18</v>
      </c>
      <c r="R5" s="224"/>
      <c r="S5" s="224"/>
      <c r="T5" s="224"/>
      <c r="U5" s="224"/>
      <c r="V5" s="224"/>
      <c r="W5" s="224"/>
      <c r="X5" s="224"/>
      <c r="Y5" s="176"/>
      <c r="Z5" s="277" t="s">
        <v>20</v>
      </c>
      <c r="AA5" s="278"/>
      <c r="AB5" s="290"/>
      <c r="AC5" s="173" t="s">
        <v>170</v>
      </c>
      <c r="AD5" s="296" t="s">
        <v>21</v>
      </c>
      <c r="AE5" s="180"/>
      <c r="AF5" s="277" t="s">
        <v>173</v>
      </c>
      <c r="AG5" s="278"/>
      <c r="AH5" s="278"/>
      <c r="AI5" s="278"/>
      <c r="AJ5" s="164"/>
    </row>
    <row r="6" spans="1:36" ht="18" customHeight="1" x14ac:dyDescent="0.2">
      <c r="A6" s="194"/>
      <c r="B6" s="195"/>
      <c r="C6" s="153"/>
      <c r="D6" s="153"/>
      <c r="E6" s="168"/>
      <c r="F6" s="198" t="s">
        <v>22</v>
      </c>
      <c r="G6" s="198"/>
      <c r="H6" s="198"/>
      <c r="I6" s="198"/>
      <c r="J6" s="220"/>
      <c r="K6" s="270" t="s">
        <v>22</v>
      </c>
      <c r="L6" s="271"/>
      <c r="M6" s="166"/>
      <c r="N6" s="286" t="s">
        <v>133</v>
      </c>
      <c r="O6" s="271"/>
      <c r="P6" s="151"/>
      <c r="Q6" s="270" t="s">
        <v>23</v>
      </c>
      <c r="R6" s="271"/>
      <c r="S6" s="271"/>
      <c r="T6" s="271"/>
      <c r="U6" s="271"/>
      <c r="V6" s="271"/>
      <c r="W6" s="166"/>
      <c r="X6" s="169" t="s">
        <v>24</v>
      </c>
      <c r="Y6" s="171" t="s">
        <v>25</v>
      </c>
      <c r="Z6" s="279"/>
      <c r="AA6" s="160"/>
      <c r="AB6" s="161"/>
      <c r="AC6" s="174"/>
      <c r="AD6" s="297"/>
      <c r="AE6" s="182"/>
      <c r="AF6" s="279"/>
      <c r="AG6" s="160"/>
      <c r="AH6" s="160"/>
      <c r="AI6" s="160"/>
      <c r="AJ6" s="165"/>
    </row>
    <row r="7" spans="1:36" ht="18" customHeight="1" x14ac:dyDescent="0.2">
      <c r="A7" s="194"/>
      <c r="B7" s="195"/>
      <c r="C7" s="17"/>
      <c r="D7" s="15"/>
      <c r="E7" s="15"/>
      <c r="F7" s="175"/>
      <c r="G7" s="175"/>
      <c r="H7" s="175"/>
      <c r="I7" s="175"/>
      <c r="J7" s="222"/>
      <c r="K7" s="272"/>
      <c r="L7" s="150"/>
      <c r="M7" s="167"/>
      <c r="N7" s="287"/>
      <c r="O7" s="150"/>
      <c r="P7" s="152"/>
      <c r="Q7" s="272"/>
      <c r="R7" s="150"/>
      <c r="S7" s="150"/>
      <c r="T7" s="150"/>
      <c r="U7" s="150"/>
      <c r="V7" s="150"/>
      <c r="W7" s="167"/>
      <c r="X7" s="289"/>
      <c r="Y7" s="172"/>
      <c r="Z7" s="274" t="s">
        <v>167</v>
      </c>
      <c r="AA7" s="148" t="s">
        <v>168</v>
      </c>
      <c r="AB7" s="157" t="s">
        <v>169</v>
      </c>
      <c r="AC7" s="174"/>
      <c r="AD7" s="282" t="s">
        <v>171</v>
      </c>
      <c r="AE7" s="177" t="s">
        <v>172</v>
      </c>
      <c r="AF7" s="284" t="s">
        <v>26</v>
      </c>
      <c r="AG7" s="145"/>
      <c r="AH7" s="145"/>
      <c r="AI7" s="276"/>
      <c r="AJ7" s="162" t="s">
        <v>174</v>
      </c>
    </row>
    <row r="8" spans="1:36" ht="18" customHeight="1" x14ac:dyDescent="0.2">
      <c r="A8" s="194"/>
      <c r="B8" s="195"/>
      <c r="C8" s="13" t="s">
        <v>27</v>
      </c>
      <c r="D8" s="18" t="s">
        <v>28</v>
      </c>
      <c r="E8" s="18" t="s">
        <v>25</v>
      </c>
      <c r="F8" s="15"/>
      <c r="G8" s="201" t="s">
        <v>29</v>
      </c>
      <c r="H8" s="202"/>
      <c r="I8" s="202"/>
      <c r="J8" s="203"/>
      <c r="K8" s="273"/>
      <c r="L8" s="153"/>
      <c r="M8" s="168"/>
      <c r="N8" s="288"/>
      <c r="O8" s="153"/>
      <c r="P8" s="154"/>
      <c r="Q8" s="273"/>
      <c r="R8" s="153"/>
      <c r="S8" s="153"/>
      <c r="T8" s="153"/>
      <c r="U8" s="153"/>
      <c r="V8" s="153"/>
      <c r="W8" s="168"/>
      <c r="X8" s="18"/>
      <c r="Y8" s="19"/>
      <c r="Z8" s="275"/>
      <c r="AA8" s="149"/>
      <c r="AB8" s="158"/>
      <c r="AC8" s="174"/>
      <c r="AD8" s="283"/>
      <c r="AE8" s="178"/>
      <c r="AF8" s="285"/>
      <c r="AG8" s="293" t="s">
        <v>30</v>
      </c>
      <c r="AH8" s="187"/>
      <c r="AI8" s="294"/>
      <c r="AJ8" s="281"/>
    </row>
    <row r="9" spans="1:36" ht="18" customHeight="1" x14ac:dyDescent="0.2">
      <c r="A9" s="194"/>
      <c r="B9" s="195"/>
      <c r="C9" s="23"/>
      <c r="D9" s="18" t="s">
        <v>31</v>
      </c>
      <c r="E9" s="24" t="s">
        <v>32</v>
      </c>
      <c r="F9" s="20" t="s">
        <v>33</v>
      </c>
      <c r="G9" s="15" t="s">
        <v>34</v>
      </c>
      <c r="H9" s="15" t="s">
        <v>35</v>
      </c>
      <c r="I9" s="15" t="s">
        <v>36</v>
      </c>
      <c r="J9" s="16" t="s">
        <v>37</v>
      </c>
      <c r="K9" s="298" t="s">
        <v>38</v>
      </c>
      <c r="L9" s="169" t="s">
        <v>24</v>
      </c>
      <c r="M9" s="15" t="s">
        <v>39</v>
      </c>
      <c r="N9" s="25" t="s">
        <v>40</v>
      </c>
      <c r="O9" s="15" t="s">
        <v>24</v>
      </c>
      <c r="P9" s="16" t="s">
        <v>39</v>
      </c>
      <c r="Q9" s="280" t="s">
        <v>132</v>
      </c>
      <c r="R9" s="253"/>
      <c r="S9" s="254"/>
      <c r="T9" s="26" t="s">
        <v>42</v>
      </c>
      <c r="U9" s="27" t="s">
        <v>43</v>
      </c>
      <c r="V9" s="27" t="s">
        <v>24</v>
      </c>
      <c r="W9" s="183" t="s">
        <v>176</v>
      </c>
      <c r="X9" s="18"/>
      <c r="Y9" s="28" t="s">
        <v>166</v>
      </c>
      <c r="Z9" s="275"/>
      <c r="AA9" s="149"/>
      <c r="AB9" s="158"/>
      <c r="AC9" s="174"/>
      <c r="AD9" s="283"/>
      <c r="AE9" s="178"/>
      <c r="AF9" s="285"/>
      <c r="AG9" s="29" t="s">
        <v>44</v>
      </c>
      <c r="AH9" s="29" t="s">
        <v>45</v>
      </c>
      <c r="AI9" s="29" t="s">
        <v>46</v>
      </c>
      <c r="AJ9" s="281"/>
    </row>
    <row r="10" spans="1:36" ht="18" customHeight="1" x14ac:dyDescent="0.2">
      <c r="A10" s="194"/>
      <c r="B10" s="195"/>
      <c r="C10" s="30" t="s">
        <v>47</v>
      </c>
      <c r="D10" s="31" t="s">
        <v>48</v>
      </c>
      <c r="E10" s="31" t="s">
        <v>49</v>
      </c>
      <c r="F10" s="18" t="s">
        <v>50</v>
      </c>
      <c r="G10" s="24" t="s">
        <v>51</v>
      </c>
      <c r="H10" s="24" t="s">
        <v>52</v>
      </c>
      <c r="I10" s="24" t="s">
        <v>53</v>
      </c>
      <c r="J10" s="32" t="s">
        <v>54</v>
      </c>
      <c r="K10" s="299"/>
      <c r="L10" s="289"/>
      <c r="M10" s="33" t="s">
        <v>136</v>
      </c>
      <c r="N10" s="31" t="s">
        <v>137</v>
      </c>
      <c r="O10" s="31" t="s">
        <v>55</v>
      </c>
      <c r="P10" s="34" t="s">
        <v>139</v>
      </c>
      <c r="Q10" s="14" t="s">
        <v>57</v>
      </c>
      <c r="R10" s="27" t="s">
        <v>58</v>
      </c>
      <c r="S10" s="27" t="s">
        <v>39</v>
      </c>
      <c r="T10" s="31" t="s">
        <v>163</v>
      </c>
      <c r="U10" s="31" t="s">
        <v>65</v>
      </c>
      <c r="V10" s="31" t="s">
        <v>59</v>
      </c>
      <c r="W10" s="255"/>
      <c r="X10" s="33" t="s">
        <v>60</v>
      </c>
      <c r="Y10" s="35" t="s">
        <v>165</v>
      </c>
      <c r="Z10" s="275"/>
      <c r="AA10" s="149"/>
      <c r="AB10" s="158"/>
      <c r="AC10" s="174"/>
      <c r="AD10" s="283"/>
      <c r="AE10" s="178"/>
      <c r="AF10" s="21"/>
      <c r="AG10" s="36"/>
      <c r="AH10" s="36"/>
      <c r="AI10" s="36"/>
      <c r="AJ10" s="22"/>
    </row>
    <row r="11" spans="1:36" ht="18" customHeight="1" x14ac:dyDescent="0.2">
      <c r="A11" s="196"/>
      <c r="B11" s="197"/>
      <c r="C11" s="37" t="s">
        <v>61</v>
      </c>
      <c r="D11" s="38" t="s">
        <v>61</v>
      </c>
      <c r="E11" s="38" t="s">
        <v>62</v>
      </c>
      <c r="F11" s="39" t="s">
        <v>62</v>
      </c>
      <c r="G11" s="40" t="s">
        <v>61</v>
      </c>
      <c r="H11" s="38" t="s">
        <v>61</v>
      </c>
      <c r="I11" s="38" t="s">
        <v>61</v>
      </c>
      <c r="J11" s="41" t="s">
        <v>61</v>
      </c>
      <c r="K11" s="37" t="s">
        <v>63</v>
      </c>
      <c r="L11" s="38" t="s">
        <v>134</v>
      </c>
      <c r="M11" s="38" t="s">
        <v>135</v>
      </c>
      <c r="N11" s="40" t="s">
        <v>61</v>
      </c>
      <c r="O11" s="40" t="s">
        <v>61</v>
      </c>
      <c r="P11" s="42" t="s">
        <v>138</v>
      </c>
      <c r="Q11" s="43"/>
      <c r="R11" s="38" t="s">
        <v>64</v>
      </c>
      <c r="S11" s="44" t="s">
        <v>56</v>
      </c>
      <c r="T11" s="38" t="s">
        <v>61</v>
      </c>
      <c r="U11" s="40" t="s">
        <v>61</v>
      </c>
      <c r="V11" s="40" t="s">
        <v>61</v>
      </c>
      <c r="W11" s="45" t="s">
        <v>164</v>
      </c>
      <c r="X11" s="40" t="s">
        <v>61</v>
      </c>
      <c r="Y11" s="41" t="s">
        <v>61</v>
      </c>
      <c r="Z11" s="46" t="s">
        <v>66</v>
      </c>
      <c r="AA11" s="47" t="s">
        <v>66</v>
      </c>
      <c r="AB11" s="48" t="s">
        <v>66</v>
      </c>
      <c r="AC11" s="49" t="s">
        <v>66</v>
      </c>
      <c r="AD11" s="50" t="s">
        <v>67</v>
      </c>
      <c r="AE11" s="51" t="s">
        <v>67</v>
      </c>
      <c r="AF11" s="46" t="s">
        <v>68</v>
      </c>
      <c r="AG11" s="47" t="s">
        <v>68</v>
      </c>
      <c r="AH11" s="47" t="s">
        <v>68</v>
      </c>
      <c r="AI11" s="47" t="s">
        <v>68</v>
      </c>
      <c r="AJ11" s="49" t="s">
        <v>68</v>
      </c>
    </row>
    <row r="12" spans="1:36" s="54" customFormat="1" ht="18" customHeight="1" x14ac:dyDescent="0.2">
      <c r="A12" s="61">
        <v>1</v>
      </c>
      <c r="B12" s="62" t="s">
        <v>178</v>
      </c>
      <c r="C12" s="109">
        <f>表39!C38</f>
        <v>1974469498</v>
      </c>
      <c r="D12" s="110">
        <f>表39!D38</f>
        <v>959505974</v>
      </c>
      <c r="E12" s="111">
        <f>表39!E38</f>
        <v>2933975472</v>
      </c>
      <c r="F12" s="110">
        <f>表39!F38</f>
        <v>12296057</v>
      </c>
      <c r="G12" s="110">
        <f>表39!G38</f>
        <v>1152244</v>
      </c>
      <c r="H12" s="110">
        <f>表39!H38</f>
        <v>4372</v>
      </c>
      <c r="I12" s="110">
        <f>表39!I38</f>
        <v>8038480</v>
      </c>
      <c r="J12" s="112">
        <f>表39!J38</f>
        <v>9195096</v>
      </c>
      <c r="K12" s="113">
        <f>表39!K38</f>
        <v>1321052</v>
      </c>
      <c r="L12" s="110">
        <f>表39!L38</f>
        <v>4292681</v>
      </c>
      <c r="M12" s="111">
        <f>表39!M38</f>
        <v>27104886</v>
      </c>
      <c r="N12" s="110">
        <f>表39!N38</f>
        <v>21009</v>
      </c>
      <c r="O12" s="110">
        <f>表39!O38</f>
        <v>11756574</v>
      </c>
      <c r="P12" s="112">
        <f>表39!P38</f>
        <v>11777583</v>
      </c>
      <c r="Q12" s="109">
        <f>表39!Q38</f>
        <v>490</v>
      </c>
      <c r="R12" s="110">
        <f>表39!R38</f>
        <v>0</v>
      </c>
      <c r="S12" s="111">
        <f>表39!S38</f>
        <v>490</v>
      </c>
      <c r="T12" s="110">
        <f>表39!T38</f>
        <v>18231</v>
      </c>
      <c r="U12" s="110">
        <f>表39!U38</f>
        <v>2873</v>
      </c>
      <c r="V12" s="110">
        <f>表39!V38</f>
        <v>113996</v>
      </c>
      <c r="W12" s="111">
        <f>表39!W38</f>
        <v>135590</v>
      </c>
      <c r="X12" s="110">
        <f>表39!X38</f>
        <v>2938808</v>
      </c>
      <c r="Y12" s="112">
        <f>表39!Y38</f>
        <v>41956867</v>
      </c>
      <c r="Z12" s="114">
        <f>表39!Z38</f>
        <v>23957961</v>
      </c>
      <c r="AA12" s="115">
        <f>表39!AA38</f>
        <v>992</v>
      </c>
      <c r="AB12" s="116">
        <f>表39!AB38</f>
        <v>23958953</v>
      </c>
      <c r="AC12" s="117">
        <f>表39!AC38</f>
        <v>17997914</v>
      </c>
      <c r="AD12" s="137">
        <f>表39!AD38</f>
        <v>1.4300346884426851</v>
      </c>
      <c r="AE12" s="138">
        <f>表39!AE38</f>
        <v>0.91153163005205351</v>
      </c>
      <c r="AF12" s="118">
        <f>表39!AF38</f>
        <v>3696</v>
      </c>
      <c r="AG12" s="115">
        <f>表39!AG38</f>
        <v>334</v>
      </c>
      <c r="AH12" s="115">
        <f>表39!AH38</f>
        <v>1891</v>
      </c>
      <c r="AI12" s="115">
        <f>表39!AI38</f>
        <v>1471</v>
      </c>
      <c r="AJ12" s="119">
        <f>表39!AJ38</f>
        <v>710</v>
      </c>
    </row>
    <row r="13" spans="1:36" s="54" customFormat="1" ht="18" customHeight="1" x14ac:dyDescent="0.2">
      <c r="A13" s="63">
        <v>2</v>
      </c>
      <c r="B13" s="64" t="s">
        <v>181</v>
      </c>
      <c r="C13" s="120">
        <f>表39!AK38</f>
        <v>1966788582</v>
      </c>
      <c r="D13" s="121">
        <f>表39!AL38</f>
        <v>964062229</v>
      </c>
      <c r="E13" s="122">
        <f>表39!AM38</f>
        <v>2930850811</v>
      </c>
      <c r="F13" s="121">
        <f>表39!AN38</f>
        <v>12821038</v>
      </c>
      <c r="G13" s="121">
        <f>表39!AO38</f>
        <v>1273787</v>
      </c>
      <c r="H13" s="121">
        <f>表39!AP38</f>
        <v>5801</v>
      </c>
      <c r="I13" s="121">
        <f>表39!AQ38</f>
        <v>8411888</v>
      </c>
      <c r="J13" s="123">
        <f>表39!AR38</f>
        <v>9691476</v>
      </c>
      <c r="K13" s="124">
        <f>表39!AS38</f>
        <v>1398163</v>
      </c>
      <c r="L13" s="121">
        <f>表39!AT38</f>
        <v>4498774</v>
      </c>
      <c r="M13" s="122">
        <f>表39!AU38</f>
        <v>28409451</v>
      </c>
      <c r="N13" s="121">
        <f>表39!AV38</f>
        <v>36967</v>
      </c>
      <c r="O13" s="121">
        <f>表39!AW38</f>
        <v>12388115</v>
      </c>
      <c r="P13" s="123">
        <f>表39!AX38</f>
        <v>12425082</v>
      </c>
      <c r="Q13" s="120">
        <f>表39!AY38</f>
        <v>610</v>
      </c>
      <c r="R13" s="121">
        <f>表39!AZ38</f>
        <v>0</v>
      </c>
      <c r="S13" s="122">
        <f>表39!BA38</f>
        <v>610</v>
      </c>
      <c r="T13" s="121">
        <f>表39!BB38</f>
        <v>19581</v>
      </c>
      <c r="U13" s="121">
        <f>表39!BC38</f>
        <v>2922</v>
      </c>
      <c r="V13" s="121">
        <f>表39!BD38</f>
        <v>136468</v>
      </c>
      <c r="W13" s="122">
        <f>表39!BE38</f>
        <v>159581</v>
      </c>
      <c r="X13" s="121">
        <f>表39!BF38</f>
        <v>3264057</v>
      </c>
      <c r="Y13" s="123">
        <f>表39!BG38</f>
        <v>44258171</v>
      </c>
      <c r="Z13" s="125">
        <f>表39!BH38</f>
        <v>23968548</v>
      </c>
      <c r="AA13" s="126">
        <f>表39!BI38</f>
        <v>1396</v>
      </c>
      <c r="AB13" s="127">
        <f>表39!BJ38</f>
        <v>23969944</v>
      </c>
      <c r="AC13" s="128">
        <f>表39!BK38</f>
        <v>20288227</v>
      </c>
      <c r="AD13" s="141">
        <f>表39!BL38</f>
        <v>1.5100792859838268</v>
      </c>
      <c r="AE13" s="142">
        <f>表39!BM38</f>
        <v>1.0315408166224549</v>
      </c>
      <c r="AF13" s="129">
        <f>表39!BN38</f>
        <v>3709</v>
      </c>
      <c r="AG13" s="126">
        <f>表39!BO38</f>
        <v>351</v>
      </c>
      <c r="AH13" s="126">
        <f>表39!BP38</f>
        <v>1907</v>
      </c>
      <c r="AI13" s="126">
        <f>表39!BQ38</f>
        <v>1451</v>
      </c>
      <c r="AJ13" s="130">
        <f>表39!BR38</f>
        <v>704</v>
      </c>
    </row>
  </sheetData>
  <mergeCells count="36">
    <mergeCell ref="AF4:AJ4"/>
    <mergeCell ref="K5:P5"/>
    <mergeCell ref="AG8:AI8"/>
    <mergeCell ref="AC5:AC10"/>
    <mergeCell ref="A5:B11"/>
    <mergeCell ref="C5:E6"/>
    <mergeCell ref="F5:J5"/>
    <mergeCell ref="Q5:Y5"/>
    <mergeCell ref="AD5:AE6"/>
    <mergeCell ref="G8:J8"/>
    <mergeCell ref="K9:K10"/>
    <mergeCell ref="L9:L10"/>
    <mergeCell ref="A4:B4"/>
    <mergeCell ref="C4:J4"/>
    <mergeCell ref="K4:P4"/>
    <mergeCell ref="Q4:Y4"/>
    <mergeCell ref="Z4:AC4"/>
    <mergeCell ref="AD4:AE4"/>
    <mergeCell ref="N6:P8"/>
    <mergeCell ref="Q6:W8"/>
    <mergeCell ref="X6:X7"/>
    <mergeCell ref="Y6:Y7"/>
    <mergeCell ref="Z5:AB6"/>
    <mergeCell ref="F6:J7"/>
    <mergeCell ref="K6:M8"/>
    <mergeCell ref="Z7:Z10"/>
    <mergeCell ref="AE7:AE10"/>
    <mergeCell ref="AG7:AI7"/>
    <mergeCell ref="AF5:AJ6"/>
    <mergeCell ref="Q9:S9"/>
    <mergeCell ref="W9:W10"/>
    <mergeCell ref="AJ7:AJ9"/>
    <mergeCell ref="AA7:AA10"/>
    <mergeCell ref="AB7:AB10"/>
    <mergeCell ref="AD7:AD10"/>
    <mergeCell ref="AF7:AF9"/>
  </mergeCells>
  <phoneticPr fontId="2"/>
  <dataValidations count="1">
    <dataValidation type="whole" allowBlank="1" showInputMessage="1" showErrorMessage="1" errorTitle="入力エラー" error="数値以外の入力または、11桁以上の入力は行えません。" sqref="C12:AJ13">
      <formula1>-999999999</formula1>
      <formula2>9999999999</formula2>
    </dataValidation>
  </dataValidations>
  <pageMargins left="0.59055118110236227" right="0" top="0.9055118110236221" bottom="0.39370078740157483" header="0.51181102362204722" footer="0.19685039370078741"/>
  <pageSetup paperSize="9" firstPageNumber="103" pageOrder="overThenDown" orientation="landscape" useFirstPageNumber="1" r:id="rId1"/>
  <headerFooter alignWithMargins="0">
    <oddHeader>&amp;C&amp;"ＭＳ Ｐゴシック,太字"&amp;12第39表　市町村税の徴収に要する経費等に関する調
（区分別総括　都計）</oddHeader>
  </headerFooter>
  <colBreaks count="3" manualBreakCount="3">
    <brk id="10" max="12" man="1"/>
    <brk id="16" max="12" man="1"/>
    <brk id="25" max="12" man="1"/>
  </colBreaks>
  <ignoredErrors>
    <ignoredError sqref="C3:J3" numberStoredAsText="1"/>
    <ignoredError sqref="C12:K13 L12:N13 O12:AJ13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6</vt:i4>
      </vt:variant>
    </vt:vector>
  </HeadingPairs>
  <TitlesOfParts>
    <vt:vector size="9" baseType="lpstr">
      <vt:lpstr>表39</vt:lpstr>
      <vt:lpstr>表39総括(区)</vt:lpstr>
      <vt:lpstr>表39総括(都)</vt:lpstr>
      <vt:lpstr>表39!Print_Area</vt:lpstr>
      <vt:lpstr>'表39総括(区)'!Print_Area</vt:lpstr>
      <vt:lpstr>'表39総括(都)'!Print_Area</vt:lpstr>
      <vt:lpstr>表39!Print_Titles</vt:lpstr>
      <vt:lpstr>'表39総括(区)'!Print_Titles</vt:lpstr>
      <vt:lpstr>'表39総括(都)'!Print_Titles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suzuki</dc:creator>
  <cp:lastModifiedBy>東京都</cp:lastModifiedBy>
  <cp:lastPrinted>2019-01-18T01:56:43Z</cp:lastPrinted>
  <dcterms:created xsi:type="dcterms:W3CDTF">2012-09-13T11:08:51Z</dcterms:created>
  <dcterms:modified xsi:type="dcterms:W3CDTF">2024-03-24T07:43:48Z</dcterms:modified>
</cp:coreProperties>
</file>