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0526475\Desktop\r03tokubetsukukazei\"/>
    </mc:Choice>
  </mc:AlternateContent>
  <bookViews>
    <workbookView xWindow="480" yWindow="108" windowWidth="18180" windowHeight="11628"/>
  </bookViews>
  <sheets>
    <sheet name="表39" sheetId="4" r:id="rId1"/>
    <sheet name="表39総括(区)" sheetId="5" r:id="rId2"/>
    <sheet name="表39総括(都)" sheetId="6" r:id="rId3"/>
  </sheets>
  <definedNames>
    <definedName name="_xlnm.Print_Area" localSheetId="0">表39!$A$1:$BV$38</definedName>
    <definedName name="_xlnm.Print_Area" localSheetId="1">'表39総括(区)'!$A$1:$AL$13</definedName>
    <definedName name="_xlnm.Print_Area" localSheetId="2">'表39総括(都)'!$A$1:$AL$13</definedName>
    <definedName name="_xlnm.Print_Titles" localSheetId="0">表39!$A:$B,表39!$1:$12</definedName>
    <definedName name="_xlnm.Print_Titles" localSheetId="1">'表39総括(区)'!$A:$B,'表39総括(区)'!$1:$11</definedName>
    <definedName name="_xlnm.Print_Titles" localSheetId="2">'表39総括(都)'!$A:$B,'表39総括(都)'!$1:$11</definedName>
    <definedName name="宅地・山林">#REF!</definedName>
    <definedName name="田・畑">#REF!</definedName>
  </definedNames>
  <calcPr calcId="162913" refMode="R1C1"/>
</workbook>
</file>

<file path=xl/calcChain.xml><?xml version="1.0" encoding="utf-8"?>
<calcChain xmlns="http://schemas.openxmlformats.org/spreadsheetml/2006/main">
  <c r="AF13" i="4" l="1"/>
  <c r="AG13" i="4"/>
  <c r="AF14" i="4"/>
  <c r="AG14" i="4"/>
  <c r="AF15" i="4"/>
  <c r="AG15" i="4"/>
  <c r="AF16" i="4"/>
  <c r="AG16" i="4"/>
  <c r="AF17" i="4"/>
  <c r="AG17" i="4"/>
  <c r="AF18" i="4"/>
  <c r="AG18" i="4"/>
  <c r="AF19" i="4"/>
  <c r="AG19" i="4"/>
  <c r="AF20" i="4"/>
  <c r="AG20" i="4"/>
  <c r="AF21" i="4"/>
  <c r="AG21" i="4"/>
  <c r="AF22" i="4"/>
  <c r="AG22" i="4"/>
  <c r="AF23" i="4"/>
  <c r="AG23" i="4"/>
  <c r="AF24" i="4"/>
  <c r="AG24" i="4"/>
  <c r="AF25" i="4"/>
  <c r="AG25" i="4"/>
  <c r="AF26" i="4"/>
  <c r="AG26" i="4"/>
  <c r="AF27" i="4"/>
  <c r="AG27" i="4"/>
  <c r="AF28" i="4"/>
  <c r="AG28" i="4"/>
  <c r="AF29" i="4"/>
  <c r="AG29" i="4"/>
  <c r="AF30" i="4"/>
  <c r="AG30" i="4"/>
  <c r="AF31" i="4"/>
  <c r="AG31" i="4"/>
  <c r="AF32" i="4"/>
  <c r="AG32" i="4"/>
  <c r="AF33" i="4"/>
  <c r="AG33" i="4"/>
  <c r="AF34" i="4"/>
  <c r="AG34" i="4"/>
  <c r="AF35" i="4"/>
  <c r="AG35" i="4"/>
  <c r="AF37" i="4"/>
  <c r="AG37" i="4"/>
  <c r="K5" i="4"/>
  <c r="S5" i="4"/>
  <c r="AB5" i="4" s="1"/>
  <c r="AU5" i="4"/>
  <c r="BC5" i="4" s="1"/>
  <c r="BL5" i="4"/>
  <c r="BP13" i="4"/>
  <c r="AM36" i="4"/>
  <c r="C13" i="5" s="1"/>
  <c r="AN36" i="4"/>
  <c r="AN38" i="4" s="1"/>
  <c r="D13" i="6"/>
  <c r="AO36" i="4"/>
  <c r="AO38" i="4"/>
  <c r="E13" i="6" s="1"/>
  <c r="AP36" i="4"/>
  <c r="AP38" i="4"/>
  <c r="F13" i="6" s="1"/>
  <c r="AQ36" i="4"/>
  <c r="AQ38" i="4" s="1"/>
  <c r="G13" i="6"/>
  <c r="AR36" i="4"/>
  <c r="AR38" i="4"/>
  <c r="H13" i="6" s="1"/>
  <c r="AS36" i="4"/>
  <c r="AT36" i="4"/>
  <c r="J13" i="5"/>
  <c r="BS36" i="4"/>
  <c r="AI13" i="5"/>
  <c r="BT36" i="4"/>
  <c r="BT38" i="4"/>
  <c r="AJ13" i="6" s="1"/>
  <c r="BU36" i="4"/>
  <c r="AK13" i="5" s="1"/>
  <c r="BV36" i="4"/>
  <c r="BR36" i="4"/>
  <c r="AH13" i="5"/>
  <c r="AU36" i="4"/>
  <c r="K13" i="5"/>
  <c r="AU38" i="4"/>
  <c r="K13" i="6"/>
  <c r="AV36" i="4"/>
  <c r="AV38" i="4"/>
  <c r="L13" i="6" s="1"/>
  <c r="AW36" i="4"/>
  <c r="M13" i="5" s="1"/>
  <c r="AW38" i="4"/>
  <c r="M13" i="6" s="1"/>
  <c r="AX36" i="4"/>
  <c r="AY36" i="4"/>
  <c r="AZ36" i="4"/>
  <c r="AZ38" i="4"/>
  <c r="P13" i="6" s="1"/>
  <c r="BA36" i="4"/>
  <c r="Q13" i="5" s="1"/>
  <c r="BB36" i="4"/>
  <c r="R13" i="5" s="1"/>
  <c r="BC36" i="4"/>
  <c r="BD36" i="4"/>
  <c r="BD38" i="4" s="1"/>
  <c r="T13" i="6" s="1"/>
  <c r="BE36" i="4"/>
  <c r="BE38" i="4"/>
  <c r="U13" i="6" s="1"/>
  <c r="BF36" i="4"/>
  <c r="BG36" i="4"/>
  <c r="BG38" i="4"/>
  <c r="W13" i="6" s="1"/>
  <c r="BH36" i="4"/>
  <c r="BI36" i="4"/>
  <c r="BI38" i="4" s="1"/>
  <c r="Y13" i="6"/>
  <c r="BJ36" i="4"/>
  <c r="BJ38" i="4"/>
  <c r="Z13" i="6" s="1"/>
  <c r="BK36" i="4"/>
  <c r="BL36" i="4"/>
  <c r="BL38" i="4" s="1"/>
  <c r="AB13" i="6" s="1"/>
  <c r="BM36" i="4"/>
  <c r="BN36" i="4"/>
  <c r="AD13" i="5" s="1"/>
  <c r="BO36" i="4"/>
  <c r="AI36" i="4"/>
  <c r="AI38" i="4" s="1"/>
  <c r="AI12" i="6"/>
  <c r="AJ36" i="4"/>
  <c r="AJ12" i="5"/>
  <c r="AK36" i="4"/>
  <c r="AK38" i="4"/>
  <c r="AK12" i="6" s="1"/>
  <c r="AL36" i="4"/>
  <c r="AL12" i="5" s="1"/>
  <c r="AH36" i="4"/>
  <c r="D36" i="4"/>
  <c r="D38" i="4"/>
  <c r="D12" i="6" s="1"/>
  <c r="E36" i="4"/>
  <c r="F36" i="4"/>
  <c r="F12" i="5"/>
  <c r="G36" i="4"/>
  <c r="G38" i="4"/>
  <c r="G12" i="6" s="1"/>
  <c r="H36" i="4"/>
  <c r="H12" i="5" s="1"/>
  <c r="I36" i="4"/>
  <c r="I38" i="4" s="1"/>
  <c r="I12" i="6"/>
  <c r="J36" i="4"/>
  <c r="J12" i="5"/>
  <c r="K36" i="4"/>
  <c r="K38" i="4"/>
  <c r="K12" i="6" s="1"/>
  <c r="L36" i="4"/>
  <c r="L38" i="4" s="1"/>
  <c r="L12" i="6"/>
  <c r="M36" i="4"/>
  <c r="M38" i="4"/>
  <c r="M12" i="6" s="1"/>
  <c r="N36" i="4"/>
  <c r="O36" i="4"/>
  <c r="O38" i="4" s="1"/>
  <c r="O12" i="6" s="1"/>
  <c r="P36" i="4"/>
  <c r="P12" i="5"/>
  <c r="Q36" i="4"/>
  <c r="Q38" i="4"/>
  <c r="Q12" i="6" s="1"/>
  <c r="R36" i="4"/>
  <c r="R38" i="4" s="1"/>
  <c r="R12" i="6" s="1"/>
  <c r="S36" i="4"/>
  <c r="S38" i="4"/>
  <c r="S12" i="6" s="1"/>
  <c r="T36" i="4"/>
  <c r="T12" i="5" s="1"/>
  <c r="U36" i="4"/>
  <c r="V36" i="4"/>
  <c r="V12" i="5"/>
  <c r="W36" i="4"/>
  <c r="W38" i="4"/>
  <c r="W12" i="6" s="1"/>
  <c r="X36" i="4"/>
  <c r="X38" i="4" s="1"/>
  <c r="X12" i="6"/>
  <c r="Y36" i="4"/>
  <c r="Y12" i="5"/>
  <c r="Z36" i="4"/>
  <c r="Z12" i="5"/>
  <c r="AA36" i="4"/>
  <c r="AA12" i="5"/>
  <c r="AB36" i="4"/>
  <c r="AB12" i="5"/>
  <c r="AC36" i="4"/>
  <c r="AC12" i="5"/>
  <c r="AD36" i="4"/>
  <c r="AD38" i="4"/>
  <c r="AD12" i="6" s="1"/>
  <c r="AE36" i="4"/>
  <c r="AE38" i="4" s="1"/>
  <c r="C36" i="4"/>
  <c r="C38" i="4" s="1"/>
  <c r="C12" i="6" s="1"/>
  <c r="BQ14" i="4"/>
  <c r="BQ15" i="4"/>
  <c r="BQ16" i="4"/>
  <c r="BQ17" i="4"/>
  <c r="BQ18" i="4"/>
  <c r="BQ19" i="4"/>
  <c r="BQ20" i="4"/>
  <c r="BQ21" i="4"/>
  <c r="BQ22" i="4"/>
  <c r="BQ23" i="4"/>
  <c r="BQ24" i="4"/>
  <c r="BQ25" i="4"/>
  <c r="BQ26" i="4"/>
  <c r="BQ27" i="4"/>
  <c r="BQ28" i="4"/>
  <c r="BQ29" i="4"/>
  <c r="BQ30" i="4"/>
  <c r="BQ31" i="4"/>
  <c r="BQ32" i="4"/>
  <c r="BQ33" i="4"/>
  <c r="BQ34" i="4"/>
  <c r="BQ35" i="4"/>
  <c r="BQ37" i="4"/>
  <c r="BQ13" i="4"/>
  <c r="BP14" i="4"/>
  <c r="BP15" i="4"/>
  <c r="BP16" i="4"/>
  <c r="BP17" i="4"/>
  <c r="BP18" i="4"/>
  <c r="BP19" i="4"/>
  <c r="BP20" i="4"/>
  <c r="BP21" i="4"/>
  <c r="BP22" i="4"/>
  <c r="BP23" i="4"/>
  <c r="BP24" i="4"/>
  <c r="BP25" i="4"/>
  <c r="BP26" i="4"/>
  <c r="BP27" i="4"/>
  <c r="BP28" i="4"/>
  <c r="BP29" i="4"/>
  <c r="BP30" i="4"/>
  <c r="BP31" i="4"/>
  <c r="BP32" i="4"/>
  <c r="BP33" i="4"/>
  <c r="BP34" i="4"/>
  <c r="BP35" i="4"/>
  <c r="BP37" i="4"/>
  <c r="AU4" i="4"/>
  <c r="BC4" i="4" s="1"/>
  <c r="BL4" i="4"/>
  <c r="BR4" i="4" s="1"/>
  <c r="K4" i="4"/>
  <c r="S4" i="4" s="1"/>
  <c r="AB4" i="4"/>
  <c r="AH4" i="4" s="1"/>
  <c r="E13" i="5"/>
  <c r="AT38" i="4"/>
  <c r="J13" i="6"/>
  <c r="U13" i="5"/>
  <c r="AL38" i="4"/>
  <c r="AL12" i="6" s="1"/>
  <c r="BP36" i="4"/>
  <c r="AF13" i="5" s="1"/>
  <c r="Z13" i="5"/>
  <c r="AJ13" i="5"/>
  <c r="H13" i="5"/>
  <c r="J38" i="4"/>
  <c r="J12" i="6"/>
  <c r="AB13" i="5"/>
  <c r="BM38" i="4"/>
  <c r="AC13" i="6" s="1"/>
  <c r="AC13" i="5"/>
  <c r="BR38" i="4"/>
  <c r="AH13" i="6" s="1"/>
  <c r="BS38" i="4"/>
  <c r="AI13" i="6" s="1"/>
  <c r="BA38" i="4"/>
  <c r="Q13" i="6" s="1"/>
  <c r="F13" i="5"/>
  <c r="AK12" i="5"/>
  <c r="BU38" i="4"/>
  <c r="AK13" i="6" s="1"/>
  <c r="W13" i="5"/>
  <c r="L13" i="5"/>
  <c r="P13" i="5"/>
  <c r="BN38" i="4"/>
  <c r="AD13" i="6" s="1"/>
  <c r="G13" i="5"/>
  <c r="Q12" i="5"/>
  <c r="AI12" i="5"/>
  <c r="F38" i="4"/>
  <c r="F12" i="6" s="1"/>
  <c r="K12" i="5"/>
  <c r="AM38" i="4"/>
  <c r="C13" i="6" s="1"/>
  <c r="D13" i="5"/>
  <c r="Y13" i="5"/>
  <c r="AB38" i="4"/>
  <c r="AB12" i="6" s="1"/>
  <c r="AA38" i="4"/>
  <c r="AA12" i="6" s="1"/>
  <c r="G12" i="5"/>
  <c r="AC38" i="4"/>
  <c r="AC12" i="6"/>
  <c r="AD12" i="5"/>
  <c r="R12" i="5"/>
  <c r="Y38" i="4"/>
  <c r="Y12" i="6"/>
  <c r="AE12" i="6"/>
  <c r="M12" i="5"/>
  <c r="AE12" i="5"/>
  <c r="S12" i="5"/>
  <c r="P38" i="4"/>
  <c r="P12" i="6"/>
  <c r="D12" i="5"/>
  <c r="I12" i="5"/>
  <c r="AJ38" i="4"/>
  <c r="AJ12" i="6"/>
  <c r="V38" i="4"/>
  <c r="V12" i="6"/>
  <c r="Z38" i="4"/>
  <c r="Z12" i="6"/>
  <c r="X12" i="5"/>
  <c r="W12" i="5"/>
  <c r="L12" i="5"/>
  <c r="E38" i="4" l="1"/>
  <c r="E12" i="5"/>
  <c r="AH38" i="4"/>
  <c r="AH12" i="6" s="1"/>
  <c r="AH12" i="5"/>
  <c r="AE13" i="5"/>
  <c r="BO38" i="4"/>
  <c r="X13" i="5"/>
  <c r="BH38" i="4"/>
  <c r="X13" i="6" s="1"/>
  <c r="BF38" i="4"/>
  <c r="V13" i="6" s="1"/>
  <c r="V13" i="5"/>
  <c r="AY38" i="4"/>
  <c r="O13" i="6" s="1"/>
  <c r="O13" i="5"/>
  <c r="BV38" i="4"/>
  <c r="AL13" i="6" s="1"/>
  <c r="AL13" i="5"/>
  <c r="C12" i="5"/>
  <c r="AF36" i="4"/>
  <c r="AF12" i="5" s="1"/>
  <c r="H38" i="4"/>
  <c r="H12" i="6" s="1"/>
  <c r="AG36" i="4"/>
  <c r="AG12" i="5" s="1"/>
  <c r="AG38" i="4"/>
  <c r="AG12" i="6" s="1"/>
  <c r="O12" i="5"/>
  <c r="BB38" i="4"/>
  <c r="R13" i="6" s="1"/>
  <c r="T13" i="5"/>
  <c r="BQ36" i="4"/>
  <c r="AG13" i="5" s="1"/>
  <c r="T38" i="4"/>
  <c r="T12" i="6" s="1"/>
  <c r="U38" i="4"/>
  <c r="U12" i="6" s="1"/>
  <c r="U12" i="5"/>
  <c r="N12" i="5"/>
  <c r="N38" i="4"/>
  <c r="N12" i="6" s="1"/>
  <c r="BK38" i="4"/>
  <c r="AA13" i="5"/>
  <c r="S13" i="5"/>
  <c r="BC38" i="4"/>
  <c r="S13" i="6" s="1"/>
  <c r="N13" i="5"/>
  <c r="AX38" i="4"/>
  <c r="N13" i="6" s="1"/>
  <c r="AS38" i="4"/>
  <c r="I13" i="6" s="1"/>
  <c r="I13" i="5"/>
  <c r="AE13" i="6" l="1"/>
  <c r="BQ38" i="4"/>
  <c r="AG13" i="6" s="1"/>
  <c r="BP38" i="4"/>
  <c r="AF13" i="6" s="1"/>
  <c r="AA13" i="6"/>
  <c r="E12" i="6"/>
  <c r="AF38" i="4"/>
  <c r="AF12" i="6" s="1"/>
</calcChain>
</file>

<file path=xl/sharedStrings.xml><?xml version="1.0" encoding="utf-8"?>
<sst xmlns="http://schemas.openxmlformats.org/spreadsheetml/2006/main" count="611" uniqueCount="255">
  <si>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</si>
  <si>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</si>
  <si>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</si>
  <si>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</si>
  <si>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</si>
  <si>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</si>
  <si>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</si>
  <si>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(8)</t>
    <phoneticPr fontId="4"/>
  </si>
  <si>
    <t>(9)</t>
    <phoneticPr fontId="4"/>
  </si>
  <si>
    <t>(10)</t>
    <phoneticPr fontId="4"/>
  </si>
  <si>
    <t>(11)</t>
    <phoneticPr fontId="4"/>
  </si>
  <si>
    <t>(12)</t>
    <phoneticPr fontId="4"/>
  </si>
  <si>
    <t>(13)</t>
    <phoneticPr fontId="4"/>
  </si>
  <si>
    <t>(14)</t>
    <phoneticPr fontId="4"/>
  </si>
  <si>
    <t>(15)</t>
    <phoneticPr fontId="4"/>
  </si>
  <si>
    <t>(16)</t>
    <phoneticPr fontId="4"/>
  </si>
  <si>
    <t>(17)</t>
    <phoneticPr fontId="4"/>
  </si>
  <si>
    <t>(18)</t>
    <phoneticPr fontId="4"/>
  </si>
  <si>
    <t>(19)</t>
    <phoneticPr fontId="4"/>
  </si>
  <si>
    <t>(20)</t>
    <phoneticPr fontId="4"/>
  </si>
  <si>
    <t>(21)</t>
    <phoneticPr fontId="4"/>
  </si>
  <si>
    <t>(22)</t>
    <phoneticPr fontId="4"/>
  </si>
  <si>
    <t>(23)</t>
    <phoneticPr fontId="4"/>
  </si>
  <si>
    <t>(24)</t>
    <phoneticPr fontId="4"/>
  </si>
  <si>
    <t>(25)</t>
    <phoneticPr fontId="4"/>
  </si>
  <si>
    <t>(26)</t>
    <phoneticPr fontId="4"/>
  </si>
  <si>
    <t>(27)</t>
    <phoneticPr fontId="4"/>
  </si>
  <si>
    <t>(28)</t>
    <phoneticPr fontId="4"/>
  </si>
  <si>
    <t>(29)</t>
    <phoneticPr fontId="4"/>
  </si>
  <si>
    <t>(30)</t>
    <phoneticPr fontId="4"/>
  </si>
  <si>
    <t>(31)</t>
    <phoneticPr fontId="4"/>
  </si>
  <si>
    <t>(32)</t>
    <phoneticPr fontId="4"/>
  </si>
  <si>
    <t>(33)</t>
    <phoneticPr fontId="4"/>
  </si>
  <si>
    <t>(34)</t>
    <phoneticPr fontId="4"/>
  </si>
  <si>
    <t>行番号</t>
    <rPh sb="0" eb="3">
      <t>ギョウバンゴウ</t>
    </rPh>
    <phoneticPr fontId="4"/>
  </si>
  <si>
    <t>区　分</t>
    <rPh sb="0" eb="1">
      <t>ク</t>
    </rPh>
    <rPh sb="2" eb="3">
      <t>ブン</t>
    </rPh>
    <phoneticPr fontId="4"/>
  </si>
  <si>
    <t>税収入額</t>
    <rPh sb="0" eb="2">
      <t>ゼイシュウ</t>
    </rPh>
    <rPh sb="2" eb="3">
      <t>イ</t>
    </rPh>
    <rPh sb="3" eb="4">
      <t>ガク</t>
    </rPh>
    <phoneticPr fontId="4"/>
  </si>
  <si>
    <t>徴税費</t>
    <rPh sb="0" eb="2">
      <t>チョウゼイ</t>
    </rPh>
    <rPh sb="2" eb="3">
      <t>ヒ</t>
    </rPh>
    <phoneticPr fontId="4"/>
  </si>
  <si>
    <t>徴税費</t>
    <phoneticPr fontId="4"/>
  </si>
  <si>
    <t>道府県民税徴収取扱費</t>
    <rPh sb="0" eb="3">
      <t>ドウフケン</t>
    </rPh>
    <rPh sb="3" eb="4">
      <t>ミン</t>
    </rPh>
    <rPh sb="4" eb="5">
      <t>ゼイ</t>
    </rPh>
    <rPh sb="5" eb="7">
      <t>チョウシュウ</t>
    </rPh>
    <rPh sb="7" eb="9">
      <t>トリアツカイ</t>
    </rPh>
    <rPh sb="9" eb="10">
      <t>ヒ</t>
    </rPh>
    <phoneticPr fontId="4"/>
  </si>
  <si>
    <t>[T]-[W]
[X]</t>
    <phoneticPr fontId="4"/>
  </si>
  <si>
    <t>税収入(見込)額に対
する徴税費の割合</t>
    <rPh sb="0" eb="1">
      <t>ゼイ</t>
    </rPh>
    <rPh sb="1" eb="3">
      <t>シュウニュウ</t>
    </rPh>
    <rPh sb="4" eb="6">
      <t>ミコミ</t>
    </rPh>
    <rPh sb="7" eb="8">
      <t>ガク</t>
    </rPh>
    <rPh sb="9" eb="10">
      <t>タイ</t>
    </rPh>
    <rPh sb="13" eb="15">
      <t>チョウゼイ</t>
    </rPh>
    <rPh sb="15" eb="16">
      <t>ヒ</t>
    </rPh>
    <rPh sb="17" eb="19">
      <t>ワリアイ</t>
    </rPh>
    <phoneticPr fontId="4"/>
  </si>
  <si>
    <t>徴税職員数</t>
    <rPh sb="0" eb="2">
      <t>チョウゼイ</t>
    </rPh>
    <rPh sb="2" eb="5">
      <t>ショクインスウ</t>
    </rPh>
    <phoneticPr fontId="4"/>
  </si>
  <si>
    <t>人件費</t>
    <rPh sb="0" eb="3">
      <t>ジンケンヒ</t>
    </rPh>
    <phoneticPr fontId="4"/>
  </si>
  <si>
    <t>需用費</t>
    <rPh sb="0" eb="2">
      <t>ジュヨウ</t>
    </rPh>
    <rPh sb="2" eb="3">
      <t>ヒ</t>
    </rPh>
    <phoneticPr fontId="4"/>
  </si>
  <si>
    <t>報奨金及びこれに類する経費</t>
    <rPh sb="0" eb="3">
      <t>ホウショウキン</t>
    </rPh>
    <rPh sb="3" eb="4">
      <t>オヨ</t>
    </rPh>
    <rPh sb="8" eb="9">
      <t>ルイ</t>
    </rPh>
    <rPh sb="11" eb="13">
      <t>ケイヒ</t>
    </rPh>
    <phoneticPr fontId="4"/>
  </si>
  <si>
    <t>その他</t>
    <rPh sb="2" eb="3">
      <t>タ</t>
    </rPh>
    <phoneticPr fontId="4"/>
  </si>
  <si>
    <t>合計</t>
    <rPh sb="0" eb="2">
      <t>ゴウケイ</t>
    </rPh>
    <phoneticPr fontId="4"/>
  </si>
  <si>
    <t>納税義務者数等を基準にした金額
[U]</t>
    <rPh sb="0" eb="2">
      <t>ノウゼイ</t>
    </rPh>
    <rPh sb="2" eb="5">
      <t>ギムシャ</t>
    </rPh>
    <rPh sb="5" eb="6">
      <t>カズ</t>
    </rPh>
    <rPh sb="6" eb="7">
      <t>トウ</t>
    </rPh>
    <rPh sb="8" eb="10">
      <t>キジュン</t>
    </rPh>
    <rPh sb="13" eb="15">
      <t>キンガク</t>
    </rPh>
    <phoneticPr fontId="4"/>
  </si>
  <si>
    <t>報奨金の額に
相当する金額
[V]</t>
    <rPh sb="0" eb="2">
      <t>ホウショウ</t>
    </rPh>
    <rPh sb="2" eb="3">
      <t>キン</t>
    </rPh>
    <rPh sb="4" eb="5">
      <t>ガク</t>
    </rPh>
    <rPh sb="7" eb="9">
      <t>ソウトウ</t>
    </rPh>
    <rPh sb="11" eb="13">
      <t>キンガク</t>
    </rPh>
    <phoneticPr fontId="4"/>
  </si>
  <si>
    <t>[T]/[C]</t>
    <phoneticPr fontId="4"/>
  </si>
  <si>
    <t>[X]/[A]</t>
    <phoneticPr fontId="4"/>
  </si>
  <si>
    <t>徴税職員</t>
    <rPh sb="0" eb="2">
      <t>チョウゼイ</t>
    </rPh>
    <rPh sb="2" eb="4">
      <t>ショクイン</t>
    </rPh>
    <phoneticPr fontId="4"/>
  </si>
  <si>
    <t>ほか臨時職員</t>
    <rPh sb="2" eb="4">
      <t>リンジ</t>
    </rPh>
    <rPh sb="4" eb="6">
      <t>ショクイン</t>
    </rPh>
    <phoneticPr fontId="4"/>
  </si>
  <si>
    <t>市町村税</t>
    <phoneticPr fontId="4"/>
  </si>
  <si>
    <t>個人の</t>
    <rPh sb="0" eb="2">
      <t>コジン</t>
    </rPh>
    <phoneticPr fontId="4"/>
  </si>
  <si>
    <t>諸手当</t>
    <rPh sb="0" eb="3">
      <t>ショテアテ</t>
    </rPh>
    <phoneticPr fontId="4"/>
  </si>
  <si>
    <t>左の内訳</t>
    <rPh sb="0" eb="1">
      <t>ヒダリ</t>
    </rPh>
    <rPh sb="2" eb="4">
      <t>ウチワケ</t>
    </rPh>
    <phoneticPr fontId="4"/>
  </si>
  <si>
    <t>道府県民税</t>
    <rPh sb="0" eb="1">
      <t>ドウ</t>
    </rPh>
    <rPh sb="1" eb="2">
      <t>フ</t>
    </rPh>
    <rPh sb="2" eb="5">
      <t>ケンミンゼイ</t>
    </rPh>
    <phoneticPr fontId="4"/>
  </si>
  <si>
    <t>[A]＋[B]</t>
    <phoneticPr fontId="4"/>
  </si>
  <si>
    <t>基本給</t>
    <rPh sb="0" eb="3">
      <t>キホンキュウ</t>
    </rPh>
    <phoneticPr fontId="4"/>
  </si>
  <si>
    <t>超過勤務手当</t>
    <rPh sb="0" eb="2">
      <t>チョウカ</t>
    </rPh>
    <rPh sb="2" eb="4">
      <t>キンム</t>
    </rPh>
    <rPh sb="4" eb="6">
      <t>テアテ</t>
    </rPh>
    <phoneticPr fontId="4"/>
  </si>
  <si>
    <t>税務特別手当</t>
    <rPh sb="0" eb="2">
      <t>ゼイム</t>
    </rPh>
    <rPh sb="2" eb="4">
      <t>トクベツ</t>
    </rPh>
    <rPh sb="4" eb="6">
      <t>テアテ</t>
    </rPh>
    <phoneticPr fontId="4"/>
  </si>
  <si>
    <t>その他の手当</t>
    <rPh sb="2" eb="3">
      <t>タ</t>
    </rPh>
    <rPh sb="4" eb="6">
      <t>テアテ</t>
    </rPh>
    <phoneticPr fontId="4"/>
  </si>
  <si>
    <t>小計</t>
    <rPh sb="0" eb="2">
      <t>ショウケイ</t>
    </rPh>
    <phoneticPr fontId="4"/>
  </si>
  <si>
    <t>共済組合
負担金等</t>
    <rPh sb="0" eb="2">
      <t>キョウサイ</t>
    </rPh>
    <rPh sb="2" eb="4">
      <t>クミアイ</t>
    </rPh>
    <rPh sb="5" eb="8">
      <t>フタンキン</t>
    </rPh>
    <rPh sb="8" eb="9">
      <t>ナド</t>
    </rPh>
    <phoneticPr fontId="4"/>
  </si>
  <si>
    <t>報酬</t>
    <rPh sb="0" eb="2">
      <t>ホウシュウ</t>
    </rPh>
    <phoneticPr fontId="4"/>
  </si>
  <si>
    <t>計</t>
    <rPh sb="0" eb="1">
      <t>ケイ</t>
    </rPh>
    <phoneticPr fontId="4"/>
  </si>
  <si>
    <t>旅　費</t>
    <rPh sb="0" eb="1">
      <t>タビ</t>
    </rPh>
    <rPh sb="2" eb="3">
      <t>ヒ</t>
    </rPh>
    <phoneticPr fontId="4"/>
  </si>
  <si>
    <t>賃金</t>
    <rPh sb="0" eb="2">
      <t>チンギン</t>
    </rPh>
    <phoneticPr fontId="4"/>
  </si>
  <si>
    <t>納期前納付の報奨金
　　　　　　　（千円）</t>
    <rPh sb="0" eb="2">
      <t>ノウキ</t>
    </rPh>
    <rPh sb="2" eb="3">
      <t>マエ</t>
    </rPh>
    <rPh sb="3" eb="5">
      <t>ノウフ</t>
    </rPh>
    <rPh sb="6" eb="9">
      <t>ホウショウキン</t>
    </rPh>
    <rPh sb="18" eb="20">
      <t>センエン</t>
    </rPh>
    <phoneticPr fontId="4"/>
  </si>
  <si>
    <t>納税貯蓄
組合補助金</t>
    <rPh sb="0" eb="2">
      <t>ノウゼイ</t>
    </rPh>
    <rPh sb="2" eb="4">
      <t>チョチク</t>
    </rPh>
    <rPh sb="5" eb="6">
      <t>ク</t>
    </rPh>
    <rPh sb="6" eb="7">
      <t>ア</t>
    </rPh>
    <phoneticPr fontId="4"/>
  </si>
  <si>
    <t>納税奨励金</t>
    <rPh sb="0" eb="2">
      <t>ノウゼイ</t>
    </rPh>
    <rPh sb="2" eb="5">
      <t>ショウレイキン</t>
    </rPh>
    <phoneticPr fontId="4"/>
  </si>
  <si>
    <t>[I]+[M]+[R]+[S]</t>
    <phoneticPr fontId="4"/>
  </si>
  <si>
    <t>総務関係</t>
    <rPh sb="0" eb="2">
      <t>ソウム</t>
    </rPh>
    <rPh sb="2" eb="4">
      <t>カンケイ</t>
    </rPh>
    <phoneticPr fontId="4"/>
  </si>
  <si>
    <t>課税関係</t>
    <rPh sb="0" eb="2">
      <t>カゼイ</t>
    </rPh>
    <rPh sb="2" eb="4">
      <t>カンケイ</t>
    </rPh>
    <phoneticPr fontId="4"/>
  </si>
  <si>
    <t>徴収関係</t>
    <rPh sb="0" eb="2">
      <t>チョウシュウ</t>
    </rPh>
    <rPh sb="2" eb="4">
      <t>カンケイ</t>
    </rPh>
    <phoneticPr fontId="4"/>
  </si>
  <si>
    <t>[A]</t>
    <phoneticPr fontId="4"/>
  </si>
  <si>
    <t>[B]</t>
    <phoneticPr fontId="4"/>
  </si>
  <si>
    <t>[C]</t>
    <phoneticPr fontId="4"/>
  </si>
  <si>
    <t>[D]</t>
    <phoneticPr fontId="4"/>
  </si>
  <si>
    <t>(ｲ)</t>
    <phoneticPr fontId="4"/>
  </si>
  <si>
    <t>(ﾛ）</t>
    <phoneticPr fontId="4"/>
  </si>
  <si>
    <t>（ﾊ）</t>
    <phoneticPr fontId="4"/>
  </si>
  <si>
    <t>(ｲ)+(ﾛ)+(ﾊ)　[E]</t>
    <phoneticPr fontId="4"/>
  </si>
  <si>
    <t>[D]+[E]+[F]+[G]+[H]</t>
    <phoneticPr fontId="4"/>
  </si>
  <si>
    <t>[J]</t>
    <phoneticPr fontId="4"/>
  </si>
  <si>
    <t>　[K]</t>
    <phoneticPr fontId="4"/>
  </si>
  <si>
    <t>[L]</t>
    <phoneticPr fontId="4"/>
  </si>
  <si>
    <t>[J]+[K]+[L]</t>
    <phoneticPr fontId="4"/>
  </si>
  <si>
    <t>住民税</t>
    <rPh sb="0" eb="3">
      <t>ジュウミンゼイ</t>
    </rPh>
    <phoneticPr fontId="4"/>
  </si>
  <si>
    <t>固定資産税</t>
    <rPh sb="0" eb="2">
      <t>コテイ</t>
    </rPh>
    <rPh sb="2" eb="5">
      <t>シサンゼイ</t>
    </rPh>
    <phoneticPr fontId="4"/>
  </si>
  <si>
    <t>[O]</t>
    <phoneticPr fontId="4"/>
  </si>
  <si>
    <t>[P]</t>
    <phoneticPr fontId="4"/>
  </si>
  <si>
    <t>[Q]</t>
    <phoneticPr fontId="4"/>
  </si>
  <si>
    <t>[S]</t>
    <phoneticPr fontId="4"/>
  </si>
  <si>
    <t>[T]</t>
    <phoneticPr fontId="4"/>
  </si>
  <si>
    <t>（千円）</t>
    <phoneticPr fontId="4"/>
  </si>
  <si>
    <t>（千円）　</t>
    <phoneticPr fontId="4"/>
  </si>
  <si>
    <t>　　（千円）　[F]</t>
    <rPh sb="3" eb="5">
      <t>センエン</t>
    </rPh>
    <phoneticPr fontId="4"/>
  </si>
  <si>
    <t>　　（千円） [G]</t>
    <rPh sb="3" eb="5">
      <t>センエン</t>
    </rPh>
    <phoneticPr fontId="4"/>
  </si>
  <si>
    <t>　　（千円）　[H]</t>
    <rPh sb="3" eb="5">
      <t>センエン</t>
    </rPh>
    <phoneticPr fontId="4"/>
  </si>
  <si>
    <t>　（千円）　[I]</t>
    <rPh sb="2" eb="4">
      <t>センエン</t>
    </rPh>
    <phoneticPr fontId="4"/>
  </si>
  <si>
    <t>（千円）[M]</t>
    <phoneticPr fontId="4"/>
  </si>
  <si>
    <t>（都計税含む）</t>
    <rPh sb="1" eb="2">
      <t>ト</t>
    </rPh>
    <rPh sb="2" eb="3">
      <t>ケイ</t>
    </rPh>
    <rPh sb="3" eb="4">
      <t>ゼイ</t>
    </rPh>
    <rPh sb="4" eb="5">
      <t>フク</t>
    </rPh>
    <phoneticPr fontId="4"/>
  </si>
  <si>
    <t>[N]</t>
    <phoneticPr fontId="4"/>
  </si>
  <si>
    <t>（千円） [R]</t>
    <phoneticPr fontId="4"/>
  </si>
  <si>
    <t>(千円)</t>
    <phoneticPr fontId="4"/>
  </si>
  <si>
    <t>(%)</t>
    <phoneticPr fontId="4"/>
  </si>
  <si>
    <t>(人)</t>
    <phoneticPr fontId="4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</si>
  <si>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</si>
  <si>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</si>
  <si>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</si>
  <si>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</si>
  <si>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</si>
  <si>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</si>
  <si>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</si>
  <si>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</si>
  <si>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</si>
  <si>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</si>
  <si>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</si>
  <si>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</si>
  <si>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</si>
  <si>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</si>
  <si>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</si>
  <si>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</si>
  <si>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</si>
  <si>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</si>
  <si>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</si>
  <si>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</si>
  <si>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</si>
  <si>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</si>
  <si>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</si>
  <si>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</si>
  <si>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</si>
  <si>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</si>
  <si>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</si>
  <si>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</si>
  <si>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</si>
  <si>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</si>
  <si>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</si>
  <si>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</si>
  <si>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</si>
  <si>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(8)</t>
    <phoneticPr fontId="4"/>
  </si>
  <si>
    <t>(9)</t>
    <phoneticPr fontId="4"/>
  </si>
  <si>
    <t>(10)</t>
    <phoneticPr fontId="4"/>
  </si>
  <si>
    <t>(11)</t>
    <phoneticPr fontId="4"/>
  </si>
  <si>
    <t>(12)</t>
    <phoneticPr fontId="4"/>
  </si>
  <si>
    <t>(13)</t>
    <phoneticPr fontId="4"/>
  </si>
  <si>
    <t>(14)</t>
    <phoneticPr fontId="4"/>
  </si>
  <si>
    <t>(15)</t>
    <phoneticPr fontId="4"/>
  </si>
  <si>
    <t>(16)</t>
    <phoneticPr fontId="4"/>
  </si>
  <si>
    <t>(17)</t>
    <phoneticPr fontId="4"/>
  </si>
  <si>
    <t>(18)</t>
    <phoneticPr fontId="4"/>
  </si>
  <si>
    <t>(19)</t>
    <phoneticPr fontId="4"/>
  </si>
  <si>
    <t>(20)</t>
    <phoneticPr fontId="4"/>
  </si>
  <si>
    <t>(21)</t>
    <phoneticPr fontId="4"/>
  </si>
  <si>
    <t>(22)</t>
    <phoneticPr fontId="4"/>
  </si>
  <si>
    <t>(23)</t>
    <phoneticPr fontId="4"/>
  </si>
  <si>
    <t>(24)</t>
    <phoneticPr fontId="4"/>
  </si>
  <si>
    <t>(25)</t>
    <phoneticPr fontId="4"/>
  </si>
  <si>
    <t>(26)</t>
    <phoneticPr fontId="4"/>
  </si>
  <si>
    <t>(27)</t>
    <phoneticPr fontId="4"/>
  </si>
  <si>
    <t>(28)</t>
    <phoneticPr fontId="4"/>
  </si>
  <si>
    <t>(29)</t>
    <phoneticPr fontId="4"/>
  </si>
  <si>
    <t>(30)</t>
    <phoneticPr fontId="4"/>
  </si>
  <si>
    <t>(31)</t>
    <phoneticPr fontId="4"/>
  </si>
  <si>
    <t>(32)</t>
    <phoneticPr fontId="4"/>
  </si>
  <si>
    <t>(33)</t>
    <phoneticPr fontId="4"/>
  </si>
  <si>
    <t>(34)</t>
    <phoneticPr fontId="4"/>
  </si>
  <si>
    <t>徴税費</t>
    <phoneticPr fontId="4"/>
  </si>
  <si>
    <t>[T]-[W]
[X]</t>
    <phoneticPr fontId="4"/>
  </si>
  <si>
    <t>[T]/[C]</t>
    <phoneticPr fontId="4"/>
  </si>
  <si>
    <t>[X]/[A]</t>
    <phoneticPr fontId="4"/>
  </si>
  <si>
    <t>市町村税</t>
    <phoneticPr fontId="4"/>
  </si>
  <si>
    <t>[A]＋[B]</t>
    <phoneticPr fontId="4"/>
  </si>
  <si>
    <t>[I]+[M]+[R]+[S]</t>
    <phoneticPr fontId="4"/>
  </si>
  <si>
    <t>[A]</t>
    <phoneticPr fontId="4"/>
  </si>
  <si>
    <t>[B]</t>
    <phoneticPr fontId="4"/>
  </si>
  <si>
    <t>[C]</t>
    <phoneticPr fontId="4"/>
  </si>
  <si>
    <t>[D]</t>
    <phoneticPr fontId="4"/>
  </si>
  <si>
    <t>(ｲ)</t>
    <phoneticPr fontId="4"/>
  </si>
  <si>
    <t>(ﾛ）</t>
    <phoneticPr fontId="4"/>
  </si>
  <si>
    <t>（ﾊ）</t>
    <phoneticPr fontId="4"/>
  </si>
  <si>
    <t>(ｲ)+(ﾛ)+(ﾊ)　[E]</t>
    <phoneticPr fontId="4"/>
  </si>
  <si>
    <t>[D]+[E]+[F]+[G]+[H]</t>
    <phoneticPr fontId="4"/>
  </si>
  <si>
    <t>[J]</t>
    <phoneticPr fontId="4"/>
  </si>
  <si>
    <t>　[K]</t>
    <phoneticPr fontId="4"/>
  </si>
  <si>
    <t>[L]</t>
    <phoneticPr fontId="4"/>
  </si>
  <si>
    <t>[J]+[K]+[L]</t>
    <phoneticPr fontId="4"/>
  </si>
  <si>
    <t>[O]</t>
    <phoneticPr fontId="4"/>
  </si>
  <si>
    <t>[P]</t>
    <phoneticPr fontId="4"/>
  </si>
  <si>
    <t>[Q]</t>
    <phoneticPr fontId="4"/>
  </si>
  <si>
    <t>[S]</t>
    <phoneticPr fontId="4"/>
  </si>
  <si>
    <t>[T]</t>
    <phoneticPr fontId="4"/>
  </si>
  <si>
    <t>（千円）</t>
    <phoneticPr fontId="4"/>
  </si>
  <si>
    <t>（千円）　</t>
    <phoneticPr fontId="4"/>
  </si>
  <si>
    <t>（千円）[M]</t>
    <phoneticPr fontId="4"/>
  </si>
  <si>
    <t>[N]</t>
    <phoneticPr fontId="4"/>
  </si>
  <si>
    <t>（千円） [R]</t>
    <phoneticPr fontId="4"/>
  </si>
  <si>
    <t>(千円)</t>
    <phoneticPr fontId="4"/>
  </si>
  <si>
    <t>(%)</t>
    <phoneticPr fontId="4"/>
  </si>
  <si>
    <t>(人)</t>
    <phoneticPr fontId="4"/>
  </si>
  <si>
    <t>【区　計】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</si>
  <si>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</si>
  <si>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</si>
  <si>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</si>
  <si>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</si>
  <si>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</si>
  <si>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</si>
  <si>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</si>
  <si>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(8)</t>
    <phoneticPr fontId="4"/>
  </si>
  <si>
    <t>(9)</t>
    <phoneticPr fontId="4"/>
  </si>
  <si>
    <t>(10)</t>
    <phoneticPr fontId="4"/>
  </si>
  <si>
    <t>(11)</t>
    <phoneticPr fontId="4"/>
  </si>
  <si>
    <t>(12)</t>
    <phoneticPr fontId="4"/>
  </si>
  <si>
    <t>(13)</t>
    <phoneticPr fontId="4"/>
  </si>
  <si>
    <t>(14)</t>
    <phoneticPr fontId="4"/>
  </si>
  <si>
    <t>(15)</t>
    <phoneticPr fontId="4"/>
  </si>
  <si>
    <t>(16)</t>
    <phoneticPr fontId="4"/>
  </si>
  <si>
    <t>(17)</t>
    <phoneticPr fontId="4"/>
  </si>
  <si>
    <t>(18)</t>
    <phoneticPr fontId="4"/>
  </si>
  <si>
    <t>(19)</t>
    <phoneticPr fontId="4"/>
  </si>
  <si>
    <t>(20)</t>
    <phoneticPr fontId="4"/>
  </si>
  <si>
    <t>(21)</t>
    <phoneticPr fontId="4"/>
  </si>
  <si>
    <t>(22)</t>
    <phoneticPr fontId="4"/>
  </si>
  <si>
    <t>(23)</t>
    <phoneticPr fontId="4"/>
  </si>
  <si>
    <t>(24)</t>
    <phoneticPr fontId="4"/>
  </si>
  <si>
    <t>(25)</t>
    <phoneticPr fontId="4"/>
  </si>
  <si>
    <t>(26)</t>
    <phoneticPr fontId="4"/>
  </si>
  <si>
    <t>(27)</t>
    <phoneticPr fontId="4"/>
  </si>
  <si>
    <t>(28)</t>
    <phoneticPr fontId="4"/>
  </si>
  <si>
    <t>(29)</t>
    <phoneticPr fontId="4"/>
  </si>
  <si>
    <t>(30)</t>
    <phoneticPr fontId="4"/>
  </si>
  <si>
    <t>(31)</t>
    <phoneticPr fontId="4"/>
  </si>
  <si>
    <t>(32)</t>
    <phoneticPr fontId="4"/>
  </si>
  <si>
    <t>(33)</t>
    <phoneticPr fontId="4"/>
  </si>
  <si>
    <t>(34)</t>
    <phoneticPr fontId="4"/>
  </si>
  <si>
    <t>【都　計】</t>
  </si>
  <si>
    <t>　　　　　　項　目
　団体名</t>
    <rPh sb="6" eb="7">
      <t>コウ</t>
    </rPh>
    <rPh sb="8" eb="9">
      <t>メ</t>
    </rPh>
    <rPh sb="16" eb="19">
      <t>ダンタイメイ</t>
    </rPh>
    <phoneticPr fontId="4"/>
  </si>
  <si>
    <t>ｘｘ0</t>
    <phoneticPr fontId="4"/>
  </si>
  <si>
    <t>ｘｘ1</t>
    <phoneticPr fontId="4"/>
  </si>
  <si>
    <t>ｘｘ2</t>
    <phoneticPr fontId="2"/>
  </si>
  <si>
    <t>ｘｘ3</t>
    <phoneticPr fontId="4"/>
  </si>
  <si>
    <t>ｘｘ4</t>
    <phoneticPr fontId="4"/>
  </si>
  <si>
    <r>
      <t xml:space="preserve">合計
</t>
    </r>
    <r>
      <rPr>
        <sz val="8"/>
        <rFont val="ＭＳ Ｐゴシック"/>
        <family val="3"/>
        <charset val="128"/>
      </rPr>
      <t>[U]+[V]
[W]</t>
    </r>
    <rPh sb="0" eb="2">
      <t>ゴウケイ</t>
    </rPh>
    <phoneticPr fontId="4"/>
  </si>
  <si>
    <r>
      <t xml:space="preserve">計
</t>
    </r>
    <r>
      <rPr>
        <sz val="8"/>
        <rFont val="ＭＳ Ｐゴシック"/>
        <family val="3"/>
        <charset val="128"/>
      </rPr>
      <t>[N]+[O]+[P]+[Q]</t>
    </r>
    <rPh sb="0" eb="1">
      <t>ケイ</t>
    </rPh>
    <phoneticPr fontId="4"/>
  </si>
  <si>
    <t>　　　　　　　項　目
 xx  区分</t>
    <rPh sb="7" eb="8">
      <t>コウ</t>
    </rPh>
    <rPh sb="9" eb="10">
      <t>メ</t>
    </rPh>
    <rPh sb="21" eb="23">
      <t>クブン</t>
    </rPh>
    <phoneticPr fontId="4"/>
  </si>
  <si>
    <t>計
[N]+[O]+[P]+[Q]</t>
    <rPh sb="0" eb="1">
      <t>ケイ</t>
    </rPh>
    <phoneticPr fontId="4"/>
  </si>
  <si>
    <t>納期前納付の報奨金（千円）</t>
    <rPh sb="0" eb="2">
      <t>ノウキ</t>
    </rPh>
    <rPh sb="2" eb="3">
      <t>マエ</t>
    </rPh>
    <rPh sb="3" eb="5">
      <t>ノウフ</t>
    </rPh>
    <rPh sb="6" eb="9">
      <t>ホウショウキン</t>
    </rPh>
    <rPh sb="10" eb="12">
      <t>センエン</t>
    </rPh>
    <phoneticPr fontId="4"/>
  </si>
  <si>
    <t>令和２年度</t>
    <rPh sb="0" eb="2">
      <t>レイワ</t>
    </rPh>
    <rPh sb="3" eb="5">
      <t>ネンド</t>
    </rPh>
    <phoneticPr fontId="4"/>
  </si>
  <si>
    <t>令和３年度（見込）</t>
    <rPh sb="0" eb="1">
      <t>レイ</t>
    </rPh>
    <rPh sb="1" eb="2">
      <t>ワ</t>
    </rPh>
    <rPh sb="3" eb="5">
      <t>ネンド</t>
    </rPh>
    <rPh sb="4" eb="5">
      <t>ガンネン</t>
    </rPh>
    <rPh sb="6" eb="8">
      <t>ミコ</t>
    </rPh>
    <phoneticPr fontId="4"/>
  </si>
  <si>
    <t>令和２年度</t>
    <rPh sb="0" eb="2">
      <t>レイワ</t>
    </rPh>
    <rPh sb="3" eb="5">
      <t>ネンド</t>
    </rPh>
    <rPh sb="4" eb="5">
      <t>ド</t>
    </rPh>
    <phoneticPr fontId="4"/>
  </si>
  <si>
    <t>令和３年度（見込）</t>
    <rPh sb="0" eb="1">
      <t>レイ</t>
    </rPh>
    <rPh sb="1" eb="2">
      <t>ワ</t>
    </rPh>
    <rPh sb="3" eb="5">
      <t>ネンド</t>
    </rPh>
    <rPh sb="4" eb="5">
      <t>ド</t>
    </rPh>
    <rPh sb="6" eb="8">
      <t>ミコ</t>
    </rPh>
    <phoneticPr fontId="4"/>
  </si>
  <si>
    <t>令和２年度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</si>
</sst>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0;&quot;△ &quot;0"/>
    <numFmt numFmtId="177" formatCode="[DBNum3]000"/>
    <numFmt numFmtId="178" formatCode="#,##0;&quot;△ &quot;#,##0"/>
    <numFmt numFmtId="179" formatCode="00"/>
    <numFmt numFmtId="180" formatCode="0.0;&quot;△ &quot;0.0"/>
  </numFmts>
  <fonts count="11" x14ac:knownFonts="1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7"/>
      <name val="ＭＳ Ｐゴシック"/>
      <family val="3"/>
      <charset val="128"/>
    </font>
    <font>
      <sz val="6.5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gray0625"/>
    </fill>
    <fill>
      <patternFill patternType="solid">
        <fgColor indexed="65"/>
        <bgColor indexed="64"/>
      </patternFill>
    </fill>
  </fills>
  <borders count="66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>
      <alignment vertical="center"/>
    </xf>
    <xf numFmtId="0" fontId="1" fillId="0" borderId="0"/>
  </cellStyleXfs>
  <cellXfs count="316">
    <xf numFmtId="0" fontId="0" fillId="0" borderId="0" xfId="0">
      <alignment vertical="center"/>
    </xf>
    <xf numFmtId="49" fontId="3" fillId="2" borderId="0" xfId="1" applyNumberFormat="1" applyFont="1" applyFill="1" applyBorder="1" applyAlignment="1" applyProtection="1">
      <alignment horizontal="distributed" vertical="center" justifyLastLine="1"/>
    </xf>
    <xf numFmtId="49" fontId="3" fillId="2" borderId="0" xfId="1" applyNumberFormat="1" applyFont="1" applyFill="1" applyBorder="1" applyAlignment="1" applyProtection="1">
      <alignment horizontal="distributed" vertical="center" wrapText="1" justifyLastLine="1"/>
    </xf>
    <xf numFmtId="49" fontId="3" fillId="2" borderId="0" xfId="4" applyNumberFormat="1" applyFont="1" applyFill="1" applyBorder="1" applyAlignment="1" applyProtection="1">
      <alignment horizontal="distributed" vertical="center" justifyLastLine="1"/>
    </xf>
    <xf numFmtId="49" fontId="5" fillId="2" borderId="0" xfId="5" applyNumberFormat="1" applyFont="1" applyFill="1" applyBorder="1" applyAlignment="1" applyProtection="1">
      <alignment horizontal="center" vertical="center" wrapText="1"/>
    </xf>
    <xf numFmtId="176" fontId="5" fillId="2" borderId="0" xfId="5" applyNumberFormat="1" applyFont="1" applyFill="1" applyBorder="1" applyAlignment="1" applyProtection="1">
      <alignment horizontal="center" vertical="center" wrapText="1"/>
    </xf>
    <xf numFmtId="49" fontId="6" fillId="2" borderId="0" xfId="1" applyNumberFormat="1" applyFont="1" applyFill="1" applyBorder="1" applyAlignment="1" applyProtection="1">
      <alignment horizontal="center" vertical="center" wrapText="1"/>
    </xf>
    <xf numFmtId="0" fontId="1" fillId="2" borderId="0" xfId="4" applyNumberFormat="1" applyFont="1" applyFill="1" applyBorder="1" applyAlignment="1" applyProtection="1"/>
    <xf numFmtId="0" fontId="1" fillId="2" borderId="0" xfId="1" applyNumberFormat="1" applyFont="1" applyFill="1" applyBorder="1" applyAlignment="1" applyProtection="1"/>
    <xf numFmtId="49" fontId="5" fillId="2" borderId="0" xfId="4" applyNumberFormat="1" applyFont="1" applyFill="1" applyBorder="1" applyAlignment="1" applyProtection="1">
      <alignment vertical="center"/>
    </xf>
    <xf numFmtId="0" fontId="5" fillId="2" borderId="0" xfId="1" applyNumberFormat="1" applyFont="1" applyFill="1" applyBorder="1" applyAlignment="1" applyProtection="1"/>
    <xf numFmtId="0" fontId="1" fillId="2" borderId="0" xfId="4" applyNumberFormat="1" applyFont="1" applyFill="1" applyBorder="1" applyAlignment="1" applyProtection="1">
      <alignment horizontal="center"/>
    </xf>
    <xf numFmtId="0" fontId="5" fillId="2" borderId="0" xfId="4" applyNumberFormat="1" applyFont="1" applyFill="1" applyBorder="1" applyAlignment="1" applyProtection="1">
      <alignment vertical="center"/>
    </xf>
    <xf numFmtId="49" fontId="5" fillId="2" borderId="1" xfId="1" applyNumberFormat="1" applyFont="1" applyFill="1" applyBorder="1" applyAlignment="1">
      <alignment horizontal="distributed" vertical="center" wrapText="1" justifyLastLine="1"/>
    </xf>
    <xf numFmtId="49" fontId="5" fillId="2" borderId="2" xfId="1" applyNumberFormat="1" applyFont="1" applyFill="1" applyBorder="1" applyAlignment="1">
      <alignment horizontal="distributed" vertical="center" wrapText="1" justifyLastLine="1"/>
    </xf>
    <xf numFmtId="49" fontId="5" fillId="2" borderId="3" xfId="1" applyNumberFormat="1" applyFont="1" applyFill="1" applyBorder="1" applyAlignment="1" applyProtection="1">
      <alignment horizontal="distributed" vertical="center" wrapText="1" justifyLastLine="1"/>
    </xf>
    <xf numFmtId="49" fontId="5" fillId="2" borderId="4" xfId="1" applyNumberFormat="1" applyFont="1" applyFill="1" applyBorder="1" applyAlignment="1">
      <alignment horizontal="distributed" vertical="center" wrapText="1" justifyLastLine="1"/>
    </xf>
    <xf numFmtId="49" fontId="5" fillId="2" borderId="2" xfId="1" applyNumberFormat="1" applyFont="1" applyFill="1" applyBorder="1" applyAlignment="1" applyProtection="1">
      <alignment horizontal="distributed" vertical="center" wrapText="1" justifyLastLine="1"/>
    </xf>
    <xf numFmtId="49" fontId="5" fillId="2" borderId="5" xfId="1" applyNumberFormat="1" applyFont="1" applyFill="1" applyBorder="1" applyAlignment="1">
      <alignment horizontal="distributed" vertical="center" wrapText="1" justifyLastLine="1"/>
    </xf>
    <xf numFmtId="49" fontId="5" fillId="2" borderId="6" xfId="1" applyNumberFormat="1" applyFont="1" applyFill="1" applyBorder="1" applyAlignment="1">
      <alignment horizontal="distributed" vertical="center" wrapText="1" justifyLastLine="1"/>
    </xf>
    <xf numFmtId="49" fontId="5" fillId="2" borderId="5" xfId="1" applyNumberFormat="1" applyFont="1" applyFill="1" applyBorder="1" applyAlignment="1" applyProtection="1">
      <alignment horizontal="distributed" vertical="center" wrapText="1" justifyLastLine="1"/>
    </xf>
    <xf numFmtId="0" fontId="1" fillId="0" borderId="1" xfId="1" applyFont="1" applyBorder="1" applyAlignment="1">
      <alignment horizontal="distributed" vertical="center" wrapText="1" justifyLastLine="1"/>
    </xf>
    <xf numFmtId="0" fontId="1" fillId="0" borderId="6" xfId="1" applyFont="1" applyBorder="1" applyAlignment="1">
      <alignment horizontal="center" vertical="center" wrapText="1"/>
    </xf>
    <xf numFmtId="49" fontId="5" fillId="2" borderId="1" xfId="1" applyNumberFormat="1" applyFont="1" applyFill="1" applyBorder="1" applyAlignment="1">
      <alignment horizontal="distributed" vertical="center" wrapText="1"/>
    </xf>
    <xf numFmtId="49" fontId="5" fillId="2" borderId="5" xfId="1" applyNumberFormat="1" applyFont="1" applyFill="1" applyBorder="1" applyAlignment="1">
      <alignment horizontal="center" vertical="center" shrinkToFit="1"/>
    </xf>
    <xf numFmtId="49" fontId="5" fillId="2" borderId="3" xfId="1" applyNumberFormat="1" applyFont="1" applyFill="1" applyBorder="1" applyAlignment="1" applyProtection="1">
      <alignment horizontal="center" vertical="center" shrinkToFit="1"/>
    </xf>
    <xf numFmtId="49" fontId="3" fillId="2" borderId="3" xfId="1" applyNumberFormat="1" applyFont="1" applyFill="1" applyBorder="1" applyAlignment="1">
      <alignment horizontal="distributed" vertical="center" wrapText="1" justifyLastLine="1"/>
    </xf>
    <xf numFmtId="49" fontId="5" fillId="2" borderId="3" xfId="1" applyNumberFormat="1" applyFont="1" applyFill="1" applyBorder="1" applyAlignment="1">
      <alignment horizontal="distributed" vertical="center" wrapText="1" justifyLastLine="1"/>
    </xf>
    <xf numFmtId="49" fontId="3" fillId="2" borderId="6" xfId="1" applyNumberFormat="1" applyFont="1" applyFill="1" applyBorder="1" applyAlignment="1" applyProtection="1">
      <alignment horizontal="distributed" vertical="center" wrapText="1"/>
    </xf>
    <xf numFmtId="0" fontId="5" fillId="2" borderId="3" xfId="4" applyFont="1" applyFill="1" applyBorder="1" applyAlignment="1">
      <alignment horizontal="distributed" vertical="center" wrapText="1" justifyLastLine="1"/>
    </xf>
    <xf numFmtId="49" fontId="3" fillId="2" borderId="1" xfId="1" applyNumberFormat="1" applyFont="1" applyFill="1" applyBorder="1" applyAlignment="1">
      <alignment horizontal="distributed" vertical="center" wrapText="1" justifyLastLine="1"/>
    </xf>
    <xf numFmtId="49" fontId="3" fillId="2" borderId="5" xfId="1" applyNumberFormat="1" applyFont="1" applyFill="1" applyBorder="1" applyAlignment="1">
      <alignment horizontal="distributed" vertical="center" wrapText="1" justifyLastLine="1"/>
    </xf>
    <xf numFmtId="49" fontId="3" fillId="2" borderId="6" xfId="1" applyNumberFormat="1" applyFont="1" applyFill="1" applyBorder="1" applyAlignment="1">
      <alignment horizontal="center" vertical="center" wrapText="1"/>
    </xf>
    <xf numFmtId="49" fontId="3" fillId="2" borderId="5" xfId="1" applyNumberFormat="1" applyFont="1" applyFill="1" applyBorder="1" applyAlignment="1">
      <alignment horizontal="center" vertical="center" shrinkToFit="1"/>
    </xf>
    <xf numFmtId="49" fontId="3" fillId="2" borderId="6" xfId="1" applyNumberFormat="1" applyFont="1" applyFill="1" applyBorder="1" applyAlignment="1">
      <alignment horizontal="center" vertical="center" shrinkToFit="1"/>
    </xf>
    <xf numFmtId="49" fontId="3" fillId="2" borderId="6" xfId="1" applyNumberFormat="1" applyFont="1" applyFill="1" applyBorder="1" applyAlignment="1" applyProtection="1">
      <alignment horizontal="center" vertical="center" shrinkToFit="1"/>
    </xf>
    <xf numFmtId="0" fontId="5" fillId="2" borderId="5" xfId="4" applyFont="1" applyFill="1" applyBorder="1" applyAlignment="1">
      <alignment horizontal="distributed" vertical="center" wrapText="1" justifyLastLine="1"/>
    </xf>
    <xf numFmtId="49" fontId="3" fillId="2" borderId="7" xfId="1" applyNumberFormat="1" applyFont="1" applyFill="1" applyBorder="1" applyAlignment="1">
      <alignment horizontal="center" vertical="center" shrinkToFit="1"/>
    </xf>
    <xf numFmtId="49" fontId="3" fillId="2" borderId="8" xfId="1" applyNumberFormat="1" applyFont="1" applyFill="1" applyBorder="1" applyAlignment="1">
      <alignment horizontal="center" vertical="center" shrinkToFit="1"/>
    </xf>
    <xf numFmtId="49" fontId="3" fillId="2" borderId="8" xfId="1" applyNumberFormat="1" applyFont="1" applyFill="1" applyBorder="1" applyAlignment="1" applyProtection="1">
      <alignment horizontal="center" vertical="center" shrinkToFit="1"/>
    </xf>
    <xf numFmtId="49" fontId="3" fillId="2" borderId="8" xfId="1" applyNumberFormat="1" applyFont="1" applyFill="1" applyBorder="1" applyAlignment="1">
      <alignment horizontal="center" vertical="center" wrapText="1"/>
    </xf>
    <xf numFmtId="49" fontId="3" fillId="2" borderId="9" xfId="1" applyNumberFormat="1" applyFont="1" applyFill="1" applyBorder="1" applyAlignment="1">
      <alignment horizontal="center" vertical="center" shrinkToFit="1"/>
    </xf>
    <xf numFmtId="49" fontId="3" fillId="2" borderId="9" xfId="1" applyNumberFormat="1" applyFont="1" applyFill="1" applyBorder="1" applyAlignment="1">
      <alignment horizontal="left" vertical="center" wrapText="1"/>
    </xf>
    <xf numFmtId="49" fontId="5" fillId="2" borderId="7" xfId="1" applyNumberFormat="1" applyFont="1" applyFill="1" applyBorder="1" applyAlignment="1">
      <alignment horizontal="distributed" vertical="center" wrapText="1" justifyLastLine="1"/>
    </xf>
    <xf numFmtId="49" fontId="3" fillId="2" borderId="8" xfId="1" applyNumberFormat="1" applyFont="1" applyFill="1" applyBorder="1" applyAlignment="1">
      <alignment horizontal="distributed" vertical="center" wrapText="1" justifyLastLine="1"/>
    </xf>
    <xf numFmtId="0" fontId="3" fillId="0" borderId="8" xfId="1" applyFont="1" applyBorder="1" applyAlignment="1">
      <alignment horizontal="left" vertical="center" shrinkToFit="1"/>
    </xf>
    <xf numFmtId="0" fontId="3" fillId="2" borderId="7" xfId="4" applyFont="1" applyFill="1" applyBorder="1" applyAlignment="1">
      <alignment horizontal="center" vertical="center" shrinkToFit="1"/>
    </xf>
    <xf numFmtId="0" fontId="3" fillId="2" borderId="8" xfId="4" applyFont="1" applyFill="1" applyBorder="1" applyAlignment="1">
      <alignment horizontal="center" vertical="center" shrinkToFit="1"/>
    </xf>
    <xf numFmtId="0" fontId="3" fillId="2" borderId="8" xfId="4" applyFont="1" applyFill="1" applyBorder="1" applyAlignment="1">
      <alignment horizontal="center" vertical="center" wrapText="1"/>
    </xf>
    <xf numFmtId="0" fontId="3" fillId="2" borderId="9" xfId="4" applyFont="1" applyFill="1" applyBorder="1" applyAlignment="1">
      <alignment horizontal="center" vertical="center" shrinkToFit="1"/>
    </xf>
    <xf numFmtId="0" fontId="5" fillId="2" borderId="7" xfId="4" applyFont="1" applyFill="1" applyBorder="1" applyAlignment="1">
      <alignment horizontal="distributed" vertical="center" wrapText="1" justifyLastLine="1"/>
    </xf>
    <xf numFmtId="0" fontId="5" fillId="2" borderId="9" xfId="4" applyFont="1" applyFill="1" applyBorder="1" applyAlignment="1">
      <alignment horizontal="center" vertical="center" shrinkToFit="1"/>
    </xf>
    <xf numFmtId="49" fontId="5" fillId="0" borderId="10" xfId="1" applyNumberFormat="1" applyFont="1" applyFill="1" applyBorder="1" applyAlignment="1" applyProtection="1">
      <alignment horizontal="distributed" vertical="center" wrapText="1" justifyLastLine="1"/>
    </xf>
    <xf numFmtId="49" fontId="5" fillId="0" borderId="11" xfId="1" applyNumberFormat="1" applyFont="1" applyFill="1" applyBorder="1" applyAlignment="1" applyProtection="1">
      <alignment horizontal="center" vertical="center"/>
    </xf>
    <xf numFmtId="0" fontId="1" fillId="0" borderId="0" xfId="4" applyNumberFormat="1" applyFont="1" applyFill="1" applyBorder="1" applyAlignment="1" applyProtection="1"/>
    <xf numFmtId="49" fontId="5" fillId="1" borderId="12" xfId="1" applyNumberFormat="1" applyFont="1" applyFill="1" applyBorder="1" applyAlignment="1" applyProtection="1">
      <alignment horizontal="distributed" vertical="center" wrapText="1" justifyLastLine="1"/>
    </xf>
    <xf numFmtId="49" fontId="5" fillId="1" borderId="13" xfId="1" applyNumberFormat="1" applyFont="1" applyFill="1" applyBorder="1" applyAlignment="1" applyProtection="1">
      <alignment horizontal="center" vertical="center"/>
    </xf>
    <xf numFmtId="49" fontId="5" fillId="0" borderId="12" xfId="1" applyNumberFormat="1" applyFont="1" applyFill="1" applyBorder="1" applyAlignment="1" applyProtection="1">
      <alignment horizontal="distributed" vertical="center" wrapText="1" justifyLastLine="1"/>
    </xf>
    <xf numFmtId="49" fontId="5" fillId="0" borderId="13" xfId="1" applyNumberFormat="1" applyFont="1" applyFill="1" applyBorder="1" applyAlignment="1" applyProtection="1">
      <alignment horizontal="center" vertical="center"/>
    </xf>
    <xf numFmtId="49" fontId="5" fillId="1" borderId="14" xfId="1" applyNumberFormat="1" applyFont="1" applyFill="1" applyBorder="1" applyAlignment="1" applyProtection="1">
      <alignment horizontal="distributed" vertical="center" wrapText="1" justifyLastLine="1"/>
    </xf>
    <xf numFmtId="49" fontId="5" fillId="1" borderId="15" xfId="1" applyNumberFormat="1" applyFont="1" applyFill="1" applyBorder="1" applyAlignment="1" applyProtection="1">
      <alignment horizontal="center" vertical="center"/>
    </xf>
    <xf numFmtId="179" fontId="3" fillId="0" borderId="10" xfId="1" applyNumberFormat="1" applyFont="1" applyFill="1" applyBorder="1" applyAlignment="1" applyProtection="1">
      <alignment horizontal="distributed" vertical="center" wrapText="1" justifyLastLine="1"/>
    </xf>
    <xf numFmtId="49" fontId="3" fillId="0" borderId="11" xfId="1" applyNumberFormat="1" applyFont="1" applyFill="1" applyBorder="1" applyAlignment="1" applyProtection="1">
      <alignment horizontal="left" vertical="center"/>
    </xf>
    <xf numFmtId="179" fontId="3" fillId="3" borderId="14" xfId="1" applyNumberFormat="1" applyFont="1" applyFill="1" applyBorder="1" applyAlignment="1" applyProtection="1">
      <alignment horizontal="distributed" vertical="center" wrapText="1" justifyLastLine="1"/>
    </xf>
    <xf numFmtId="49" fontId="3" fillId="3" borderId="15" xfId="1" applyNumberFormat="1" applyFont="1" applyFill="1" applyBorder="1" applyAlignment="1" applyProtection="1">
      <alignment horizontal="left" vertical="center"/>
    </xf>
    <xf numFmtId="178" fontId="7" fillId="0" borderId="16" xfId="1" applyNumberFormat="1" applyFont="1" applyFill="1" applyBorder="1" applyAlignment="1" applyProtection="1">
      <alignment horizontal="right" vertical="center" shrinkToFit="1"/>
      <protection locked="0"/>
    </xf>
    <xf numFmtId="178" fontId="7" fillId="0" borderId="17" xfId="1" applyNumberFormat="1" applyFont="1" applyFill="1" applyBorder="1" applyAlignment="1" applyProtection="1">
      <alignment horizontal="right" vertical="center" shrinkToFit="1"/>
      <protection locked="0"/>
    </xf>
    <xf numFmtId="178" fontId="7" fillId="0" borderId="17" xfId="1" applyNumberFormat="1" applyFont="1" applyFill="1" applyBorder="1" applyAlignment="1" applyProtection="1">
      <alignment horizontal="right" vertical="center" shrinkToFit="1"/>
    </xf>
    <xf numFmtId="178" fontId="7" fillId="0" borderId="18" xfId="1" applyNumberFormat="1" applyFont="1" applyFill="1" applyBorder="1" applyAlignment="1" applyProtection="1">
      <alignment horizontal="right" vertical="center" shrinkToFit="1"/>
    </xf>
    <xf numFmtId="178" fontId="7" fillId="0" borderId="19" xfId="1" applyNumberFormat="1" applyFont="1" applyFill="1" applyBorder="1" applyAlignment="1" applyProtection="1">
      <alignment horizontal="right" vertical="center" shrinkToFit="1"/>
      <protection locked="0"/>
    </xf>
    <xf numFmtId="178" fontId="7" fillId="0" borderId="19" xfId="4" applyNumberFormat="1" applyFont="1" applyFill="1" applyBorder="1" applyAlignment="1" applyProtection="1">
      <alignment horizontal="right" vertical="center" shrinkToFit="1"/>
      <protection locked="0"/>
    </xf>
    <xf numFmtId="178" fontId="7" fillId="0" borderId="17" xfId="4" applyNumberFormat="1" applyFont="1" applyFill="1" applyBorder="1" applyAlignment="1" applyProtection="1">
      <alignment horizontal="right" vertical="center" shrinkToFit="1"/>
      <protection locked="0"/>
    </xf>
    <xf numFmtId="178" fontId="7" fillId="0" borderId="17" xfId="4" applyNumberFormat="1" applyFont="1" applyFill="1" applyBorder="1" applyAlignment="1" applyProtection="1">
      <alignment horizontal="right" vertical="center" shrinkToFit="1"/>
    </xf>
    <xf numFmtId="178" fontId="7" fillId="0" borderId="18" xfId="4" applyNumberFormat="1" applyFont="1" applyFill="1" applyBorder="1" applyAlignment="1" applyProtection="1">
      <alignment horizontal="right" vertical="center" shrinkToFit="1"/>
    </xf>
    <xf numFmtId="178" fontId="7" fillId="0" borderId="16" xfId="4" applyNumberFormat="1" applyFont="1" applyFill="1" applyBorder="1" applyAlignment="1" applyProtection="1">
      <alignment horizontal="right" vertical="center" shrinkToFit="1"/>
    </xf>
    <xf numFmtId="178" fontId="7" fillId="0" borderId="18" xfId="4" applyNumberFormat="1" applyFont="1" applyFill="1" applyBorder="1" applyAlignment="1" applyProtection="1">
      <alignment horizontal="right" vertical="center" shrinkToFit="1"/>
      <protection locked="0"/>
    </xf>
    <xf numFmtId="178" fontId="7" fillId="1" borderId="20" xfId="1" applyNumberFormat="1" applyFont="1" applyFill="1" applyBorder="1" applyAlignment="1" applyProtection="1">
      <alignment horizontal="right" vertical="center" shrinkToFit="1"/>
      <protection locked="0"/>
    </xf>
    <xf numFmtId="178" fontId="7" fillId="1" borderId="21" xfId="1" applyNumberFormat="1" applyFont="1" applyFill="1" applyBorder="1" applyAlignment="1" applyProtection="1">
      <alignment horizontal="right" vertical="center" shrinkToFit="1"/>
      <protection locked="0"/>
    </xf>
    <xf numFmtId="178" fontId="7" fillId="1" borderId="21" xfId="1" applyNumberFormat="1" applyFont="1" applyFill="1" applyBorder="1" applyAlignment="1" applyProtection="1">
      <alignment horizontal="right" vertical="center" shrinkToFit="1"/>
    </xf>
    <xf numFmtId="178" fontId="7" fillId="1" borderId="22" xfId="1" applyNumberFormat="1" applyFont="1" applyFill="1" applyBorder="1" applyAlignment="1" applyProtection="1">
      <alignment horizontal="right" vertical="center" shrinkToFit="1"/>
    </xf>
    <xf numFmtId="178" fontId="7" fillId="1" borderId="23" xfId="1" applyNumberFormat="1" applyFont="1" applyFill="1" applyBorder="1" applyAlignment="1" applyProtection="1">
      <alignment horizontal="right" vertical="center" shrinkToFit="1"/>
      <protection locked="0"/>
    </xf>
    <xf numFmtId="178" fontId="7" fillId="1" borderId="23" xfId="4" applyNumberFormat="1" applyFont="1" applyFill="1" applyBorder="1" applyAlignment="1" applyProtection="1">
      <alignment horizontal="right" vertical="center" shrinkToFit="1"/>
      <protection locked="0"/>
    </xf>
    <xf numFmtId="178" fontId="7" fillId="1" borderId="21" xfId="4" applyNumberFormat="1" applyFont="1" applyFill="1" applyBorder="1" applyAlignment="1" applyProtection="1">
      <alignment horizontal="right" vertical="center" shrinkToFit="1"/>
      <protection locked="0"/>
    </xf>
    <xf numFmtId="178" fontId="7" fillId="1" borderId="21" xfId="4" applyNumberFormat="1" applyFont="1" applyFill="1" applyBorder="1" applyAlignment="1" applyProtection="1">
      <alignment horizontal="right" vertical="center" shrinkToFit="1"/>
    </xf>
    <xf numFmtId="178" fontId="7" fillId="1" borderId="22" xfId="4" applyNumberFormat="1" applyFont="1" applyFill="1" applyBorder="1" applyAlignment="1" applyProtection="1">
      <alignment horizontal="right" vertical="center" shrinkToFit="1"/>
    </xf>
    <xf numFmtId="178" fontId="7" fillId="1" borderId="20" xfId="4" applyNumberFormat="1" applyFont="1" applyFill="1" applyBorder="1" applyAlignment="1" applyProtection="1">
      <alignment horizontal="right" vertical="center" shrinkToFit="1"/>
    </xf>
    <xf numFmtId="178" fontId="7" fillId="1" borderId="22" xfId="4" applyNumberFormat="1" applyFont="1" applyFill="1" applyBorder="1" applyAlignment="1" applyProtection="1">
      <alignment horizontal="right" vertical="center" shrinkToFit="1"/>
      <protection locked="0"/>
    </xf>
    <xf numFmtId="178" fontId="7" fillId="0" borderId="20" xfId="1" applyNumberFormat="1" applyFont="1" applyFill="1" applyBorder="1" applyAlignment="1" applyProtection="1">
      <alignment horizontal="right" vertical="center" shrinkToFit="1"/>
      <protection locked="0"/>
    </xf>
    <xf numFmtId="178" fontId="7" fillId="0" borderId="21" xfId="1" applyNumberFormat="1" applyFont="1" applyFill="1" applyBorder="1" applyAlignment="1" applyProtection="1">
      <alignment horizontal="right" vertical="center" shrinkToFit="1"/>
      <protection locked="0"/>
    </xf>
    <xf numFmtId="178" fontId="7" fillId="0" borderId="21" xfId="1" applyNumberFormat="1" applyFont="1" applyFill="1" applyBorder="1" applyAlignment="1" applyProtection="1">
      <alignment horizontal="right" vertical="center" shrinkToFit="1"/>
    </xf>
    <xf numFmtId="178" fontId="7" fillId="0" borderId="22" xfId="1" applyNumberFormat="1" applyFont="1" applyFill="1" applyBorder="1" applyAlignment="1" applyProtection="1">
      <alignment horizontal="right" vertical="center" shrinkToFit="1"/>
    </xf>
    <xf numFmtId="178" fontId="7" fillId="0" borderId="23" xfId="1" applyNumberFormat="1" applyFont="1" applyFill="1" applyBorder="1" applyAlignment="1" applyProtection="1">
      <alignment horizontal="right" vertical="center" shrinkToFit="1"/>
      <protection locked="0"/>
    </xf>
    <xf numFmtId="178" fontId="7" fillId="0" borderId="23" xfId="4" applyNumberFormat="1" applyFont="1" applyFill="1" applyBorder="1" applyAlignment="1" applyProtection="1">
      <alignment horizontal="right" vertical="center" shrinkToFit="1"/>
      <protection locked="0"/>
    </xf>
    <xf numFmtId="178" fontId="7" fillId="0" borderId="21" xfId="4" applyNumberFormat="1" applyFont="1" applyFill="1" applyBorder="1" applyAlignment="1" applyProtection="1">
      <alignment horizontal="right" vertical="center" shrinkToFit="1"/>
      <protection locked="0"/>
    </xf>
    <xf numFmtId="178" fontId="7" fillId="0" borderId="21" xfId="4" applyNumberFormat="1" applyFont="1" applyFill="1" applyBorder="1" applyAlignment="1" applyProtection="1">
      <alignment horizontal="right" vertical="center" shrinkToFit="1"/>
    </xf>
    <xf numFmtId="178" fontId="7" fillId="0" borderId="22" xfId="4" applyNumberFormat="1" applyFont="1" applyFill="1" applyBorder="1" applyAlignment="1" applyProtection="1">
      <alignment horizontal="right" vertical="center" shrinkToFit="1"/>
    </xf>
    <xf numFmtId="178" fontId="7" fillId="0" borderId="20" xfId="4" applyNumberFormat="1" applyFont="1" applyFill="1" applyBorder="1" applyAlignment="1" applyProtection="1">
      <alignment horizontal="right" vertical="center" shrinkToFit="1"/>
    </xf>
    <xf numFmtId="178" fontId="7" fillId="0" borderId="22" xfId="4" applyNumberFormat="1" applyFont="1" applyFill="1" applyBorder="1" applyAlignment="1" applyProtection="1">
      <alignment horizontal="right" vertical="center" shrinkToFit="1"/>
      <protection locked="0"/>
    </xf>
    <xf numFmtId="178" fontId="7" fillId="1" borderId="24" xfId="1" applyNumberFormat="1" applyFont="1" applyFill="1" applyBorder="1" applyAlignment="1" applyProtection="1">
      <alignment horizontal="right" vertical="center" shrinkToFit="1"/>
      <protection locked="0"/>
    </xf>
    <xf numFmtId="178" fontId="7" fillId="1" borderId="25" xfId="1" applyNumberFormat="1" applyFont="1" applyFill="1" applyBorder="1" applyAlignment="1" applyProtection="1">
      <alignment horizontal="right" vertical="center" shrinkToFit="1"/>
      <protection locked="0"/>
    </xf>
    <xf numFmtId="178" fontId="7" fillId="1" borderId="25" xfId="1" applyNumberFormat="1" applyFont="1" applyFill="1" applyBorder="1" applyAlignment="1" applyProtection="1">
      <alignment horizontal="right" vertical="center" shrinkToFit="1"/>
    </xf>
    <xf numFmtId="178" fontId="7" fillId="1" borderId="26" xfId="1" applyNumberFormat="1" applyFont="1" applyFill="1" applyBorder="1" applyAlignment="1" applyProtection="1">
      <alignment horizontal="right" vertical="center" shrinkToFit="1"/>
    </xf>
    <xf numFmtId="178" fontId="7" fillId="1" borderId="27" xfId="1" applyNumberFormat="1" applyFont="1" applyFill="1" applyBorder="1" applyAlignment="1" applyProtection="1">
      <alignment horizontal="right" vertical="center" shrinkToFit="1"/>
      <protection locked="0"/>
    </xf>
    <xf numFmtId="178" fontId="7" fillId="1" borderId="27" xfId="4" applyNumberFormat="1" applyFont="1" applyFill="1" applyBorder="1" applyAlignment="1" applyProtection="1">
      <alignment horizontal="right" vertical="center" shrinkToFit="1"/>
      <protection locked="0"/>
    </xf>
    <xf numFmtId="178" fontId="7" fillId="1" borderId="25" xfId="4" applyNumberFormat="1" applyFont="1" applyFill="1" applyBorder="1" applyAlignment="1" applyProtection="1">
      <alignment horizontal="right" vertical="center" shrinkToFit="1"/>
      <protection locked="0"/>
    </xf>
    <xf numFmtId="178" fontId="7" fillId="1" borderId="25" xfId="4" applyNumberFormat="1" applyFont="1" applyFill="1" applyBorder="1" applyAlignment="1" applyProtection="1">
      <alignment horizontal="right" vertical="center" shrinkToFit="1"/>
    </xf>
    <xf numFmtId="178" fontId="7" fillId="1" borderId="26" xfId="4" applyNumberFormat="1" applyFont="1" applyFill="1" applyBorder="1" applyAlignment="1" applyProtection="1">
      <alignment horizontal="right" vertical="center" shrinkToFit="1"/>
    </xf>
    <xf numFmtId="178" fontId="7" fillId="1" borderId="24" xfId="4" applyNumberFormat="1" applyFont="1" applyFill="1" applyBorder="1" applyAlignment="1" applyProtection="1">
      <alignment horizontal="right" vertical="center" shrinkToFit="1"/>
    </xf>
    <xf numFmtId="178" fontId="7" fillId="1" borderId="26" xfId="4" applyNumberFormat="1" applyFont="1" applyFill="1" applyBorder="1" applyAlignment="1" applyProtection="1">
      <alignment horizontal="right" vertical="center" shrinkToFit="1"/>
      <protection locked="0"/>
    </xf>
    <xf numFmtId="178" fontId="8" fillId="0" borderId="16" xfId="1" applyNumberFormat="1" applyFont="1" applyFill="1" applyBorder="1" applyAlignment="1" applyProtection="1">
      <alignment horizontal="right" vertical="center" shrinkToFit="1"/>
      <protection locked="0"/>
    </xf>
    <xf numFmtId="178" fontId="8" fillId="0" borderId="17" xfId="1" applyNumberFormat="1" applyFont="1" applyFill="1" applyBorder="1" applyAlignment="1" applyProtection="1">
      <alignment horizontal="right" vertical="center" shrinkToFit="1"/>
      <protection locked="0"/>
    </xf>
    <xf numFmtId="178" fontId="8" fillId="0" borderId="17" xfId="1" applyNumberFormat="1" applyFont="1" applyFill="1" applyBorder="1" applyAlignment="1" applyProtection="1">
      <alignment horizontal="right" vertical="center" shrinkToFit="1"/>
    </xf>
    <xf numFmtId="178" fontId="8" fillId="0" borderId="18" xfId="1" applyNumberFormat="1" applyFont="1" applyFill="1" applyBorder="1" applyAlignment="1" applyProtection="1">
      <alignment horizontal="right" vertical="center" shrinkToFit="1"/>
    </xf>
    <xf numFmtId="178" fontId="8" fillId="0" borderId="19" xfId="1" applyNumberFormat="1" applyFont="1" applyFill="1" applyBorder="1" applyAlignment="1" applyProtection="1">
      <alignment horizontal="right" vertical="center" shrinkToFit="1"/>
      <protection locked="0"/>
    </xf>
    <xf numFmtId="178" fontId="8" fillId="0" borderId="16" xfId="4" applyNumberFormat="1" applyFont="1" applyFill="1" applyBorder="1" applyAlignment="1" applyProtection="1">
      <alignment horizontal="right" vertical="center" shrinkToFit="1"/>
      <protection locked="0"/>
    </xf>
    <xf numFmtId="178" fontId="8" fillId="0" borderId="17" xfId="4" applyNumberFormat="1" applyFont="1" applyFill="1" applyBorder="1" applyAlignment="1" applyProtection="1">
      <alignment horizontal="right" vertical="center" shrinkToFit="1"/>
      <protection locked="0"/>
    </xf>
    <xf numFmtId="178" fontId="8" fillId="0" borderId="17" xfId="4" applyNumberFormat="1" applyFont="1" applyFill="1" applyBorder="1" applyAlignment="1" applyProtection="1">
      <alignment horizontal="right" vertical="center" shrinkToFit="1"/>
    </xf>
    <xf numFmtId="178" fontId="8" fillId="0" borderId="18" xfId="4" applyNumberFormat="1" applyFont="1" applyFill="1" applyBorder="1" applyAlignment="1" applyProtection="1">
      <alignment horizontal="right" vertical="center" shrinkToFit="1"/>
    </xf>
    <xf numFmtId="178" fontId="8" fillId="0" borderId="16" xfId="4" applyNumberFormat="1" applyFont="1" applyFill="1" applyBorder="1" applyAlignment="1" applyProtection="1">
      <alignment horizontal="right" vertical="center" shrinkToFit="1"/>
    </xf>
    <xf numFmtId="178" fontId="8" fillId="0" borderId="18" xfId="4" applyNumberFormat="1" applyFont="1" applyFill="1" applyBorder="1" applyAlignment="1" applyProtection="1">
      <alignment horizontal="right" vertical="center" shrinkToFit="1"/>
      <protection locked="0"/>
    </xf>
    <xf numFmtId="178" fontId="8" fillId="3" borderId="24" xfId="1" applyNumberFormat="1" applyFont="1" applyFill="1" applyBorder="1" applyAlignment="1" applyProtection="1">
      <alignment horizontal="right" vertical="center" shrinkToFit="1"/>
      <protection locked="0"/>
    </xf>
    <xf numFmtId="178" fontId="8" fillId="3" borderId="25" xfId="1" applyNumberFormat="1" applyFont="1" applyFill="1" applyBorder="1" applyAlignment="1" applyProtection="1">
      <alignment horizontal="right" vertical="center" shrinkToFit="1"/>
      <protection locked="0"/>
    </xf>
    <xf numFmtId="178" fontId="8" fillId="3" borderId="25" xfId="1" applyNumberFormat="1" applyFont="1" applyFill="1" applyBorder="1" applyAlignment="1" applyProtection="1">
      <alignment horizontal="right" vertical="center" shrinkToFit="1"/>
    </xf>
    <xf numFmtId="178" fontId="8" fillId="3" borderId="26" xfId="1" applyNumberFormat="1" applyFont="1" applyFill="1" applyBorder="1" applyAlignment="1" applyProtection="1">
      <alignment horizontal="right" vertical="center" shrinkToFit="1"/>
    </xf>
    <xf numFmtId="178" fontId="8" fillId="3" borderId="27" xfId="1" applyNumberFormat="1" applyFont="1" applyFill="1" applyBorder="1" applyAlignment="1" applyProtection="1">
      <alignment horizontal="right" vertical="center" shrinkToFit="1"/>
      <protection locked="0"/>
    </xf>
    <xf numFmtId="178" fontId="8" fillId="3" borderId="24" xfId="4" applyNumberFormat="1" applyFont="1" applyFill="1" applyBorder="1" applyAlignment="1" applyProtection="1">
      <alignment horizontal="right" vertical="center" shrinkToFit="1"/>
      <protection locked="0"/>
    </xf>
    <xf numFmtId="178" fontId="8" fillId="3" borderId="25" xfId="4" applyNumberFormat="1" applyFont="1" applyFill="1" applyBorder="1" applyAlignment="1" applyProtection="1">
      <alignment horizontal="right" vertical="center" shrinkToFit="1"/>
      <protection locked="0"/>
    </xf>
    <xf numFmtId="178" fontId="8" fillId="3" borderId="25" xfId="4" applyNumberFormat="1" applyFont="1" applyFill="1" applyBorder="1" applyAlignment="1" applyProtection="1">
      <alignment horizontal="right" vertical="center" shrinkToFit="1"/>
    </xf>
    <xf numFmtId="178" fontId="8" fillId="3" borderId="26" xfId="4" applyNumberFormat="1" applyFont="1" applyFill="1" applyBorder="1" applyAlignment="1" applyProtection="1">
      <alignment horizontal="right" vertical="center" shrinkToFit="1"/>
    </xf>
    <xf numFmtId="178" fontId="8" fillId="3" borderId="24" xfId="4" applyNumberFormat="1" applyFont="1" applyFill="1" applyBorder="1" applyAlignment="1" applyProtection="1">
      <alignment horizontal="right" vertical="center" shrinkToFit="1"/>
    </xf>
    <xf numFmtId="178" fontId="8" fillId="3" borderId="26" xfId="4" applyNumberFormat="1" applyFont="1" applyFill="1" applyBorder="1" applyAlignment="1" applyProtection="1">
      <alignment horizontal="right" vertical="center" shrinkToFit="1"/>
      <protection locked="0"/>
    </xf>
    <xf numFmtId="49" fontId="3" fillId="2" borderId="9" xfId="1" applyNumberFormat="1" applyFont="1" applyFill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shrinkToFit="1"/>
    </xf>
    <xf numFmtId="49" fontId="9" fillId="2" borderId="3" xfId="1" applyNumberFormat="1" applyFont="1" applyFill="1" applyBorder="1" applyAlignment="1">
      <alignment horizontal="distributed" vertical="center" wrapText="1" justifyLastLine="1"/>
    </xf>
    <xf numFmtId="180" fontId="7" fillId="0" borderId="16" xfId="4" applyNumberFormat="1" applyFont="1" applyFill="1" applyBorder="1" applyAlignment="1" applyProtection="1">
      <alignment horizontal="right" vertical="center" shrinkToFit="1"/>
    </xf>
    <xf numFmtId="180" fontId="7" fillId="0" borderId="18" xfId="4" applyNumberFormat="1" applyFont="1" applyFill="1" applyBorder="1" applyAlignment="1" applyProtection="1">
      <alignment horizontal="right" vertical="center" shrinkToFit="1"/>
    </xf>
    <xf numFmtId="180" fontId="7" fillId="1" borderId="20" xfId="4" applyNumberFormat="1" applyFont="1" applyFill="1" applyBorder="1" applyAlignment="1" applyProtection="1">
      <alignment horizontal="right" vertical="center" shrinkToFit="1"/>
    </xf>
    <xf numFmtId="180" fontId="7" fillId="1" borderId="22" xfId="4" applyNumberFormat="1" applyFont="1" applyFill="1" applyBorder="1" applyAlignment="1" applyProtection="1">
      <alignment horizontal="right" vertical="center" shrinkToFit="1"/>
    </xf>
    <xf numFmtId="180" fontId="7" fillId="0" borderId="20" xfId="4" applyNumberFormat="1" applyFont="1" applyFill="1" applyBorder="1" applyAlignment="1" applyProtection="1">
      <alignment horizontal="right" vertical="center" shrinkToFit="1"/>
    </xf>
    <xf numFmtId="180" fontId="7" fillId="0" borderId="22" xfId="4" applyNumberFormat="1" applyFont="1" applyFill="1" applyBorder="1" applyAlignment="1" applyProtection="1">
      <alignment horizontal="right" vertical="center" shrinkToFit="1"/>
    </xf>
    <xf numFmtId="180" fontId="7" fillId="4" borderId="20" xfId="4" applyNumberFormat="1" applyFont="1" applyFill="1" applyBorder="1" applyAlignment="1" applyProtection="1">
      <alignment horizontal="right" vertical="center" shrinkToFit="1"/>
    </xf>
    <xf numFmtId="180" fontId="7" fillId="4" borderId="22" xfId="4" applyNumberFormat="1" applyFont="1" applyFill="1" applyBorder="1" applyAlignment="1" applyProtection="1">
      <alignment horizontal="right" vertical="center" shrinkToFit="1"/>
    </xf>
    <xf numFmtId="180" fontId="7" fillId="1" borderId="24" xfId="4" applyNumberFormat="1" applyFont="1" applyFill="1" applyBorder="1" applyAlignment="1" applyProtection="1">
      <alignment horizontal="right" vertical="center" shrinkToFit="1"/>
    </xf>
    <xf numFmtId="180" fontId="7" fillId="1" borderId="26" xfId="4" applyNumberFormat="1" applyFont="1" applyFill="1" applyBorder="1" applyAlignment="1" applyProtection="1">
      <alignment horizontal="right" vertical="center" shrinkToFit="1"/>
    </xf>
    <xf numFmtId="180" fontId="7" fillId="3" borderId="24" xfId="4" applyNumberFormat="1" applyFont="1" applyFill="1" applyBorder="1" applyAlignment="1" applyProtection="1">
      <alignment horizontal="right" vertical="center" shrinkToFit="1"/>
    </xf>
    <xf numFmtId="180" fontId="7" fillId="3" borderId="26" xfId="4" applyNumberFormat="1" applyFont="1" applyFill="1" applyBorder="1" applyAlignment="1" applyProtection="1">
      <alignment horizontal="right" vertical="center" shrinkToFit="1"/>
    </xf>
    <xf numFmtId="49" fontId="5" fillId="2" borderId="28" xfId="1" applyNumberFormat="1" applyFont="1" applyFill="1" applyBorder="1" applyAlignment="1" applyProtection="1">
      <alignment horizontal="distributed" vertical="center" wrapText="1" justifyLastLine="1"/>
    </xf>
    <xf numFmtId="49" fontId="5" fillId="2" borderId="28" xfId="1" applyNumberFormat="1" applyFont="1" applyFill="1" applyBorder="1" applyAlignment="1">
      <alignment horizontal="distributed" vertical="center" wrapText="1" justifyLastLine="1"/>
    </xf>
    <xf numFmtId="49" fontId="5" fillId="2" borderId="13" xfId="1" applyNumberFormat="1" applyFont="1" applyFill="1" applyBorder="1" applyAlignment="1">
      <alignment horizontal="distributed" vertical="center" wrapText="1" justifyLastLine="1"/>
    </xf>
    <xf numFmtId="0" fontId="5" fillId="2" borderId="28" xfId="4" applyFont="1" applyFill="1" applyBorder="1" applyAlignment="1">
      <alignment horizontal="distributed" vertical="center" wrapText="1" justifyLastLine="1"/>
    </xf>
    <xf numFmtId="0" fontId="1" fillId="2" borderId="28" xfId="4" applyFont="1" applyFill="1" applyBorder="1" applyAlignment="1">
      <alignment horizontal="distributed" vertical="center" wrapText="1" justifyLastLine="1"/>
    </xf>
    <xf numFmtId="0" fontId="1" fillId="2" borderId="20" xfId="4" applyFont="1" applyFill="1" applyBorder="1" applyAlignment="1">
      <alignment horizontal="distributed" vertical="center" wrapText="1" justifyLastLine="1"/>
    </xf>
    <xf numFmtId="49" fontId="5" fillId="2" borderId="29" xfId="1" applyNumberFormat="1" applyFont="1" applyFill="1" applyBorder="1" applyAlignment="1" applyProtection="1">
      <alignment horizontal="distributed" vertical="center" wrapText="1" justifyLastLine="1"/>
    </xf>
    <xf numFmtId="49" fontId="5" fillId="2" borderId="13" xfId="1" applyNumberFormat="1" applyFont="1" applyFill="1" applyBorder="1" applyAlignment="1" applyProtection="1">
      <alignment horizontal="distributed" vertical="center" wrapText="1" justifyLastLine="1"/>
    </xf>
    <xf numFmtId="0" fontId="5" fillId="2" borderId="29" xfId="4" applyFont="1" applyFill="1" applyBorder="1" applyAlignment="1">
      <alignment horizontal="distributed" vertical="center" wrapText="1" justifyLastLine="1"/>
    </xf>
    <xf numFmtId="0" fontId="5" fillId="2" borderId="20" xfId="4" applyFont="1" applyFill="1" applyBorder="1" applyAlignment="1">
      <alignment horizontal="distributed" vertical="center" wrapText="1" justifyLastLine="1"/>
    </xf>
    <xf numFmtId="49" fontId="5" fillId="2" borderId="2" xfId="1" applyNumberFormat="1" applyFont="1" applyFill="1" applyBorder="1" applyAlignment="1" applyProtection="1">
      <alignment horizontal="distributed" vertical="center" wrapText="1" justifyLastLine="1"/>
    </xf>
    <xf numFmtId="0" fontId="1" fillId="0" borderId="1" xfId="1" applyFont="1" applyBorder="1" applyAlignment="1">
      <alignment horizontal="distributed" vertical="center" justifyLastLine="1"/>
    </xf>
    <xf numFmtId="49" fontId="5" fillId="2" borderId="3" xfId="1" applyNumberFormat="1" applyFont="1" applyFill="1" applyBorder="1" applyAlignment="1" applyProtection="1">
      <alignment horizontal="distributed" vertical="center" wrapText="1" justifyLastLine="1"/>
    </xf>
    <xf numFmtId="0" fontId="1" fillId="0" borderId="5" xfId="1" applyFont="1" applyBorder="1" applyAlignment="1">
      <alignment horizontal="distributed" vertical="center" justifyLastLine="1"/>
    </xf>
    <xf numFmtId="49" fontId="5" fillId="2" borderId="28" xfId="1" applyNumberFormat="1" applyFont="1" applyFill="1" applyBorder="1" applyAlignment="1">
      <alignment horizontal="distributed" vertical="center" wrapText="1" justifyLastLine="1" shrinkToFit="1"/>
    </xf>
    <xf numFmtId="49" fontId="5" fillId="2" borderId="20" xfId="1" applyNumberFormat="1" applyFont="1" applyFill="1" applyBorder="1" applyAlignment="1">
      <alignment horizontal="distributed" vertical="center" wrapText="1" justifyLastLine="1" shrinkToFit="1"/>
    </xf>
    <xf numFmtId="49" fontId="5" fillId="2" borderId="3" xfId="4" applyNumberFormat="1" applyFont="1" applyFill="1" applyBorder="1" applyAlignment="1" applyProtection="1">
      <alignment horizontal="center" vertical="top" wrapText="1" shrinkToFit="1"/>
    </xf>
    <xf numFmtId="49" fontId="5" fillId="2" borderId="5" xfId="4" applyNumberFormat="1" applyFont="1" applyFill="1" applyBorder="1" applyAlignment="1" applyProtection="1">
      <alignment horizontal="center" vertical="top" wrapText="1" shrinkToFit="1"/>
    </xf>
    <xf numFmtId="0" fontId="3" fillId="2" borderId="30" xfId="4" applyFont="1" applyFill="1" applyBorder="1" applyAlignment="1">
      <alignment horizontal="distributed" vertical="center" wrapText="1" justifyLastLine="1"/>
    </xf>
    <xf numFmtId="0" fontId="3" fillId="2" borderId="31" xfId="4" applyFont="1" applyFill="1" applyBorder="1" applyAlignment="1">
      <alignment horizontal="distributed" vertical="center" wrapText="1" justifyLastLine="1"/>
    </xf>
    <xf numFmtId="49" fontId="5" fillId="2" borderId="32" xfId="4" applyNumberFormat="1" applyFont="1" applyFill="1" applyBorder="1" applyAlignment="1" applyProtection="1">
      <alignment horizontal="distributed" vertical="center" wrapText="1" justifyLastLine="1"/>
    </xf>
    <xf numFmtId="49" fontId="5" fillId="2" borderId="33" xfId="4" applyNumberFormat="1" applyFont="1" applyFill="1" applyBorder="1" applyAlignment="1" applyProtection="1">
      <alignment horizontal="distributed" vertical="center" wrapText="1" justifyLastLine="1"/>
    </xf>
    <xf numFmtId="49" fontId="5" fillId="2" borderId="28" xfId="4" applyNumberFormat="1" applyFont="1" applyFill="1" applyBorder="1" applyAlignment="1" applyProtection="1">
      <alignment horizontal="distributed" vertical="center" wrapText="1" justifyLastLine="1"/>
    </xf>
    <xf numFmtId="49" fontId="5" fillId="2" borderId="20" xfId="4" applyNumberFormat="1" applyFont="1" applyFill="1" applyBorder="1" applyAlignment="1" applyProtection="1">
      <alignment horizontal="distributed" vertical="center" wrapText="1" justifyLastLine="1"/>
    </xf>
    <xf numFmtId="0" fontId="5" fillId="2" borderId="4" xfId="4" applyFont="1" applyFill="1" applyBorder="1" applyAlignment="1">
      <alignment horizontal="center" vertical="center" wrapText="1"/>
    </xf>
    <xf numFmtId="0" fontId="5" fillId="2" borderId="6" xfId="4" applyFont="1" applyFill="1" applyBorder="1" applyAlignment="1">
      <alignment horizontal="center" vertical="center" wrapText="1"/>
    </xf>
    <xf numFmtId="49" fontId="5" fillId="2" borderId="34" xfId="4" applyNumberFormat="1" applyFont="1" applyFill="1" applyBorder="1" applyAlignment="1" applyProtection="1">
      <alignment horizontal="distributed" vertical="center" wrapText="1" justifyLastLine="1"/>
    </xf>
    <xf numFmtId="49" fontId="5" fillId="2" borderId="35" xfId="4" applyNumberFormat="1" applyFont="1" applyFill="1" applyBorder="1" applyAlignment="1" applyProtection="1">
      <alignment horizontal="distributed" vertical="center" wrapText="1" justifyLastLine="1"/>
    </xf>
    <xf numFmtId="49" fontId="5" fillId="2" borderId="36" xfId="4" applyNumberFormat="1" applyFont="1" applyFill="1" applyBorder="1" applyAlignment="1" applyProtection="1">
      <alignment horizontal="distributed" vertical="center" wrapText="1" justifyLastLine="1"/>
    </xf>
    <xf numFmtId="49" fontId="5" fillId="2" borderId="37" xfId="4" applyNumberFormat="1" applyFont="1" applyFill="1" applyBorder="1" applyAlignment="1" applyProtection="1">
      <alignment horizontal="distributed" vertical="center" wrapText="1" justifyLastLine="1"/>
    </xf>
    <xf numFmtId="49" fontId="5" fillId="2" borderId="38" xfId="4" applyNumberFormat="1" applyFont="1" applyFill="1" applyBorder="1" applyAlignment="1" applyProtection="1">
      <alignment horizontal="distributed" vertical="center" wrapText="1" justifyLastLine="1"/>
    </xf>
    <xf numFmtId="49" fontId="5" fillId="2" borderId="39" xfId="4" applyNumberFormat="1" applyFont="1" applyFill="1" applyBorder="1" applyAlignment="1" applyProtection="1">
      <alignment horizontal="distributed" vertical="center" wrapText="1" justifyLastLine="1"/>
    </xf>
    <xf numFmtId="49" fontId="5" fillId="2" borderId="32" xfId="1" applyNumberFormat="1" applyFont="1" applyFill="1" applyBorder="1" applyAlignment="1">
      <alignment horizontal="distributed" vertical="center" wrapText="1" justifyLastLine="1"/>
    </xf>
    <xf numFmtId="49" fontId="5" fillId="2" borderId="40" xfId="1" applyNumberFormat="1" applyFont="1" applyFill="1" applyBorder="1" applyAlignment="1">
      <alignment horizontal="distributed" vertical="center" wrapText="1" justifyLastLine="1"/>
    </xf>
    <xf numFmtId="49" fontId="5" fillId="2" borderId="2" xfId="1" applyNumberFormat="1" applyFont="1" applyFill="1" applyBorder="1" applyAlignment="1">
      <alignment horizontal="distributed" vertical="center" wrapText="1" justifyLastLine="1"/>
    </xf>
    <xf numFmtId="49" fontId="5" fillId="2" borderId="33" xfId="1" applyNumberFormat="1" applyFont="1" applyFill="1" applyBorder="1" applyAlignment="1">
      <alignment horizontal="distributed" vertical="center" wrapText="1" justifyLastLine="1"/>
    </xf>
    <xf numFmtId="49" fontId="5" fillId="2" borderId="0" xfId="1" applyNumberFormat="1" applyFont="1" applyFill="1" applyBorder="1" applyAlignment="1">
      <alignment horizontal="distributed" vertical="center" wrapText="1" justifyLastLine="1"/>
    </xf>
    <xf numFmtId="49" fontId="5" fillId="2" borderId="1" xfId="1" applyNumberFormat="1" applyFont="1" applyFill="1" applyBorder="1" applyAlignment="1">
      <alignment horizontal="distributed" vertical="center" wrapText="1" justifyLastLine="1"/>
    </xf>
    <xf numFmtId="49" fontId="5" fillId="2" borderId="37" xfId="1" applyNumberFormat="1" applyFont="1" applyFill="1" applyBorder="1" applyAlignment="1">
      <alignment horizontal="distributed" vertical="center" wrapText="1" justifyLastLine="1"/>
    </xf>
    <xf numFmtId="49" fontId="5" fillId="2" borderId="38" xfId="1" applyNumberFormat="1" applyFont="1" applyFill="1" applyBorder="1" applyAlignment="1">
      <alignment horizontal="distributed" vertical="center" wrapText="1" justifyLastLine="1"/>
    </xf>
    <xf numFmtId="49" fontId="5" fillId="2" borderId="41" xfId="1" applyNumberFormat="1" applyFont="1" applyFill="1" applyBorder="1" applyAlignment="1">
      <alignment horizontal="distributed" vertical="center" wrapText="1" justifyLastLine="1"/>
    </xf>
    <xf numFmtId="49" fontId="5" fillId="2" borderId="5" xfId="1" applyNumberFormat="1" applyFont="1" applyFill="1" applyBorder="1" applyAlignment="1" applyProtection="1">
      <alignment horizontal="distributed" vertical="center" wrapText="1" justifyLastLine="1"/>
    </xf>
    <xf numFmtId="49" fontId="5" fillId="2" borderId="4" xfId="1" applyNumberFormat="1" applyFont="1" applyFill="1" applyBorder="1" applyAlignment="1">
      <alignment horizontal="distributed" vertical="center" wrapText="1" justifyLastLine="1"/>
    </xf>
    <xf numFmtId="49" fontId="5" fillId="2" borderId="6" xfId="1" applyNumberFormat="1" applyFont="1" applyFill="1" applyBorder="1" applyAlignment="1">
      <alignment horizontal="distributed" vertical="center" wrapText="1" justifyLastLine="1"/>
    </xf>
    <xf numFmtId="49" fontId="5" fillId="2" borderId="42" xfId="4" applyNumberFormat="1" applyFont="1" applyFill="1" applyBorder="1" applyAlignment="1" applyProtection="1">
      <alignment horizontal="distributed" vertical="center" wrapText="1" justifyLastLine="1"/>
    </xf>
    <xf numFmtId="49" fontId="5" fillId="2" borderId="41" xfId="4" applyNumberFormat="1" applyFont="1" applyFill="1" applyBorder="1" applyAlignment="1" applyProtection="1">
      <alignment horizontal="distributed" vertical="center" wrapText="1" justifyLastLine="1"/>
    </xf>
    <xf numFmtId="49" fontId="3" fillId="2" borderId="43" xfId="4" applyNumberFormat="1" applyFont="1" applyFill="1" applyBorder="1" applyAlignment="1" applyProtection="1">
      <alignment horizontal="distributed" vertical="center" wrapText="1" justifyLastLine="1"/>
    </xf>
    <xf numFmtId="49" fontId="3" fillId="2" borderId="6" xfId="4" applyNumberFormat="1" applyFont="1" applyFill="1" applyBorder="1" applyAlignment="1" applyProtection="1">
      <alignment horizontal="distributed" vertical="center" wrapText="1" justifyLastLine="1"/>
    </xf>
    <xf numFmtId="49" fontId="3" fillId="2" borderId="3" xfId="4" applyNumberFormat="1" applyFont="1" applyFill="1" applyBorder="1" applyAlignment="1" applyProtection="1">
      <alignment horizontal="distributed" vertical="top" wrapText="1" justifyLastLine="1"/>
    </xf>
    <xf numFmtId="49" fontId="3" fillId="2" borderId="5" xfId="4" applyNumberFormat="1" applyFont="1" applyFill="1" applyBorder="1" applyAlignment="1" applyProtection="1">
      <alignment horizontal="distributed" vertical="top" wrapText="1" justifyLastLine="1"/>
    </xf>
    <xf numFmtId="49" fontId="5" fillId="2" borderId="10" xfId="1" applyNumberFormat="1" applyFont="1" applyFill="1" applyBorder="1" applyAlignment="1" applyProtection="1">
      <alignment horizontal="distributed" vertical="center" wrapText="1" justifyLastLine="1"/>
    </xf>
    <xf numFmtId="49" fontId="5" fillId="2" borderId="44" xfId="1" applyNumberFormat="1" applyFont="1" applyFill="1" applyBorder="1" applyAlignment="1" applyProtection="1">
      <alignment horizontal="distributed" vertical="center" wrapText="1" justifyLastLine="1"/>
    </xf>
    <xf numFmtId="49" fontId="5" fillId="2" borderId="11" xfId="1" applyNumberFormat="1" applyFont="1" applyFill="1" applyBorder="1" applyAlignment="1" applyProtection="1">
      <alignment horizontal="distributed" vertical="center" wrapText="1" justifyLastLine="1"/>
    </xf>
    <xf numFmtId="0" fontId="5" fillId="2" borderId="10" xfId="4" applyNumberFormat="1" applyFont="1" applyFill="1" applyBorder="1" applyAlignment="1" applyProtection="1">
      <alignment horizontal="distributed" justifyLastLine="1"/>
    </xf>
    <xf numFmtId="0" fontId="5" fillId="2" borderId="44" xfId="4" applyNumberFormat="1" applyFont="1" applyFill="1" applyBorder="1" applyAlignment="1" applyProtection="1">
      <alignment horizontal="distributed" justifyLastLine="1"/>
    </xf>
    <xf numFmtId="0" fontId="5" fillId="2" borderId="11" xfId="4" applyNumberFormat="1" applyFont="1" applyFill="1" applyBorder="1" applyAlignment="1" applyProtection="1">
      <alignment horizontal="distributed" justifyLastLine="1"/>
    </xf>
    <xf numFmtId="49" fontId="5" fillId="2" borderId="45" xfId="1" applyNumberFormat="1" applyFont="1" applyFill="1" applyBorder="1" applyAlignment="1" applyProtection="1">
      <alignment horizontal="distributed" vertical="center" wrapText="1" justifyLastLine="1"/>
    </xf>
    <xf numFmtId="49" fontId="5" fillId="2" borderId="40" xfId="1" applyNumberFormat="1" applyFont="1" applyFill="1" applyBorder="1" applyAlignment="1" applyProtection="1">
      <alignment horizontal="distributed" vertical="center" wrapText="1" justifyLastLine="1"/>
    </xf>
    <xf numFmtId="49" fontId="5" fillId="2" borderId="46" xfId="1" applyNumberFormat="1" applyFont="1" applyFill="1" applyBorder="1" applyAlignment="1" applyProtection="1">
      <alignment horizontal="distributed" vertical="center" wrapText="1" justifyLastLine="1"/>
    </xf>
    <xf numFmtId="49" fontId="5" fillId="2" borderId="47" xfId="1" applyNumberFormat="1" applyFont="1" applyFill="1" applyBorder="1" applyAlignment="1" applyProtection="1">
      <alignment horizontal="distributed" vertical="center" wrapText="1" justifyLastLine="1"/>
    </xf>
    <xf numFmtId="49" fontId="5" fillId="2" borderId="38" xfId="1" applyNumberFormat="1" applyFont="1" applyFill="1" applyBorder="1" applyAlignment="1" applyProtection="1">
      <alignment horizontal="distributed" vertical="center" wrapText="1" justifyLastLine="1"/>
    </xf>
    <xf numFmtId="49" fontId="5" fillId="2" borderId="39" xfId="1" applyNumberFormat="1" applyFont="1" applyFill="1" applyBorder="1" applyAlignment="1" applyProtection="1">
      <alignment horizontal="distributed" vertical="center" wrapText="1" justifyLastLine="1"/>
    </xf>
    <xf numFmtId="0" fontId="3" fillId="2" borderId="4" xfId="4" applyFont="1" applyFill="1" applyBorder="1" applyAlignment="1">
      <alignment horizontal="distributed" vertical="center" wrapText="1" justifyLastLine="1"/>
    </xf>
    <xf numFmtId="0" fontId="3" fillId="2" borderId="6" xfId="4" applyFont="1" applyFill="1" applyBorder="1" applyAlignment="1">
      <alignment horizontal="distributed" vertical="center" wrapText="1" justifyLastLine="1"/>
    </xf>
    <xf numFmtId="0" fontId="3" fillId="2" borderId="34" xfId="4" applyFont="1" applyFill="1" applyBorder="1" applyAlignment="1">
      <alignment horizontal="distributed" vertical="center" wrapText="1" justifyLastLine="1"/>
    </xf>
    <xf numFmtId="0" fontId="3" fillId="2" borderId="36" xfId="4" applyFont="1" applyFill="1" applyBorder="1" applyAlignment="1">
      <alignment horizontal="distributed" vertical="center" wrapText="1" justifyLastLine="1"/>
    </xf>
    <xf numFmtId="0" fontId="3" fillId="2" borderId="37" xfId="4" applyFont="1" applyFill="1" applyBorder="1" applyAlignment="1">
      <alignment horizontal="distributed" vertical="center" wrapText="1" justifyLastLine="1"/>
    </xf>
    <xf numFmtId="0" fontId="3" fillId="2" borderId="39" xfId="4" applyFont="1" applyFill="1" applyBorder="1" applyAlignment="1">
      <alignment horizontal="distributed" vertical="center" wrapText="1" justifyLastLine="1"/>
    </xf>
    <xf numFmtId="49" fontId="5" fillId="2" borderId="3" xfId="1" applyNumberFormat="1" applyFont="1" applyFill="1" applyBorder="1" applyAlignment="1">
      <alignment horizontal="center" vertical="center" wrapText="1"/>
    </xf>
    <xf numFmtId="49" fontId="5" fillId="2" borderId="5" xfId="1" applyNumberFormat="1" applyFont="1" applyFill="1" applyBorder="1" applyAlignment="1">
      <alignment horizontal="center" vertical="center" wrapText="1"/>
    </xf>
    <xf numFmtId="49" fontId="3" fillId="2" borderId="30" xfId="4" applyNumberFormat="1" applyFont="1" applyFill="1" applyBorder="1" applyAlignment="1" applyProtection="1">
      <alignment horizontal="distributed" vertical="top" wrapText="1" justifyLastLine="1"/>
    </xf>
    <xf numFmtId="49" fontId="3" fillId="2" borderId="31" xfId="4" applyNumberFormat="1" applyFont="1" applyFill="1" applyBorder="1" applyAlignment="1" applyProtection="1">
      <alignment horizontal="distributed" vertical="top" wrapText="1" justifyLastLine="1"/>
    </xf>
    <xf numFmtId="49" fontId="5" fillId="2" borderId="45" xfId="1" applyNumberFormat="1" applyFont="1" applyFill="1" applyBorder="1" applyAlignment="1">
      <alignment horizontal="distributed" vertical="center" wrapText="1" justifyLastLine="1"/>
    </xf>
    <xf numFmtId="49" fontId="5" fillId="2" borderId="46" xfId="1" applyNumberFormat="1" applyFont="1" applyFill="1" applyBorder="1" applyAlignment="1">
      <alignment horizontal="distributed" vertical="center" wrapText="1" justifyLastLine="1"/>
    </xf>
    <xf numFmtId="49" fontId="5" fillId="2" borderId="48" xfId="1" applyNumberFormat="1" applyFont="1" applyFill="1" applyBorder="1" applyAlignment="1">
      <alignment horizontal="distributed" vertical="center" wrapText="1" justifyLastLine="1"/>
    </xf>
    <xf numFmtId="49" fontId="5" fillId="2" borderId="49" xfId="1" applyNumberFormat="1" applyFont="1" applyFill="1" applyBorder="1" applyAlignment="1">
      <alignment horizontal="distributed" vertical="center" wrapText="1" justifyLastLine="1"/>
    </xf>
    <xf numFmtId="49" fontId="5" fillId="2" borderId="47" xfId="1" applyNumberFormat="1" applyFont="1" applyFill="1" applyBorder="1" applyAlignment="1">
      <alignment horizontal="distributed" vertical="center" wrapText="1" justifyLastLine="1"/>
    </xf>
    <xf numFmtId="49" fontId="5" fillId="2" borderId="39" xfId="1" applyNumberFormat="1" applyFont="1" applyFill="1" applyBorder="1" applyAlignment="1">
      <alignment horizontal="distributed" vertical="center" wrapText="1" justifyLastLine="1"/>
    </xf>
    <xf numFmtId="49" fontId="5" fillId="2" borderId="30" xfId="1" applyNumberFormat="1" applyFont="1" applyFill="1" applyBorder="1" applyAlignment="1" applyProtection="1">
      <alignment horizontal="distributed" vertical="center" wrapText="1" justifyLastLine="1"/>
    </xf>
    <xf numFmtId="49" fontId="5" fillId="2" borderId="31" xfId="1" applyNumberFormat="1" applyFont="1" applyFill="1" applyBorder="1" applyAlignment="1" applyProtection="1">
      <alignment horizontal="distributed" vertical="center" wrapText="1" justifyLastLine="1"/>
    </xf>
    <xf numFmtId="49" fontId="5" fillId="2" borderId="5" xfId="1" applyNumberFormat="1" applyFont="1" applyFill="1" applyBorder="1" applyAlignment="1">
      <alignment horizontal="distributed" vertical="center" wrapText="1" justifyLastLine="1"/>
    </xf>
    <xf numFmtId="49" fontId="5" fillId="2" borderId="0" xfId="4" applyNumberFormat="1" applyFont="1" applyFill="1" applyBorder="1" applyAlignment="1" applyProtection="1">
      <alignment horizontal="distributed" vertical="center" wrapText="1" justifyLastLine="1"/>
    </xf>
    <xf numFmtId="49" fontId="5" fillId="2" borderId="1" xfId="4" applyNumberFormat="1" applyFont="1" applyFill="1" applyBorder="1" applyAlignment="1" applyProtection="1">
      <alignment horizontal="distributed" vertical="center" wrapText="1" justifyLastLine="1"/>
    </xf>
    <xf numFmtId="49" fontId="5" fillId="2" borderId="34" xfId="1" applyNumberFormat="1" applyFont="1" applyFill="1" applyBorder="1" applyAlignment="1" applyProtection="1">
      <alignment horizontal="distributed" vertical="center" wrapText="1" justifyLastLine="1"/>
    </xf>
    <xf numFmtId="49" fontId="5" fillId="2" borderId="35" xfId="1" applyNumberFormat="1" applyFont="1" applyFill="1" applyBorder="1" applyAlignment="1" applyProtection="1">
      <alignment horizontal="distributed" vertical="center" wrapText="1" justifyLastLine="1"/>
    </xf>
    <xf numFmtId="49" fontId="5" fillId="2" borderId="42" xfId="1" applyNumberFormat="1" applyFont="1" applyFill="1" applyBorder="1" applyAlignment="1" applyProtection="1">
      <alignment horizontal="distributed" vertical="center" wrapText="1" justifyLastLine="1"/>
    </xf>
    <xf numFmtId="49" fontId="5" fillId="2" borderId="37" xfId="1" applyNumberFormat="1" applyFont="1" applyFill="1" applyBorder="1" applyAlignment="1" applyProtection="1">
      <alignment horizontal="distributed" vertical="center" wrapText="1" justifyLastLine="1"/>
    </xf>
    <xf numFmtId="49" fontId="5" fillId="2" borderId="41" xfId="1" applyNumberFormat="1" applyFont="1" applyFill="1" applyBorder="1" applyAlignment="1" applyProtection="1">
      <alignment horizontal="distributed" vertical="center" wrapText="1" justifyLastLine="1"/>
    </xf>
    <xf numFmtId="49" fontId="5" fillId="2" borderId="50" xfId="1" applyNumberFormat="1" applyFont="1" applyFill="1" applyBorder="1" applyAlignment="1" applyProtection="1">
      <alignment horizontal="distributed" vertical="center" wrapText="1" justifyLastLine="1"/>
    </xf>
    <xf numFmtId="49" fontId="5" fillId="2" borderId="12" xfId="1" applyNumberFormat="1" applyFont="1" applyFill="1" applyBorder="1" applyAlignment="1">
      <alignment horizontal="distributed" vertical="center" wrapText="1" justifyLastLine="1" shrinkToFit="1"/>
    </xf>
    <xf numFmtId="49" fontId="5" fillId="2" borderId="51" xfId="1" applyNumberFormat="1" applyFont="1" applyFill="1" applyBorder="1" applyAlignment="1" applyProtection="1">
      <alignment horizontal="left" vertical="center" wrapText="1" justifyLastLine="1"/>
    </xf>
    <xf numFmtId="49" fontId="5" fillId="2" borderId="52" xfId="1" applyNumberFormat="1" applyFont="1" applyFill="1" applyBorder="1" applyAlignment="1" applyProtection="1">
      <alignment horizontal="left" vertical="center" wrapText="1" justifyLastLine="1"/>
    </xf>
    <xf numFmtId="49" fontId="5" fillId="2" borderId="53" xfId="1" applyNumberFormat="1" applyFont="1" applyFill="1" applyBorder="1" applyAlignment="1" applyProtection="1">
      <alignment horizontal="left" vertical="center" wrapText="1" justifyLastLine="1"/>
    </xf>
    <xf numFmtId="49" fontId="5" fillId="2" borderId="54" xfId="1" applyNumberFormat="1" applyFont="1" applyFill="1" applyBorder="1" applyAlignment="1" applyProtection="1">
      <alignment horizontal="left" vertical="center" wrapText="1" justifyLastLine="1"/>
    </xf>
    <xf numFmtId="49" fontId="5" fillId="2" borderId="55" xfId="1" applyNumberFormat="1" applyFont="1" applyFill="1" applyBorder="1" applyAlignment="1" applyProtection="1">
      <alignment horizontal="left" vertical="center" wrapText="1" justifyLastLine="1"/>
    </xf>
    <xf numFmtId="49" fontId="5" fillId="2" borderId="56" xfId="1" applyNumberFormat="1" applyFont="1" applyFill="1" applyBorder="1" applyAlignment="1" applyProtection="1">
      <alignment horizontal="left" vertical="center" wrapText="1" justifyLastLine="1"/>
    </xf>
    <xf numFmtId="49" fontId="5" fillId="2" borderId="0" xfId="1" applyNumberFormat="1" applyFont="1" applyFill="1" applyBorder="1" applyAlignment="1" applyProtection="1">
      <alignment horizontal="distributed" vertical="center" wrapText="1" justifyLastLine="1"/>
    </xf>
    <xf numFmtId="0" fontId="5" fillId="2" borderId="38" xfId="4" applyNumberFormat="1" applyFont="1" applyFill="1" applyBorder="1" applyAlignment="1" applyProtection="1">
      <alignment horizontal="distributed" justifyLastLine="1"/>
    </xf>
    <xf numFmtId="0" fontId="1" fillId="0" borderId="5" xfId="1" applyFont="1" applyBorder="1" applyAlignment="1">
      <alignment horizontal="center" vertical="center" wrapText="1"/>
    </xf>
    <xf numFmtId="0" fontId="3" fillId="2" borderId="2" xfId="4" applyFont="1" applyFill="1" applyBorder="1" applyAlignment="1">
      <alignment horizontal="distributed" vertical="center" wrapText="1" justifyLastLine="1"/>
    </xf>
    <xf numFmtId="0" fontId="3" fillId="2" borderId="1" xfId="4" applyFont="1" applyFill="1" applyBorder="1" applyAlignment="1">
      <alignment horizontal="distributed" vertical="center" wrapText="1" justifyLastLine="1"/>
    </xf>
    <xf numFmtId="49" fontId="3" fillId="2" borderId="2" xfId="4" applyNumberFormat="1" applyFont="1" applyFill="1" applyBorder="1" applyAlignment="1" applyProtection="1">
      <alignment horizontal="distributed" vertical="top" wrapText="1" justifyLastLine="1"/>
    </xf>
    <xf numFmtId="49" fontId="3" fillId="2" borderId="1" xfId="4" applyNumberFormat="1" applyFont="1" applyFill="1" applyBorder="1" applyAlignment="1" applyProtection="1">
      <alignment horizontal="distributed" vertical="top" wrapText="1" justifyLastLine="1"/>
    </xf>
    <xf numFmtId="0" fontId="3" fillId="2" borderId="0" xfId="4" applyFont="1" applyFill="1" applyBorder="1" applyAlignment="1">
      <alignment horizontal="distributed" vertical="center" wrapText="1" justifyLastLine="1"/>
    </xf>
    <xf numFmtId="0" fontId="3" fillId="2" borderId="38" xfId="4" applyFont="1" applyFill="1" applyBorder="1" applyAlignment="1">
      <alignment horizontal="distributed" vertical="center" wrapText="1" justifyLastLine="1"/>
    </xf>
    <xf numFmtId="0" fontId="1" fillId="0" borderId="6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distributed" vertical="center" wrapText="1" justifyLastLine="1"/>
    </xf>
    <xf numFmtId="177" fontId="3" fillId="2" borderId="10" xfId="1" applyNumberFormat="1" applyFont="1" applyFill="1" applyBorder="1" applyAlignment="1" applyProtection="1">
      <alignment horizontal="center" vertical="center"/>
    </xf>
    <xf numFmtId="177" fontId="3" fillId="2" borderId="44" xfId="1" applyNumberFormat="1" applyFont="1" applyFill="1" applyBorder="1" applyAlignment="1" applyProtection="1">
      <alignment horizontal="center" vertical="center"/>
    </xf>
    <xf numFmtId="177" fontId="3" fillId="2" borderId="11" xfId="1" applyNumberFormat="1" applyFont="1" applyFill="1" applyBorder="1" applyAlignment="1" applyProtection="1">
      <alignment horizontal="center" vertical="center"/>
    </xf>
    <xf numFmtId="177" fontId="3" fillId="2" borderId="10" xfId="4" applyNumberFormat="1" applyFont="1" applyFill="1" applyBorder="1" applyAlignment="1" applyProtection="1">
      <alignment horizontal="center" vertical="center"/>
    </xf>
    <xf numFmtId="177" fontId="3" fillId="2" borderId="44" xfId="4" applyNumberFormat="1" applyFont="1" applyFill="1" applyBorder="1" applyAlignment="1" applyProtection="1">
      <alignment horizontal="center" vertical="center"/>
    </xf>
    <xf numFmtId="177" fontId="3" fillId="2" borderId="11" xfId="4" applyNumberFormat="1" applyFont="1" applyFill="1" applyBorder="1" applyAlignment="1" applyProtection="1">
      <alignment horizontal="center" vertical="center"/>
    </xf>
    <xf numFmtId="177" fontId="3" fillId="2" borderId="14" xfId="1" applyNumberFormat="1" applyFont="1" applyFill="1" applyBorder="1" applyAlignment="1" applyProtection="1">
      <alignment horizontal="distributed" vertical="center" justifyLastLine="1"/>
    </xf>
    <xf numFmtId="177" fontId="3" fillId="2" borderId="57" xfId="1" applyNumberFormat="1" applyFont="1" applyFill="1" applyBorder="1" applyAlignment="1" applyProtection="1">
      <alignment horizontal="distributed" vertical="center" justifyLastLine="1"/>
    </xf>
    <xf numFmtId="177" fontId="3" fillId="2" borderId="15" xfId="1" applyNumberFormat="1" applyFont="1" applyFill="1" applyBorder="1" applyAlignment="1" applyProtection="1">
      <alignment horizontal="distributed" vertical="center" justifyLastLine="1"/>
    </xf>
    <xf numFmtId="0" fontId="1" fillId="2" borderId="37" xfId="4" applyNumberFormat="1" applyFont="1" applyFill="1" applyBorder="1" applyAlignment="1" applyProtection="1">
      <alignment vertical="center"/>
    </xf>
    <xf numFmtId="0" fontId="1" fillId="2" borderId="39" xfId="4" applyNumberFormat="1" applyFont="1" applyFill="1" applyBorder="1" applyAlignment="1" applyProtection="1">
      <alignment vertical="center"/>
    </xf>
    <xf numFmtId="177" fontId="3" fillId="2" borderId="14" xfId="4" applyNumberFormat="1" applyFont="1" applyFill="1" applyBorder="1" applyAlignment="1" applyProtection="1">
      <alignment horizontal="distributed" vertical="center" justifyLastLine="1"/>
    </xf>
    <xf numFmtId="177" fontId="3" fillId="2" borderId="57" xfId="4" applyNumberFormat="1" applyFont="1" applyFill="1" applyBorder="1" applyAlignment="1" applyProtection="1">
      <alignment horizontal="distributed" vertical="center" justifyLastLine="1"/>
    </xf>
    <xf numFmtId="177" fontId="3" fillId="2" borderId="15" xfId="4" applyNumberFormat="1" applyFont="1" applyFill="1" applyBorder="1" applyAlignment="1" applyProtection="1">
      <alignment horizontal="distributed" vertical="center" justifyLastLine="1"/>
    </xf>
    <xf numFmtId="0" fontId="1" fillId="2" borderId="41" xfId="4" applyNumberFormat="1" applyFont="1" applyFill="1" applyBorder="1" applyAlignment="1" applyProtection="1">
      <alignment vertical="center"/>
    </xf>
    <xf numFmtId="0" fontId="1" fillId="2" borderId="58" xfId="4" applyNumberFormat="1" applyFont="1" applyFill="1" applyBorder="1" applyAlignment="1" applyProtection="1">
      <alignment vertical="center"/>
    </xf>
    <xf numFmtId="0" fontId="5" fillId="2" borderId="10" xfId="1" applyNumberFormat="1" applyFont="1" applyFill="1" applyBorder="1" applyAlignment="1" applyProtection="1">
      <alignment horizontal="center" vertical="center"/>
    </xf>
    <xf numFmtId="0" fontId="5" fillId="2" borderId="11" xfId="1" applyNumberFormat="1" applyFont="1" applyFill="1" applyBorder="1" applyAlignment="1" applyProtection="1">
      <alignment horizontal="center" vertical="center"/>
    </xf>
    <xf numFmtId="177" fontId="3" fillId="2" borderId="16" xfId="1" applyNumberFormat="1" applyFont="1" applyFill="1" applyBorder="1" applyAlignment="1" applyProtection="1">
      <alignment horizontal="center" vertical="center"/>
    </xf>
    <xf numFmtId="177" fontId="3" fillId="2" borderId="17" xfId="1" applyNumberFormat="1" applyFont="1" applyFill="1" applyBorder="1" applyAlignment="1" applyProtection="1">
      <alignment horizontal="center" vertical="center"/>
    </xf>
    <xf numFmtId="177" fontId="3" fillId="2" borderId="18" xfId="1" applyNumberFormat="1" applyFont="1" applyFill="1" applyBorder="1" applyAlignment="1" applyProtection="1">
      <alignment horizontal="center" vertical="center"/>
    </xf>
    <xf numFmtId="0" fontId="3" fillId="2" borderId="17" xfId="1" applyNumberFormat="1" applyFont="1" applyFill="1" applyBorder="1" applyAlignment="1" applyProtection="1">
      <alignment horizontal="center" vertical="center"/>
    </xf>
    <xf numFmtId="0" fontId="3" fillId="2" borderId="18" xfId="1" applyNumberFormat="1" applyFont="1" applyFill="1" applyBorder="1" applyAlignment="1" applyProtection="1">
      <alignment horizontal="center" vertical="center"/>
    </xf>
    <xf numFmtId="177" fontId="3" fillId="2" borderId="16" xfId="4" applyNumberFormat="1" applyFont="1" applyFill="1" applyBorder="1" applyAlignment="1" applyProtection="1">
      <alignment horizontal="center" vertical="center"/>
    </xf>
    <xf numFmtId="0" fontId="3" fillId="2" borderId="17" xfId="4" applyNumberFormat="1" applyFont="1" applyFill="1" applyBorder="1" applyAlignment="1" applyProtection="1">
      <alignment horizontal="center" vertical="center"/>
    </xf>
    <xf numFmtId="0" fontId="3" fillId="2" borderId="18" xfId="4" applyNumberFormat="1" applyFont="1" applyFill="1" applyBorder="1" applyAlignment="1" applyProtection="1">
      <alignment horizontal="center" vertical="center"/>
    </xf>
    <xf numFmtId="0" fontId="3" fillId="2" borderId="14" xfId="1" applyNumberFormat="1" applyFont="1" applyFill="1" applyBorder="1" applyAlignment="1" applyProtection="1">
      <alignment horizontal="distributed" vertical="center" justifyLastLine="1"/>
    </xf>
    <xf numFmtId="0" fontId="3" fillId="2" borderId="57" xfId="1" applyNumberFormat="1" applyFont="1" applyFill="1" applyBorder="1" applyAlignment="1" applyProtection="1">
      <alignment horizontal="distributed" vertical="center" justifyLastLine="1"/>
    </xf>
    <xf numFmtId="0" fontId="3" fillId="2" borderId="15" xfId="1" applyNumberFormat="1" applyFont="1" applyFill="1" applyBorder="1" applyAlignment="1" applyProtection="1">
      <alignment horizontal="distributed" vertical="center" justifyLastLine="1"/>
    </xf>
    <xf numFmtId="0" fontId="5" fillId="2" borderId="14" xfId="1" applyNumberFormat="1" applyFont="1" applyFill="1" applyBorder="1" applyAlignment="1" applyProtection="1">
      <alignment horizontal="center" vertical="center"/>
    </xf>
    <xf numFmtId="0" fontId="5" fillId="2" borderId="15" xfId="1" applyNumberFormat="1" applyFont="1" applyFill="1" applyBorder="1" applyAlignment="1" applyProtection="1">
      <alignment horizontal="center" vertical="center"/>
    </xf>
    <xf numFmtId="177" fontId="3" fillId="2" borderId="24" xfId="1" applyNumberFormat="1" applyFont="1" applyFill="1" applyBorder="1" applyAlignment="1" applyProtection="1">
      <alignment horizontal="distributed" vertical="center" justifyLastLine="1"/>
    </xf>
    <xf numFmtId="0" fontId="3" fillId="2" borderId="25" xfId="1" applyNumberFormat="1" applyFont="1" applyFill="1" applyBorder="1" applyAlignment="1" applyProtection="1">
      <alignment horizontal="distributed" vertical="center" justifyLastLine="1"/>
    </xf>
    <xf numFmtId="0" fontId="3" fillId="2" borderId="26" xfId="1" applyNumberFormat="1" applyFont="1" applyFill="1" applyBorder="1" applyAlignment="1" applyProtection="1">
      <alignment horizontal="distributed" vertical="center" justifyLastLine="1"/>
    </xf>
    <xf numFmtId="49" fontId="3" fillId="2" borderId="3" xfId="4" applyNumberFormat="1" applyFont="1" applyFill="1" applyBorder="1" applyAlignment="1" applyProtection="1">
      <alignment horizontal="distributed" vertical="center" wrapText="1" justifyLastLine="1"/>
    </xf>
    <xf numFmtId="49" fontId="3" fillId="2" borderId="5" xfId="4" applyNumberFormat="1" applyFont="1" applyFill="1" applyBorder="1" applyAlignment="1" applyProtection="1">
      <alignment horizontal="distributed" vertical="center" wrapText="1" justifyLastLine="1"/>
    </xf>
    <xf numFmtId="49" fontId="5" fillId="2" borderId="3" xfId="4" applyNumberFormat="1" applyFont="1" applyFill="1" applyBorder="1" applyAlignment="1" applyProtection="1">
      <alignment horizontal="center" vertical="center" wrapText="1" shrinkToFit="1"/>
    </xf>
    <xf numFmtId="49" fontId="5" fillId="2" borderId="5" xfId="4" applyNumberFormat="1" applyFont="1" applyFill="1" applyBorder="1" applyAlignment="1" applyProtection="1">
      <alignment horizontal="center" vertical="center" wrapText="1" shrinkToFit="1"/>
    </xf>
    <xf numFmtId="49" fontId="3" fillId="2" borderId="30" xfId="4" applyNumberFormat="1" applyFont="1" applyFill="1" applyBorder="1" applyAlignment="1" applyProtection="1">
      <alignment horizontal="distributed" vertical="center" wrapText="1" justifyLastLine="1"/>
    </xf>
    <xf numFmtId="49" fontId="3" fillId="2" borderId="31" xfId="4" applyNumberFormat="1" applyFont="1" applyFill="1" applyBorder="1" applyAlignment="1" applyProtection="1">
      <alignment horizontal="distributed" vertical="center" wrapText="1" justifyLastLine="1"/>
    </xf>
    <xf numFmtId="49" fontId="5" fillId="2" borderId="49" xfId="4" applyNumberFormat="1" applyFont="1" applyFill="1" applyBorder="1" applyAlignment="1" applyProtection="1">
      <alignment horizontal="distributed" vertical="center" wrapText="1" justifyLastLine="1"/>
    </xf>
    <xf numFmtId="177" fontId="3" fillId="2" borderId="59" xfId="4" applyNumberFormat="1" applyFont="1" applyFill="1" applyBorder="1" applyAlignment="1" applyProtection="1">
      <alignment horizontal="center" vertical="center"/>
    </xf>
    <xf numFmtId="0" fontId="3" fillId="2" borderId="60" xfId="4" applyNumberFormat="1" applyFont="1" applyFill="1" applyBorder="1" applyAlignment="1" applyProtection="1">
      <alignment horizontal="center" vertical="center"/>
    </xf>
    <xf numFmtId="0" fontId="3" fillId="2" borderId="61" xfId="4" applyNumberFormat="1" applyFont="1" applyFill="1" applyBorder="1" applyAlignment="1" applyProtection="1">
      <alignment horizontal="center" vertical="center"/>
    </xf>
    <xf numFmtId="0" fontId="1" fillId="2" borderId="62" xfId="4" applyNumberFormat="1" applyFont="1" applyFill="1" applyBorder="1" applyAlignment="1" applyProtection="1">
      <alignment vertical="center"/>
    </xf>
    <xf numFmtId="0" fontId="1" fillId="2" borderId="9" xfId="4" applyNumberFormat="1" applyFont="1" applyFill="1" applyBorder="1" applyAlignment="1" applyProtection="1">
      <alignment vertical="center"/>
    </xf>
    <xf numFmtId="177" fontId="3" fillId="2" borderId="63" xfId="4" applyNumberFormat="1" applyFont="1" applyFill="1" applyBorder="1" applyAlignment="1" applyProtection="1">
      <alignment horizontal="center" vertical="center"/>
    </xf>
    <xf numFmtId="0" fontId="5" fillId="2" borderId="39" xfId="4" applyNumberFormat="1" applyFont="1" applyFill="1" applyBorder="1" applyAlignment="1" applyProtection="1">
      <alignment horizontal="distributed" justifyLastLine="1"/>
    </xf>
    <xf numFmtId="0" fontId="3" fillId="2" borderId="49" xfId="4" applyFont="1" applyFill="1" applyBorder="1" applyAlignment="1">
      <alignment horizontal="distributed" vertical="center" wrapText="1" justifyLastLine="1"/>
    </xf>
    <xf numFmtId="49" fontId="5" fillId="2" borderId="30" xfId="1" applyNumberFormat="1" applyFont="1" applyFill="1" applyBorder="1" applyAlignment="1">
      <alignment horizontal="center" vertical="center" wrapText="1" justifyLastLine="1"/>
    </xf>
    <xf numFmtId="49" fontId="5" fillId="2" borderId="62" xfId="1" applyNumberFormat="1" applyFont="1" applyFill="1" applyBorder="1" applyAlignment="1">
      <alignment horizontal="center" vertical="center" wrapText="1" justifyLastLine="1"/>
    </xf>
    <xf numFmtId="0" fontId="5" fillId="2" borderId="64" xfId="1" applyNumberFormat="1" applyFont="1" applyFill="1" applyBorder="1" applyAlignment="1" applyProtection="1">
      <alignment horizontal="center" vertical="center"/>
    </xf>
    <xf numFmtId="0" fontId="5" fillId="2" borderId="65" xfId="1" applyNumberFormat="1" applyFont="1" applyFill="1" applyBorder="1" applyAlignment="1" applyProtection="1">
      <alignment horizontal="center" vertical="center"/>
    </xf>
    <xf numFmtId="177" fontId="3" fillId="2" borderId="63" xfId="1" applyNumberFormat="1" applyFont="1" applyFill="1" applyBorder="1" applyAlignment="1" applyProtection="1">
      <alignment horizontal="center" vertical="center"/>
    </xf>
    <xf numFmtId="177" fontId="3" fillId="2" borderId="60" xfId="1" applyNumberFormat="1" applyFont="1" applyFill="1" applyBorder="1" applyAlignment="1" applyProtection="1">
      <alignment horizontal="center" vertical="center"/>
    </xf>
    <xf numFmtId="177" fontId="3" fillId="2" borderId="61" xfId="1" applyNumberFormat="1" applyFont="1" applyFill="1" applyBorder="1" applyAlignment="1" applyProtection="1">
      <alignment horizontal="center" vertical="center"/>
    </xf>
    <xf numFmtId="177" fontId="3" fillId="2" borderId="59" xfId="1" applyNumberFormat="1" applyFont="1" applyFill="1" applyBorder="1" applyAlignment="1" applyProtection="1">
      <alignment horizontal="center" vertical="center"/>
    </xf>
    <xf numFmtId="0" fontId="3" fillId="2" borderId="60" xfId="1" applyNumberFormat="1" applyFont="1" applyFill="1" applyBorder="1" applyAlignment="1" applyProtection="1">
      <alignment horizontal="center" vertical="center"/>
    </xf>
    <xf numFmtId="0" fontId="3" fillId="2" borderId="61" xfId="1" applyNumberFormat="1" applyFont="1" applyFill="1" applyBorder="1" applyAlignment="1" applyProtection="1">
      <alignment horizontal="center" vertical="center"/>
    </xf>
    <xf numFmtId="49" fontId="3" fillId="2" borderId="28" xfId="1" applyNumberFormat="1" applyFont="1" applyFill="1" applyBorder="1" applyAlignment="1">
      <alignment horizontal="distributed" vertical="center" wrapText="1" justifyLastLine="1" shrinkToFit="1"/>
    </xf>
    <xf numFmtId="49" fontId="3" fillId="2" borderId="20" xfId="1" applyNumberFormat="1" applyFont="1" applyFill="1" applyBorder="1" applyAlignment="1">
      <alignment horizontal="distributed" vertical="center" wrapText="1" justifyLastLine="1" shrinkToFit="1"/>
    </xf>
    <xf numFmtId="49" fontId="10" fillId="2" borderId="3" xfId="1" applyNumberFormat="1" applyFont="1" applyFill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</cellXfs>
  <cellStyles count="6">
    <cellStyle name="標準" xfId="0" builtinId="0"/>
    <cellStyle name="標準 2" xfId="1"/>
    <cellStyle name="標準 2 2" xfId="2"/>
    <cellStyle name="標準 3" xfId="3"/>
    <cellStyle name="標準_作業" xfId="4"/>
    <cellStyle name="標準_平成14年地方公務員制度実態調査_レイアウト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52">
    <tabColor theme="8"/>
  </sheetPr>
  <dimension ref="A2:BV38"/>
  <sheetViews>
    <sheetView showGridLines="0" tabSelected="1" topLeftCell="BF2" zoomScale="80" zoomScaleNormal="80" zoomScaleSheetLayoutView="100" workbookViewId="0">
      <selection activeCell="CV32" sqref="CV32"/>
    </sheetView>
  </sheetViews>
  <sheetFormatPr defaultColWidth="1" defaultRowHeight="13.2" x14ac:dyDescent="0.2"/>
  <cols>
    <col min="1" max="1" width="3" style="7" customWidth="1"/>
    <col min="2" max="2" width="12.88671875" style="7" customWidth="1"/>
    <col min="3" max="9" width="13" style="7" customWidth="1"/>
    <col min="10" max="10" width="14" style="7" customWidth="1"/>
    <col min="11" max="14" width="13" style="7" customWidth="1"/>
    <col min="15" max="26" width="9" style="7" customWidth="1"/>
    <col min="27" max="27" width="13" style="7" customWidth="1"/>
    <col min="28" max="31" width="10" style="7" customWidth="1"/>
    <col min="32" max="33" width="8" style="7" customWidth="1"/>
    <col min="34" max="38" width="12" style="7" customWidth="1"/>
    <col min="39" max="45" width="13" style="7" customWidth="1"/>
    <col min="46" max="46" width="14" style="7" customWidth="1"/>
    <col min="47" max="50" width="13" style="7" customWidth="1"/>
    <col min="51" max="62" width="9" style="7" customWidth="1"/>
    <col min="63" max="63" width="13" style="7" customWidth="1"/>
    <col min="64" max="67" width="10" style="7" customWidth="1"/>
    <col min="68" max="69" width="8" style="7" customWidth="1"/>
    <col min="70" max="74" width="12" style="7" customWidth="1"/>
    <col min="75" max="83" width="1" style="7"/>
    <col min="84" max="84" width="2.44140625" style="7" bestFit="1" customWidth="1"/>
    <col min="85" max="16384" width="1" style="7"/>
  </cols>
  <sheetData>
    <row r="2" spans="1:74" s="9" customFormat="1" ht="14.4" x14ac:dyDescent="0.2">
      <c r="A2" s="4"/>
      <c r="B2" s="5"/>
      <c r="C2" s="5"/>
      <c r="D2" s="6"/>
      <c r="E2" s="6"/>
      <c r="F2" s="6"/>
      <c r="G2" s="6"/>
      <c r="H2" s="6"/>
      <c r="I2" s="4"/>
      <c r="J2" s="4"/>
      <c r="K2" s="7"/>
      <c r="L2" s="7"/>
      <c r="M2" s="7"/>
      <c r="N2" s="7"/>
      <c r="O2" s="7"/>
      <c r="P2" s="7"/>
      <c r="Q2" s="7"/>
      <c r="R2" s="7"/>
      <c r="S2" s="8"/>
      <c r="T2" s="8"/>
      <c r="U2" s="8"/>
      <c r="V2" s="8"/>
      <c r="W2" s="8"/>
      <c r="X2" s="8"/>
      <c r="Y2" s="8"/>
      <c r="Z2" s="8"/>
      <c r="AA2" s="8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5"/>
      <c r="AN2" s="6"/>
      <c r="AO2" s="6"/>
      <c r="AP2" s="6"/>
      <c r="AQ2" s="6"/>
      <c r="AR2" s="6"/>
      <c r="AS2" s="4"/>
      <c r="AT2" s="4"/>
      <c r="AU2" s="7"/>
      <c r="AV2" s="7"/>
      <c r="AW2" s="7"/>
      <c r="AX2" s="7"/>
      <c r="AY2" s="7"/>
      <c r="AZ2" s="7"/>
      <c r="BA2" s="7"/>
      <c r="BB2" s="7"/>
      <c r="BC2" s="8"/>
      <c r="BD2" s="8"/>
      <c r="BE2" s="8"/>
      <c r="BF2" s="8"/>
      <c r="BG2" s="8"/>
      <c r="BH2" s="8"/>
      <c r="BI2" s="8"/>
      <c r="BJ2" s="8"/>
      <c r="BK2" s="8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</row>
    <row r="3" spans="1:74" s="9" customFormat="1" ht="15" customHeight="1" x14ac:dyDescent="0.2">
      <c r="A3" s="10"/>
      <c r="B3" s="10"/>
      <c r="C3" s="1" t="s">
        <v>0</v>
      </c>
      <c r="D3" s="1" t="s">
        <v>1</v>
      </c>
      <c r="E3" s="1" t="s">
        <v>2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7</v>
      </c>
      <c r="K3" s="2" t="s">
        <v>8</v>
      </c>
      <c r="L3" s="2" t="s">
        <v>9</v>
      </c>
      <c r="M3" s="2" t="s">
        <v>10</v>
      </c>
      <c r="N3" s="2" t="s">
        <v>11</v>
      </c>
      <c r="O3" s="2" t="s">
        <v>12</v>
      </c>
      <c r="P3" s="2" t="s">
        <v>13</v>
      </c>
      <c r="Q3" s="2" t="s">
        <v>14</v>
      </c>
      <c r="R3" s="2" t="s">
        <v>15</v>
      </c>
      <c r="S3" s="1" t="s">
        <v>16</v>
      </c>
      <c r="T3" s="1" t="s">
        <v>17</v>
      </c>
      <c r="U3" s="1" t="s">
        <v>18</v>
      </c>
      <c r="V3" s="1" t="s">
        <v>19</v>
      </c>
      <c r="W3" s="1" t="s">
        <v>20</v>
      </c>
      <c r="X3" s="1" t="s">
        <v>21</v>
      </c>
      <c r="Y3" s="1" t="s">
        <v>22</v>
      </c>
      <c r="Z3" s="1" t="s">
        <v>23</v>
      </c>
      <c r="AA3" s="1" t="s">
        <v>24</v>
      </c>
      <c r="AB3" s="3" t="s">
        <v>25</v>
      </c>
      <c r="AC3" s="3" t="s">
        <v>26</v>
      </c>
      <c r="AD3" s="3" t="s">
        <v>27</v>
      </c>
      <c r="AE3" s="3" t="s">
        <v>28</v>
      </c>
      <c r="AF3" s="11"/>
      <c r="AG3" s="11"/>
      <c r="AH3" s="3" t="s">
        <v>29</v>
      </c>
      <c r="AI3" s="3" t="s">
        <v>30</v>
      </c>
      <c r="AJ3" s="3" t="s">
        <v>31</v>
      </c>
      <c r="AK3" s="3" t="s">
        <v>32</v>
      </c>
      <c r="AL3" s="3" t="s">
        <v>33</v>
      </c>
      <c r="AM3" s="1" t="s">
        <v>0</v>
      </c>
      <c r="AN3" s="1" t="s">
        <v>1</v>
      </c>
      <c r="AO3" s="1" t="s">
        <v>2</v>
      </c>
      <c r="AP3" s="1" t="s">
        <v>3</v>
      </c>
      <c r="AQ3" s="1" t="s">
        <v>4</v>
      </c>
      <c r="AR3" s="1" t="s">
        <v>5</v>
      </c>
      <c r="AS3" s="1" t="s">
        <v>6</v>
      </c>
      <c r="AT3" s="1" t="s">
        <v>7</v>
      </c>
      <c r="AU3" s="2" t="s">
        <v>8</v>
      </c>
      <c r="AV3" s="2" t="s">
        <v>9</v>
      </c>
      <c r="AW3" s="2" t="s">
        <v>10</v>
      </c>
      <c r="AX3" s="2" t="s">
        <v>11</v>
      </c>
      <c r="AY3" s="2" t="s">
        <v>12</v>
      </c>
      <c r="AZ3" s="2" t="s">
        <v>13</v>
      </c>
      <c r="BA3" s="2" t="s">
        <v>14</v>
      </c>
      <c r="BB3" s="2" t="s">
        <v>15</v>
      </c>
      <c r="BC3" s="1" t="s">
        <v>16</v>
      </c>
      <c r="BD3" s="1" t="s">
        <v>17</v>
      </c>
      <c r="BE3" s="1" t="s">
        <v>18</v>
      </c>
      <c r="BF3" s="1" t="s">
        <v>19</v>
      </c>
      <c r="BG3" s="1" t="s">
        <v>20</v>
      </c>
      <c r="BH3" s="1" t="s">
        <v>21</v>
      </c>
      <c r="BI3" s="1" t="s">
        <v>22</v>
      </c>
      <c r="BJ3" s="1" t="s">
        <v>23</v>
      </c>
      <c r="BK3" s="1" t="s">
        <v>24</v>
      </c>
      <c r="BL3" s="3" t="s">
        <v>25</v>
      </c>
      <c r="BM3" s="3" t="s">
        <v>26</v>
      </c>
      <c r="BN3" s="3" t="s">
        <v>27</v>
      </c>
      <c r="BO3" s="3" t="s">
        <v>28</v>
      </c>
      <c r="BP3" s="11"/>
      <c r="BQ3" s="11"/>
      <c r="BR3" s="3" t="s">
        <v>29</v>
      </c>
      <c r="BS3" s="3" t="s">
        <v>30</v>
      </c>
      <c r="BT3" s="3" t="s">
        <v>31</v>
      </c>
      <c r="BU3" s="3" t="s">
        <v>32</v>
      </c>
      <c r="BV3" s="3" t="s">
        <v>33</v>
      </c>
    </row>
    <row r="4" spans="1:74" s="12" customFormat="1" ht="15" customHeight="1" x14ac:dyDescent="0.2">
      <c r="A4" s="269" t="s">
        <v>34</v>
      </c>
      <c r="B4" s="270"/>
      <c r="C4" s="271">
        <v>10</v>
      </c>
      <c r="D4" s="272"/>
      <c r="E4" s="272"/>
      <c r="F4" s="272"/>
      <c r="G4" s="272"/>
      <c r="H4" s="272"/>
      <c r="I4" s="272"/>
      <c r="J4" s="273"/>
      <c r="K4" s="271">
        <f>+C4+1</f>
        <v>11</v>
      </c>
      <c r="L4" s="274"/>
      <c r="M4" s="274"/>
      <c r="N4" s="274"/>
      <c r="O4" s="274"/>
      <c r="P4" s="274"/>
      <c r="Q4" s="274"/>
      <c r="R4" s="275"/>
      <c r="S4" s="271">
        <f>+K4+1</f>
        <v>12</v>
      </c>
      <c r="T4" s="274"/>
      <c r="U4" s="274"/>
      <c r="V4" s="274"/>
      <c r="W4" s="274"/>
      <c r="X4" s="274"/>
      <c r="Y4" s="274"/>
      <c r="Z4" s="274"/>
      <c r="AA4" s="275"/>
      <c r="AB4" s="276">
        <f>+S4+1</f>
        <v>13</v>
      </c>
      <c r="AC4" s="277"/>
      <c r="AD4" s="277"/>
      <c r="AE4" s="278"/>
      <c r="AF4" s="267"/>
      <c r="AG4" s="268"/>
      <c r="AH4" s="276">
        <f>+AB4+1</f>
        <v>14</v>
      </c>
      <c r="AI4" s="277"/>
      <c r="AJ4" s="277"/>
      <c r="AK4" s="277"/>
      <c r="AL4" s="278"/>
      <c r="AM4" s="253">
        <v>20</v>
      </c>
      <c r="AN4" s="254"/>
      <c r="AO4" s="254"/>
      <c r="AP4" s="254"/>
      <c r="AQ4" s="254"/>
      <c r="AR4" s="254"/>
      <c r="AS4" s="254"/>
      <c r="AT4" s="255"/>
      <c r="AU4" s="253">
        <f>+AM4+1</f>
        <v>21</v>
      </c>
      <c r="AV4" s="254"/>
      <c r="AW4" s="254"/>
      <c r="AX4" s="254"/>
      <c r="AY4" s="254"/>
      <c r="AZ4" s="254"/>
      <c r="BA4" s="254"/>
      <c r="BB4" s="255"/>
      <c r="BC4" s="253">
        <f>+AU4+1</f>
        <v>22</v>
      </c>
      <c r="BD4" s="254"/>
      <c r="BE4" s="254"/>
      <c r="BF4" s="254"/>
      <c r="BG4" s="254"/>
      <c r="BH4" s="254"/>
      <c r="BI4" s="254"/>
      <c r="BJ4" s="254"/>
      <c r="BK4" s="255"/>
      <c r="BL4" s="256">
        <f>+BC4+1</f>
        <v>23</v>
      </c>
      <c r="BM4" s="257"/>
      <c r="BN4" s="257"/>
      <c r="BO4" s="258"/>
      <c r="BP4" s="262"/>
      <c r="BQ4" s="263"/>
      <c r="BR4" s="256">
        <f>+BL4+1</f>
        <v>24</v>
      </c>
      <c r="BS4" s="257"/>
      <c r="BT4" s="257"/>
      <c r="BU4" s="257"/>
      <c r="BV4" s="258"/>
    </row>
    <row r="5" spans="1:74" s="12" customFormat="1" ht="15" customHeight="1" x14ac:dyDescent="0.2">
      <c r="A5" s="282" t="s">
        <v>35</v>
      </c>
      <c r="B5" s="283"/>
      <c r="C5" s="280" t="s">
        <v>250</v>
      </c>
      <c r="D5" s="280"/>
      <c r="E5" s="280"/>
      <c r="F5" s="280"/>
      <c r="G5" s="280"/>
      <c r="H5" s="280"/>
      <c r="I5" s="280"/>
      <c r="J5" s="281"/>
      <c r="K5" s="284" t="str">
        <f>+C5</f>
        <v>令和２年度</v>
      </c>
      <c r="L5" s="285"/>
      <c r="M5" s="285"/>
      <c r="N5" s="285"/>
      <c r="O5" s="285"/>
      <c r="P5" s="285"/>
      <c r="Q5" s="285"/>
      <c r="R5" s="286"/>
      <c r="S5" s="284" t="str">
        <f>+K5</f>
        <v>令和２年度</v>
      </c>
      <c r="T5" s="285"/>
      <c r="U5" s="285"/>
      <c r="V5" s="285"/>
      <c r="W5" s="285"/>
      <c r="X5" s="285"/>
      <c r="Y5" s="285"/>
      <c r="Z5" s="285"/>
      <c r="AA5" s="286"/>
      <c r="AB5" s="265" t="str">
        <f>+S5</f>
        <v>令和２年度</v>
      </c>
      <c r="AC5" s="265"/>
      <c r="AD5" s="265"/>
      <c r="AE5" s="265"/>
      <c r="AF5" s="265"/>
      <c r="AG5" s="265"/>
      <c r="AH5" s="265"/>
      <c r="AI5" s="265"/>
      <c r="AJ5" s="265"/>
      <c r="AK5" s="265"/>
      <c r="AL5" s="266"/>
      <c r="AM5" s="279" t="s">
        <v>251</v>
      </c>
      <c r="AN5" s="280"/>
      <c r="AO5" s="280"/>
      <c r="AP5" s="280"/>
      <c r="AQ5" s="280"/>
      <c r="AR5" s="280"/>
      <c r="AS5" s="280"/>
      <c r="AT5" s="281"/>
      <c r="AU5" s="259" t="str">
        <f>+AM5</f>
        <v>令和３年度（見込）</v>
      </c>
      <c r="AV5" s="260"/>
      <c r="AW5" s="260"/>
      <c r="AX5" s="260"/>
      <c r="AY5" s="260"/>
      <c r="AZ5" s="260"/>
      <c r="BA5" s="260"/>
      <c r="BB5" s="261"/>
      <c r="BC5" s="259" t="str">
        <f>+AU5</f>
        <v>令和３年度（見込）</v>
      </c>
      <c r="BD5" s="260"/>
      <c r="BE5" s="260"/>
      <c r="BF5" s="260"/>
      <c r="BG5" s="260"/>
      <c r="BH5" s="260"/>
      <c r="BI5" s="260"/>
      <c r="BJ5" s="260"/>
      <c r="BK5" s="261"/>
      <c r="BL5" s="264" t="str">
        <f>+BC5</f>
        <v>令和３年度（見込）</v>
      </c>
      <c r="BM5" s="265"/>
      <c r="BN5" s="265"/>
      <c r="BO5" s="265"/>
      <c r="BP5" s="265"/>
      <c r="BQ5" s="265"/>
      <c r="BR5" s="265"/>
      <c r="BS5" s="265"/>
      <c r="BT5" s="265"/>
      <c r="BU5" s="265"/>
      <c r="BV5" s="266"/>
    </row>
    <row r="6" spans="1:74" ht="12" customHeight="1" x14ac:dyDescent="0.2">
      <c r="A6" s="236" t="s">
        <v>239</v>
      </c>
      <c r="B6" s="237"/>
      <c r="C6" s="242" t="s">
        <v>36</v>
      </c>
      <c r="D6" s="182"/>
      <c r="E6" s="183"/>
      <c r="F6" s="206" t="s">
        <v>37</v>
      </c>
      <c r="G6" s="206"/>
      <c r="H6" s="206"/>
      <c r="I6" s="206"/>
      <c r="J6" s="198"/>
      <c r="K6" s="243" t="s">
        <v>38</v>
      </c>
      <c r="L6" s="243"/>
      <c r="M6" s="243"/>
      <c r="N6" s="243"/>
      <c r="O6" s="243"/>
      <c r="P6" s="243"/>
      <c r="Q6" s="243"/>
      <c r="R6" s="201"/>
      <c r="S6" s="206" t="s">
        <v>37</v>
      </c>
      <c r="T6" s="206"/>
      <c r="U6" s="206"/>
      <c r="V6" s="206"/>
      <c r="W6" s="206"/>
      <c r="X6" s="206"/>
      <c r="Y6" s="206"/>
      <c r="Z6" s="206"/>
      <c r="AA6" s="198"/>
      <c r="AB6" s="227" t="s">
        <v>39</v>
      </c>
      <c r="AC6" s="227"/>
      <c r="AD6" s="228"/>
      <c r="AE6" s="192" t="s">
        <v>40</v>
      </c>
      <c r="AF6" s="249" t="s">
        <v>41</v>
      </c>
      <c r="AG6" s="211"/>
      <c r="AH6" s="227" t="s">
        <v>42</v>
      </c>
      <c r="AI6" s="227"/>
      <c r="AJ6" s="227"/>
      <c r="AK6" s="227"/>
      <c r="AL6" s="174"/>
      <c r="AM6" s="229" t="s">
        <v>36</v>
      </c>
      <c r="AN6" s="230"/>
      <c r="AO6" s="231"/>
      <c r="AP6" s="234" t="s">
        <v>37</v>
      </c>
      <c r="AQ6" s="197"/>
      <c r="AR6" s="197"/>
      <c r="AS6" s="197"/>
      <c r="AT6" s="198"/>
      <c r="AU6" s="199" t="s">
        <v>38</v>
      </c>
      <c r="AV6" s="200"/>
      <c r="AW6" s="200"/>
      <c r="AX6" s="200"/>
      <c r="AY6" s="200"/>
      <c r="AZ6" s="200"/>
      <c r="BA6" s="200"/>
      <c r="BB6" s="201"/>
      <c r="BC6" s="196" t="s">
        <v>37</v>
      </c>
      <c r="BD6" s="197"/>
      <c r="BE6" s="197"/>
      <c r="BF6" s="197"/>
      <c r="BG6" s="197"/>
      <c r="BH6" s="197"/>
      <c r="BI6" s="197"/>
      <c r="BJ6" s="197"/>
      <c r="BK6" s="198"/>
      <c r="BL6" s="172" t="s">
        <v>39</v>
      </c>
      <c r="BM6" s="173"/>
      <c r="BN6" s="190"/>
      <c r="BO6" s="192" t="s">
        <v>40</v>
      </c>
      <c r="BP6" s="210" t="s">
        <v>41</v>
      </c>
      <c r="BQ6" s="211"/>
      <c r="BR6" s="172" t="s">
        <v>42</v>
      </c>
      <c r="BS6" s="173"/>
      <c r="BT6" s="173"/>
      <c r="BU6" s="173"/>
      <c r="BV6" s="174"/>
    </row>
    <row r="7" spans="1:74" ht="12" customHeight="1" x14ac:dyDescent="0.2">
      <c r="A7" s="238"/>
      <c r="B7" s="239"/>
      <c r="C7" s="185"/>
      <c r="D7" s="185"/>
      <c r="E7" s="186"/>
      <c r="F7" s="242" t="s">
        <v>43</v>
      </c>
      <c r="G7" s="242"/>
      <c r="H7" s="242"/>
      <c r="I7" s="242"/>
      <c r="J7" s="204"/>
      <c r="K7" s="182" t="s">
        <v>43</v>
      </c>
      <c r="L7" s="182"/>
      <c r="M7" s="182"/>
      <c r="N7" s="180"/>
      <c r="O7" s="182" t="s">
        <v>44</v>
      </c>
      <c r="P7" s="182"/>
      <c r="Q7" s="182"/>
      <c r="R7" s="219"/>
      <c r="S7" s="182" t="s">
        <v>45</v>
      </c>
      <c r="T7" s="182"/>
      <c r="U7" s="182"/>
      <c r="V7" s="182"/>
      <c r="W7" s="182"/>
      <c r="X7" s="182"/>
      <c r="Y7" s="180"/>
      <c r="Z7" s="158" t="s">
        <v>46</v>
      </c>
      <c r="AA7" s="188" t="s">
        <v>47</v>
      </c>
      <c r="AB7" s="176"/>
      <c r="AC7" s="176"/>
      <c r="AD7" s="191"/>
      <c r="AE7" s="193"/>
      <c r="AF7" s="250"/>
      <c r="AG7" s="213"/>
      <c r="AH7" s="176"/>
      <c r="AI7" s="176"/>
      <c r="AJ7" s="176"/>
      <c r="AK7" s="176"/>
      <c r="AL7" s="177"/>
      <c r="AM7" s="232"/>
      <c r="AN7" s="206"/>
      <c r="AO7" s="233"/>
      <c r="AP7" s="202" t="s">
        <v>43</v>
      </c>
      <c r="AQ7" s="203"/>
      <c r="AR7" s="203"/>
      <c r="AS7" s="203"/>
      <c r="AT7" s="204"/>
      <c r="AU7" s="178" t="s">
        <v>43</v>
      </c>
      <c r="AV7" s="179"/>
      <c r="AW7" s="179"/>
      <c r="AX7" s="180"/>
      <c r="AY7" s="218" t="s">
        <v>44</v>
      </c>
      <c r="AZ7" s="179"/>
      <c r="BA7" s="179"/>
      <c r="BB7" s="219"/>
      <c r="BC7" s="178" t="s">
        <v>45</v>
      </c>
      <c r="BD7" s="179"/>
      <c r="BE7" s="179"/>
      <c r="BF7" s="179"/>
      <c r="BG7" s="179"/>
      <c r="BH7" s="179"/>
      <c r="BI7" s="180"/>
      <c r="BJ7" s="158" t="s">
        <v>46</v>
      </c>
      <c r="BK7" s="188" t="s">
        <v>47</v>
      </c>
      <c r="BL7" s="175"/>
      <c r="BM7" s="176"/>
      <c r="BN7" s="191"/>
      <c r="BO7" s="193"/>
      <c r="BP7" s="212"/>
      <c r="BQ7" s="213"/>
      <c r="BR7" s="175"/>
      <c r="BS7" s="176"/>
      <c r="BT7" s="176"/>
      <c r="BU7" s="176"/>
      <c r="BV7" s="177"/>
    </row>
    <row r="8" spans="1:74" ht="12" customHeight="1" x14ac:dyDescent="0.2">
      <c r="A8" s="238"/>
      <c r="B8" s="239"/>
      <c r="C8" s="17"/>
      <c r="D8" s="15"/>
      <c r="E8" s="15"/>
      <c r="F8" s="206"/>
      <c r="G8" s="206"/>
      <c r="H8" s="206"/>
      <c r="I8" s="206"/>
      <c r="J8" s="207"/>
      <c r="K8" s="182"/>
      <c r="L8" s="182"/>
      <c r="M8" s="182"/>
      <c r="N8" s="183"/>
      <c r="O8" s="182"/>
      <c r="P8" s="182"/>
      <c r="Q8" s="182"/>
      <c r="R8" s="221"/>
      <c r="S8" s="182"/>
      <c r="T8" s="182"/>
      <c r="U8" s="182"/>
      <c r="V8" s="182"/>
      <c r="W8" s="182"/>
      <c r="X8" s="182"/>
      <c r="Y8" s="183"/>
      <c r="Z8" s="226"/>
      <c r="AA8" s="189"/>
      <c r="AB8" s="247" t="s">
        <v>48</v>
      </c>
      <c r="AC8" s="194" t="s">
        <v>49</v>
      </c>
      <c r="AD8" s="162" t="s">
        <v>245</v>
      </c>
      <c r="AE8" s="193"/>
      <c r="AF8" s="245" t="s">
        <v>50</v>
      </c>
      <c r="AG8" s="208" t="s">
        <v>51</v>
      </c>
      <c r="AH8" s="227" t="s">
        <v>52</v>
      </c>
      <c r="AI8" s="168"/>
      <c r="AJ8" s="150"/>
      <c r="AK8" s="151"/>
      <c r="AL8" s="170" t="s">
        <v>53</v>
      </c>
      <c r="AM8" s="17"/>
      <c r="AN8" s="15"/>
      <c r="AO8" s="15"/>
      <c r="AP8" s="205"/>
      <c r="AQ8" s="206"/>
      <c r="AR8" s="206"/>
      <c r="AS8" s="206"/>
      <c r="AT8" s="207"/>
      <c r="AU8" s="181"/>
      <c r="AV8" s="182"/>
      <c r="AW8" s="182"/>
      <c r="AX8" s="183"/>
      <c r="AY8" s="220"/>
      <c r="AZ8" s="182"/>
      <c r="BA8" s="182"/>
      <c r="BB8" s="221"/>
      <c r="BC8" s="181"/>
      <c r="BD8" s="182"/>
      <c r="BE8" s="182"/>
      <c r="BF8" s="182"/>
      <c r="BG8" s="182"/>
      <c r="BH8" s="182"/>
      <c r="BI8" s="183"/>
      <c r="BJ8" s="187"/>
      <c r="BK8" s="189"/>
      <c r="BL8" s="216" t="s">
        <v>48</v>
      </c>
      <c r="BM8" s="194" t="s">
        <v>49</v>
      </c>
      <c r="BN8" s="162" t="s">
        <v>245</v>
      </c>
      <c r="BO8" s="193"/>
      <c r="BP8" s="164" t="s">
        <v>50</v>
      </c>
      <c r="BQ8" s="208" t="s">
        <v>51</v>
      </c>
      <c r="BR8" s="166" t="s">
        <v>52</v>
      </c>
      <c r="BS8" s="168"/>
      <c r="BT8" s="168"/>
      <c r="BU8" s="169"/>
      <c r="BV8" s="170" t="s">
        <v>53</v>
      </c>
    </row>
    <row r="9" spans="1:74" ht="12" customHeight="1" x14ac:dyDescent="0.2">
      <c r="A9" s="238"/>
      <c r="B9" s="239"/>
      <c r="C9" s="13" t="s">
        <v>54</v>
      </c>
      <c r="D9" s="18" t="s">
        <v>55</v>
      </c>
      <c r="E9" s="18" t="s">
        <v>47</v>
      </c>
      <c r="F9" s="15"/>
      <c r="G9" s="146" t="s">
        <v>56</v>
      </c>
      <c r="H9" s="147"/>
      <c r="I9" s="147"/>
      <c r="J9" s="148"/>
      <c r="K9" s="185"/>
      <c r="L9" s="185"/>
      <c r="M9" s="185"/>
      <c r="N9" s="186"/>
      <c r="O9" s="185"/>
      <c r="P9" s="185"/>
      <c r="Q9" s="185"/>
      <c r="R9" s="223"/>
      <c r="S9" s="185"/>
      <c r="T9" s="185"/>
      <c r="U9" s="185"/>
      <c r="V9" s="185"/>
      <c r="W9" s="185"/>
      <c r="X9" s="185"/>
      <c r="Y9" s="186"/>
      <c r="Z9" s="18"/>
      <c r="AA9" s="19"/>
      <c r="AB9" s="248"/>
      <c r="AC9" s="195"/>
      <c r="AD9" s="163"/>
      <c r="AE9" s="193"/>
      <c r="AF9" s="246"/>
      <c r="AG9" s="209"/>
      <c r="AH9" s="252"/>
      <c r="AI9" s="149" t="s">
        <v>57</v>
      </c>
      <c r="AJ9" s="150"/>
      <c r="AK9" s="151"/>
      <c r="AL9" s="251"/>
      <c r="AM9" s="13" t="s">
        <v>54</v>
      </c>
      <c r="AN9" s="18" t="s">
        <v>55</v>
      </c>
      <c r="AO9" s="18" t="s">
        <v>47</v>
      </c>
      <c r="AP9" s="15"/>
      <c r="AQ9" s="152" t="s">
        <v>56</v>
      </c>
      <c r="AR9" s="146"/>
      <c r="AS9" s="146"/>
      <c r="AT9" s="153"/>
      <c r="AU9" s="184"/>
      <c r="AV9" s="185"/>
      <c r="AW9" s="185"/>
      <c r="AX9" s="186"/>
      <c r="AY9" s="222"/>
      <c r="AZ9" s="185"/>
      <c r="BA9" s="185"/>
      <c r="BB9" s="223"/>
      <c r="BC9" s="184"/>
      <c r="BD9" s="185"/>
      <c r="BE9" s="185"/>
      <c r="BF9" s="185"/>
      <c r="BG9" s="185"/>
      <c r="BH9" s="185"/>
      <c r="BI9" s="186"/>
      <c r="BJ9" s="18"/>
      <c r="BK9" s="19"/>
      <c r="BL9" s="217"/>
      <c r="BM9" s="195"/>
      <c r="BN9" s="163"/>
      <c r="BO9" s="193"/>
      <c r="BP9" s="165"/>
      <c r="BQ9" s="209"/>
      <c r="BR9" s="167"/>
      <c r="BS9" s="154" t="s">
        <v>57</v>
      </c>
      <c r="BT9" s="149"/>
      <c r="BU9" s="155"/>
      <c r="BV9" s="171"/>
    </row>
    <row r="10" spans="1:74" ht="22.5" customHeight="1" x14ac:dyDescent="0.2">
      <c r="A10" s="238"/>
      <c r="B10" s="239"/>
      <c r="C10" s="23"/>
      <c r="D10" s="18" t="s">
        <v>58</v>
      </c>
      <c r="E10" s="24" t="s">
        <v>59</v>
      </c>
      <c r="F10" s="20" t="s">
        <v>60</v>
      </c>
      <c r="G10" s="15" t="s">
        <v>61</v>
      </c>
      <c r="H10" s="15" t="s">
        <v>62</v>
      </c>
      <c r="I10" s="15" t="s">
        <v>63</v>
      </c>
      <c r="J10" s="16" t="s">
        <v>64</v>
      </c>
      <c r="K10" s="156" t="s">
        <v>65</v>
      </c>
      <c r="L10" s="158" t="s">
        <v>66</v>
      </c>
      <c r="M10" s="158" t="s">
        <v>46</v>
      </c>
      <c r="N10" s="15" t="s">
        <v>67</v>
      </c>
      <c r="O10" s="25" t="s">
        <v>68</v>
      </c>
      <c r="P10" s="15" t="s">
        <v>69</v>
      </c>
      <c r="Q10" s="15" t="s">
        <v>46</v>
      </c>
      <c r="R10" s="16" t="s">
        <v>67</v>
      </c>
      <c r="S10" s="160" t="s">
        <v>70</v>
      </c>
      <c r="T10" s="160"/>
      <c r="U10" s="161"/>
      <c r="V10" s="26" t="s">
        <v>71</v>
      </c>
      <c r="W10" s="27" t="s">
        <v>72</v>
      </c>
      <c r="X10" s="27" t="s">
        <v>46</v>
      </c>
      <c r="Y10" s="214" t="s">
        <v>246</v>
      </c>
      <c r="Z10" s="18"/>
      <c r="AA10" s="28" t="s">
        <v>73</v>
      </c>
      <c r="AB10" s="248"/>
      <c r="AC10" s="195"/>
      <c r="AD10" s="163"/>
      <c r="AE10" s="193"/>
      <c r="AF10" s="246"/>
      <c r="AG10" s="209"/>
      <c r="AH10" s="252"/>
      <c r="AI10" s="29" t="s">
        <v>74</v>
      </c>
      <c r="AJ10" s="29" t="s">
        <v>75</v>
      </c>
      <c r="AK10" s="29" t="s">
        <v>76</v>
      </c>
      <c r="AL10" s="251"/>
      <c r="AM10" s="23"/>
      <c r="AN10" s="18" t="s">
        <v>58</v>
      </c>
      <c r="AO10" s="24" t="s">
        <v>59</v>
      </c>
      <c r="AP10" s="20" t="s">
        <v>60</v>
      </c>
      <c r="AQ10" s="15" t="s">
        <v>61</v>
      </c>
      <c r="AR10" s="15" t="s">
        <v>62</v>
      </c>
      <c r="AS10" s="15" t="s">
        <v>63</v>
      </c>
      <c r="AT10" s="16" t="s">
        <v>64</v>
      </c>
      <c r="AU10" s="224" t="s">
        <v>65</v>
      </c>
      <c r="AV10" s="158" t="s">
        <v>66</v>
      </c>
      <c r="AW10" s="158" t="s">
        <v>46</v>
      </c>
      <c r="AX10" s="15" t="s">
        <v>67</v>
      </c>
      <c r="AY10" s="25" t="s">
        <v>68</v>
      </c>
      <c r="AZ10" s="15" t="s">
        <v>69</v>
      </c>
      <c r="BA10" s="15" t="s">
        <v>46</v>
      </c>
      <c r="BB10" s="16" t="s">
        <v>67</v>
      </c>
      <c r="BC10" s="235" t="s">
        <v>70</v>
      </c>
      <c r="BD10" s="160"/>
      <c r="BE10" s="161"/>
      <c r="BF10" s="26" t="s">
        <v>71</v>
      </c>
      <c r="BG10" s="27" t="s">
        <v>72</v>
      </c>
      <c r="BH10" s="27" t="s">
        <v>46</v>
      </c>
      <c r="BI10" s="214" t="s">
        <v>246</v>
      </c>
      <c r="BJ10" s="18"/>
      <c r="BK10" s="28" t="s">
        <v>73</v>
      </c>
      <c r="BL10" s="217"/>
      <c r="BM10" s="195"/>
      <c r="BN10" s="163"/>
      <c r="BO10" s="193"/>
      <c r="BP10" s="165"/>
      <c r="BQ10" s="209"/>
      <c r="BR10" s="167"/>
      <c r="BS10" s="29" t="s">
        <v>74</v>
      </c>
      <c r="BT10" s="29" t="s">
        <v>75</v>
      </c>
      <c r="BU10" s="29" t="s">
        <v>76</v>
      </c>
      <c r="BV10" s="171"/>
    </row>
    <row r="11" spans="1:74" ht="22.5" customHeight="1" x14ac:dyDescent="0.2">
      <c r="A11" s="238"/>
      <c r="B11" s="239"/>
      <c r="C11" s="30" t="s">
        <v>77</v>
      </c>
      <c r="D11" s="31" t="s">
        <v>78</v>
      </c>
      <c r="E11" s="31" t="s">
        <v>79</v>
      </c>
      <c r="F11" s="18" t="s">
        <v>80</v>
      </c>
      <c r="G11" s="24" t="s">
        <v>81</v>
      </c>
      <c r="H11" s="24" t="s">
        <v>82</v>
      </c>
      <c r="I11" s="24" t="s">
        <v>83</v>
      </c>
      <c r="J11" s="32" t="s">
        <v>84</v>
      </c>
      <c r="K11" s="157"/>
      <c r="L11" s="159"/>
      <c r="M11" s="159"/>
      <c r="N11" s="33" t="s">
        <v>85</v>
      </c>
      <c r="O11" s="31" t="s">
        <v>86</v>
      </c>
      <c r="P11" s="33" t="s">
        <v>87</v>
      </c>
      <c r="Q11" s="31" t="s">
        <v>88</v>
      </c>
      <c r="R11" s="34" t="s">
        <v>89</v>
      </c>
      <c r="S11" s="14" t="s">
        <v>90</v>
      </c>
      <c r="T11" s="27" t="s">
        <v>91</v>
      </c>
      <c r="U11" s="27" t="s">
        <v>67</v>
      </c>
      <c r="V11" s="31" t="s">
        <v>92</v>
      </c>
      <c r="W11" s="31" t="s">
        <v>93</v>
      </c>
      <c r="X11" s="31" t="s">
        <v>94</v>
      </c>
      <c r="Y11" s="244"/>
      <c r="Z11" s="33" t="s">
        <v>95</v>
      </c>
      <c r="AA11" s="35" t="s">
        <v>96</v>
      </c>
      <c r="AB11" s="248"/>
      <c r="AC11" s="195"/>
      <c r="AD11" s="163"/>
      <c r="AE11" s="193"/>
      <c r="AF11" s="246"/>
      <c r="AG11" s="209"/>
      <c r="AH11" s="21"/>
      <c r="AI11" s="36"/>
      <c r="AJ11" s="36"/>
      <c r="AK11" s="36"/>
      <c r="AL11" s="22"/>
      <c r="AM11" s="30" t="s">
        <v>77</v>
      </c>
      <c r="AN11" s="31" t="s">
        <v>78</v>
      </c>
      <c r="AO11" s="31" t="s">
        <v>79</v>
      </c>
      <c r="AP11" s="18" t="s">
        <v>80</v>
      </c>
      <c r="AQ11" s="24" t="s">
        <v>81</v>
      </c>
      <c r="AR11" s="24" t="s">
        <v>82</v>
      </c>
      <c r="AS11" s="24" t="s">
        <v>83</v>
      </c>
      <c r="AT11" s="32" t="s">
        <v>84</v>
      </c>
      <c r="AU11" s="225"/>
      <c r="AV11" s="187"/>
      <c r="AW11" s="187"/>
      <c r="AX11" s="33" t="s">
        <v>85</v>
      </c>
      <c r="AY11" s="31" t="s">
        <v>86</v>
      </c>
      <c r="AZ11" s="33" t="s">
        <v>87</v>
      </c>
      <c r="BA11" s="31" t="s">
        <v>88</v>
      </c>
      <c r="BB11" s="34" t="s">
        <v>89</v>
      </c>
      <c r="BC11" s="14" t="s">
        <v>90</v>
      </c>
      <c r="BD11" s="27" t="s">
        <v>91</v>
      </c>
      <c r="BE11" s="27" t="s">
        <v>67</v>
      </c>
      <c r="BF11" s="31" t="s">
        <v>92</v>
      </c>
      <c r="BG11" s="31" t="s">
        <v>93</v>
      </c>
      <c r="BH11" s="31" t="s">
        <v>94</v>
      </c>
      <c r="BI11" s="215"/>
      <c r="BJ11" s="33" t="s">
        <v>95</v>
      </c>
      <c r="BK11" s="35" t="s">
        <v>96</v>
      </c>
      <c r="BL11" s="217"/>
      <c r="BM11" s="195"/>
      <c r="BN11" s="163"/>
      <c r="BO11" s="193"/>
      <c r="BP11" s="165"/>
      <c r="BQ11" s="209"/>
      <c r="BR11" s="21"/>
      <c r="BS11" s="36"/>
      <c r="BT11" s="36"/>
      <c r="BU11" s="36"/>
      <c r="BV11" s="22"/>
    </row>
    <row r="12" spans="1:74" ht="12" customHeight="1" x14ac:dyDescent="0.2">
      <c r="A12" s="240"/>
      <c r="B12" s="241"/>
      <c r="C12" s="37" t="s">
        <v>97</v>
      </c>
      <c r="D12" s="38" t="s">
        <v>97</v>
      </c>
      <c r="E12" s="38" t="s">
        <v>98</v>
      </c>
      <c r="F12" s="39" t="s">
        <v>98</v>
      </c>
      <c r="G12" s="40" t="s">
        <v>97</v>
      </c>
      <c r="H12" s="38" t="s">
        <v>97</v>
      </c>
      <c r="I12" s="38" t="s">
        <v>97</v>
      </c>
      <c r="J12" s="41" t="s">
        <v>97</v>
      </c>
      <c r="K12" s="37" t="s">
        <v>99</v>
      </c>
      <c r="L12" s="38" t="s">
        <v>100</v>
      </c>
      <c r="M12" s="38" t="s">
        <v>101</v>
      </c>
      <c r="N12" s="38" t="s">
        <v>102</v>
      </c>
      <c r="O12" s="40" t="s">
        <v>97</v>
      </c>
      <c r="P12" s="40" t="s">
        <v>97</v>
      </c>
      <c r="Q12" s="40" t="s">
        <v>97</v>
      </c>
      <c r="R12" s="42" t="s">
        <v>103</v>
      </c>
      <c r="S12" s="43"/>
      <c r="T12" s="38" t="s">
        <v>104</v>
      </c>
      <c r="U12" s="44" t="s">
        <v>105</v>
      </c>
      <c r="V12" s="38" t="s">
        <v>97</v>
      </c>
      <c r="W12" s="40" t="s">
        <v>97</v>
      </c>
      <c r="X12" s="40" t="s">
        <v>97</v>
      </c>
      <c r="Y12" s="45" t="s">
        <v>106</v>
      </c>
      <c r="Z12" s="40" t="s">
        <v>97</v>
      </c>
      <c r="AA12" s="41" t="s">
        <v>97</v>
      </c>
      <c r="AB12" s="46" t="s">
        <v>107</v>
      </c>
      <c r="AC12" s="47" t="s">
        <v>107</v>
      </c>
      <c r="AD12" s="48" t="s">
        <v>107</v>
      </c>
      <c r="AE12" s="49" t="s">
        <v>107</v>
      </c>
      <c r="AF12" s="50" t="s">
        <v>108</v>
      </c>
      <c r="AG12" s="51" t="s">
        <v>108</v>
      </c>
      <c r="AH12" s="46" t="s">
        <v>109</v>
      </c>
      <c r="AI12" s="47" t="s">
        <v>109</v>
      </c>
      <c r="AJ12" s="47" t="s">
        <v>109</v>
      </c>
      <c r="AK12" s="47" t="s">
        <v>109</v>
      </c>
      <c r="AL12" s="49" t="s">
        <v>109</v>
      </c>
      <c r="AM12" s="37" t="s">
        <v>97</v>
      </c>
      <c r="AN12" s="38" t="s">
        <v>97</v>
      </c>
      <c r="AO12" s="38" t="s">
        <v>98</v>
      </c>
      <c r="AP12" s="39" t="s">
        <v>98</v>
      </c>
      <c r="AQ12" s="40" t="s">
        <v>97</v>
      </c>
      <c r="AR12" s="38" t="s">
        <v>97</v>
      </c>
      <c r="AS12" s="38" t="s">
        <v>97</v>
      </c>
      <c r="AT12" s="41" t="s">
        <v>97</v>
      </c>
      <c r="AU12" s="37" t="s">
        <v>99</v>
      </c>
      <c r="AV12" s="38" t="s">
        <v>100</v>
      </c>
      <c r="AW12" s="38" t="s">
        <v>101</v>
      </c>
      <c r="AX12" s="38" t="s">
        <v>102</v>
      </c>
      <c r="AY12" s="40" t="s">
        <v>97</v>
      </c>
      <c r="AZ12" s="40" t="s">
        <v>97</v>
      </c>
      <c r="BA12" s="40" t="s">
        <v>97</v>
      </c>
      <c r="BB12" s="42" t="s">
        <v>103</v>
      </c>
      <c r="BC12" s="43"/>
      <c r="BD12" s="38" t="s">
        <v>104</v>
      </c>
      <c r="BE12" s="44" t="s">
        <v>105</v>
      </c>
      <c r="BF12" s="38" t="s">
        <v>97</v>
      </c>
      <c r="BG12" s="40" t="s">
        <v>97</v>
      </c>
      <c r="BH12" s="40" t="s">
        <v>97</v>
      </c>
      <c r="BI12" s="45" t="s">
        <v>106</v>
      </c>
      <c r="BJ12" s="40" t="s">
        <v>97</v>
      </c>
      <c r="BK12" s="41" t="s">
        <v>97</v>
      </c>
      <c r="BL12" s="46" t="s">
        <v>107</v>
      </c>
      <c r="BM12" s="47" t="s">
        <v>107</v>
      </c>
      <c r="BN12" s="48" t="s">
        <v>107</v>
      </c>
      <c r="BO12" s="49" t="s">
        <v>107</v>
      </c>
      <c r="BP12" s="50" t="s">
        <v>108</v>
      </c>
      <c r="BQ12" s="51" t="s">
        <v>108</v>
      </c>
      <c r="BR12" s="46" t="s">
        <v>109</v>
      </c>
      <c r="BS12" s="47" t="s">
        <v>109</v>
      </c>
      <c r="BT12" s="47" t="s">
        <v>109</v>
      </c>
      <c r="BU12" s="47" t="s">
        <v>109</v>
      </c>
      <c r="BV12" s="49" t="s">
        <v>109</v>
      </c>
    </row>
    <row r="13" spans="1:74" s="54" customFormat="1" ht="12.6" customHeight="1" x14ac:dyDescent="0.2">
      <c r="A13" s="52">
        <v>1</v>
      </c>
      <c r="B13" s="53" t="s">
        <v>110</v>
      </c>
      <c r="C13" s="65">
        <v>20573851</v>
      </c>
      <c r="D13" s="66">
        <v>11934263</v>
      </c>
      <c r="E13" s="67">
        <v>32508114</v>
      </c>
      <c r="F13" s="66">
        <v>105083</v>
      </c>
      <c r="G13" s="66">
        <v>10256</v>
      </c>
      <c r="H13" s="66">
        <v>0</v>
      </c>
      <c r="I13" s="66">
        <v>74004</v>
      </c>
      <c r="J13" s="68">
        <v>84260</v>
      </c>
      <c r="K13" s="69">
        <v>37606</v>
      </c>
      <c r="L13" s="66">
        <v>8066</v>
      </c>
      <c r="M13" s="66">
        <v>0</v>
      </c>
      <c r="N13" s="67">
        <v>235015</v>
      </c>
      <c r="O13" s="66">
        <v>74</v>
      </c>
      <c r="P13" s="66">
        <v>0</v>
      </c>
      <c r="Q13" s="66">
        <v>9401</v>
      </c>
      <c r="R13" s="68">
        <v>9475</v>
      </c>
      <c r="S13" s="69">
        <v>0</v>
      </c>
      <c r="T13" s="66">
        <v>0</v>
      </c>
      <c r="U13" s="67">
        <v>0</v>
      </c>
      <c r="V13" s="66">
        <v>1056</v>
      </c>
      <c r="W13" s="66">
        <v>0</v>
      </c>
      <c r="X13" s="66">
        <v>0</v>
      </c>
      <c r="Y13" s="67">
        <v>1056</v>
      </c>
      <c r="Z13" s="66">
        <v>0</v>
      </c>
      <c r="AA13" s="68">
        <v>245546</v>
      </c>
      <c r="AB13" s="70">
        <v>144897</v>
      </c>
      <c r="AC13" s="71">
        <v>0</v>
      </c>
      <c r="AD13" s="72">
        <v>144897</v>
      </c>
      <c r="AE13" s="73">
        <v>100649</v>
      </c>
      <c r="AF13" s="134">
        <f>AA13/E13*100</f>
        <v>0.75533757510509536</v>
      </c>
      <c r="AG13" s="135">
        <f>AE13/C13*100</f>
        <v>0.48920836454001737</v>
      </c>
      <c r="AH13" s="74">
        <v>37</v>
      </c>
      <c r="AI13" s="71">
        <v>4</v>
      </c>
      <c r="AJ13" s="71">
        <v>17</v>
      </c>
      <c r="AK13" s="71">
        <v>16</v>
      </c>
      <c r="AL13" s="75">
        <v>3</v>
      </c>
      <c r="AM13" s="69">
        <v>19545158</v>
      </c>
      <c r="AN13" s="66">
        <v>12053606</v>
      </c>
      <c r="AO13" s="67">
        <v>31598764</v>
      </c>
      <c r="AP13" s="66">
        <v>110312</v>
      </c>
      <c r="AQ13" s="66">
        <v>10767</v>
      </c>
      <c r="AR13" s="66">
        <v>0</v>
      </c>
      <c r="AS13" s="66">
        <v>85371</v>
      </c>
      <c r="AT13" s="68">
        <v>96138</v>
      </c>
      <c r="AU13" s="69">
        <v>41212</v>
      </c>
      <c r="AV13" s="66">
        <v>8066</v>
      </c>
      <c r="AW13" s="66">
        <v>0</v>
      </c>
      <c r="AX13" s="67">
        <v>255728</v>
      </c>
      <c r="AY13" s="66">
        <v>245</v>
      </c>
      <c r="AZ13" s="66">
        <v>0</v>
      </c>
      <c r="BA13" s="66">
        <v>10490</v>
      </c>
      <c r="BB13" s="68">
        <v>10735</v>
      </c>
      <c r="BC13" s="69">
        <v>0</v>
      </c>
      <c r="BD13" s="66">
        <v>0</v>
      </c>
      <c r="BE13" s="67">
        <v>0</v>
      </c>
      <c r="BF13" s="66">
        <v>1200</v>
      </c>
      <c r="BG13" s="66">
        <v>0</v>
      </c>
      <c r="BH13" s="66">
        <v>0</v>
      </c>
      <c r="BI13" s="67">
        <v>1200</v>
      </c>
      <c r="BJ13" s="66">
        <v>0</v>
      </c>
      <c r="BK13" s="68">
        <v>267663</v>
      </c>
      <c r="BL13" s="70">
        <v>148212</v>
      </c>
      <c r="BM13" s="71">
        <v>0</v>
      </c>
      <c r="BN13" s="72">
        <v>148212</v>
      </c>
      <c r="BO13" s="73">
        <v>119451</v>
      </c>
      <c r="BP13" s="134">
        <f>BK13/AO13*100</f>
        <v>0.84706794227774229</v>
      </c>
      <c r="BQ13" s="135">
        <f>BO13/AM13*100</f>
        <v>0.61115392364697185</v>
      </c>
      <c r="BR13" s="74">
        <v>37</v>
      </c>
      <c r="BS13" s="71">
        <v>4</v>
      </c>
      <c r="BT13" s="71">
        <v>17</v>
      </c>
      <c r="BU13" s="71">
        <v>16</v>
      </c>
      <c r="BV13" s="75">
        <v>3</v>
      </c>
    </row>
    <row r="14" spans="1:74" s="54" customFormat="1" ht="12.6" customHeight="1" x14ac:dyDescent="0.2">
      <c r="A14" s="55">
        <v>2</v>
      </c>
      <c r="B14" s="56" t="s">
        <v>111</v>
      </c>
      <c r="C14" s="76">
        <v>32478391</v>
      </c>
      <c r="D14" s="77">
        <v>20117277</v>
      </c>
      <c r="E14" s="78">
        <v>52595668</v>
      </c>
      <c r="F14" s="77">
        <v>151644</v>
      </c>
      <c r="G14" s="77">
        <v>12354</v>
      </c>
      <c r="H14" s="77">
        <v>0</v>
      </c>
      <c r="I14" s="77">
        <v>114308</v>
      </c>
      <c r="J14" s="79">
        <v>126662</v>
      </c>
      <c r="K14" s="80">
        <v>58710</v>
      </c>
      <c r="L14" s="77">
        <v>3397</v>
      </c>
      <c r="M14" s="77">
        <v>0</v>
      </c>
      <c r="N14" s="78">
        <v>340413</v>
      </c>
      <c r="O14" s="77">
        <v>439</v>
      </c>
      <c r="P14" s="77">
        <v>0</v>
      </c>
      <c r="Q14" s="77">
        <v>183767</v>
      </c>
      <c r="R14" s="79">
        <v>184206</v>
      </c>
      <c r="S14" s="80">
        <v>0</v>
      </c>
      <c r="T14" s="77">
        <v>0</v>
      </c>
      <c r="U14" s="78">
        <v>0</v>
      </c>
      <c r="V14" s="77">
        <v>0</v>
      </c>
      <c r="W14" s="77">
        <v>1600</v>
      </c>
      <c r="X14" s="77">
        <v>5767</v>
      </c>
      <c r="Y14" s="78">
        <v>7367</v>
      </c>
      <c r="Z14" s="77">
        <v>0</v>
      </c>
      <c r="AA14" s="79">
        <v>531986</v>
      </c>
      <c r="AB14" s="81">
        <v>362147</v>
      </c>
      <c r="AC14" s="82">
        <v>0</v>
      </c>
      <c r="AD14" s="83">
        <v>362147</v>
      </c>
      <c r="AE14" s="84">
        <v>169839</v>
      </c>
      <c r="AF14" s="136">
        <f>AA14/E14*100</f>
        <v>1.0114635296579939</v>
      </c>
      <c r="AG14" s="137">
        <f t="shared" ref="AG14:AG38" si="0">AE14/C14*100</f>
        <v>0.52292923008408887</v>
      </c>
      <c r="AH14" s="85">
        <v>47</v>
      </c>
      <c r="AI14" s="82">
        <v>5</v>
      </c>
      <c r="AJ14" s="82">
        <v>21</v>
      </c>
      <c r="AK14" s="82">
        <v>21</v>
      </c>
      <c r="AL14" s="86">
        <v>7</v>
      </c>
      <c r="AM14" s="80">
        <v>31326743</v>
      </c>
      <c r="AN14" s="77">
        <v>20531991</v>
      </c>
      <c r="AO14" s="78">
        <v>51858734</v>
      </c>
      <c r="AP14" s="77">
        <v>165858</v>
      </c>
      <c r="AQ14" s="77">
        <v>17104</v>
      </c>
      <c r="AR14" s="77">
        <v>0</v>
      </c>
      <c r="AS14" s="77">
        <v>124510</v>
      </c>
      <c r="AT14" s="79">
        <v>141614</v>
      </c>
      <c r="AU14" s="80">
        <v>59104</v>
      </c>
      <c r="AV14" s="77">
        <v>3452</v>
      </c>
      <c r="AW14" s="77">
        <v>0</v>
      </c>
      <c r="AX14" s="78">
        <v>370028</v>
      </c>
      <c r="AY14" s="77">
        <v>480</v>
      </c>
      <c r="AZ14" s="77">
        <v>0</v>
      </c>
      <c r="BA14" s="77">
        <v>183535</v>
      </c>
      <c r="BB14" s="79">
        <v>184015</v>
      </c>
      <c r="BC14" s="80">
        <v>0</v>
      </c>
      <c r="BD14" s="77">
        <v>0</v>
      </c>
      <c r="BE14" s="78">
        <v>0</v>
      </c>
      <c r="BF14" s="77">
        <v>0</v>
      </c>
      <c r="BG14" s="77">
        <v>1600</v>
      </c>
      <c r="BH14" s="77">
        <v>6885</v>
      </c>
      <c r="BI14" s="78">
        <v>8485</v>
      </c>
      <c r="BJ14" s="77">
        <v>0</v>
      </c>
      <c r="BK14" s="79">
        <v>562528</v>
      </c>
      <c r="BL14" s="81">
        <v>386420</v>
      </c>
      <c r="BM14" s="82">
        <v>0</v>
      </c>
      <c r="BN14" s="83">
        <v>386420</v>
      </c>
      <c r="BO14" s="84">
        <v>176108</v>
      </c>
      <c r="BP14" s="136">
        <f t="shared" ref="BP14:BP38" si="1">BK14/AO14*100</f>
        <v>1.0847314552646041</v>
      </c>
      <c r="BQ14" s="137">
        <f t="shared" ref="BQ14:BQ38" si="2">BO14/AM14*100</f>
        <v>0.56216504856569349</v>
      </c>
      <c r="BR14" s="85">
        <v>51</v>
      </c>
      <c r="BS14" s="82">
        <v>5</v>
      </c>
      <c r="BT14" s="82">
        <v>21</v>
      </c>
      <c r="BU14" s="82">
        <v>25</v>
      </c>
      <c r="BV14" s="86">
        <v>6</v>
      </c>
    </row>
    <row r="15" spans="1:74" s="54" customFormat="1" ht="12.6" customHeight="1" x14ac:dyDescent="0.2">
      <c r="A15" s="57">
        <v>3</v>
      </c>
      <c r="B15" s="58" t="s">
        <v>112</v>
      </c>
      <c r="C15" s="87">
        <v>82850638</v>
      </c>
      <c r="D15" s="88">
        <v>51901620</v>
      </c>
      <c r="E15" s="89">
        <v>134752258</v>
      </c>
      <c r="F15" s="88">
        <v>220550</v>
      </c>
      <c r="G15" s="88">
        <v>22864</v>
      </c>
      <c r="H15" s="88">
        <v>0</v>
      </c>
      <c r="I15" s="88">
        <v>158312</v>
      </c>
      <c r="J15" s="90">
        <v>181176</v>
      </c>
      <c r="K15" s="91">
        <v>82123</v>
      </c>
      <c r="L15" s="88">
        <v>0</v>
      </c>
      <c r="M15" s="88">
        <v>0</v>
      </c>
      <c r="N15" s="89">
        <v>483849</v>
      </c>
      <c r="O15" s="88">
        <v>102</v>
      </c>
      <c r="P15" s="88">
        <v>0</v>
      </c>
      <c r="Q15" s="88">
        <v>614473</v>
      </c>
      <c r="R15" s="90">
        <v>614575</v>
      </c>
      <c r="S15" s="91">
        <v>0</v>
      </c>
      <c r="T15" s="88">
        <v>0</v>
      </c>
      <c r="U15" s="89">
        <v>0</v>
      </c>
      <c r="V15" s="88">
        <v>1478</v>
      </c>
      <c r="W15" s="88">
        <v>0</v>
      </c>
      <c r="X15" s="88">
        <v>0</v>
      </c>
      <c r="Y15" s="89">
        <v>1478</v>
      </c>
      <c r="Z15" s="88">
        <v>0</v>
      </c>
      <c r="AA15" s="90">
        <v>1099902</v>
      </c>
      <c r="AB15" s="92">
        <v>465162</v>
      </c>
      <c r="AC15" s="93">
        <v>0</v>
      </c>
      <c r="AD15" s="94">
        <v>465162</v>
      </c>
      <c r="AE15" s="95">
        <v>634740</v>
      </c>
      <c r="AF15" s="138">
        <f t="shared" ref="AF15:AF38" si="3">AA15/E15*100</f>
        <v>0.81624012563856263</v>
      </c>
      <c r="AG15" s="139">
        <f t="shared" si="0"/>
        <v>0.76612566338958066</v>
      </c>
      <c r="AH15" s="96">
        <v>59</v>
      </c>
      <c r="AI15" s="93">
        <v>4</v>
      </c>
      <c r="AJ15" s="93">
        <v>29</v>
      </c>
      <c r="AK15" s="93">
        <v>26</v>
      </c>
      <c r="AL15" s="97">
        <v>19</v>
      </c>
      <c r="AM15" s="91">
        <v>73517078</v>
      </c>
      <c r="AN15" s="88">
        <v>45855976</v>
      </c>
      <c r="AO15" s="89">
        <v>119373054</v>
      </c>
      <c r="AP15" s="88">
        <v>234118</v>
      </c>
      <c r="AQ15" s="88">
        <v>23272</v>
      </c>
      <c r="AR15" s="88">
        <v>0</v>
      </c>
      <c r="AS15" s="88">
        <v>177142</v>
      </c>
      <c r="AT15" s="90">
        <v>200414</v>
      </c>
      <c r="AU15" s="91">
        <v>89768</v>
      </c>
      <c r="AV15" s="88">
        <v>0</v>
      </c>
      <c r="AW15" s="88">
        <v>0</v>
      </c>
      <c r="AX15" s="89">
        <v>524300</v>
      </c>
      <c r="AY15" s="88">
        <v>428</v>
      </c>
      <c r="AZ15" s="88">
        <v>0</v>
      </c>
      <c r="BA15" s="88">
        <v>570787</v>
      </c>
      <c r="BB15" s="90">
        <v>571215</v>
      </c>
      <c r="BC15" s="91">
        <v>0</v>
      </c>
      <c r="BD15" s="88">
        <v>0</v>
      </c>
      <c r="BE15" s="89">
        <v>0</v>
      </c>
      <c r="BF15" s="88">
        <v>1600</v>
      </c>
      <c r="BG15" s="88">
        <v>0</v>
      </c>
      <c r="BH15" s="88">
        <v>0</v>
      </c>
      <c r="BI15" s="89">
        <v>1600</v>
      </c>
      <c r="BJ15" s="88">
        <v>0</v>
      </c>
      <c r="BK15" s="90">
        <v>1097115</v>
      </c>
      <c r="BL15" s="92">
        <v>459300</v>
      </c>
      <c r="BM15" s="93">
        <v>0</v>
      </c>
      <c r="BN15" s="94">
        <v>459300</v>
      </c>
      <c r="BO15" s="95">
        <v>637815</v>
      </c>
      <c r="BP15" s="138">
        <f t="shared" si="1"/>
        <v>0.91906419684965079</v>
      </c>
      <c r="BQ15" s="139">
        <f t="shared" si="2"/>
        <v>0.86757392615631423</v>
      </c>
      <c r="BR15" s="96">
        <v>65</v>
      </c>
      <c r="BS15" s="93">
        <v>4</v>
      </c>
      <c r="BT15" s="93">
        <v>29</v>
      </c>
      <c r="BU15" s="93">
        <v>32</v>
      </c>
      <c r="BV15" s="97">
        <v>14</v>
      </c>
    </row>
    <row r="16" spans="1:74" s="54" customFormat="1" ht="12.6" customHeight="1" x14ac:dyDescent="0.2">
      <c r="A16" s="55">
        <v>4</v>
      </c>
      <c r="B16" s="56" t="s">
        <v>113</v>
      </c>
      <c r="C16" s="76">
        <v>50011064</v>
      </c>
      <c r="D16" s="77">
        <v>30160882</v>
      </c>
      <c r="E16" s="78">
        <v>80171946</v>
      </c>
      <c r="F16" s="77">
        <v>299781</v>
      </c>
      <c r="G16" s="77">
        <v>27546</v>
      </c>
      <c r="H16" s="77">
        <v>0</v>
      </c>
      <c r="I16" s="77">
        <v>224294</v>
      </c>
      <c r="J16" s="79">
        <v>251840</v>
      </c>
      <c r="K16" s="80">
        <v>112126</v>
      </c>
      <c r="L16" s="77">
        <v>0</v>
      </c>
      <c r="M16" s="77">
        <v>0</v>
      </c>
      <c r="N16" s="78">
        <v>663747</v>
      </c>
      <c r="O16" s="77">
        <v>424</v>
      </c>
      <c r="P16" s="77">
        <v>0</v>
      </c>
      <c r="Q16" s="77">
        <v>240443</v>
      </c>
      <c r="R16" s="79">
        <v>240867</v>
      </c>
      <c r="S16" s="80">
        <v>0</v>
      </c>
      <c r="T16" s="77">
        <v>0</v>
      </c>
      <c r="U16" s="78">
        <v>0</v>
      </c>
      <c r="V16" s="77">
        <v>800</v>
      </c>
      <c r="W16" s="77">
        <v>0</v>
      </c>
      <c r="X16" s="77">
        <v>0</v>
      </c>
      <c r="Y16" s="78">
        <v>800</v>
      </c>
      <c r="Z16" s="77">
        <v>0</v>
      </c>
      <c r="AA16" s="79">
        <v>905414</v>
      </c>
      <c r="AB16" s="81">
        <v>788039</v>
      </c>
      <c r="AC16" s="82">
        <v>0</v>
      </c>
      <c r="AD16" s="83">
        <v>788039</v>
      </c>
      <c r="AE16" s="84">
        <v>117375</v>
      </c>
      <c r="AF16" s="136">
        <f t="shared" si="3"/>
        <v>1.1293401809156536</v>
      </c>
      <c r="AG16" s="137">
        <f t="shared" si="0"/>
        <v>0.23469806601195287</v>
      </c>
      <c r="AH16" s="85">
        <v>101</v>
      </c>
      <c r="AI16" s="82">
        <v>10</v>
      </c>
      <c r="AJ16" s="82">
        <v>43</v>
      </c>
      <c r="AK16" s="82">
        <v>48</v>
      </c>
      <c r="AL16" s="86">
        <v>4</v>
      </c>
      <c r="AM16" s="80">
        <v>47095015</v>
      </c>
      <c r="AN16" s="77">
        <v>28464211</v>
      </c>
      <c r="AO16" s="78">
        <v>75559226</v>
      </c>
      <c r="AP16" s="77">
        <v>317246</v>
      </c>
      <c r="AQ16" s="77">
        <v>36096</v>
      </c>
      <c r="AR16" s="77">
        <v>0</v>
      </c>
      <c r="AS16" s="77">
        <v>236900</v>
      </c>
      <c r="AT16" s="79">
        <v>272996</v>
      </c>
      <c r="AU16" s="80">
        <v>117830</v>
      </c>
      <c r="AV16" s="77">
        <v>0</v>
      </c>
      <c r="AW16" s="77">
        <v>0</v>
      </c>
      <c r="AX16" s="78">
        <v>708072</v>
      </c>
      <c r="AY16" s="77">
        <v>630</v>
      </c>
      <c r="AZ16" s="77">
        <v>0</v>
      </c>
      <c r="BA16" s="77">
        <v>289465</v>
      </c>
      <c r="BB16" s="79">
        <v>290095</v>
      </c>
      <c r="BC16" s="80">
        <v>0</v>
      </c>
      <c r="BD16" s="77">
        <v>0</v>
      </c>
      <c r="BE16" s="78">
        <v>0</v>
      </c>
      <c r="BF16" s="77">
        <v>800</v>
      </c>
      <c r="BG16" s="77">
        <v>0</v>
      </c>
      <c r="BH16" s="77">
        <v>0</v>
      </c>
      <c r="BI16" s="78">
        <v>800</v>
      </c>
      <c r="BJ16" s="77">
        <v>0</v>
      </c>
      <c r="BK16" s="79">
        <v>998967</v>
      </c>
      <c r="BL16" s="81">
        <v>723432</v>
      </c>
      <c r="BM16" s="82">
        <v>0</v>
      </c>
      <c r="BN16" s="83">
        <v>723432</v>
      </c>
      <c r="BO16" s="84">
        <v>275535</v>
      </c>
      <c r="BP16" s="136">
        <f t="shared" si="1"/>
        <v>1.322097979140231</v>
      </c>
      <c r="BQ16" s="137">
        <f t="shared" si="2"/>
        <v>0.58506192215885267</v>
      </c>
      <c r="BR16" s="85">
        <v>101</v>
      </c>
      <c r="BS16" s="82">
        <v>13</v>
      </c>
      <c r="BT16" s="82">
        <v>41</v>
      </c>
      <c r="BU16" s="82">
        <v>47</v>
      </c>
      <c r="BV16" s="86">
        <v>4</v>
      </c>
    </row>
    <row r="17" spans="1:74" s="54" customFormat="1" ht="12.6" customHeight="1" x14ac:dyDescent="0.2">
      <c r="A17" s="57">
        <v>5</v>
      </c>
      <c r="B17" s="58" t="s">
        <v>114</v>
      </c>
      <c r="C17" s="87">
        <v>36317776</v>
      </c>
      <c r="D17" s="88">
        <v>23385403</v>
      </c>
      <c r="E17" s="89">
        <v>59703179</v>
      </c>
      <c r="F17" s="88">
        <v>177562</v>
      </c>
      <c r="G17" s="88">
        <v>17362</v>
      </c>
      <c r="H17" s="88">
        <v>0</v>
      </c>
      <c r="I17" s="88">
        <v>135070</v>
      </c>
      <c r="J17" s="90">
        <v>152432</v>
      </c>
      <c r="K17" s="91">
        <v>66589</v>
      </c>
      <c r="L17" s="88">
        <v>10255</v>
      </c>
      <c r="M17" s="88">
        <v>571</v>
      </c>
      <c r="N17" s="89">
        <v>407409</v>
      </c>
      <c r="O17" s="88">
        <v>168</v>
      </c>
      <c r="P17" s="88">
        <v>0</v>
      </c>
      <c r="Q17" s="88">
        <v>45389</v>
      </c>
      <c r="R17" s="90">
        <v>45557</v>
      </c>
      <c r="S17" s="91">
        <v>0</v>
      </c>
      <c r="T17" s="88">
        <v>0</v>
      </c>
      <c r="U17" s="89">
        <v>0</v>
      </c>
      <c r="V17" s="88">
        <v>700</v>
      </c>
      <c r="W17" s="88">
        <v>0</v>
      </c>
      <c r="X17" s="88">
        <v>18</v>
      </c>
      <c r="Y17" s="89">
        <v>718</v>
      </c>
      <c r="Z17" s="88">
        <v>144615</v>
      </c>
      <c r="AA17" s="90">
        <v>598299</v>
      </c>
      <c r="AB17" s="92">
        <v>405665</v>
      </c>
      <c r="AC17" s="93">
        <v>0</v>
      </c>
      <c r="AD17" s="94">
        <v>405665</v>
      </c>
      <c r="AE17" s="95">
        <v>192634</v>
      </c>
      <c r="AF17" s="138">
        <f t="shared" si="3"/>
        <v>1.0021225167926151</v>
      </c>
      <c r="AG17" s="139">
        <f t="shared" si="0"/>
        <v>0.53041243494645707</v>
      </c>
      <c r="AH17" s="96">
        <v>52</v>
      </c>
      <c r="AI17" s="93">
        <v>4</v>
      </c>
      <c r="AJ17" s="93">
        <v>30</v>
      </c>
      <c r="AK17" s="93">
        <v>18</v>
      </c>
      <c r="AL17" s="97">
        <v>0</v>
      </c>
      <c r="AM17" s="91">
        <v>35086278</v>
      </c>
      <c r="AN17" s="88">
        <v>22556457</v>
      </c>
      <c r="AO17" s="89">
        <v>57642735</v>
      </c>
      <c r="AP17" s="88">
        <v>188591</v>
      </c>
      <c r="AQ17" s="88">
        <v>13959</v>
      </c>
      <c r="AR17" s="88">
        <v>0</v>
      </c>
      <c r="AS17" s="88">
        <v>146307</v>
      </c>
      <c r="AT17" s="90">
        <v>160266</v>
      </c>
      <c r="AU17" s="91">
        <v>70726</v>
      </c>
      <c r="AV17" s="88">
        <v>11812</v>
      </c>
      <c r="AW17" s="88">
        <v>1854</v>
      </c>
      <c r="AX17" s="89">
        <v>433249</v>
      </c>
      <c r="AY17" s="88">
        <v>576</v>
      </c>
      <c r="AZ17" s="88">
        <v>0</v>
      </c>
      <c r="BA17" s="88">
        <v>50588</v>
      </c>
      <c r="BB17" s="90">
        <v>51164</v>
      </c>
      <c r="BC17" s="91">
        <v>0</v>
      </c>
      <c r="BD17" s="88">
        <v>0</v>
      </c>
      <c r="BE17" s="89">
        <v>0</v>
      </c>
      <c r="BF17" s="88">
        <v>700</v>
      </c>
      <c r="BG17" s="88">
        <v>0</v>
      </c>
      <c r="BH17" s="88">
        <v>28</v>
      </c>
      <c r="BI17" s="89">
        <v>728</v>
      </c>
      <c r="BJ17" s="88">
        <v>123508</v>
      </c>
      <c r="BK17" s="90">
        <v>608649</v>
      </c>
      <c r="BL17" s="92">
        <v>402265</v>
      </c>
      <c r="BM17" s="93">
        <v>0</v>
      </c>
      <c r="BN17" s="94">
        <v>402265</v>
      </c>
      <c r="BO17" s="95">
        <v>206384</v>
      </c>
      <c r="BP17" s="138">
        <f t="shared" si="1"/>
        <v>1.0558988916816665</v>
      </c>
      <c r="BQ17" s="139">
        <f t="shared" si="2"/>
        <v>0.58821856225388169</v>
      </c>
      <c r="BR17" s="96">
        <v>52</v>
      </c>
      <c r="BS17" s="93">
        <v>4</v>
      </c>
      <c r="BT17" s="93">
        <v>30</v>
      </c>
      <c r="BU17" s="93">
        <v>18</v>
      </c>
      <c r="BV17" s="97">
        <v>0</v>
      </c>
    </row>
    <row r="18" spans="1:74" s="54" customFormat="1" ht="12.6" customHeight="1" x14ac:dyDescent="0.2">
      <c r="A18" s="55">
        <v>6</v>
      </c>
      <c r="B18" s="56" t="s">
        <v>115</v>
      </c>
      <c r="C18" s="76">
        <v>23543307</v>
      </c>
      <c r="D18" s="77">
        <v>13742222</v>
      </c>
      <c r="E18" s="78">
        <v>37285529</v>
      </c>
      <c r="F18" s="77">
        <v>203930</v>
      </c>
      <c r="G18" s="77">
        <v>27836</v>
      </c>
      <c r="H18" s="77">
        <v>0</v>
      </c>
      <c r="I18" s="77">
        <v>156398</v>
      </c>
      <c r="J18" s="79">
        <v>184234</v>
      </c>
      <c r="K18" s="80">
        <v>75907</v>
      </c>
      <c r="L18" s="77">
        <v>7039</v>
      </c>
      <c r="M18" s="77">
        <v>0</v>
      </c>
      <c r="N18" s="78">
        <v>471110</v>
      </c>
      <c r="O18" s="77">
        <v>72</v>
      </c>
      <c r="P18" s="77">
        <v>0</v>
      </c>
      <c r="Q18" s="77">
        <v>105173</v>
      </c>
      <c r="R18" s="79">
        <v>105245</v>
      </c>
      <c r="S18" s="80">
        <v>0</v>
      </c>
      <c r="T18" s="77">
        <v>0</v>
      </c>
      <c r="U18" s="78">
        <v>0</v>
      </c>
      <c r="V18" s="77">
        <v>1265</v>
      </c>
      <c r="W18" s="77">
        <v>0</v>
      </c>
      <c r="X18" s="77">
        <v>1095</v>
      </c>
      <c r="Y18" s="78">
        <v>2360</v>
      </c>
      <c r="Z18" s="77">
        <v>4027</v>
      </c>
      <c r="AA18" s="79">
        <v>582742</v>
      </c>
      <c r="AB18" s="81">
        <v>353243</v>
      </c>
      <c r="AC18" s="82">
        <v>0</v>
      </c>
      <c r="AD18" s="83">
        <v>353243</v>
      </c>
      <c r="AE18" s="84">
        <v>229499</v>
      </c>
      <c r="AF18" s="136">
        <f t="shared" si="3"/>
        <v>1.5629173452252749</v>
      </c>
      <c r="AG18" s="137">
        <f t="shared" si="0"/>
        <v>0.9747950871982427</v>
      </c>
      <c r="AH18" s="85">
        <v>61</v>
      </c>
      <c r="AI18" s="82">
        <v>9</v>
      </c>
      <c r="AJ18" s="82">
        <v>30</v>
      </c>
      <c r="AK18" s="82">
        <v>22</v>
      </c>
      <c r="AL18" s="86">
        <v>0</v>
      </c>
      <c r="AM18" s="80">
        <v>22172791</v>
      </c>
      <c r="AN18" s="77">
        <v>12827742</v>
      </c>
      <c r="AO18" s="78">
        <v>35000533</v>
      </c>
      <c r="AP18" s="77">
        <v>219047</v>
      </c>
      <c r="AQ18" s="77">
        <v>30826</v>
      </c>
      <c r="AR18" s="77">
        <v>0</v>
      </c>
      <c r="AS18" s="77">
        <v>168310</v>
      </c>
      <c r="AT18" s="79">
        <v>199136</v>
      </c>
      <c r="AU18" s="80">
        <v>82211</v>
      </c>
      <c r="AV18" s="77">
        <v>8859</v>
      </c>
      <c r="AW18" s="77">
        <v>0</v>
      </c>
      <c r="AX18" s="78">
        <v>509253</v>
      </c>
      <c r="AY18" s="77">
        <v>168</v>
      </c>
      <c r="AZ18" s="77">
        <v>0</v>
      </c>
      <c r="BA18" s="77">
        <v>213733</v>
      </c>
      <c r="BB18" s="79">
        <v>213901</v>
      </c>
      <c r="BC18" s="80">
        <v>0</v>
      </c>
      <c r="BD18" s="77">
        <v>0</v>
      </c>
      <c r="BE18" s="78">
        <v>0</v>
      </c>
      <c r="BF18" s="77">
        <v>1800</v>
      </c>
      <c r="BG18" s="77">
        <v>0</v>
      </c>
      <c r="BH18" s="77">
        <v>1176</v>
      </c>
      <c r="BI18" s="78">
        <v>2976</v>
      </c>
      <c r="BJ18" s="77">
        <v>4483</v>
      </c>
      <c r="BK18" s="79">
        <v>730613</v>
      </c>
      <c r="BL18" s="81">
        <v>342966</v>
      </c>
      <c r="BM18" s="82">
        <v>0</v>
      </c>
      <c r="BN18" s="83">
        <v>342966</v>
      </c>
      <c r="BO18" s="84">
        <v>387647</v>
      </c>
      <c r="BP18" s="136">
        <f t="shared" si="1"/>
        <v>2.087433925649075</v>
      </c>
      <c r="BQ18" s="137">
        <f t="shared" si="2"/>
        <v>1.7483004282140213</v>
      </c>
      <c r="BR18" s="85">
        <v>64</v>
      </c>
      <c r="BS18" s="82">
        <v>9</v>
      </c>
      <c r="BT18" s="82">
        <v>31</v>
      </c>
      <c r="BU18" s="82">
        <v>24</v>
      </c>
      <c r="BV18" s="86">
        <v>0</v>
      </c>
    </row>
    <row r="19" spans="1:74" s="54" customFormat="1" ht="12.6" customHeight="1" x14ac:dyDescent="0.2">
      <c r="A19" s="57">
        <v>7</v>
      </c>
      <c r="B19" s="58" t="s">
        <v>116</v>
      </c>
      <c r="C19" s="87">
        <v>26488205</v>
      </c>
      <c r="D19" s="88">
        <v>16094514</v>
      </c>
      <c r="E19" s="89">
        <v>42582719</v>
      </c>
      <c r="F19" s="88">
        <v>234988</v>
      </c>
      <c r="G19" s="88">
        <v>22390</v>
      </c>
      <c r="H19" s="88">
        <v>0</v>
      </c>
      <c r="I19" s="88">
        <v>178640</v>
      </c>
      <c r="J19" s="90">
        <v>201030</v>
      </c>
      <c r="K19" s="91">
        <v>88824</v>
      </c>
      <c r="L19" s="88">
        <v>28721</v>
      </c>
      <c r="M19" s="88">
        <v>0</v>
      </c>
      <c r="N19" s="89">
        <v>553563</v>
      </c>
      <c r="O19" s="88">
        <v>125</v>
      </c>
      <c r="P19" s="88">
        <v>0</v>
      </c>
      <c r="Q19" s="88">
        <v>183130</v>
      </c>
      <c r="R19" s="90">
        <v>183255</v>
      </c>
      <c r="S19" s="91">
        <v>0</v>
      </c>
      <c r="T19" s="88">
        <v>0</v>
      </c>
      <c r="U19" s="89">
        <v>0</v>
      </c>
      <c r="V19" s="88">
        <v>1000</v>
      </c>
      <c r="W19" s="88">
        <v>0</v>
      </c>
      <c r="X19" s="88">
        <v>0</v>
      </c>
      <c r="Y19" s="89">
        <v>1000</v>
      </c>
      <c r="Z19" s="88">
        <v>1047</v>
      </c>
      <c r="AA19" s="90">
        <v>738865</v>
      </c>
      <c r="AB19" s="92">
        <v>486339</v>
      </c>
      <c r="AC19" s="93">
        <v>0</v>
      </c>
      <c r="AD19" s="94">
        <v>486339</v>
      </c>
      <c r="AE19" s="95">
        <v>252526</v>
      </c>
      <c r="AF19" s="138">
        <f t="shared" si="3"/>
        <v>1.7351287502331638</v>
      </c>
      <c r="AG19" s="139">
        <f t="shared" si="0"/>
        <v>0.95335263374773804</v>
      </c>
      <c r="AH19" s="96">
        <v>75</v>
      </c>
      <c r="AI19" s="93">
        <v>8</v>
      </c>
      <c r="AJ19" s="93">
        <v>34</v>
      </c>
      <c r="AK19" s="93">
        <v>33</v>
      </c>
      <c r="AL19" s="97">
        <v>13</v>
      </c>
      <c r="AM19" s="91">
        <v>25148000</v>
      </c>
      <c r="AN19" s="88">
        <v>15280000</v>
      </c>
      <c r="AO19" s="89">
        <v>40428000</v>
      </c>
      <c r="AP19" s="88">
        <v>240040</v>
      </c>
      <c r="AQ19" s="88">
        <v>21701</v>
      </c>
      <c r="AR19" s="88">
        <v>0</v>
      </c>
      <c r="AS19" s="88">
        <v>181157</v>
      </c>
      <c r="AT19" s="90">
        <v>202858</v>
      </c>
      <c r="AU19" s="91">
        <v>92769</v>
      </c>
      <c r="AV19" s="88">
        <v>29503</v>
      </c>
      <c r="AW19" s="88">
        <v>0</v>
      </c>
      <c r="AX19" s="89">
        <v>565170</v>
      </c>
      <c r="AY19" s="88">
        <v>513</v>
      </c>
      <c r="AZ19" s="88">
        <v>0</v>
      </c>
      <c r="BA19" s="88">
        <v>198647</v>
      </c>
      <c r="BB19" s="90">
        <v>199160</v>
      </c>
      <c r="BC19" s="91">
        <v>0</v>
      </c>
      <c r="BD19" s="88">
        <v>0</v>
      </c>
      <c r="BE19" s="89">
        <v>0</v>
      </c>
      <c r="BF19" s="88">
        <v>1000</v>
      </c>
      <c r="BG19" s="88">
        <v>0</v>
      </c>
      <c r="BH19" s="88">
        <v>0</v>
      </c>
      <c r="BI19" s="89">
        <v>1000</v>
      </c>
      <c r="BJ19" s="88">
        <v>1424</v>
      </c>
      <c r="BK19" s="90">
        <v>766754</v>
      </c>
      <c r="BL19" s="92">
        <v>471013</v>
      </c>
      <c r="BM19" s="93">
        <v>0</v>
      </c>
      <c r="BN19" s="94">
        <v>471013</v>
      </c>
      <c r="BO19" s="95">
        <v>295741</v>
      </c>
      <c r="BP19" s="138">
        <f t="shared" si="1"/>
        <v>1.8965914712575445</v>
      </c>
      <c r="BQ19" s="139">
        <f t="shared" si="2"/>
        <v>1.1760020677588676</v>
      </c>
      <c r="BR19" s="96">
        <v>75</v>
      </c>
      <c r="BS19" s="93">
        <v>7</v>
      </c>
      <c r="BT19" s="93">
        <v>35</v>
      </c>
      <c r="BU19" s="93">
        <v>33</v>
      </c>
      <c r="BV19" s="97">
        <v>14</v>
      </c>
    </row>
    <row r="20" spans="1:74" s="54" customFormat="1" ht="12.6" customHeight="1" x14ac:dyDescent="0.2">
      <c r="A20" s="55">
        <v>8</v>
      </c>
      <c r="B20" s="56" t="s">
        <v>117</v>
      </c>
      <c r="C20" s="76">
        <v>55350524</v>
      </c>
      <c r="D20" s="77">
        <v>34089616</v>
      </c>
      <c r="E20" s="78">
        <v>89440140</v>
      </c>
      <c r="F20" s="77">
        <v>374213</v>
      </c>
      <c r="G20" s="77">
        <v>15029</v>
      </c>
      <c r="H20" s="77">
        <v>0</v>
      </c>
      <c r="I20" s="77">
        <v>170938</v>
      </c>
      <c r="J20" s="79">
        <v>185967</v>
      </c>
      <c r="K20" s="80">
        <v>113738</v>
      </c>
      <c r="L20" s="77">
        <v>7484</v>
      </c>
      <c r="M20" s="77">
        <v>0</v>
      </c>
      <c r="N20" s="78">
        <v>681402</v>
      </c>
      <c r="O20" s="77">
        <v>969</v>
      </c>
      <c r="P20" s="77">
        <v>7484</v>
      </c>
      <c r="Q20" s="77">
        <v>498045</v>
      </c>
      <c r="R20" s="79">
        <v>506498</v>
      </c>
      <c r="S20" s="80">
        <v>0</v>
      </c>
      <c r="T20" s="77">
        <v>0</v>
      </c>
      <c r="U20" s="78">
        <v>0</v>
      </c>
      <c r="V20" s="77">
        <v>674</v>
      </c>
      <c r="W20" s="77">
        <v>0</v>
      </c>
      <c r="X20" s="77">
        <v>1606</v>
      </c>
      <c r="Y20" s="78">
        <v>2280</v>
      </c>
      <c r="Z20" s="77">
        <v>16745</v>
      </c>
      <c r="AA20" s="79">
        <v>1206925</v>
      </c>
      <c r="AB20" s="81">
        <v>956194</v>
      </c>
      <c r="AC20" s="82">
        <v>0</v>
      </c>
      <c r="AD20" s="83">
        <v>956194</v>
      </c>
      <c r="AE20" s="84">
        <v>250731</v>
      </c>
      <c r="AF20" s="136">
        <f t="shared" si="3"/>
        <v>1.3494220827471872</v>
      </c>
      <c r="AG20" s="137">
        <f t="shared" si="0"/>
        <v>0.45298758147258006</v>
      </c>
      <c r="AH20" s="85">
        <v>101</v>
      </c>
      <c r="AI20" s="82">
        <v>10</v>
      </c>
      <c r="AJ20" s="82">
        <v>45</v>
      </c>
      <c r="AK20" s="82">
        <v>46</v>
      </c>
      <c r="AL20" s="86">
        <v>1</v>
      </c>
      <c r="AM20" s="80">
        <v>55682585</v>
      </c>
      <c r="AN20" s="77">
        <v>32124787</v>
      </c>
      <c r="AO20" s="78">
        <v>87807372</v>
      </c>
      <c r="AP20" s="77">
        <v>458356</v>
      </c>
      <c r="AQ20" s="77">
        <v>23565</v>
      </c>
      <c r="AR20" s="77">
        <v>0</v>
      </c>
      <c r="AS20" s="77">
        <v>205922</v>
      </c>
      <c r="AT20" s="79">
        <v>229487</v>
      </c>
      <c r="AU20" s="80">
        <v>132950</v>
      </c>
      <c r="AV20" s="77">
        <v>14117</v>
      </c>
      <c r="AW20" s="77">
        <v>1030</v>
      </c>
      <c r="AX20" s="78">
        <v>835940</v>
      </c>
      <c r="AY20" s="77">
        <v>1822</v>
      </c>
      <c r="AZ20" s="77">
        <v>0</v>
      </c>
      <c r="BA20" s="77">
        <v>639618</v>
      </c>
      <c r="BB20" s="79">
        <v>641440</v>
      </c>
      <c r="BC20" s="80">
        <v>0</v>
      </c>
      <c r="BD20" s="77">
        <v>0</v>
      </c>
      <c r="BE20" s="78">
        <v>0</v>
      </c>
      <c r="BF20" s="77">
        <v>600</v>
      </c>
      <c r="BG20" s="77">
        <v>0</v>
      </c>
      <c r="BH20" s="77">
        <v>2667</v>
      </c>
      <c r="BI20" s="78">
        <v>3267</v>
      </c>
      <c r="BJ20" s="77">
        <v>20344</v>
      </c>
      <c r="BK20" s="79">
        <v>1500991</v>
      </c>
      <c r="BL20" s="81">
        <v>972061</v>
      </c>
      <c r="BM20" s="82">
        <v>0</v>
      </c>
      <c r="BN20" s="83">
        <v>972061</v>
      </c>
      <c r="BO20" s="84">
        <v>528930</v>
      </c>
      <c r="BP20" s="136">
        <f t="shared" si="1"/>
        <v>1.7094134191830725</v>
      </c>
      <c r="BQ20" s="137">
        <f t="shared" si="2"/>
        <v>0.94990202053299067</v>
      </c>
      <c r="BR20" s="85">
        <v>99</v>
      </c>
      <c r="BS20" s="82">
        <v>10</v>
      </c>
      <c r="BT20" s="82">
        <v>45</v>
      </c>
      <c r="BU20" s="82">
        <v>44</v>
      </c>
      <c r="BV20" s="86">
        <v>1</v>
      </c>
    </row>
    <row r="21" spans="1:74" s="54" customFormat="1" ht="12.6" customHeight="1" x14ac:dyDescent="0.2">
      <c r="A21" s="57">
        <v>9</v>
      </c>
      <c r="B21" s="58" t="s">
        <v>118</v>
      </c>
      <c r="C21" s="87">
        <v>52996147</v>
      </c>
      <c r="D21" s="88">
        <v>32973969</v>
      </c>
      <c r="E21" s="89">
        <v>85970116</v>
      </c>
      <c r="F21" s="88">
        <v>334041</v>
      </c>
      <c r="G21" s="88">
        <v>30536</v>
      </c>
      <c r="H21" s="88">
        <v>0</v>
      </c>
      <c r="I21" s="88">
        <v>142060</v>
      </c>
      <c r="J21" s="90">
        <v>172596</v>
      </c>
      <c r="K21" s="91">
        <v>107207</v>
      </c>
      <c r="L21" s="88">
        <v>11090</v>
      </c>
      <c r="M21" s="88">
        <v>0</v>
      </c>
      <c r="N21" s="89">
        <v>624934</v>
      </c>
      <c r="O21" s="88">
        <v>118</v>
      </c>
      <c r="P21" s="88">
        <v>0</v>
      </c>
      <c r="Q21" s="88">
        <v>222544</v>
      </c>
      <c r="R21" s="90">
        <v>222662</v>
      </c>
      <c r="S21" s="91">
        <v>0</v>
      </c>
      <c r="T21" s="88">
        <v>0</v>
      </c>
      <c r="U21" s="89">
        <v>0</v>
      </c>
      <c r="V21" s="88">
        <v>2000</v>
      </c>
      <c r="W21" s="88">
        <v>0</v>
      </c>
      <c r="X21" s="88">
        <v>0</v>
      </c>
      <c r="Y21" s="89">
        <v>2000</v>
      </c>
      <c r="Z21" s="88">
        <v>12045</v>
      </c>
      <c r="AA21" s="90">
        <v>861641</v>
      </c>
      <c r="AB21" s="92">
        <v>738260</v>
      </c>
      <c r="AC21" s="93">
        <v>0</v>
      </c>
      <c r="AD21" s="94">
        <v>738260</v>
      </c>
      <c r="AE21" s="95">
        <v>123381</v>
      </c>
      <c r="AF21" s="138">
        <f t="shared" si="3"/>
        <v>1.0022564119839037</v>
      </c>
      <c r="AG21" s="139">
        <f t="shared" si="0"/>
        <v>0.23281126456230866</v>
      </c>
      <c r="AH21" s="96">
        <v>83</v>
      </c>
      <c r="AI21" s="93">
        <v>8</v>
      </c>
      <c r="AJ21" s="93">
        <v>38</v>
      </c>
      <c r="AK21" s="93">
        <v>37</v>
      </c>
      <c r="AL21" s="97">
        <v>6</v>
      </c>
      <c r="AM21" s="91">
        <v>52588546</v>
      </c>
      <c r="AN21" s="88">
        <v>33194292</v>
      </c>
      <c r="AO21" s="89">
        <v>85782838</v>
      </c>
      <c r="AP21" s="88">
        <v>330016</v>
      </c>
      <c r="AQ21" s="88">
        <v>30168</v>
      </c>
      <c r="AR21" s="88">
        <v>0</v>
      </c>
      <c r="AS21" s="88">
        <v>140348</v>
      </c>
      <c r="AT21" s="90">
        <v>170516</v>
      </c>
      <c r="AU21" s="91">
        <v>105915</v>
      </c>
      <c r="AV21" s="88">
        <v>13270</v>
      </c>
      <c r="AW21" s="88">
        <v>0</v>
      </c>
      <c r="AX21" s="89">
        <v>619717</v>
      </c>
      <c r="AY21" s="88">
        <v>678</v>
      </c>
      <c r="AZ21" s="88">
        <v>0</v>
      </c>
      <c r="BA21" s="88">
        <v>247714</v>
      </c>
      <c r="BB21" s="90">
        <v>248392</v>
      </c>
      <c r="BC21" s="91">
        <v>0</v>
      </c>
      <c r="BD21" s="88">
        <v>0</v>
      </c>
      <c r="BE21" s="89">
        <v>0</v>
      </c>
      <c r="BF21" s="88">
        <v>2000</v>
      </c>
      <c r="BG21" s="88">
        <v>0</v>
      </c>
      <c r="BH21" s="88">
        <v>0</v>
      </c>
      <c r="BI21" s="89">
        <v>2000</v>
      </c>
      <c r="BJ21" s="88">
        <v>14239</v>
      </c>
      <c r="BK21" s="90">
        <v>884348</v>
      </c>
      <c r="BL21" s="92">
        <v>753637</v>
      </c>
      <c r="BM21" s="93">
        <v>0</v>
      </c>
      <c r="BN21" s="94">
        <v>753637</v>
      </c>
      <c r="BO21" s="95">
        <v>130711</v>
      </c>
      <c r="BP21" s="138">
        <f t="shared" si="1"/>
        <v>1.0309148317056145</v>
      </c>
      <c r="BQ21" s="139">
        <f t="shared" si="2"/>
        <v>0.24855412431444673</v>
      </c>
      <c r="BR21" s="96">
        <v>82</v>
      </c>
      <c r="BS21" s="93">
        <v>7</v>
      </c>
      <c r="BT21" s="93">
        <v>38</v>
      </c>
      <c r="BU21" s="93">
        <v>37</v>
      </c>
      <c r="BV21" s="97">
        <v>7</v>
      </c>
    </row>
    <row r="22" spans="1:74" s="54" customFormat="1" ht="12.6" customHeight="1" x14ac:dyDescent="0.2">
      <c r="A22" s="55">
        <v>10</v>
      </c>
      <c r="B22" s="56" t="s">
        <v>119</v>
      </c>
      <c r="C22" s="76">
        <v>47686802</v>
      </c>
      <c r="D22" s="77">
        <v>30490308</v>
      </c>
      <c r="E22" s="78">
        <v>78177110</v>
      </c>
      <c r="F22" s="77">
        <v>240849</v>
      </c>
      <c r="G22" s="77">
        <v>28393</v>
      </c>
      <c r="H22" s="77">
        <v>0</v>
      </c>
      <c r="I22" s="77">
        <v>173122</v>
      </c>
      <c r="J22" s="79">
        <v>201515</v>
      </c>
      <c r="K22" s="80">
        <v>94153</v>
      </c>
      <c r="L22" s="77">
        <v>26984</v>
      </c>
      <c r="M22" s="77">
        <v>0</v>
      </c>
      <c r="N22" s="78">
        <v>563501</v>
      </c>
      <c r="O22" s="77">
        <v>92</v>
      </c>
      <c r="P22" s="77">
        <v>0</v>
      </c>
      <c r="Q22" s="77">
        <v>150671</v>
      </c>
      <c r="R22" s="79">
        <v>150763</v>
      </c>
      <c r="S22" s="80">
        <v>0</v>
      </c>
      <c r="T22" s="77">
        <v>0</v>
      </c>
      <c r="U22" s="78">
        <v>0</v>
      </c>
      <c r="V22" s="77">
        <v>0</v>
      </c>
      <c r="W22" s="77">
        <v>950</v>
      </c>
      <c r="X22" s="77">
        <v>10842</v>
      </c>
      <c r="Y22" s="78">
        <v>11792</v>
      </c>
      <c r="Z22" s="77">
        <v>0</v>
      </c>
      <c r="AA22" s="79">
        <v>726056</v>
      </c>
      <c r="AB22" s="81">
        <v>511532</v>
      </c>
      <c r="AC22" s="82">
        <v>0</v>
      </c>
      <c r="AD22" s="83">
        <v>511532</v>
      </c>
      <c r="AE22" s="84">
        <v>214524</v>
      </c>
      <c r="AF22" s="136">
        <f t="shared" si="3"/>
        <v>0.92873220818728153</v>
      </c>
      <c r="AG22" s="137">
        <f t="shared" si="0"/>
        <v>0.44986031984279429</v>
      </c>
      <c r="AH22" s="85">
        <v>88</v>
      </c>
      <c r="AI22" s="82">
        <v>8</v>
      </c>
      <c r="AJ22" s="82">
        <v>33</v>
      </c>
      <c r="AK22" s="82">
        <v>47</v>
      </c>
      <c r="AL22" s="86">
        <v>8</v>
      </c>
      <c r="AM22" s="80">
        <v>45617365</v>
      </c>
      <c r="AN22" s="77">
        <v>29163926</v>
      </c>
      <c r="AO22" s="78">
        <v>74781291</v>
      </c>
      <c r="AP22" s="77">
        <v>253719</v>
      </c>
      <c r="AQ22" s="77">
        <v>34463</v>
      </c>
      <c r="AR22" s="77">
        <v>0</v>
      </c>
      <c r="AS22" s="77">
        <v>197569</v>
      </c>
      <c r="AT22" s="79">
        <v>232032</v>
      </c>
      <c r="AU22" s="80">
        <v>96494</v>
      </c>
      <c r="AV22" s="77">
        <v>29274</v>
      </c>
      <c r="AW22" s="77">
        <v>0</v>
      </c>
      <c r="AX22" s="78">
        <v>611519</v>
      </c>
      <c r="AY22" s="77">
        <v>580</v>
      </c>
      <c r="AZ22" s="77">
        <v>0</v>
      </c>
      <c r="BA22" s="77">
        <v>164952</v>
      </c>
      <c r="BB22" s="79">
        <v>165532</v>
      </c>
      <c r="BC22" s="80">
        <v>0</v>
      </c>
      <c r="BD22" s="77">
        <v>0</v>
      </c>
      <c r="BE22" s="78">
        <v>0</v>
      </c>
      <c r="BF22" s="77">
        <v>0</v>
      </c>
      <c r="BG22" s="77">
        <v>1080</v>
      </c>
      <c r="BH22" s="77">
        <v>11980</v>
      </c>
      <c r="BI22" s="78">
        <v>13060</v>
      </c>
      <c r="BJ22" s="77">
        <v>0</v>
      </c>
      <c r="BK22" s="79">
        <v>790111</v>
      </c>
      <c r="BL22" s="81">
        <v>517361</v>
      </c>
      <c r="BM22" s="82">
        <v>0</v>
      </c>
      <c r="BN22" s="83">
        <v>517361</v>
      </c>
      <c r="BO22" s="84">
        <v>272750</v>
      </c>
      <c r="BP22" s="136">
        <f t="shared" si="1"/>
        <v>1.0565623960677544</v>
      </c>
      <c r="BQ22" s="137">
        <f t="shared" si="2"/>
        <v>0.59790827462305207</v>
      </c>
      <c r="BR22" s="85">
        <v>87</v>
      </c>
      <c r="BS22" s="82">
        <v>7</v>
      </c>
      <c r="BT22" s="82">
        <v>31</v>
      </c>
      <c r="BU22" s="82">
        <v>49</v>
      </c>
      <c r="BV22" s="86">
        <v>12</v>
      </c>
    </row>
    <row r="23" spans="1:74" s="54" customFormat="1" ht="12.6" customHeight="1" x14ac:dyDescent="0.2">
      <c r="A23" s="57">
        <v>11</v>
      </c>
      <c r="B23" s="58" t="s">
        <v>120</v>
      </c>
      <c r="C23" s="87">
        <v>78562537</v>
      </c>
      <c r="D23" s="88">
        <v>48618024</v>
      </c>
      <c r="E23" s="89">
        <v>127180561</v>
      </c>
      <c r="F23" s="88">
        <v>424328</v>
      </c>
      <c r="G23" s="88">
        <v>36230</v>
      </c>
      <c r="H23" s="88">
        <v>0</v>
      </c>
      <c r="I23" s="88">
        <v>318120</v>
      </c>
      <c r="J23" s="90">
        <v>354350</v>
      </c>
      <c r="K23" s="91">
        <v>171791</v>
      </c>
      <c r="L23" s="88">
        <v>8071</v>
      </c>
      <c r="M23" s="88">
        <v>0</v>
      </c>
      <c r="N23" s="89">
        <v>958540</v>
      </c>
      <c r="O23" s="88">
        <v>215</v>
      </c>
      <c r="P23" s="88">
        <v>68375</v>
      </c>
      <c r="Q23" s="88">
        <v>17601</v>
      </c>
      <c r="R23" s="90">
        <v>86191</v>
      </c>
      <c r="S23" s="91">
        <v>0</v>
      </c>
      <c r="T23" s="88">
        <v>0</v>
      </c>
      <c r="U23" s="89">
        <v>0</v>
      </c>
      <c r="V23" s="88">
        <v>3690</v>
      </c>
      <c r="W23" s="88">
        <v>0</v>
      </c>
      <c r="X23" s="88">
        <v>216</v>
      </c>
      <c r="Y23" s="89">
        <v>3906</v>
      </c>
      <c r="Z23" s="88">
        <v>354652</v>
      </c>
      <c r="AA23" s="90">
        <v>1403289</v>
      </c>
      <c r="AB23" s="92">
        <v>1295019</v>
      </c>
      <c r="AC23" s="93">
        <v>0</v>
      </c>
      <c r="AD23" s="94">
        <v>1295019</v>
      </c>
      <c r="AE23" s="95">
        <v>108270</v>
      </c>
      <c r="AF23" s="138">
        <f t="shared" si="3"/>
        <v>1.103383244236515</v>
      </c>
      <c r="AG23" s="139">
        <f t="shared" si="0"/>
        <v>0.13781377757696395</v>
      </c>
      <c r="AH23" s="96">
        <v>148</v>
      </c>
      <c r="AI23" s="93">
        <v>30</v>
      </c>
      <c r="AJ23" s="93">
        <v>59</v>
      </c>
      <c r="AK23" s="93">
        <v>59</v>
      </c>
      <c r="AL23" s="97">
        <v>5</v>
      </c>
      <c r="AM23" s="91">
        <v>75451733</v>
      </c>
      <c r="AN23" s="88">
        <v>47911256</v>
      </c>
      <c r="AO23" s="89">
        <v>123362989</v>
      </c>
      <c r="AP23" s="88">
        <v>424763</v>
      </c>
      <c r="AQ23" s="88">
        <v>31681</v>
      </c>
      <c r="AR23" s="88">
        <v>0</v>
      </c>
      <c r="AS23" s="88">
        <v>317887</v>
      </c>
      <c r="AT23" s="90">
        <v>349568</v>
      </c>
      <c r="AU23" s="91">
        <v>172701</v>
      </c>
      <c r="AV23" s="88">
        <v>11439</v>
      </c>
      <c r="AW23" s="88">
        <v>0</v>
      </c>
      <c r="AX23" s="89">
        <v>958471</v>
      </c>
      <c r="AY23" s="88">
        <v>642</v>
      </c>
      <c r="AZ23" s="88">
        <v>60469</v>
      </c>
      <c r="BA23" s="88">
        <v>26659</v>
      </c>
      <c r="BB23" s="90">
        <v>87770</v>
      </c>
      <c r="BC23" s="91">
        <v>0</v>
      </c>
      <c r="BD23" s="88">
        <v>0</v>
      </c>
      <c r="BE23" s="89">
        <v>0</v>
      </c>
      <c r="BF23" s="88">
        <v>3690</v>
      </c>
      <c r="BG23" s="88">
        <v>0</v>
      </c>
      <c r="BH23" s="88">
        <v>68</v>
      </c>
      <c r="BI23" s="89">
        <v>3758</v>
      </c>
      <c r="BJ23" s="88">
        <v>426699</v>
      </c>
      <c r="BK23" s="90">
        <v>1476698</v>
      </c>
      <c r="BL23" s="92">
        <v>1306566</v>
      </c>
      <c r="BM23" s="93">
        <v>0</v>
      </c>
      <c r="BN23" s="94">
        <v>1306566</v>
      </c>
      <c r="BO23" s="95">
        <v>170132</v>
      </c>
      <c r="BP23" s="138">
        <f t="shared" si="1"/>
        <v>1.1970348740496228</v>
      </c>
      <c r="BQ23" s="139">
        <f t="shared" si="2"/>
        <v>0.22548454917529862</v>
      </c>
      <c r="BR23" s="96">
        <v>148</v>
      </c>
      <c r="BS23" s="93">
        <v>30</v>
      </c>
      <c r="BT23" s="93">
        <v>57</v>
      </c>
      <c r="BU23" s="93">
        <v>61</v>
      </c>
      <c r="BV23" s="97">
        <v>5</v>
      </c>
    </row>
    <row r="24" spans="1:74" s="54" customFormat="1" ht="12.6" customHeight="1" x14ac:dyDescent="0.2">
      <c r="A24" s="55">
        <v>12</v>
      </c>
      <c r="B24" s="56" t="s">
        <v>121</v>
      </c>
      <c r="C24" s="76">
        <v>128612553</v>
      </c>
      <c r="D24" s="77">
        <v>82227225</v>
      </c>
      <c r="E24" s="78">
        <v>210839778</v>
      </c>
      <c r="F24" s="77">
        <v>622748</v>
      </c>
      <c r="G24" s="77">
        <v>57638</v>
      </c>
      <c r="H24" s="77">
        <v>0</v>
      </c>
      <c r="I24" s="77">
        <v>508116</v>
      </c>
      <c r="J24" s="79">
        <v>565754</v>
      </c>
      <c r="K24" s="80">
        <v>361445</v>
      </c>
      <c r="L24" s="77">
        <v>0</v>
      </c>
      <c r="M24" s="77">
        <v>0</v>
      </c>
      <c r="N24" s="78">
        <v>1549947</v>
      </c>
      <c r="O24" s="77">
        <v>282</v>
      </c>
      <c r="P24" s="77">
        <v>88772</v>
      </c>
      <c r="Q24" s="77">
        <v>394722</v>
      </c>
      <c r="R24" s="79">
        <v>483776</v>
      </c>
      <c r="S24" s="80">
        <v>0</v>
      </c>
      <c r="T24" s="77">
        <v>0</v>
      </c>
      <c r="U24" s="78">
        <v>0</v>
      </c>
      <c r="V24" s="77">
        <v>1000</v>
      </c>
      <c r="W24" s="77">
        <v>0</v>
      </c>
      <c r="X24" s="77">
        <v>1591</v>
      </c>
      <c r="Y24" s="78">
        <v>2591</v>
      </c>
      <c r="Z24" s="77">
        <v>1591</v>
      </c>
      <c r="AA24" s="79">
        <v>2037905</v>
      </c>
      <c r="AB24" s="81">
        <v>1573530</v>
      </c>
      <c r="AC24" s="82">
        <v>0</v>
      </c>
      <c r="AD24" s="83">
        <v>1573530</v>
      </c>
      <c r="AE24" s="84">
        <v>464375</v>
      </c>
      <c r="AF24" s="136">
        <f t="shared" si="3"/>
        <v>0.96656571133365543</v>
      </c>
      <c r="AG24" s="137">
        <f t="shared" si="0"/>
        <v>0.36106506648693926</v>
      </c>
      <c r="AH24" s="85">
        <v>143</v>
      </c>
      <c r="AI24" s="82">
        <v>11</v>
      </c>
      <c r="AJ24" s="82">
        <v>67</v>
      </c>
      <c r="AK24" s="82">
        <v>65</v>
      </c>
      <c r="AL24" s="86">
        <v>37</v>
      </c>
      <c r="AM24" s="80">
        <v>127365687</v>
      </c>
      <c r="AN24" s="77">
        <v>81268073</v>
      </c>
      <c r="AO24" s="78">
        <v>208633759</v>
      </c>
      <c r="AP24" s="77">
        <v>613039</v>
      </c>
      <c r="AQ24" s="77">
        <v>56739</v>
      </c>
      <c r="AR24" s="77">
        <v>0</v>
      </c>
      <c r="AS24" s="77">
        <v>500194</v>
      </c>
      <c r="AT24" s="79">
        <v>556933</v>
      </c>
      <c r="AU24" s="80">
        <v>355810</v>
      </c>
      <c r="AV24" s="77">
        <v>0</v>
      </c>
      <c r="AW24" s="77">
        <v>0</v>
      </c>
      <c r="AX24" s="78">
        <v>1525782</v>
      </c>
      <c r="AY24" s="77">
        <v>675</v>
      </c>
      <c r="AZ24" s="77">
        <v>93917</v>
      </c>
      <c r="BA24" s="77">
        <v>398687</v>
      </c>
      <c r="BB24" s="79">
        <v>493279</v>
      </c>
      <c r="BC24" s="80">
        <v>0</v>
      </c>
      <c r="BD24" s="77">
        <v>0</v>
      </c>
      <c r="BE24" s="78">
        <v>0</v>
      </c>
      <c r="BF24" s="77">
        <v>1000</v>
      </c>
      <c r="BG24" s="77">
        <v>0</v>
      </c>
      <c r="BH24" s="77">
        <v>1303</v>
      </c>
      <c r="BI24" s="78">
        <v>2303</v>
      </c>
      <c r="BJ24" s="77">
        <v>1303</v>
      </c>
      <c r="BK24" s="79">
        <v>2022667</v>
      </c>
      <c r="BL24" s="81">
        <v>1619229</v>
      </c>
      <c r="BM24" s="82">
        <v>0</v>
      </c>
      <c r="BN24" s="83">
        <v>1619229</v>
      </c>
      <c r="BO24" s="84">
        <v>403438</v>
      </c>
      <c r="BP24" s="136">
        <f t="shared" si="1"/>
        <v>0.96948212489427454</v>
      </c>
      <c r="BQ24" s="137">
        <f t="shared" si="2"/>
        <v>0.31675564235758413</v>
      </c>
      <c r="BR24" s="85">
        <v>142</v>
      </c>
      <c r="BS24" s="82">
        <v>11</v>
      </c>
      <c r="BT24" s="82">
        <v>68</v>
      </c>
      <c r="BU24" s="82">
        <v>63</v>
      </c>
      <c r="BV24" s="86">
        <v>37</v>
      </c>
    </row>
    <row r="25" spans="1:74" s="54" customFormat="1" ht="12.6" customHeight="1" x14ac:dyDescent="0.2">
      <c r="A25" s="57">
        <v>13</v>
      </c>
      <c r="B25" s="58" t="s">
        <v>122</v>
      </c>
      <c r="C25" s="87">
        <v>55283311</v>
      </c>
      <c r="D25" s="88">
        <v>34786500</v>
      </c>
      <c r="E25" s="89">
        <v>90069811</v>
      </c>
      <c r="F25" s="88">
        <v>182139</v>
      </c>
      <c r="G25" s="88">
        <v>25876</v>
      </c>
      <c r="H25" s="88">
        <v>0</v>
      </c>
      <c r="I25" s="88">
        <v>136157</v>
      </c>
      <c r="J25" s="90">
        <v>162033</v>
      </c>
      <c r="K25" s="91">
        <v>66167</v>
      </c>
      <c r="L25" s="88">
        <v>4722</v>
      </c>
      <c r="M25" s="88">
        <v>0</v>
      </c>
      <c r="N25" s="89">
        <v>415061</v>
      </c>
      <c r="O25" s="88">
        <v>370</v>
      </c>
      <c r="P25" s="88">
        <v>0</v>
      </c>
      <c r="Q25" s="88">
        <v>438338</v>
      </c>
      <c r="R25" s="90">
        <v>438708</v>
      </c>
      <c r="S25" s="91">
        <v>0</v>
      </c>
      <c r="T25" s="88">
        <v>0</v>
      </c>
      <c r="U25" s="89">
        <v>0</v>
      </c>
      <c r="V25" s="88">
        <v>300</v>
      </c>
      <c r="W25" s="88">
        <v>0</v>
      </c>
      <c r="X25" s="88">
        <v>0</v>
      </c>
      <c r="Y25" s="89">
        <v>300</v>
      </c>
      <c r="Z25" s="88">
        <v>9702</v>
      </c>
      <c r="AA25" s="90">
        <v>863771</v>
      </c>
      <c r="AB25" s="92">
        <v>431052</v>
      </c>
      <c r="AC25" s="93">
        <v>0</v>
      </c>
      <c r="AD25" s="94">
        <v>431052</v>
      </c>
      <c r="AE25" s="95">
        <v>432719</v>
      </c>
      <c r="AF25" s="138">
        <f t="shared" si="3"/>
        <v>0.95900167926409874</v>
      </c>
      <c r="AG25" s="139">
        <f t="shared" si="0"/>
        <v>0.78272989112392355</v>
      </c>
      <c r="AH25" s="96">
        <v>61</v>
      </c>
      <c r="AI25" s="93">
        <v>3</v>
      </c>
      <c r="AJ25" s="93">
        <v>28</v>
      </c>
      <c r="AK25" s="93">
        <v>30</v>
      </c>
      <c r="AL25" s="97">
        <v>1</v>
      </c>
      <c r="AM25" s="91">
        <v>49901239</v>
      </c>
      <c r="AN25" s="88">
        <v>33087278</v>
      </c>
      <c r="AO25" s="89">
        <v>82988517</v>
      </c>
      <c r="AP25" s="88">
        <v>187363</v>
      </c>
      <c r="AQ25" s="88">
        <v>22343</v>
      </c>
      <c r="AR25" s="88">
        <v>0</v>
      </c>
      <c r="AS25" s="88">
        <v>140395</v>
      </c>
      <c r="AT25" s="90">
        <v>162738</v>
      </c>
      <c r="AU25" s="91">
        <v>69862</v>
      </c>
      <c r="AV25" s="88">
        <v>6718</v>
      </c>
      <c r="AW25" s="88">
        <v>0</v>
      </c>
      <c r="AX25" s="89">
        <v>426681</v>
      </c>
      <c r="AY25" s="88">
        <v>459</v>
      </c>
      <c r="AZ25" s="88">
        <v>0</v>
      </c>
      <c r="BA25" s="88">
        <v>361138</v>
      </c>
      <c r="BB25" s="90">
        <v>361597</v>
      </c>
      <c r="BC25" s="91">
        <v>0</v>
      </c>
      <c r="BD25" s="88">
        <v>0</v>
      </c>
      <c r="BE25" s="89">
        <v>0</v>
      </c>
      <c r="BF25" s="88">
        <v>300</v>
      </c>
      <c r="BG25" s="88">
        <v>0</v>
      </c>
      <c r="BH25" s="88">
        <v>0</v>
      </c>
      <c r="BI25" s="89">
        <v>300</v>
      </c>
      <c r="BJ25" s="88">
        <v>10253</v>
      </c>
      <c r="BK25" s="90">
        <v>798831</v>
      </c>
      <c r="BL25" s="92">
        <v>440622</v>
      </c>
      <c r="BM25" s="93">
        <v>0</v>
      </c>
      <c r="BN25" s="94">
        <v>440622</v>
      </c>
      <c r="BO25" s="95">
        <v>358209</v>
      </c>
      <c r="BP25" s="138">
        <f t="shared" si="1"/>
        <v>0.96258016033712224</v>
      </c>
      <c r="BQ25" s="139">
        <f t="shared" si="2"/>
        <v>0.71783588379438834</v>
      </c>
      <c r="BR25" s="96">
        <v>59</v>
      </c>
      <c r="BS25" s="93">
        <v>3</v>
      </c>
      <c r="BT25" s="93">
        <v>27</v>
      </c>
      <c r="BU25" s="93">
        <v>29</v>
      </c>
      <c r="BV25" s="97">
        <v>3</v>
      </c>
    </row>
    <row r="26" spans="1:74" s="54" customFormat="1" ht="12.6" customHeight="1" x14ac:dyDescent="0.2">
      <c r="A26" s="55">
        <v>14</v>
      </c>
      <c r="B26" s="56" t="s">
        <v>123</v>
      </c>
      <c r="C26" s="76">
        <v>36085362</v>
      </c>
      <c r="D26" s="77">
        <v>22523628</v>
      </c>
      <c r="E26" s="78">
        <v>58608990</v>
      </c>
      <c r="F26" s="77">
        <v>235103</v>
      </c>
      <c r="G26" s="77">
        <v>25792</v>
      </c>
      <c r="H26" s="77">
        <v>0</v>
      </c>
      <c r="I26" s="77">
        <v>175709</v>
      </c>
      <c r="J26" s="79">
        <v>201501</v>
      </c>
      <c r="K26" s="80">
        <v>88548</v>
      </c>
      <c r="L26" s="77">
        <v>20029</v>
      </c>
      <c r="M26" s="77">
        <v>0</v>
      </c>
      <c r="N26" s="78">
        <v>545181</v>
      </c>
      <c r="O26" s="77">
        <v>1646</v>
      </c>
      <c r="P26" s="77">
        <v>0</v>
      </c>
      <c r="Q26" s="77">
        <v>287073</v>
      </c>
      <c r="R26" s="79">
        <v>288719</v>
      </c>
      <c r="S26" s="80">
        <v>0</v>
      </c>
      <c r="T26" s="77">
        <v>0</v>
      </c>
      <c r="U26" s="78">
        <v>0</v>
      </c>
      <c r="V26" s="77">
        <v>240</v>
      </c>
      <c r="W26" s="77">
        <v>0</v>
      </c>
      <c r="X26" s="77">
        <v>1555</v>
      </c>
      <c r="Y26" s="78">
        <v>1795</v>
      </c>
      <c r="Z26" s="77">
        <v>6779</v>
      </c>
      <c r="AA26" s="79">
        <v>842474</v>
      </c>
      <c r="AB26" s="81">
        <v>604487</v>
      </c>
      <c r="AC26" s="82">
        <v>0</v>
      </c>
      <c r="AD26" s="83">
        <v>604487</v>
      </c>
      <c r="AE26" s="84">
        <v>237987</v>
      </c>
      <c r="AF26" s="136">
        <f t="shared" si="3"/>
        <v>1.4374484187494103</v>
      </c>
      <c r="AG26" s="137">
        <f t="shared" si="0"/>
        <v>0.65951118905222561</v>
      </c>
      <c r="AH26" s="85">
        <v>73</v>
      </c>
      <c r="AI26" s="82">
        <v>7</v>
      </c>
      <c r="AJ26" s="82">
        <v>33</v>
      </c>
      <c r="AK26" s="82">
        <v>33</v>
      </c>
      <c r="AL26" s="86">
        <v>5</v>
      </c>
      <c r="AM26" s="80">
        <v>33428588</v>
      </c>
      <c r="AN26" s="77">
        <v>20682779</v>
      </c>
      <c r="AO26" s="78">
        <v>54111367</v>
      </c>
      <c r="AP26" s="77">
        <v>230334</v>
      </c>
      <c r="AQ26" s="77">
        <v>32607</v>
      </c>
      <c r="AR26" s="77">
        <v>0</v>
      </c>
      <c r="AS26" s="77">
        <v>187152</v>
      </c>
      <c r="AT26" s="79">
        <v>219759</v>
      </c>
      <c r="AU26" s="80">
        <v>87572</v>
      </c>
      <c r="AV26" s="77">
        <v>34370</v>
      </c>
      <c r="AW26" s="77">
        <v>0</v>
      </c>
      <c r="AX26" s="78">
        <v>572035</v>
      </c>
      <c r="AY26" s="77">
        <v>2842</v>
      </c>
      <c r="AZ26" s="77">
        <v>0</v>
      </c>
      <c r="BA26" s="77">
        <v>340633</v>
      </c>
      <c r="BB26" s="79">
        <v>343475</v>
      </c>
      <c r="BC26" s="80">
        <v>0</v>
      </c>
      <c r="BD26" s="77">
        <v>0</v>
      </c>
      <c r="BE26" s="78">
        <v>0</v>
      </c>
      <c r="BF26" s="77">
        <v>240</v>
      </c>
      <c r="BG26" s="77">
        <v>0</v>
      </c>
      <c r="BH26" s="77">
        <v>2052</v>
      </c>
      <c r="BI26" s="78">
        <v>2292</v>
      </c>
      <c r="BJ26" s="77">
        <v>6384</v>
      </c>
      <c r="BK26" s="79">
        <v>924186</v>
      </c>
      <c r="BL26" s="81">
        <v>600937</v>
      </c>
      <c r="BM26" s="82">
        <v>0</v>
      </c>
      <c r="BN26" s="83">
        <v>600937</v>
      </c>
      <c r="BO26" s="84">
        <v>323249</v>
      </c>
      <c r="BP26" s="136">
        <f t="shared" si="1"/>
        <v>1.7079331963651925</v>
      </c>
      <c r="BQ26" s="137">
        <f t="shared" si="2"/>
        <v>0.9669837086747427</v>
      </c>
      <c r="BR26" s="85">
        <v>73</v>
      </c>
      <c r="BS26" s="82">
        <v>7</v>
      </c>
      <c r="BT26" s="82">
        <v>33</v>
      </c>
      <c r="BU26" s="82">
        <v>33</v>
      </c>
      <c r="BV26" s="86">
        <v>8</v>
      </c>
    </row>
    <row r="27" spans="1:74" s="54" customFormat="1" ht="12.6" customHeight="1" x14ac:dyDescent="0.2">
      <c r="A27" s="57">
        <v>15</v>
      </c>
      <c r="B27" s="58" t="s">
        <v>124</v>
      </c>
      <c r="C27" s="87">
        <v>67511196</v>
      </c>
      <c r="D27" s="88">
        <v>42687210</v>
      </c>
      <c r="E27" s="89">
        <v>110198406</v>
      </c>
      <c r="F27" s="88">
        <v>519462</v>
      </c>
      <c r="G27" s="88">
        <v>86411</v>
      </c>
      <c r="H27" s="88">
        <v>0</v>
      </c>
      <c r="I27" s="88">
        <v>230069</v>
      </c>
      <c r="J27" s="90">
        <v>316480</v>
      </c>
      <c r="K27" s="91">
        <v>172252</v>
      </c>
      <c r="L27" s="88">
        <v>66771</v>
      </c>
      <c r="M27" s="88">
        <v>0</v>
      </c>
      <c r="N27" s="89">
        <v>1074965</v>
      </c>
      <c r="O27" s="88">
        <v>9</v>
      </c>
      <c r="P27" s="88">
        <v>0</v>
      </c>
      <c r="Q27" s="88">
        <v>261969</v>
      </c>
      <c r="R27" s="90">
        <v>261978</v>
      </c>
      <c r="S27" s="91">
        <v>0</v>
      </c>
      <c r="T27" s="88">
        <v>0</v>
      </c>
      <c r="U27" s="89">
        <v>0</v>
      </c>
      <c r="V27" s="88">
        <v>0</v>
      </c>
      <c r="W27" s="88">
        <v>0</v>
      </c>
      <c r="X27" s="88">
        <v>0</v>
      </c>
      <c r="Y27" s="89">
        <v>0</v>
      </c>
      <c r="Z27" s="88">
        <v>287036</v>
      </c>
      <c r="AA27" s="90">
        <v>1623979</v>
      </c>
      <c r="AB27" s="92">
        <v>1019193</v>
      </c>
      <c r="AC27" s="93">
        <v>0</v>
      </c>
      <c r="AD27" s="94">
        <v>1019193</v>
      </c>
      <c r="AE27" s="95">
        <v>604786</v>
      </c>
      <c r="AF27" s="138">
        <f t="shared" si="3"/>
        <v>1.4736864705647377</v>
      </c>
      <c r="AG27" s="139">
        <f t="shared" si="0"/>
        <v>0.89583067081199386</v>
      </c>
      <c r="AH27" s="96">
        <v>109</v>
      </c>
      <c r="AI27" s="93">
        <v>12</v>
      </c>
      <c r="AJ27" s="93">
        <v>46</v>
      </c>
      <c r="AK27" s="93">
        <v>51</v>
      </c>
      <c r="AL27" s="97">
        <v>18</v>
      </c>
      <c r="AM27" s="91">
        <v>64141298</v>
      </c>
      <c r="AN27" s="88">
        <v>40710987</v>
      </c>
      <c r="AO27" s="89">
        <v>104852285</v>
      </c>
      <c r="AP27" s="88">
        <v>478244</v>
      </c>
      <c r="AQ27" s="88">
        <v>79555</v>
      </c>
      <c r="AR27" s="88">
        <v>0</v>
      </c>
      <c r="AS27" s="88">
        <v>211814</v>
      </c>
      <c r="AT27" s="90">
        <v>291369</v>
      </c>
      <c r="AU27" s="91">
        <v>158584</v>
      </c>
      <c r="AV27" s="88">
        <v>61473</v>
      </c>
      <c r="AW27" s="88">
        <v>0</v>
      </c>
      <c r="AX27" s="89">
        <v>989670</v>
      </c>
      <c r="AY27" s="88">
        <v>20</v>
      </c>
      <c r="AZ27" s="88">
        <v>0</v>
      </c>
      <c r="BA27" s="88">
        <v>320477</v>
      </c>
      <c r="BB27" s="90">
        <v>320497</v>
      </c>
      <c r="BC27" s="91">
        <v>0</v>
      </c>
      <c r="BD27" s="88">
        <v>0</v>
      </c>
      <c r="BE27" s="89">
        <v>0</v>
      </c>
      <c r="BF27" s="88">
        <v>0</v>
      </c>
      <c r="BG27" s="88">
        <v>0</v>
      </c>
      <c r="BH27" s="88">
        <v>0</v>
      </c>
      <c r="BI27" s="89">
        <v>0</v>
      </c>
      <c r="BJ27" s="88">
        <v>236347</v>
      </c>
      <c r="BK27" s="90">
        <v>1546514</v>
      </c>
      <c r="BL27" s="92">
        <v>1031850</v>
      </c>
      <c r="BM27" s="93">
        <v>0</v>
      </c>
      <c r="BN27" s="94">
        <v>1031850</v>
      </c>
      <c r="BO27" s="95">
        <v>514664</v>
      </c>
      <c r="BP27" s="138">
        <f t="shared" si="1"/>
        <v>1.4749454434874738</v>
      </c>
      <c r="BQ27" s="139">
        <f t="shared" si="2"/>
        <v>0.80239099620341325</v>
      </c>
      <c r="BR27" s="96">
        <v>113</v>
      </c>
      <c r="BS27" s="93">
        <v>12</v>
      </c>
      <c r="BT27" s="93">
        <v>49</v>
      </c>
      <c r="BU27" s="93">
        <v>52</v>
      </c>
      <c r="BV27" s="97">
        <v>21</v>
      </c>
    </row>
    <row r="28" spans="1:74" s="54" customFormat="1" ht="12.6" customHeight="1" x14ac:dyDescent="0.2">
      <c r="A28" s="55">
        <v>16</v>
      </c>
      <c r="B28" s="56" t="s">
        <v>125</v>
      </c>
      <c r="C28" s="76">
        <v>34825599</v>
      </c>
      <c r="D28" s="77">
        <v>20858890</v>
      </c>
      <c r="E28" s="78">
        <v>55684489</v>
      </c>
      <c r="F28" s="77">
        <v>233963</v>
      </c>
      <c r="G28" s="77">
        <v>12685</v>
      </c>
      <c r="H28" s="77">
        <v>0</v>
      </c>
      <c r="I28" s="77">
        <v>205230</v>
      </c>
      <c r="J28" s="79">
        <v>217915</v>
      </c>
      <c r="K28" s="80">
        <v>151532</v>
      </c>
      <c r="L28" s="77">
        <v>11044</v>
      </c>
      <c r="M28" s="77">
        <v>0</v>
      </c>
      <c r="N28" s="78">
        <v>614454</v>
      </c>
      <c r="O28" s="77">
        <v>73</v>
      </c>
      <c r="P28" s="77">
        <v>11044</v>
      </c>
      <c r="Q28" s="77">
        <v>7161</v>
      </c>
      <c r="R28" s="79">
        <v>18278</v>
      </c>
      <c r="S28" s="80">
        <v>0</v>
      </c>
      <c r="T28" s="77">
        <v>0</v>
      </c>
      <c r="U28" s="78">
        <v>0</v>
      </c>
      <c r="V28" s="77">
        <v>200</v>
      </c>
      <c r="W28" s="77">
        <v>0</v>
      </c>
      <c r="X28" s="77">
        <v>0</v>
      </c>
      <c r="Y28" s="78">
        <v>200</v>
      </c>
      <c r="Z28" s="77">
        <v>0</v>
      </c>
      <c r="AA28" s="79">
        <v>632932</v>
      </c>
      <c r="AB28" s="81">
        <v>518676</v>
      </c>
      <c r="AC28" s="82">
        <v>0</v>
      </c>
      <c r="AD28" s="83">
        <v>518676</v>
      </c>
      <c r="AE28" s="84">
        <v>114256</v>
      </c>
      <c r="AF28" s="136">
        <f t="shared" si="3"/>
        <v>1.1366396843472875</v>
      </c>
      <c r="AG28" s="137">
        <f t="shared" si="0"/>
        <v>0.32808050193192656</v>
      </c>
      <c r="AH28" s="85">
        <v>79</v>
      </c>
      <c r="AI28" s="82">
        <v>7</v>
      </c>
      <c r="AJ28" s="82">
        <v>36</v>
      </c>
      <c r="AK28" s="82">
        <v>36</v>
      </c>
      <c r="AL28" s="86">
        <v>4</v>
      </c>
      <c r="AM28" s="80">
        <v>32015083</v>
      </c>
      <c r="AN28" s="77">
        <v>19312016</v>
      </c>
      <c r="AO28" s="78">
        <v>51327099</v>
      </c>
      <c r="AP28" s="77">
        <v>241087</v>
      </c>
      <c r="AQ28" s="77">
        <v>0</v>
      </c>
      <c r="AR28" s="77">
        <v>0</v>
      </c>
      <c r="AS28" s="77">
        <v>187670</v>
      </c>
      <c r="AT28" s="79">
        <v>187670</v>
      </c>
      <c r="AU28" s="80">
        <v>164233</v>
      </c>
      <c r="AV28" s="77">
        <v>9555</v>
      </c>
      <c r="AW28" s="77">
        <v>0</v>
      </c>
      <c r="AX28" s="78">
        <v>602545</v>
      </c>
      <c r="AY28" s="77">
        <v>297</v>
      </c>
      <c r="AZ28" s="77">
        <v>14211</v>
      </c>
      <c r="BA28" s="77">
        <v>8438</v>
      </c>
      <c r="BB28" s="79">
        <v>22946</v>
      </c>
      <c r="BC28" s="80">
        <v>0</v>
      </c>
      <c r="BD28" s="77">
        <v>0</v>
      </c>
      <c r="BE28" s="78">
        <v>0</v>
      </c>
      <c r="BF28" s="77">
        <v>200</v>
      </c>
      <c r="BG28" s="77">
        <v>0</v>
      </c>
      <c r="BH28" s="77">
        <v>0</v>
      </c>
      <c r="BI28" s="78">
        <v>200</v>
      </c>
      <c r="BJ28" s="77">
        <v>0</v>
      </c>
      <c r="BK28" s="79">
        <v>625691</v>
      </c>
      <c r="BL28" s="81">
        <v>519921</v>
      </c>
      <c r="BM28" s="82">
        <v>0</v>
      </c>
      <c r="BN28" s="83">
        <v>519921</v>
      </c>
      <c r="BO28" s="84">
        <v>105770</v>
      </c>
      <c r="BP28" s="136">
        <f t="shared" si="1"/>
        <v>1.2190266198368236</v>
      </c>
      <c r="BQ28" s="137">
        <f t="shared" si="2"/>
        <v>0.33037552955898941</v>
      </c>
      <c r="BR28" s="85">
        <v>78</v>
      </c>
      <c r="BS28" s="82">
        <v>9</v>
      </c>
      <c r="BT28" s="82">
        <v>36</v>
      </c>
      <c r="BU28" s="82">
        <v>33</v>
      </c>
      <c r="BV28" s="86">
        <v>4</v>
      </c>
    </row>
    <row r="29" spans="1:74" s="54" customFormat="1" ht="12.6" customHeight="1" x14ac:dyDescent="0.2">
      <c r="A29" s="57">
        <v>17</v>
      </c>
      <c r="B29" s="58" t="s">
        <v>126</v>
      </c>
      <c r="C29" s="87">
        <v>30877737</v>
      </c>
      <c r="D29" s="88">
        <v>18951874</v>
      </c>
      <c r="E29" s="89">
        <v>49829611</v>
      </c>
      <c r="F29" s="88">
        <v>330050</v>
      </c>
      <c r="G29" s="88">
        <v>29360</v>
      </c>
      <c r="H29" s="88">
        <v>0</v>
      </c>
      <c r="I29" s="88">
        <v>148605</v>
      </c>
      <c r="J29" s="90">
        <v>177965</v>
      </c>
      <c r="K29" s="91">
        <v>101780</v>
      </c>
      <c r="L29" s="88">
        <v>14247</v>
      </c>
      <c r="M29" s="88">
        <v>0</v>
      </c>
      <c r="N29" s="89">
        <v>624042</v>
      </c>
      <c r="O29" s="88">
        <v>994</v>
      </c>
      <c r="P29" s="88">
        <v>0</v>
      </c>
      <c r="Q29" s="88">
        <v>216554</v>
      </c>
      <c r="R29" s="90">
        <v>217548</v>
      </c>
      <c r="S29" s="91">
        <v>0</v>
      </c>
      <c r="T29" s="88">
        <v>0</v>
      </c>
      <c r="U29" s="89">
        <v>0</v>
      </c>
      <c r="V29" s="88">
        <v>985</v>
      </c>
      <c r="W29" s="88">
        <v>0</v>
      </c>
      <c r="X29" s="88">
        <v>0</v>
      </c>
      <c r="Y29" s="89">
        <v>985</v>
      </c>
      <c r="Z29" s="88">
        <v>132</v>
      </c>
      <c r="AA29" s="90">
        <v>842707</v>
      </c>
      <c r="AB29" s="92">
        <v>602163</v>
      </c>
      <c r="AC29" s="93">
        <v>0</v>
      </c>
      <c r="AD29" s="94">
        <v>602163</v>
      </c>
      <c r="AE29" s="95">
        <v>240544</v>
      </c>
      <c r="AF29" s="138">
        <f t="shared" si="3"/>
        <v>1.6911771597012868</v>
      </c>
      <c r="AG29" s="139">
        <f t="shared" si="0"/>
        <v>0.77902082008147167</v>
      </c>
      <c r="AH29" s="96">
        <v>87</v>
      </c>
      <c r="AI29" s="93">
        <v>17</v>
      </c>
      <c r="AJ29" s="93">
        <v>38</v>
      </c>
      <c r="AK29" s="93">
        <v>32</v>
      </c>
      <c r="AL29" s="97">
        <v>13</v>
      </c>
      <c r="AM29" s="91">
        <v>29645000</v>
      </c>
      <c r="AN29" s="88">
        <v>18142772</v>
      </c>
      <c r="AO29" s="89">
        <v>47787772</v>
      </c>
      <c r="AP29" s="88">
        <v>325730</v>
      </c>
      <c r="AQ29" s="88">
        <v>29243</v>
      </c>
      <c r="AR29" s="88">
        <v>0</v>
      </c>
      <c r="AS29" s="88">
        <v>147684</v>
      </c>
      <c r="AT29" s="90">
        <v>176927</v>
      </c>
      <c r="AU29" s="91">
        <v>103200</v>
      </c>
      <c r="AV29" s="88">
        <v>12780</v>
      </c>
      <c r="AW29" s="88">
        <v>0</v>
      </c>
      <c r="AX29" s="89">
        <v>618637</v>
      </c>
      <c r="AY29" s="88">
        <v>967</v>
      </c>
      <c r="AZ29" s="88">
        <v>0</v>
      </c>
      <c r="BA29" s="88">
        <v>182134</v>
      </c>
      <c r="BB29" s="90">
        <v>183101</v>
      </c>
      <c r="BC29" s="91">
        <v>0</v>
      </c>
      <c r="BD29" s="88">
        <v>0</v>
      </c>
      <c r="BE29" s="89">
        <v>0</v>
      </c>
      <c r="BF29" s="88">
        <v>985</v>
      </c>
      <c r="BG29" s="88">
        <v>0</v>
      </c>
      <c r="BH29" s="88">
        <v>0</v>
      </c>
      <c r="BI29" s="89">
        <v>985</v>
      </c>
      <c r="BJ29" s="88">
        <v>132</v>
      </c>
      <c r="BK29" s="90">
        <v>802855</v>
      </c>
      <c r="BL29" s="92">
        <v>603459</v>
      </c>
      <c r="BM29" s="93">
        <v>0</v>
      </c>
      <c r="BN29" s="94">
        <v>603459</v>
      </c>
      <c r="BO29" s="95">
        <v>199396</v>
      </c>
      <c r="BP29" s="138">
        <f t="shared" si="1"/>
        <v>1.6800427523593273</v>
      </c>
      <c r="BQ29" s="139">
        <f t="shared" si="2"/>
        <v>0.67261258222297182</v>
      </c>
      <c r="BR29" s="96">
        <v>85</v>
      </c>
      <c r="BS29" s="93">
        <v>14</v>
      </c>
      <c r="BT29" s="93">
        <v>38</v>
      </c>
      <c r="BU29" s="93">
        <v>33</v>
      </c>
      <c r="BV29" s="97">
        <v>11</v>
      </c>
    </row>
    <row r="30" spans="1:74" s="54" customFormat="1" ht="12.6" customHeight="1" x14ac:dyDescent="0.2">
      <c r="A30" s="55">
        <v>18</v>
      </c>
      <c r="B30" s="56" t="s">
        <v>127</v>
      </c>
      <c r="C30" s="76">
        <v>18437450</v>
      </c>
      <c r="D30" s="77">
        <v>11205111</v>
      </c>
      <c r="E30" s="78">
        <v>29642561</v>
      </c>
      <c r="F30" s="77">
        <v>179939</v>
      </c>
      <c r="G30" s="77">
        <v>21135</v>
      </c>
      <c r="H30" s="77">
        <v>0</v>
      </c>
      <c r="I30" s="77">
        <v>145846</v>
      </c>
      <c r="J30" s="79">
        <v>166981</v>
      </c>
      <c r="K30" s="80">
        <v>74369</v>
      </c>
      <c r="L30" s="77">
        <v>46147</v>
      </c>
      <c r="M30" s="77">
        <v>0</v>
      </c>
      <c r="N30" s="78">
        <v>467436</v>
      </c>
      <c r="O30" s="77">
        <v>1022</v>
      </c>
      <c r="P30" s="77">
        <v>0</v>
      </c>
      <c r="Q30" s="77">
        <v>86570</v>
      </c>
      <c r="R30" s="79">
        <v>87592</v>
      </c>
      <c r="S30" s="80">
        <v>0</v>
      </c>
      <c r="T30" s="77">
        <v>0</v>
      </c>
      <c r="U30" s="78">
        <v>0</v>
      </c>
      <c r="V30" s="77">
        <v>520</v>
      </c>
      <c r="W30" s="77">
        <v>0</v>
      </c>
      <c r="X30" s="77">
        <v>373</v>
      </c>
      <c r="Y30" s="78">
        <v>893</v>
      </c>
      <c r="Z30" s="77">
        <v>7154</v>
      </c>
      <c r="AA30" s="79">
        <v>563075</v>
      </c>
      <c r="AB30" s="81">
        <v>357322</v>
      </c>
      <c r="AC30" s="82">
        <v>0</v>
      </c>
      <c r="AD30" s="83">
        <v>357322</v>
      </c>
      <c r="AE30" s="84">
        <v>205753</v>
      </c>
      <c r="AF30" s="136">
        <f t="shared" si="3"/>
        <v>1.8995490976639975</v>
      </c>
      <c r="AG30" s="137">
        <f t="shared" si="0"/>
        <v>1.1159515008854262</v>
      </c>
      <c r="AH30" s="85">
        <v>55</v>
      </c>
      <c r="AI30" s="82">
        <v>7</v>
      </c>
      <c r="AJ30" s="82">
        <v>23</v>
      </c>
      <c r="AK30" s="82">
        <v>25</v>
      </c>
      <c r="AL30" s="86">
        <v>19</v>
      </c>
      <c r="AM30" s="80">
        <v>17772246</v>
      </c>
      <c r="AN30" s="77">
        <v>10800842</v>
      </c>
      <c r="AO30" s="78">
        <v>28573088</v>
      </c>
      <c r="AP30" s="77">
        <v>188128</v>
      </c>
      <c r="AQ30" s="77">
        <v>24424</v>
      </c>
      <c r="AR30" s="77">
        <v>0</v>
      </c>
      <c r="AS30" s="77">
        <v>151196</v>
      </c>
      <c r="AT30" s="79">
        <v>175620</v>
      </c>
      <c r="AU30" s="80">
        <v>83776</v>
      </c>
      <c r="AV30" s="77">
        <v>50393</v>
      </c>
      <c r="AW30" s="77">
        <v>0</v>
      </c>
      <c r="AX30" s="78">
        <v>497917</v>
      </c>
      <c r="AY30" s="77">
        <v>1656</v>
      </c>
      <c r="AZ30" s="77">
        <v>0</v>
      </c>
      <c r="BA30" s="77">
        <v>125060</v>
      </c>
      <c r="BB30" s="79">
        <v>126716</v>
      </c>
      <c r="BC30" s="80">
        <v>0</v>
      </c>
      <c r="BD30" s="77">
        <v>0</v>
      </c>
      <c r="BE30" s="78">
        <v>0</v>
      </c>
      <c r="BF30" s="77">
        <v>650</v>
      </c>
      <c r="BG30" s="77">
        <v>0</v>
      </c>
      <c r="BH30" s="77">
        <v>510</v>
      </c>
      <c r="BI30" s="78">
        <v>1160</v>
      </c>
      <c r="BJ30" s="77">
        <v>10134</v>
      </c>
      <c r="BK30" s="79">
        <v>635927</v>
      </c>
      <c r="BL30" s="81">
        <v>357856</v>
      </c>
      <c r="BM30" s="82">
        <v>0</v>
      </c>
      <c r="BN30" s="83">
        <v>357856</v>
      </c>
      <c r="BO30" s="84">
        <v>278071</v>
      </c>
      <c r="BP30" s="136">
        <f t="shared" si="1"/>
        <v>2.2256152362670778</v>
      </c>
      <c r="BQ30" s="137">
        <f t="shared" si="2"/>
        <v>1.5646362311212663</v>
      </c>
      <c r="BR30" s="85">
        <v>55</v>
      </c>
      <c r="BS30" s="82">
        <v>7</v>
      </c>
      <c r="BT30" s="82">
        <v>24</v>
      </c>
      <c r="BU30" s="82">
        <v>24</v>
      </c>
      <c r="BV30" s="86">
        <v>18</v>
      </c>
    </row>
    <row r="31" spans="1:74" s="54" customFormat="1" ht="12.6" customHeight="1" x14ac:dyDescent="0.2">
      <c r="A31" s="57">
        <v>19</v>
      </c>
      <c r="B31" s="58" t="s">
        <v>128</v>
      </c>
      <c r="C31" s="87">
        <v>48482243</v>
      </c>
      <c r="D31" s="88">
        <v>29536405</v>
      </c>
      <c r="E31" s="89">
        <v>78018648</v>
      </c>
      <c r="F31" s="88">
        <v>400827</v>
      </c>
      <c r="G31" s="88">
        <v>18954</v>
      </c>
      <c r="H31" s="88">
        <v>0</v>
      </c>
      <c r="I31" s="88">
        <v>310706</v>
      </c>
      <c r="J31" s="90">
        <v>329660</v>
      </c>
      <c r="K31" s="91">
        <v>151694</v>
      </c>
      <c r="L31" s="88">
        <v>13785</v>
      </c>
      <c r="M31" s="88">
        <v>0</v>
      </c>
      <c r="N31" s="89">
        <v>895966</v>
      </c>
      <c r="O31" s="88">
        <v>1490</v>
      </c>
      <c r="P31" s="88">
        <v>0</v>
      </c>
      <c r="Q31" s="88">
        <v>225796</v>
      </c>
      <c r="R31" s="90">
        <v>227286</v>
      </c>
      <c r="S31" s="91">
        <v>0</v>
      </c>
      <c r="T31" s="88">
        <v>0</v>
      </c>
      <c r="U31" s="89">
        <v>0</v>
      </c>
      <c r="V31" s="88">
        <v>250</v>
      </c>
      <c r="W31" s="88">
        <v>0</v>
      </c>
      <c r="X31" s="88">
        <v>0</v>
      </c>
      <c r="Y31" s="89">
        <v>250</v>
      </c>
      <c r="Z31" s="88">
        <v>0</v>
      </c>
      <c r="AA31" s="90">
        <v>1123502</v>
      </c>
      <c r="AB31" s="92">
        <v>1013916</v>
      </c>
      <c r="AC31" s="93">
        <v>0</v>
      </c>
      <c r="AD31" s="94">
        <v>1013916</v>
      </c>
      <c r="AE31" s="95">
        <v>109586</v>
      </c>
      <c r="AF31" s="138">
        <f t="shared" si="3"/>
        <v>1.4400428984619165</v>
      </c>
      <c r="AG31" s="139">
        <f t="shared" si="0"/>
        <v>0.22603327160420364</v>
      </c>
      <c r="AH31" s="96">
        <v>133</v>
      </c>
      <c r="AI31" s="93">
        <v>14</v>
      </c>
      <c r="AJ31" s="93">
        <v>69</v>
      </c>
      <c r="AK31" s="93">
        <v>50</v>
      </c>
      <c r="AL31" s="97">
        <v>9</v>
      </c>
      <c r="AM31" s="91">
        <v>47938912</v>
      </c>
      <c r="AN31" s="88">
        <v>28244742</v>
      </c>
      <c r="AO31" s="89">
        <v>76183654</v>
      </c>
      <c r="AP31" s="88">
        <v>416478</v>
      </c>
      <c r="AQ31" s="88">
        <v>18269</v>
      </c>
      <c r="AR31" s="88">
        <v>0</v>
      </c>
      <c r="AS31" s="88">
        <v>323279</v>
      </c>
      <c r="AT31" s="90">
        <v>341548</v>
      </c>
      <c r="AU31" s="91">
        <v>157990</v>
      </c>
      <c r="AV31" s="88">
        <v>13785</v>
      </c>
      <c r="AW31" s="88">
        <v>0</v>
      </c>
      <c r="AX31" s="89">
        <v>929801</v>
      </c>
      <c r="AY31" s="88">
        <v>2299</v>
      </c>
      <c r="AZ31" s="88">
        <v>0</v>
      </c>
      <c r="BA31" s="88">
        <v>225179</v>
      </c>
      <c r="BB31" s="90">
        <v>227478</v>
      </c>
      <c r="BC31" s="91">
        <v>0</v>
      </c>
      <c r="BD31" s="88">
        <v>0</v>
      </c>
      <c r="BE31" s="89">
        <v>0</v>
      </c>
      <c r="BF31" s="88">
        <v>225</v>
      </c>
      <c r="BG31" s="88">
        <v>0</v>
      </c>
      <c r="BH31" s="88">
        <v>0</v>
      </c>
      <c r="BI31" s="89">
        <v>225</v>
      </c>
      <c r="BJ31" s="88">
        <v>0</v>
      </c>
      <c r="BK31" s="90">
        <v>1157504</v>
      </c>
      <c r="BL31" s="92">
        <v>1142063</v>
      </c>
      <c r="BM31" s="93">
        <v>0</v>
      </c>
      <c r="BN31" s="94">
        <v>1142063</v>
      </c>
      <c r="BO31" s="95">
        <v>15441</v>
      </c>
      <c r="BP31" s="138">
        <f t="shared" si="1"/>
        <v>1.519360045397665</v>
      </c>
      <c r="BQ31" s="139">
        <f t="shared" si="2"/>
        <v>3.2209742265322999E-2</v>
      </c>
      <c r="BR31" s="96">
        <v>125</v>
      </c>
      <c r="BS31" s="93">
        <v>14</v>
      </c>
      <c r="BT31" s="93">
        <v>60</v>
      </c>
      <c r="BU31" s="93">
        <v>51</v>
      </c>
      <c r="BV31" s="97">
        <v>8</v>
      </c>
    </row>
    <row r="32" spans="1:74" s="54" customFormat="1" ht="12.6" customHeight="1" x14ac:dyDescent="0.2">
      <c r="A32" s="55">
        <v>20</v>
      </c>
      <c r="B32" s="56" t="s">
        <v>129</v>
      </c>
      <c r="C32" s="76">
        <v>69278731</v>
      </c>
      <c r="D32" s="77">
        <v>43217724</v>
      </c>
      <c r="E32" s="78">
        <v>112496455</v>
      </c>
      <c r="F32" s="77">
        <v>355739</v>
      </c>
      <c r="G32" s="77">
        <v>22565</v>
      </c>
      <c r="H32" s="77">
        <v>0</v>
      </c>
      <c r="I32" s="77">
        <v>268318</v>
      </c>
      <c r="J32" s="79">
        <v>290883</v>
      </c>
      <c r="K32" s="80">
        <v>133292</v>
      </c>
      <c r="L32" s="77">
        <v>51481</v>
      </c>
      <c r="M32" s="77">
        <v>0</v>
      </c>
      <c r="N32" s="78">
        <v>831395</v>
      </c>
      <c r="O32" s="77">
        <v>209</v>
      </c>
      <c r="P32" s="77">
        <v>0</v>
      </c>
      <c r="Q32" s="77">
        <v>472674</v>
      </c>
      <c r="R32" s="79">
        <v>472883</v>
      </c>
      <c r="S32" s="80">
        <v>0</v>
      </c>
      <c r="T32" s="77">
        <v>0</v>
      </c>
      <c r="U32" s="78">
        <v>0</v>
      </c>
      <c r="V32" s="77">
        <v>550</v>
      </c>
      <c r="W32" s="77">
        <v>0</v>
      </c>
      <c r="X32" s="77">
        <v>0</v>
      </c>
      <c r="Y32" s="78">
        <v>550</v>
      </c>
      <c r="Z32" s="77">
        <v>0</v>
      </c>
      <c r="AA32" s="79">
        <v>1304828</v>
      </c>
      <c r="AB32" s="81">
        <v>1210553</v>
      </c>
      <c r="AC32" s="82">
        <v>0</v>
      </c>
      <c r="AD32" s="83">
        <v>1210553</v>
      </c>
      <c r="AE32" s="84">
        <v>94275</v>
      </c>
      <c r="AF32" s="136">
        <f t="shared" si="3"/>
        <v>1.1598836603340079</v>
      </c>
      <c r="AG32" s="137">
        <f t="shared" si="0"/>
        <v>0.1360807258435493</v>
      </c>
      <c r="AH32" s="85">
        <v>108</v>
      </c>
      <c r="AI32" s="82">
        <v>18</v>
      </c>
      <c r="AJ32" s="82">
        <v>45</v>
      </c>
      <c r="AK32" s="82">
        <v>45</v>
      </c>
      <c r="AL32" s="86">
        <v>27</v>
      </c>
      <c r="AM32" s="80">
        <v>69661953</v>
      </c>
      <c r="AN32" s="77">
        <v>41941314</v>
      </c>
      <c r="AO32" s="78">
        <v>111603267</v>
      </c>
      <c r="AP32" s="77">
        <v>417270</v>
      </c>
      <c r="AQ32" s="77">
        <v>27060</v>
      </c>
      <c r="AR32" s="77">
        <v>0</v>
      </c>
      <c r="AS32" s="77">
        <v>314373</v>
      </c>
      <c r="AT32" s="79">
        <v>341433</v>
      </c>
      <c r="AU32" s="80">
        <v>152886</v>
      </c>
      <c r="AV32" s="77">
        <v>23323</v>
      </c>
      <c r="AW32" s="77">
        <v>0</v>
      </c>
      <c r="AX32" s="78">
        <v>934912</v>
      </c>
      <c r="AY32" s="77">
        <v>512</v>
      </c>
      <c r="AZ32" s="77">
        <v>0</v>
      </c>
      <c r="BA32" s="77">
        <v>519918</v>
      </c>
      <c r="BB32" s="79">
        <v>520430</v>
      </c>
      <c r="BC32" s="80">
        <v>0</v>
      </c>
      <c r="BD32" s="77">
        <v>0</v>
      </c>
      <c r="BE32" s="78">
        <v>0</v>
      </c>
      <c r="BF32" s="77">
        <v>550</v>
      </c>
      <c r="BG32" s="77">
        <v>0</v>
      </c>
      <c r="BH32" s="77">
        <v>0</v>
      </c>
      <c r="BI32" s="78">
        <v>550</v>
      </c>
      <c r="BJ32" s="77">
        <v>0</v>
      </c>
      <c r="BK32" s="79">
        <v>1455892</v>
      </c>
      <c r="BL32" s="81">
        <v>1221654</v>
      </c>
      <c r="BM32" s="82">
        <v>0</v>
      </c>
      <c r="BN32" s="83">
        <v>1221654</v>
      </c>
      <c r="BO32" s="84">
        <v>234238</v>
      </c>
      <c r="BP32" s="136">
        <f t="shared" si="1"/>
        <v>1.3045245351106076</v>
      </c>
      <c r="BQ32" s="137">
        <f t="shared" si="2"/>
        <v>0.3362495449991188</v>
      </c>
      <c r="BR32" s="85">
        <v>123</v>
      </c>
      <c r="BS32" s="82">
        <v>18</v>
      </c>
      <c r="BT32" s="82">
        <v>44</v>
      </c>
      <c r="BU32" s="82">
        <v>61</v>
      </c>
      <c r="BV32" s="86">
        <v>13</v>
      </c>
    </row>
    <row r="33" spans="1:74" s="54" customFormat="1" ht="12.6" customHeight="1" x14ac:dyDescent="0.2">
      <c r="A33" s="57">
        <v>21</v>
      </c>
      <c r="B33" s="58" t="s">
        <v>130</v>
      </c>
      <c r="C33" s="87">
        <v>51515303</v>
      </c>
      <c r="D33" s="88">
        <v>30334870</v>
      </c>
      <c r="E33" s="89">
        <v>81850173</v>
      </c>
      <c r="F33" s="88">
        <v>389491</v>
      </c>
      <c r="G33" s="88">
        <v>52905</v>
      </c>
      <c r="H33" s="88">
        <v>0</v>
      </c>
      <c r="I33" s="88">
        <v>298512</v>
      </c>
      <c r="J33" s="90">
        <v>351417</v>
      </c>
      <c r="K33" s="91">
        <v>150911</v>
      </c>
      <c r="L33" s="88">
        <v>60</v>
      </c>
      <c r="M33" s="88">
        <v>0</v>
      </c>
      <c r="N33" s="89">
        <v>891879</v>
      </c>
      <c r="O33" s="88">
        <v>309</v>
      </c>
      <c r="P33" s="88">
        <v>0</v>
      </c>
      <c r="Q33" s="88">
        <v>462352</v>
      </c>
      <c r="R33" s="90">
        <v>462661</v>
      </c>
      <c r="S33" s="91">
        <v>0</v>
      </c>
      <c r="T33" s="88">
        <v>0</v>
      </c>
      <c r="U33" s="89">
        <v>0</v>
      </c>
      <c r="V33" s="88">
        <v>500</v>
      </c>
      <c r="W33" s="88">
        <v>0</v>
      </c>
      <c r="X33" s="88">
        <v>79731</v>
      </c>
      <c r="Y33" s="89">
        <v>80231</v>
      </c>
      <c r="Z33" s="88">
        <v>21686</v>
      </c>
      <c r="AA33" s="90">
        <v>1456457</v>
      </c>
      <c r="AB33" s="92">
        <v>1080093</v>
      </c>
      <c r="AC33" s="93">
        <v>0</v>
      </c>
      <c r="AD33" s="94">
        <v>1080093</v>
      </c>
      <c r="AE33" s="95">
        <v>376364</v>
      </c>
      <c r="AF33" s="138">
        <f t="shared" si="3"/>
        <v>1.7794183526038485</v>
      </c>
      <c r="AG33" s="139">
        <f t="shared" si="0"/>
        <v>0.73058679282154282</v>
      </c>
      <c r="AH33" s="96">
        <v>112</v>
      </c>
      <c r="AI33" s="93">
        <v>16</v>
      </c>
      <c r="AJ33" s="93">
        <v>51</v>
      </c>
      <c r="AK33" s="93">
        <v>45</v>
      </c>
      <c r="AL33" s="97">
        <v>74</v>
      </c>
      <c r="AM33" s="91">
        <v>50978981</v>
      </c>
      <c r="AN33" s="88">
        <v>30037994</v>
      </c>
      <c r="AO33" s="89">
        <v>81016975</v>
      </c>
      <c r="AP33" s="88">
        <v>412637</v>
      </c>
      <c r="AQ33" s="88">
        <v>67000</v>
      </c>
      <c r="AR33" s="88">
        <v>0</v>
      </c>
      <c r="AS33" s="88">
        <v>315923</v>
      </c>
      <c r="AT33" s="90">
        <v>382923</v>
      </c>
      <c r="AU33" s="91">
        <v>169982</v>
      </c>
      <c r="AV33" s="88">
        <v>460</v>
      </c>
      <c r="AW33" s="88">
        <v>0</v>
      </c>
      <c r="AX33" s="89">
        <v>966002</v>
      </c>
      <c r="AY33" s="88">
        <v>1426</v>
      </c>
      <c r="AZ33" s="88">
        <v>0</v>
      </c>
      <c r="BA33" s="88">
        <v>602165</v>
      </c>
      <c r="BB33" s="90">
        <v>603591</v>
      </c>
      <c r="BC33" s="91">
        <v>0</v>
      </c>
      <c r="BD33" s="88">
        <v>0</v>
      </c>
      <c r="BE33" s="89">
        <v>0</v>
      </c>
      <c r="BF33" s="88">
        <v>500</v>
      </c>
      <c r="BG33" s="88">
        <v>0</v>
      </c>
      <c r="BH33" s="88">
        <v>100340</v>
      </c>
      <c r="BI33" s="89">
        <v>100840</v>
      </c>
      <c r="BJ33" s="88">
        <v>26321</v>
      </c>
      <c r="BK33" s="90">
        <v>1696754</v>
      </c>
      <c r="BL33" s="92">
        <v>1090492</v>
      </c>
      <c r="BM33" s="93">
        <v>0</v>
      </c>
      <c r="BN33" s="94">
        <v>1090492</v>
      </c>
      <c r="BO33" s="95">
        <v>606262</v>
      </c>
      <c r="BP33" s="138">
        <f t="shared" si="1"/>
        <v>2.0943191226283133</v>
      </c>
      <c r="BQ33" s="139">
        <f t="shared" si="2"/>
        <v>1.1892391493662848</v>
      </c>
      <c r="BR33" s="96">
        <v>119</v>
      </c>
      <c r="BS33" s="93">
        <v>19</v>
      </c>
      <c r="BT33" s="93">
        <v>54</v>
      </c>
      <c r="BU33" s="93">
        <v>46</v>
      </c>
      <c r="BV33" s="97">
        <v>69</v>
      </c>
    </row>
    <row r="34" spans="1:74" s="54" customFormat="1" ht="12.6" customHeight="1" x14ac:dyDescent="0.2">
      <c r="A34" s="55">
        <v>22</v>
      </c>
      <c r="B34" s="56" t="s">
        <v>131</v>
      </c>
      <c r="C34" s="76">
        <v>35416189</v>
      </c>
      <c r="D34" s="77">
        <v>21225838</v>
      </c>
      <c r="E34" s="78">
        <v>56642027</v>
      </c>
      <c r="F34" s="77">
        <v>318862</v>
      </c>
      <c r="G34" s="77">
        <v>50149</v>
      </c>
      <c r="H34" s="77">
        <v>0</v>
      </c>
      <c r="I34" s="77">
        <v>157483</v>
      </c>
      <c r="J34" s="79">
        <v>207632</v>
      </c>
      <c r="K34" s="80">
        <v>105422</v>
      </c>
      <c r="L34" s="77">
        <v>81207</v>
      </c>
      <c r="M34" s="77">
        <v>0</v>
      </c>
      <c r="N34" s="78">
        <v>713123</v>
      </c>
      <c r="O34" s="77">
        <v>124</v>
      </c>
      <c r="P34" s="77">
        <v>0</v>
      </c>
      <c r="Q34" s="77">
        <v>303903</v>
      </c>
      <c r="R34" s="79">
        <v>304027</v>
      </c>
      <c r="S34" s="80">
        <v>0</v>
      </c>
      <c r="T34" s="77">
        <v>0</v>
      </c>
      <c r="U34" s="78">
        <v>0</v>
      </c>
      <c r="V34" s="77">
        <v>250</v>
      </c>
      <c r="W34" s="77">
        <v>0</v>
      </c>
      <c r="X34" s="77">
        <v>266</v>
      </c>
      <c r="Y34" s="78">
        <v>516</v>
      </c>
      <c r="Z34" s="77">
        <v>2006</v>
      </c>
      <c r="AA34" s="79">
        <v>1019672</v>
      </c>
      <c r="AB34" s="81">
        <v>736190</v>
      </c>
      <c r="AC34" s="82">
        <v>0</v>
      </c>
      <c r="AD34" s="83">
        <v>736190</v>
      </c>
      <c r="AE34" s="84">
        <v>283482</v>
      </c>
      <c r="AF34" s="136">
        <f t="shared" si="3"/>
        <v>1.8002039369106617</v>
      </c>
      <c r="AG34" s="137">
        <f t="shared" si="0"/>
        <v>0.8004305601599313</v>
      </c>
      <c r="AH34" s="85">
        <v>97</v>
      </c>
      <c r="AI34" s="82">
        <v>12</v>
      </c>
      <c r="AJ34" s="82">
        <v>36</v>
      </c>
      <c r="AK34" s="82">
        <v>49</v>
      </c>
      <c r="AL34" s="86">
        <v>35</v>
      </c>
      <c r="AM34" s="80">
        <v>34132380</v>
      </c>
      <c r="AN34" s="77">
        <v>20802227</v>
      </c>
      <c r="AO34" s="78">
        <v>54934607</v>
      </c>
      <c r="AP34" s="77">
        <v>362422</v>
      </c>
      <c r="AQ34" s="77">
        <v>30233</v>
      </c>
      <c r="AR34" s="77">
        <v>0</v>
      </c>
      <c r="AS34" s="77">
        <v>176335</v>
      </c>
      <c r="AT34" s="79">
        <v>206568</v>
      </c>
      <c r="AU34" s="80">
        <v>114295</v>
      </c>
      <c r="AV34" s="77">
        <v>81269</v>
      </c>
      <c r="AW34" s="77">
        <v>0</v>
      </c>
      <c r="AX34" s="78">
        <v>764554</v>
      </c>
      <c r="AY34" s="77">
        <v>172</v>
      </c>
      <c r="AZ34" s="77">
        <v>0</v>
      </c>
      <c r="BA34" s="77">
        <v>259737</v>
      </c>
      <c r="BB34" s="79">
        <v>259909</v>
      </c>
      <c r="BC34" s="80">
        <v>0</v>
      </c>
      <c r="BD34" s="77">
        <v>0</v>
      </c>
      <c r="BE34" s="78">
        <v>0</v>
      </c>
      <c r="BF34" s="77">
        <v>250</v>
      </c>
      <c r="BG34" s="77">
        <v>0</v>
      </c>
      <c r="BH34" s="77">
        <v>287</v>
      </c>
      <c r="BI34" s="78">
        <v>537</v>
      </c>
      <c r="BJ34" s="77">
        <v>3901</v>
      </c>
      <c r="BK34" s="79">
        <v>1028901</v>
      </c>
      <c r="BL34" s="81">
        <v>744668</v>
      </c>
      <c r="BM34" s="82">
        <v>0</v>
      </c>
      <c r="BN34" s="83">
        <v>744668</v>
      </c>
      <c r="BO34" s="84">
        <v>284233</v>
      </c>
      <c r="BP34" s="136">
        <f t="shared" si="1"/>
        <v>1.8729559674468956</v>
      </c>
      <c r="BQ34" s="137">
        <f t="shared" si="2"/>
        <v>0.83273712527517862</v>
      </c>
      <c r="BR34" s="85">
        <v>98</v>
      </c>
      <c r="BS34" s="82">
        <v>12</v>
      </c>
      <c r="BT34" s="82">
        <v>37</v>
      </c>
      <c r="BU34" s="82">
        <v>49</v>
      </c>
      <c r="BV34" s="86">
        <v>35</v>
      </c>
    </row>
    <row r="35" spans="1:74" s="54" customFormat="1" ht="12.6" customHeight="1" x14ac:dyDescent="0.2">
      <c r="A35" s="57">
        <v>23</v>
      </c>
      <c r="B35" s="58" t="s">
        <v>132</v>
      </c>
      <c r="C35" s="87">
        <v>56806618</v>
      </c>
      <c r="D35" s="88">
        <v>34106600</v>
      </c>
      <c r="E35" s="89">
        <v>90913218</v>
      </c>
      <c r="F35" s="88">
        <v>389134</v>
      </c>
      <c r="G35" s="88">
        <v>48376</v>
      </c>
      <c r="H35" s="88">
        <v>0</v>
      </c>
      <c r="I35" s="88">
        <v>302237</v>
      </c>
      <c r="J35" s="90">
        <v>350613</v>
      </c>
      <c r="K35" s="91">
        <v>174592</v>
      </c>
      <c r="L35" s="88">
        <v>62618</v>
      </c>
      <c r="M35" s="88">
        <v>0</v>
      </c>
      <c r="N35" s="89">
        <v>976957</v>
      </c>
      <c r="O35" s="88">
        <v>2823</v>
      </c>
      <c r="P35" s="88">
        <v>0</v>
      </c>
      <c r="Q35" s="88">
        <v>677203</v>
      </c>
      <c r="R35" s="90">
        <v>680026</v>
      </c>
      <c r="S35" s="91">
        <v>0</v>
      </c>
      <c r="T35" s="88">
        <v>0</v>
      </c>
      <c r="U35" s="89">
        <v>0</v>
      </c>
      <c r="V35" s="88">
        <v>900</v>
      </c>
      <c r="W35" s="88">
        <v>197</v>
      </c>
      <c r="X35" s="88">
        <v>0</v>
      </c>
      <c r="Y35" s="89">
        <v>1097</v>
      </c>
      <c r="Z35" s="88">
        <v>0</v>
      </c>
      <c r="AA35" s="90">
        <v>1658080</v>
      </c>
      <c r="AB35" s="92">
        <v>1178671</v>
      </c>
      <c r="AC35" s="93">
        <v>0</v>
      </c>
      <c r="AD35" s="94">
        <v>1178671</v>
      </c>
      <c r="AE35" s="95">
        <v>479409</v>
      </c>
      <c r="AF35" s="138">
        <f t="shared" si="3"/>
        <v>1.8238052028913991</v>
      </c>
      <c r="AG35" s="139">
        <f t="shared" si="0"/>
        <v>0.84393159965974396</v>
      </c>
      <c r="AH35" s="96">
        <v>134</v>
      </c>
      <c r="AI35" s="93">
        <v>22</v>
      </c>
      <c r="AJ35" s="93">
        <v>64</v>
      </c>
      <c r="AK35" s="93">
        <v>48</v>
      </c>
      <c r="AL35" s="97">
        <v>37</v>
      </c>
      <c r="AM35" s="91">
        <v>50713684</v>
      </c>
      <c r="AN35" s="88">
        <v>29073305</v>
      </c>
      <c r="AO35" s="89">
        <v>79786989</v>
      </c>
      <c r="AP35" s="88">
        <v>398394</v>
      </c>
      <c r="AQ35" s="88">
        <v>67208</v>
      </c>
      <c r="AR35" s="88">
        <v>0</v>
      </c>
      <c r="AS35" s="88">
        <v>315037</v>
      </c>
      <c r="AT35" s="90">
        <v>382245</v>
      </c>
      <c r="AU35" s="91">
        <v>180858</v>
      </c>
      <c r="AV35" s="88">
        <v>66832</v>
      </c>
      <c r="AW35" s="88">
        <v>0</v>
      </c>
      <c r="AX35" s="89">
        <v>1028329</v>
      </c>
      <c r="AY35" s="88">
        <v>3681</v>
      </c>
      <c r="AZ35" s="88">
        <v>0</v>
      </c>
      <c r="BA35" s="88">
        <v>734642</v>
      </c>
      <c r="BB35" s="90">
        <v>738323</v>
      </c>
      <c r="BC35" s="91">
        <v>0</v>
      </c>
      <c r="BD35" s="88">
        <v>0</v>
      </c>
      <c r="BE35" s="89">
        <v>0</v>
      </c>
      <c r="BF35" s="88">
        <v>900</v>
      </c>
      <c r="BG35" s="88">
        <v>243</v>
      </c>
      <c r="BH35" s="88">
        <v>0</v>
      </c>
      <c r="BI35" s="89">
        <v>1143</v>
      </c>
      <c r="BJ35" s="88">
        <v>0</v>
      </c>
      <c r="BK35" s="90">
        <v>1767795</v>
      </c>
      <c r="BL35" s="92">
        <v>1188588</v>
      </c>
      <c r="BM35" s="93">
        <v>0</v>
      </c>
      <c r="BN35" s="94">
        <v>1188588</v>
      </c>
      <c r="BO35" s="95">
        <v>579207</v>
      </c>
      <c r="BP35" s="138">
        <f t="shared" si="1"/>
        <v>2.2156432046834103</v>
      </c>
      <c r="BQ35" s="139">
        <f t="shared" si="2"/>
        <v>1.1421118607750917</v>
      </c>
      <c r="BR35" s="96">
        <v>132</v>
      </c>
      <c r="BS35" s="93">
        <v>22</v>
      </c>
      <c r="BT35" s="93">
        <v>63</v>
      </c>
      <c r="BU35" s="93">
        <v>47</v>
      </c>
      <c r="BV35" s="97">
        <v>37</v>
      </c>
    </row>
    <row r="36" spans="1:74" s="54" customFormat="1" ht="12.6" customHeight="1" x14ac:dyDescent="0.2">
      <c r="A36" s="55">
        <v>24</v>
      </c>
      <c r="B36" s="56" t="s">
        <v>133</v>
      </c>
      <c r="C36" s="76">
        <f>SUM(C13:C35)</f>
        <v>1139991534</v>
      </c>
      <c r="D36" s="77">
        <f t="shared" ref="D36:AE36" si="4">SUM(D13:D35)</f>
        <v>705169973</v>
      </c>
      <c r="E36" s="78">
        <f t="shared" si="4"/>
        <v>1845161507</v>
      </c>
      <c r="F36" s="77">
        <f t="shared" si="4"/>
        <v>6924426</v>
      </c>
      <c r="G36" s="77">
        <f t="shared" si="4"/>
        <v>702642</v>
      </c>
      <c r="H36" s="77">
        <f t="shared" si="4"/>
        <v>0</v>
      </c>
      <c r="I36" s="77">
        <f t="shared" si="4"/>
        <v>4732254</v>
      </c>
      <c r="J36" s="79">
        <f t="shared" si="4"/>
        <v>5434896</v>
      </c>
      <c r="K36" s="80">
        <f t="shared" si="4"/>
        <v>2740778</v>
      </c>
      <c r="L36" s="77">
        <f t="shared" si="4"/>
        <v>483218</v>
      </c>
      <c r="M36" s="77">
        <f t="shared" si="4"/>
        <v>571</v>
      </c>
      <c r="N36" s="78">
        <f t="shared" si="4"/>
        <v>15583889</v>
      </c>
      <c r="O36" s="77">
        <f t="shared" si="4"/>
        <v>12149</v>
      </c>
      <c r="P36" s="77">
        <f t="shared" si="4"/>
        <v>175675</v>
      </c>
      <c r="Q36" s="77">
        <f t="shared" si="4"/>
        <v>6104952</v>
      </c>
      <c r="R36" s="79">
        <f t="shared" si="4"/>
        <v>6292776</v>
      </c>
      <c r="S36" s="80">
        <f t="shared" si="4"/>
        <v>0</v>
      </c>
      <c r="T36" s="77">
        <f t="shared" si="4"/>
        <v>0</v>
      </c>
      <c r="U36" s="78">
        <f t="shared" si="4"/>
        <v>0</v>
      </c>
      <c r="V36" s="77">
        <f t="shared" si="4"/>
        <v>18358</v>
      </c>
      <c r="W36" s="77">
        <f t="shared" si="4"/>
        <v>2747</v>
      </c>
      <c r="X36" s="77">
        <f t="shared" si="4"/>
        <v>103060</v>
      </c>
      <c r="Y36" s="78">
        <f t="shared" si="4"/>
        <v>124165</v>
      </c>
      <c r="Z36" s="77">
        <f t="shared" si="4"/>
        <v>869217</v>
      </c>
      <c r="AA36" s="79">
        <f t="shared" si="4"/>
        <v>22870047</v>
      </c>
      <c r="AB36" s="81">
        <f t="shared" si="4"/>
        <v>16832343</v>
      </c>
      <c r="AC36" s="82">
        <f t="shared" si="4"/>
        <v>0</v>
      </c>
      <c r="AD36" s="83">
        <f t="shared" si="4"/>
        <v>16832343</v>
      </c>
      <c r="AE36" s="84">
        <f t="shared" si="4"/>
        <v>6037704</v>
      </c>
      <c r="AF36" s="136">
        <f t="shared" si="3"/>
        <v>1.2394604436109127</v>
      </c>
      <c r="AG36" s="137">
        <f t="shared" si="0"/>
        <v>0.52962709107276573</v>
      </c>
      <c r="AH36" s="85">
        <f t="shared" ref="AH36:AM36" si="5">SUM(AH13:AH35)</f>
        <v>2043</v>
      </c>
      <c r="AI36" s="82">
        <f t="shared" si="5"/>
        <v>246</v>
      </c>
      <c r="AJ36" s="82">
        <f t="shared" si="5"/>
        <v>915</v>
      </c>
      <c r="AK36" s="82">
        <f t="shared" si="5"/>
        <v>882</v>
      </c>
      <c r="AL36" s="86">
        <f t="shared" si="5"/>
        <v>345</v>
      </c>
      <c r="AM36" s="80">
        <f t="shared" si="5"/>
        <v>1090926343</v>
      </c>
      <c r="AN36" s="77">
        <f t="shared" ref="AN36:BO36" si="6">SUM(AN13:AN35)</f>
        <v>674068573</v>
      </c>
      <c r="AO36" s="78">
        <f t="shared" si="6"/>
        <v>1764994915</v>
      </c>
      <c r="AP36" s="77">
        <f t="shared" si="6"/>
        <v>7213192</v>
      </c>
      <c r="AQ36" s="77">
        <f t="shared" si="6"/>
        <v>728283</v>
      </c>
      <c r="AR36" s="77">
        <f t="shared" si="6"/>
        <v>0</v>
      </c>
      <c r="AS36" s="77">
        <f t="shared" si="6"/>
        <v>4952475</v>
      </c>
      <c r="AT36" s="79">
        <f t="shared" si="6"/>
        <v>5680758</v>
      </c>
      <c r="AU36" s="80">
        <f t="shared" si="6"/>
        <v>2860728</v>
      </c>
      <c r="AV36" s="77">
        <f t="shared" si="6"/>
        <v>490750</v>
      </c>
      <c r="AW36" s="77">
        <f t="shared" si="6"/>
        <v>2884</v>
      </c>
      <c r="AX36" s="78">
        <f t="shared" si="6"/>
        <v>16248312</v>
      </c>
      <c r="AY36" s="77">
        <f t="shared" si="6"/>
        <v>21768</v>
      </c>
      <c r="AZ36" s="77">
        <f t="shared" si="6"/>
        <v>168597</v>
      </c>
      <c r="BA36" s="77">
        <f t="shared" si="6"/>
        <v>6674396</v>
      </c>
      <c r="BB36" s="79">
        <f t="shared" si="6"/>
        <v>6864761</v>
      </c>
      <c r="BC36" s="80">
        <f t="shared" si="6"/>
        <v>0</v>
      </c>
      <c r="BD36" s="77">
        <f t="shared" si="6"/>
        <v>0</v>
      </c>
      <c r="BE36" s="78">
        <f t="shared" si="6"/>
        <v>0</v>
      </c>
      <c r="BF36" s="77">
        <f t="shared" si="6"/>
        <v>19190</v>
      </c>
      <c r="BG36" s="77">
        <f t="shared" si="6"/>
        <v>2923</v>
      </c>
      <c r="BH36" s="77">
        <f t="shared" si="6"/>
        <v>127296</v>
      </c>
      <c r="BI36" s="78">
        <f t="shared" si="6"/>
        <v>149409</v>
      </c>
      <c r="BJ36" s="77">
        <f t="shared" si="6"/>
        <v>885472</v>
      </c>
      <c r="BK36" s="79">
        <f t="shared" si="6"/>
        <v>24147954</v>
      </c>
      <c r="BL36" s="81">
        <f t="shared" si="6"/>
        <v>17044572</v>
      </c>
      <c r="BM36" s="82">
        <f t="shared" si="6"/>
        <v>0</v>
      </c>
      <c r="BN36" s="83">
        <f t="shared" si="6"/>
        <v>17044572</v>
      </c>
      <c r="BO36" s="84">
        <f t="shared" si="6"/>
        <v>7103382</v>
      </c>
      <c r="BP36" s="136">
        <f t="shared" si="1"/>
        <v>1.3681599756903549</v>
      </c>
      <c r="BQ36" s="137">
        <f t="shared" si="2"/>
        <v>0.65113305271059896</v>
      </c>
      <c r="BR36" s="85">
        <f>SUM(BR13:BR35)</f>
        <v>2063</v>
      </c>
      <c r="BS36" s="82">
        <f>SUM(BS13:BS35)</f>
        <v>248</v>
      </c>
      <c r="BT36" s="82">
        <f>SUM(BT13:BT35)</f>
        <v>908</v>
      </c>
      <c r="BU36" s="82">
        <f>SUM(BU13:BU35)</f>
        <v>907</v>
      </c>
      <c r="BV36" s="86">
        <f>SUM(BV13:BV35)</f>
        <v>330</v>
      </c>
    </row>
    <row r="37" spans="1:74" s="54" customFormat="1" ht="12.6" customHeight="1" x14ac:dyDescent="0.2">
      <c r="A37" s="57">
        <v>25</v>
      </c>
      <c r="B37" s="58" t="s">
        <v>134</v>
      </c>
      <c r="C37" s="87">
        <v>747108863</v>
      </c>
      <c r="D37" s="88">
        <v>212169778</v>
      </c>
      <c r="E37" s="89">
        <v>959278641</v>
      </c>
      <c r="F37" s="88">
        <v>5330759</v>
      </c>
      <c r="G37" s="88">
        <v>575790</v>
      </c>
      <c r="H37" s="88">
        <v>64966</v>
      </c>
      <c r="I37" s="88">
        <v>3265927</v>
      </c>
      <c r="J37" s="90">
        <v>3906683</v>
      </c>
      <c r="K37" s="91">
        <v>1871146</v>
      </c>
      <c r="L37" s="88">
        <v>426063</v>
      </c>
      <c r="M37" s="88">
        <v>49617</v>
      </c>
      <c r="N37" s="89">
        <v>11584268</v>
      </c>
      <c r="O37" s="88">
        <v>4412</v>
      </c>
      <c r="P37" s="88">
        <v>256670</v>
      </c>
      <c r="Q37" s="88">
        <v>3990068</v>
      </c>
      <c r="R37" s="90">
        <v>4251150</v>
      </c>
      <c r="S37" s="91">
        <v>437</v>
      </c>
      <c r="T37" s="88">
        <v>0</v>
      </c>
      <c r="U37" s="89">
        <v>437</v>
      </c>
      <c r="V37" s="88">
        <v>1232</v>
      </c>
      <c r="W37" s="88">
        <v>0</v>
      </c>
      <c r="X37" s="88">
        <v>2735</v>
      </c>
      <c r="Y37" s="89">
        <v>4404</v>
      </c>
      <c r="Z37" s="88">
        <v>1106513</v>
      </c>
      <c r="AA37" s="90">
        <v>16946335</v>
      </c>
      <c r="AB37" s="92">
        <v>6709812</v>
      </c>
      <c r="AC37" s="93">
        <v>925</v>
      </c>
      <c r="AD37" s="94">
        <v>6710737</v>
      </c>
      <c r="AE37" s="95">
        <v>10235598</v>
      </c>
      <c r="AF37" s="140">
        <f>AA37/E37*100</f>
        <v>1.7665706579617257</v>
      </c>
      <c r="AG37" s="141">
        <f t="shared" si="0"/>
        <v>1.3700276501739213</v>
      </c>
      <c r="AH37" s="96">
        <v>1585</v>
      </c>
      <c r="AI37" s="93">
        <v>85</v>
      </c>
      <c r="AJ37" s="93">
        <v>938</v>
      </c>
      <c r="AK37" s="93">
        <v>562</v>
      </c>
      <c r="AL37" s="97">
        <v>273</v>
      </c>
      <c r="AM37" s="91">
        <v>701875993</v>
      </c>
      <c r="AN37" s="88">
        <v>202608558</v>
      </c>
      <c r="AO37" s="89">
        <v>904484551</v>
      </c>
      <c r="AP37" s="88">
        <v>5555639</v>
      </c>
      <c r="AQ37" s="88">
        <v>531051</v>
      </c>
      <c r="AR37" s="88">
        <v>68252</v>
      </c>
      <c r="AS37" s="88">
        <v>3434977</v>
      </c>
      <c r="AT37" s="90">
        <v>4034280</v>
      </c>
      <c r="AU37" s="91">
        <v>1959712</v>
      </c>
      <c r="AV37" s="88">
        <v>466465</v>
      </c>
      <c r="AW37" s="88">
        <v>71762</v>
      </c>
      <c r="AX37" s="89">
        <v>12087858</v>
      </c>
      <c r="AY37" s="88">
        <v>16119</v>
      </c>
      <c r="AZ37" s="88">
        <v>282291</v>
      </c>
      <c r="BA37" s="88">
        <v>4047696</v>
      </c>
      <c r="BB37" s="90">
        <v>4346106</v>
      </c>
      <c r="BC37" s="91">
        <v>551</v>
      </c>
      <c r="BD37" s="88">
        <v>0</v>
      </c>
      <c r="BE37" s="89">
        <v>551</v>
      </c>
      <c r="BF37" s="88">
        <v>1453</v>
      </c>
      <c r="BG37" s="88">
        <v>0</v>
      </c>
      <c r="BH37" s="88">
        <v>3437</v>
      </c>
      <c r="BI37" s="89">
        <v>5441</v>
      </c>
      <c r="BJ37" s="88">
        <v>1286706</v>
      </c>
      <c r="BK37" s="90">
        <v>17726111</v>
      </c>
      <c r="BL37" s="92">
        <v>6774132</v>
      </c>
      <c r="BM37" s="93">
        <v>1182</v>
      </c>
      <c r="BN37" s="94">
        <v>6775314</v>
      </c>
      <c r="BO37" s="95">
        <v>10950797</v>
      </c>
      <c r="BP37" s="140">
        <f t="shared" si="1"/>
        <v>1.9598025174008751</v>
      </c>
      <c r="BQ37" s="141">
        <f t="shared" si="2"/>
        <v>1.5602182022487268</v>
      </c>
      <c r="BR37" s="96">
        <v>1591</v>
      </c>
      <c r="BS37" s="93">
        <v>86</v>
      </c>
      <c r="BT37" s="93">
        <v>952</v>
      </c>
      <c r="BU37" s="93">
        <v>553</v>
      </c>
      <c r="BV37" s="97">
        <v>276</v>
      </c>
    </row>
    <row r="38" spans="1:74" s="54" customFormat="1" ht="12.6" customHeight="1" x14ac:dyDescent="0.2">
      <c r="A38" s="59">
        <v>26</v>
      </c>
      <c r="B38" s="60" t="s">
        <v>135</v>
      </c>
      <c r="C38" s="98">
        <f>C36+C37</f>
        <v>1887100397</v>
      </c>
      <c r="D38" s="99">
        <f t="shared" ref="D38:AE38" si="7">D36+D37</f>
        <v>917339751</v>
      </c>
      <c r="E38" s="100">
        <f t="shared" si="7"/>
        <v>2804440148</v>
      </c>
      <c r="F38" s="99">
        <f t="shared" si="7"/>
        <v>12255185</v>
      </c>
      <c r="G38" s="99">
        <f t="shared" si="7"/>
        <v>1278432</v>
      </c>
      <c r="H38" s="99">
        <f t="shared" si="7"/>
        <v>64966</v>
      </c>
      <c r="I38" s="99">
        <f t="shared" si="7"/>
        <v>7998181</v>
      </c>
      <c r="J38" s="101">
        <f t="shared" si="7"/>
        <v>9341579</v>
      </c>
      <c r="K38" s="102">
        <f t="shared" si="7"/>
        <v>4611924</v>
      </c>
      <c r="L38" s="99">
        <f t="shared" si="7"/>
        <v>909281</v>
      </c>
      <c r="M38" s="99">
        <f t="shared" si="7"/>
        <v>50188</v>
      </c>
      <c r="N38" s="100">
        <f t="shared" si="7"/>
        <v>27168157</v>
      </c>
      <c r="O38" s="99">
        <f t="shared" si="7"/>
        <v>16561</v>
      </c>
      <c r="P38" s="99">
        <f t="shared" si="7"/>
        <v>432345</v>
      </c>
      <c r="Q38" s="99">
        <f t="shared" si="7"/>
        <v>10095020</v>
      </c>
      <c r="R38" s="101">
        <f t="shared" si="7"/>
        <v>10543926</v>
      </c>
      <c r="S38" s="102">
        <f t="shared" si="7"/>
        <v>437</v>
      </c>
      <c r="T38" s="99">
        <f t="shared" si="7"/>
        <v>0</v>
      </c>
      <c r="U38" s="100">
        <f t="shared" si="7"/>
        <v>437</v>
      </c>
      <c r="V38" s="99">
        <f t="shared" si="7"/>
        <v>19590</v>
      </c>
      <c r="W38" s="99">
        <f t="shared" si="7"/>
        <v>2747</v>
      </c>
      <c r="X38" s="99">
        <f t="shared" si="7"/>
        <v>105795</v>
      </c>
      <c r="Y38" s="100">
        <f t="shared" si="7"/>
        <v>128569</v>
      </c>
      <c r="Z38" s="99">
        <f t="shared" si="7"/>
        <v>1975730</v>
      </c>
      <c r="AA38" s="101">
        <f t="shared" si="7"/>
        <v>39816382</v>
      </c>
      <c r="AB38" s="103">
        <f t="shared" si="7"/>
        <v>23542155</v>
      </c>
      <c r="AC38" s="104">
        <f t="shared" si="7"/>
        <v>925</v>
      </c>
      <c r="AD38" s="105">
        <f t="shared" si="7"/>
        <v>23543080</v>
      </c>
      <c r="AE38" s="106">
        <f t="shared" si="7"/>
        <v>16273302</v>
      </c>
      <c r="AF38" s="142">
        <f t="shared" si="3"/>
        <v>1.4197622305612492</v>
      </c>
      <c r="AG38" s="143">
        <f t="shared" si="0"/>
        <v>0.86234426243936624</v>
      </c>
      <c r="AH38" s="107">
        <f>AH36+AH37</f>
        <v>3628</v>
      </c>
      <c r="AI38" s="104">
        <f t="shared" ref="AI38:BO38" si="8">AI36+AI37</f>
        <v>331</v>
      </c>
      <c r="AJ38" s="104">
        <f t="shared" si="8"/>
        <v>1853</v>
      </c>
      <c r="AK38" s="104">
        <f t="shared" si="8"/>
        <v>1444</v>
      </c>
      <c r="AL38" s="108">
        <f t="shared" si="8"/>
        <v>618</v>
      </c>
      <c r="AM38" s="102">
        <f t="shared" si="8"/>
        <v>1792802336</v>
      </c>
      <c r="AN38" s="99">
        <f t="shared" si="8"/>
        <v>876677131</v>
      </c>
      <c r="AO38" s="100">
        <f t="shared" si="8"/>
        <v>2669479466</v>
      </c>
      <c r="AP38" s="99">
        <f t="shared" si="8"/>
        <v>12768831</v>
      </c>
      <c r="AQ38" s="99">
        <f t="shared" si="8"/>
        <v>1259334</v>
      </c>
      <c r="AR38" s="99">
        <f t="shared" si="8"/>
        <v>68252</v>
      </c>
      <c r="AS38" s="99">
        <f t="shared" si="8"/>
        <v>8387452</v>
      </c>
      <c r="AT38" s="101">
        <f t="shared" si="8"/>
        <v>9715038</v>
      </c>
      <c r="AU38" s="102">
        <f t="shared" si="8"/>
        <v>4820440</v>
      </c>
      <c r="AV38" s="99">
        <f t="shared" si="8"/>
        <v>957215</v>
      </c>
      <c r="AW38" s="99">
        <f t="shared" si="8"/>
        <v>74646</v>
      </c>
      <c r="AX38" s="100">
        <f t="shared" si="8"/>
        <v>28336170</v>
      </c>
      <c r="AY38" s="99">
        <f t="shared" si="8"/>
        <v>37887</v>
      </c>
      <c r="AZ38" s="99">
        <f t="shared" si="8"/>
        <v>450888</v>
      </c>
      <c r="BA38" s="99">
        <f t="shared" si="8"/>
        <v>10722092</v>
      </c>
      <c r="BB38" s="101">
        <f t="shared" si="8"/>
        <v>11210867</v>
      </c>
      <c r="BC38" s="102">
        <f t="shared" si="8"/>
        <v>551</v>
      </c>
      <c r="BD38" s="99">
        <f t="shared" si="8"/>
        <v>0</v>
      </c>
      <c r="BE38" s="100">
        <f t="shared" si="8"/>
        <v>551</v>
      </c>
      <c r="BF38" s="99">
        <f t="shared" si="8"/>
        <v>20643</v>
      </c>
      <c r="BG38" s="99">
        <f t="shared" si="8"/>
        <v>2923</v>
      </c>
      <c r="BH38" s="99">
        <f t="shared" si="8"/>
        <v>130733</v>
      </c>
      <c r="BI38" s="100">
        <f t="shared" si="8"/>
        <v>154850</v>
      </c>
      <c r="BJ38" s="99">
        <f t="shared" si="8"/>
        <v>2172178</v>
      </c>
      <c r="BK38" s="101">
        <f t="shared" si="8"/>
        <v>41874065</v>
      </c>
      <c r="BL38" s="103">
        <f t="shared" si="8"/>
        <v>23818704</v>
      </c>
      <c r="BM38" s="104">
        <f t="shared" si="8"/>
        <v>1182</v>
      </c>
      <c r="BN38" s="105">
        <f t="shared" si="8"/>
        <v>23819886</v>
      </c>
      <c r="BO38" s="106">
        <f t="shared" si="8"/>
        <v>18054179</v>
      </c>
      <c r="BP38" s="142">
        <f t="shared" si="1"/>
        <v>1.5686228545052237</v>
      </c>
      <c r="BQ38" s="143">
        <f t="shared" si="2"/>
        <v>1.0070367846731767</v>
      </c>
      <c r="BR38" s="107">
        <f>BR36+BR37</f>
        <v>3654</v>
      </c>
      <c r="BS38" s="104">
        <f>BS36+BS37</f>
        <v>334</v>
      </c>
      <c r="BT38" s="104">
        <f>BT36+BT37</f>
        <v>1860</v>
      </c>
      <c r="BU38" s="104">
        <f>BU36+BU37</f>
        <v>1460</v>
      </c>
      <c r="BV38" s="108">
        <f>BV36+BV37</f>
        <v>606</v>
      </c>
    </row>
  </sheetData>
  <mergeCells count="81">
    <mergeCell ref="A4:B4"/>
    <mergeCell ref="C4:J4"/>
    <mergeCell ref="K4:R4"/>
    <mergeCell ref="AE6:AE11"/>
    <mergeCell ref="AH4:AL4"/>
    <mergeCell ref="AH6:AL7"/>
    <mergeCell ref="F7:J8"/>
    <mergeCell ref="S4:AA4"/>
    <mergeCell ref="AB4:AE4"/>
    <mergeCell ref="A5:B5"/>
    <mergeCell ref="C5:J5"/>
    <mergeCell ref="K5:R5"/>
    <mergeCell ref="S5:AA5"/>
    <mergeCell ref="AB5:AL5"/>
    <mergeCell ref="BC4:BK4"/>
    <mergeCell ref="BR4:BV4"/>
    <mergeCell ref="AU5:BB5"/>
    <mergeCell ref="BL4:BO4"/>
    <mergeCell ref="BP4:BQ4"/>
    <mergeCell ref="BC5:BK5"/>
    <mergeCell ref="BL5:BV5"/>
    <mergeCell ref="AL8:AL10"/>
    <mergeCell ref="S6:AA6"/>
    <mergeCell ref="AG8:AG11"/>
    <mergeCell ref="AH8:AH10"/>
    <mergeCell ref="AU4:BB4"/>
    <mergeCell ref="AM4:AT4"/>
    <mergeCell ref="AF4:AG4"/>
    <mergeCell ref="AM5:AT5"/>
    <mergeCell ref="AF8:AF11"/>
    <mergeCell ref="K7:N9"/>
    <mergeCell ref="O7:R9"/>
    <mergeCell ref="AB8:AB11"/>
    <mergeCell ref="AF6:AG7"/>
    <mergeCell ref="A6:B12"/>
    <mergeCell ref="C6:E7"/>
    <mergeCell ref="F6:J6"/>
    <mergeCell ref="K6:R6"/>
    <mergeCell ref="Y10:Y11"/>
    <mergeCell ref="AU6:BB6"/>
    <mergeCell ref="AP7:AT8"/>
    <mergeCell ref="AU7:AX9"/>
    <mergeCell ref="BQ8:BQ11"/>
    <mergeCell ref="AC8:AC11"/>
    <mergeCell ref="BP6:BQ7"/>
    <mergeCell ref="BI10:BI11"/>
    <mergeCell ref="BL8:BL11"/>
    <mergeCell ref="AY7:BB9"/>
    <mergeCell ref="AU10:AU11"/>
    <mergeCell ref="AV10:AV11"/>
    <mergeCell ref="AD8:AD11"/>
    <mergeCell ref="AB6:AD7"/>
    <mergeCell ref="AM6:AO7"/>
    <mergeCell ref="AP6:AT6"/>
    <mergeCell ref="AI8:AK8"/>
    <mergeCell ref="BV8:BV10"/>
    <mergeCell ref="BR6:BV7"/>
    <mergeCell ref="BC7:BI9"/>
    <mergeCell ref="BJ7:BJ8"/>
    <mergeCell ref="BK7:BK8"/>
    <mergeCell ref="BL6:BN7"/>
    <mergeCell ref="BO6:BO11"/>
    <mergeCell ref="BM8:BM11"/>
    <mergeCell ref="BC6:BK6"/>
    <mergeCell ref="BC10:BE10"/>
    <mergeCell ref="G9:J9"/>
    <mergeCell ref="AI9:AK9"/>
    <mergeCell ref="AQ9:AT9"/>
    <mergeCell ref="BS9:BU9"/>
    <mergeCell ref="K10:K11"/>
    <mergeCell ref="L10:L11"/>
    <mergeCell ref="M10:M11"/>
    <mergeCell ref="S10:U10"/>
    <mergeCell ref="BN8:BN11"/>
    <mergeCell ref="BP8:BP11"/>
    <mergeCell ref="BR8:BR10"/>
    <mergeCell ref="BS8:BU8"/>
    <mergeCell ref="S7:Y9"/>
    <mergeCell ref="Z7:Z8"/>
    <mergeCell ref="AA7:AA8"/>
    <mergeCell ref="AW10:AW11"/>
  </mergeCells>
  <phoneticPr fontId="2"/>
  <dataValidations count="8">
    <dataValidation type="whole" allowBlank="1" showInputMessage="1" showErrorMessage="1" errorTitle="入力エラー" error="数値以外の入力または、9桁以上の入力は行えません" sqref="AB37:AD37 AB13:AD35 BL13:BN35 BL37:BN37">
      <formula1>-9999999</formula1>
      <formula2>99999999</formula2>
    </dataValidation>
    <dataValidation type="whole" allowBlank="1" showInputMessage="1" showErrorMessage="1" errorTitle="入力エラー" error="数値以外の入力または、11桁以上の入力は行えません" sqref="AE37 AE13:AE35 BO13:BO35 BO37">
      <formula1>-999999999</formula1>
      <formula2>9999999999</formula2>
    </dataValidation>
    <dataValidation type="whole" allowBlank="1" showInputMessage="1" showErrorMessage="1" errorTitle="入力エラー" error="数値以外の入力または、9桁以上の入力は行えません。" sqref="I37 K37:M37 Q37 T37 AP37 AS37 AU37:AW37 BA37 F37 Q13:Q35 K13:M35 I13:I35 F13:F35 T13:T35 AU13:AW35 AS13:AS35 AP13:AP35 BD13:BD35 BA13:BA35 BD37">
      <formula1>-9999999</formula1>
      <formula2>99999999</formula2>
    </dataValidation>
    <dataValidation type="whole" allowBlank="1" showInputMessage="1" showErrorMessage="1" errorTitle="入力エラー" error="数値以外の入力または、8桁以上の入力は行えません。" sqref="S37 G37:H37 O37:P37 Z37 BF37:BH37 BC37 AQ37:AR37 AY37:AZ37 V37:X37 O13:P35 G13:H35 S13:S35 V13:X35 Z13:Z35 AQ13:AR35 BC13:BC35 BF13:BH35 BJ13:BJ35 AY13:AZ35 BJ37">
      <formula1>-999999</formula1>
      <formula2>9999999</formula2>
    </dataValidation>
    <dataValidation type="whole" allowBlank="1" showInputMessage="1" showErrorMessage="1" errorTitle="入力エラー" error="数値以外の入力または、10桁以上の入力は行えません。" sqref="D37 D13:D35 AN13:AN35 AN37">
      <formula1>-99999999</formula1>
      <formula2>999999999</formula2>
    </dataValidation>
    <dataValidation type="whole" allowBlank="1" showInputMessage="1" showErrorMessage="1" errorTitle="入力エラー" error="数値以外の入力または、11桁以上の入力は行えません。" sqref="C13:C38 D38:AE38 D36:AE36 AN36:BO36 AM13:AM37">
      <formula1>-999999999</formula1>
      <formula2>9999999999</formula2>
    </dataValidation>
    <dataValidation type="whole" allowBlank="1" showInputMessage="1" showErrorMessage="1" errorTitle="入力エラー" error="数値以外の入力または、7桁以上の入力は行えません" sqref="AI37:AK37 AI13:AK35 BS13:BU35 BS37:BU37">
      <formula1>-99999</formula1>
      <formula2>999999</formula2>
    </dataValidation>
    <dataValidation type="whole" allowBlank="1" showInputMessage="1" showErrorMessage="1" errorTitle="入力エラー" error="数値以外の入力または、6桁以上の入力は行えません" sqref="AL37 AL13:AL35 BV13:BV35 BV37">
      <formula1>-9999</formula1>
      <formula2>99999</formula2>
    </dataValidation>
  </dataValidations>
  <pageMargins left="0.59055118110236227" right="0" top="0.6692913385826772" bottom="0.39370078740157483" header="0.51181102362204722" footer="0.19685039370078741"/>
  <pageSetup paperSize="9" firstPageNumber="103" pageOrder="overThenDown" orientation="landscape" useFirstPageNumber="1" r:id="rId1"/>
  <headerFooter alignWithMargins="0">
    <oddHeader>&amp;C&amp;"ＭＳ Ｐゴシック,太字"&amp;12第39表　市町村税の徴収に要する経費等に関する調</oddHeader>
  </headerFooter>
  <colBreaks count="7" manualBreakCount="7">
    <brk id="10" max="37" man="1"/>
    <brk id="18" max="37" man="1"/>
    <brk id="27" max="37" man="1"/>
    <brk id="38" max="1048575" man="1"/>
    <brk id="46" max="1048575" man="1"/>
    <brk id="54" max="1048575" man="1"/>
    <brk id="63" max="1048575" man="1"/>
  </colBreaks>
  <ignoredErrors>
    <ignoredError sqref="C3:BV3" numberStoredAsText="1"/>
    <ignoredError sqref="C36:BV36 C38:BV38 AG37 BP37:BQ37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67">
    <tabColor theme="8"/>
  </sheetPr>
  <dimension ref="A1:AL13"/>
  <sheetViews>
    <sheetView showGridLines="0" topLeftCell="T1" zoomScaleNormal="100" zoomScaleSheetLayoutView="100" workbookViewId="0">
      <selection activeCell="AJ19" sqref="AJ19"/>
    </sheetView>
  </sheetViews>
  <sheetFormatPr defaultColWidth="1" defaultRowHeight="13.2" x14ac:dyDescent="0.2"/>
  <cols>
    <col min="1" max="1" width="3" style="7" customWidth="1"/>
    <col min="2" max="2" width="15.44140625" style="7" bestFit="1" customWidth="1"/>
    <col min="3" max="9" width="13" style="7" customWidth="1"/>
    <col min="10" max="10" width="14" style="7" customWidth="1"/>
    <col min="11" max="14" width="13" style="7" customWidth="1"/>
    <col min="15" max="26" width="9" style="7" customWidth="1"/>
    <col min="27" max="27" width="13" style="7" customWidth="1"/>
    <col min="28" max="31" width="10" style="7" customWidth="1"/>
    <col min="32" max="33" width="8" style="7" customWidth="1"/>
    <col min="34" max="38" width="12" style="7" customWidth="1"/>
    <col min="39" max="16384" width="1" style="7"/>
  </cols>
  <sheetData>
    <row r="1" spans="1:38" ht="15.75" customHeight="1" x14ac:dyDescent="0.2"/>
    <row r="2" spans="1:38" s="9" customFormat="1" ht="14.4" x14ac:dyDescent="0.2">
      <c r="A2" s="4"/>
      <c r="B2" s="5"/>
      <c r="C2" s="5"/>
      <c r="D2" s="6"/>
      <c r="E2" s="6"/>
      <c r="F2" s="6"/>
      <c r="G2" s="6"/>
      <c r="H2" s="6"/>
      <c r="I2" s="4"/>
      <c r="J2" s="4"/>
      <c r="K2" s="7"/>
      <c r="L2" s="7"/>
      <c r="M2" s="7"/>
      <c r="N2" s="7"/>
      <c r="O2" s="7"/>
      <c r="P2" s="7"/>
      <c r="Q2" s="7"/>
      <c r="R2" s="7"/>
      <c r="S2" s="8"/>
      <c r="T2" s="8"/>
      <c r="U2" s="8"/>
      <c r="V2" s="8"/>
      <c r="W2" s="8"/>
      <c r="X2" s="8"/>
      <c r="Y2" s="8"/>
      <c r="Z2" s="8"/>
      <c r="AA2" s="8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</row>
    <row r="3" spans="1:38" s="9" customFormat="1" ht="15" customHeight="1" x14ac:dyDescent="0.2">
      <c r="A3" s="10"/>
      <c r="B3" s="10" t="s">
        <v>203</v>
      </c>
      <c r="C3" s="1" t="s">
        <v>136</v>
      </c>
      <c r="D3" s="1" t="s">
        <v>137</v>
      </c>
      <c r="E3" s="1" t="s">
        <v>138</v>
      </c>
      <c r="F3" s="1" t="s">
        <v>139</v>
      </c>
      <c r="G3" s="1" t="s">
        <v>140</v>
      </c>
      <c r="H3" s="1" t="s">
        <v>141</v>
      </c>
      <c r="I3" s="1" t="s">
        <v>142</v>
      </c>
      <c r="J3" s="1" t="s">
        <v>143</v>
      </c>
      <c r="K3" s="2" t="s">
        <v>144</v>
      </c>
      <c r="L3" s="2" t="s">
        <v>145</v>
      </c>
      <c r="M3" s="2" t="s">
        <v>146</v>
      </c>
      <c r="N3" s="2" t="s">
        <v>147</v>
      </c>
      <c r="O3" s="2" t="s">
        <v>148</v>
      </c>
      <c r="P3" s="2" t="s">
        <v>149</v>
      </c>
      <c r="Q3" s="2" t="s">
        <v>150</v>
      </c>
      <c r="R3" s="2" t="s">
        <v>151</v>
      </c>
      <c r="S3" s="1" t="s">
        <v>152</v>
      </c>
      <c r="T3" s="1" t="s">
        <v>153</v>
      </c>
      <c r="U3" s="1" t="s">
        <v>154</v>
      </c>
      <c r="V3" s="1" t="s">
        <v>155</v>
      </c>
      <c r="W3" s="1" t="s">
        <v>156</v>
      </c>
      <c r="X3" s="1" t="s">
        <v>157</v>
      </c>
      <c r="Y3" s="1" t="s">
        <v>158</v>
      </c>
      <c r="Z3" s="1" t="s">
        <v>159</v>
      </c>
      <c r="AA3" s="1" t="s">
        <v>160</v>
      </c>
      <c r="AB3" s="3" t="s">
        <v>161</v>
      </c>
      <c r="AC3" s="3" t="s">
        <v>162</v>
      </c>
      <c r="AD3" s="3" t="s">
        <v>163</v>
      </c>
      <c r="AE3" s="3" t="s">
        <v>164</v>
      </c>
      <c r="AF3" s="11"/>
      <c r="AG3" s="11"/>
      <c r="AH3" s="3" t="s">
        <v>165</v>
      </c>
      <c r="AI3" s="3" t="s">
        <v>166</v>
      </c>
      <c r="AJ3" s="3" t="s">
        <v>167</v>
      </c>
      <c r="AK3" s="3" t="s">
        <v>168</v>
      </c>
      <c r="AL3" s="3" t="s">
        <v>169</v>
      </c>
    </row>
    <row r="4" spans="1:38" s="12" customFormat="1" ht="18" customHeight="1" x14ac:dyDescent="0.2">
      <c r="A4" s="304" t="s">
        <v>34</v>
      </c>
      <c r="B4" s="305"/>
      <c r="C4" s="306" t="s">
        <v>240</v>
      </c>
      <c r="D4" s="307"/>
      <c r="E4" s="307"/>
      <c r="F4" s="307"/>
      <c r="G4" s="307"/>
      <c r="H4" s="307"/>
      <c r="I4" s="307"/>
      <c r="J4" s="308"/>
      <c r="K4" s="306" t="s">
        <v>241</v>
      </c>
      <c r="L4" s="307"/>
      <c r="M4" s="307"/>
      <c r="N4" s="307"/>
      <c r="O4" s="307"/>
      <c r="P4" s="307"/>
      <c r="Q4" s="307"/>
      <c r="R4" s="308"/>
      <c r="S4" s="309" t="s">
        <v>242</v>
      </c>
      <c r="T4" s="310"/>
      <c r="U4" s="310"/>
      <c r="V4" s="310"/>
      <c r="W4" s="310"/>
      <c r="X4" s="310"/>
      <c r="Y4" s="310"/>
      <c r="Z4" s="310"/>
      <c r="AA4" s="311"/>
      <c r="AB4" s="294" t="s">
        <v>243</v>
      </c>
      <c r="AC4" s="295"/>
      <c r="AD4" s="295"/>
      <c r="AE4" s="296"/>
      <c r="AF4" s="297"/>
      <c r="AG4" s="298"/>
      <c r="AH4" s="299" t="s">
        <v>244</v>
      </c>
      <c r="AI4" s="295"/>
      <c r="AJ4" s="295"/>
      <c r="AK4" s="295"/>
      <c r="AL4" s="296"/>
    </row>
    <row r="5" spans="1:38" ht="18" customHeight="1" x14ac:dyDescent="0.2">
      <c r="A5" s="236" t="s">
        <v>247</v>
      </c>
      <c r="B5" s="237"/>
      <c r="C5" s="242" t="s">
        <v>36</v>
      </c>
      <c r="D5" s="182"/>
      <c r="E5" s="183"/>
      <c r="F5" s="206" t="s">
        <v>37</v>
      </c>
      <c r="G5" s="206"/>
      <c r="H5" s="206"/>
      <c r="I5" s="206"/>
      <c r="J5" s="207"/>
      <c r="K5" s="243" t="s">
        <v>170</v>
      </c>
      <c r="L5" s="243"/>
      <c r="M5" s="243"/>
      <c r="N5" s="243"/>
      <c r="O5" s="243"/>
      <c r="P5" s="243"/>
      <c r="Q5" s="243"/>
      <c r="R5" s="300"/>
      <c r="S5" s="206" t="s">
        <v>37</v>
      </c>
      <c r="T5" s="206"/>
      <c r="U5" s="206"/>
      <c r="V5" s="206"/>
      <c r="W5" s="206"/>
      <c r="X5" s="206"/>
      <c r="Y5" s="206"/>
      <c r="Z5" s="206"/>
      <c r="AA5" s="207"/>
      <c r="AB5" s="227" t="s">
        <v>39</v>
      </c>
      <c r="AC5" s="227"/>
      <c r="AD5" s="228"/>
      <c r="AE5" s="193" t="s">
        <v>171</v>
      </c>
      <c r="AF5" s="249" t="s">
        <v>41</v>
      </c>
      <c r="AG5" s="301"/>
      <c r="AH5" s="227" t="s">
        <v>42</v>
      </c>
      <c r="AI5" s="227"/>
      <c r="AJ5" s="227"/>
      <c r="AK5" s="227"/>
      <c r="AL5" s="293"/>
    </row>
    <row r="6" spans="1:38" ht="18" customHeight="1" x14ac:dyDescent="0.2">
      <c r="A6" s="238"/>
      <c r="B6" s="239"/>
      <c r="C6" s="185"/>
      <c r="D6" s="185"/>
      <c r="E6" s="186"/>
      <c r="F6" s="242" t="s">
        <v>43</v>
      </c>
      <c r="G6" s="242"/>
      <c r="H6" s="242"/>
      <c r="I6" s="242"/>
      <c r="J6" s="204"/>
      <c r="K6" s="182" t="s">
        <v>43</v>
      </c>
      <c r="L6" s="182"/>
      <c r="M6" s="182"/>
      <c r="N6" s="180"/>
      <c r="O6" s="182" t="s">
        <v>44</v>
      </c>
      <c r="P6" s="182"/>
      <c r="Q6" s="182"/>
      <c r="R6" s="219"/>
      <c r="S6" s="182" t="s">
        <v>45</v>
      </c>
      <c r="T6" s="182"/>
      <c r="U6" s="182"/>
      <c r="V6" s="182"/>
      <c r="W6" s="182"/>
      <c r="X6" s="182"/>
      <c r="Y6" s="180"/>
      <c r="Z6" s="158" t="s">
        <v>46</v>
      </c>
      <c r="AA6" s="188" t="s">
        <v>47</v>
      </c>
      <c r="AB6" s="176"/>
      <c r="AC6" s="176"/>
      <c r="AD6" s="191"/>
      <c r="AE6" s="193"/>
      <c r="AF6" s="250"/>
      <c r="AG6" s="213"/>
      <c r="AH6" s="176"/>
      <c r="AI6" s="176"/>
      <c r="AJ6" s="176"/>
      <c r="AK6" s="176"/>
      <c r="AL6" s="177"/>
    </row>
    <row r="7" spans="1:38" ht="18" customHeight="1" x14ac:dyDescent="0.2">
      <c r="A7" s="238"/>
      <c r="B7" s="239"/>
      <c r="C7" s="17"/>
      <c r="D7" s="15"/>
      <c r="E7" s="15"/>
      <c r="F7" s="206"/>
      <c r="G7" s="206"/>
      <c r="H7" s="206"/>
      <c r="I7" s="206"/>
      <c r="J7" s="207"/>
      <c r="K7" s="182"/>
      <c r="L7" s="182"/>
      <c r="M7" s="182"/>
      <c r="N7" s="183"/>
      <c r="O7" s="182"/>
      <c r="P7" s="182"/>
      <c r="Q7" s="182"/>
      <c r="R7" s="221"/>
      <c r="S7" s="182"/>
      <c r="T7" s="182"/>
      <c r="U7" s="182"/>
      <c r="V7" s="182"/>
      <c r="W7" s="182"/>
      <c r="X7" s="182"/>
      <c r="Y7" s="183"/>
      <c r="Z7" s="226"/>
      <c r="AA7" s="189"/>
      <c r="AB7" s="291" t="s">
        <v>48</v>
      </c>
      <c r="AC7" s="287" t="s">
        <v>49</v>
      </c>
      <c r="AD7" s="289" t="s">
        <v>245</v>
      </c>
      <c r="AE7" s="193"/>
      <c r="AF7" s="245" t="s">
        <v>172</v>
      </c>
      <c r="AG7" s="208" t="s">
        <v>173</v>
      </c>
      <c r="AH7" s="227" t="s">
        <v>52</v>
      </c>
      <c r="AI7" s="168"/>
      <c r="AJ7" s="150"/>
      <c r="AK7" s="151"/>
      <c r="AL7" s="170" t="s">
        <v>53</v>
      </c>
    </row>
    <row r="8" spans="1:38" ht="18" customHeight="1" x14ac:dyDescent="0.2">
      <c r="A8" s="238"/>
      <c r="B8" s="239"/>
      <c r="C8" s="13" t="s">
        <v>174</v>
      </c>
      <c r="D8" s="18" t="s">
        <v>55</v>
      </c>
      <c r="E8" s="18" t="s">
        <v>47</v>
      </c>
      <c r="F8" s="15"/>
      <c r="G8" s="146" t="s">
        <v>56</v>
      </c>
      <c r="H8" s="147"/>
      <c r="I8" s="147"/>
      <c r="J8" s="148"/>
      <c r="K8" s="185"/>
      <c r="L8" s="185"/>
      <c r="M8" s="185"/>
      <c r="N8" s="186"/>
      <c r="O8" s="185"/>
      <c r="P8" s="185"/>
      <c r="Q8" s="185"/>
      <c r="R8" s="223"/>
      <c r="S8" s="185"/>
      <c r="T8" s="185"/>
      <c r="U8" s="185"/>
      <c r="V8" s="185"/>
      <c r="W8" s="185"/>
      <c r="X8" s="185"/>
      <c r="Y8" s="186"/>
      <c r="Z8" s="18"/>
      <c r="AA8" s="19"/>
      <c r="AB8" s="292"/>
      <c r="AC8" s="288"/>
      <c r="AD8" s="290"/>
      <c r="AE8" s="193"/>
      <c r="AF8" s="246"/>
      <c r="AG8" s="209"/>
      <c r="AH8" s="252"/>
      <c r="AI8" s="149" t="s">
        <v>57</v>
      </c>
      <c r="AJ8" s="150"/>
      <c r="AK8" s="151"/>
      <c r="AL8" s="251"/>
    </row>
    <row r="9" spans="1:38" ht="18" customHeight="1" x14ac:dyDescent="0.2">
      <c r="A9" s="238"/>
      <c r="B9" s="239"/>
      <c r="C9" s="23"/>
      <c r="D9" s="18" t="s">
        <v>58</v>
      </c>
      <c r="E9" s="24" t="s">
        <v>175</v>
      </c>
      <c r="F9" s="20" t="s">
        <v>60</v>
      </c>
      <c r="G9" s="15" t="s">
        <v>61</v>
      </c>
      <c r="H9" s="15" t="s">
        <v>62</v>
      </c>
      <c r="I9" s="15" t="s">
        <v>63</v>
      </c>
      <c r="J9" s="16" t="s">
        <v>64</v>
      </c>
      <c r="K9" s="156" t="s">
        <v>65</v>
      </c>
      <c r="L9" s="158" t="s">
        <v>66</v>
      </c>
      <c r="M9" s="158" t="s">
        <v>46</v>
      </c>
      <c r="N9" s="15" t="s">
        <v>67</v>
      </c>
      <c r="O9" s="25" t="s">
        <v>68</v>
      </c>
      <c r="P9" s="15" t="s">
        <v>69</v>
      </c>
      <c r="Q9" s="15" t="s">
        <v>46</v>
      </c>
      <c r="R9" s="16" t="s">
        <v>67</v>
      </c>
      <c r="S9" s="312" t="s">
        <v>249</v>
      </c>
      <c r="T9" s="312"/>
      <c r="U9" s="313"/>
      <c r="V9" s="133" t="s">
        <v>71</v>
      </c>
      <c r="W9" s="27" t="s">
        <v>72</v>
      </c>
      <c r="X9" s="27" t="s">
        <v>46</v>
      </c>
      <c r="Y9" s="314" t="s">
        <v>248</v>
      </c>
      <c r="Z9" s="18"/>
      <c r="AA9" s="28" t="s">
        <v>176</v>
      </c>
      <c r="AB9" s="292"/>
      <c r="AC9" s="288"/>
      <c r="AD9" s="290"/>
      <c r="AE9" s="193"/>
      <c r="AF9" s="246"/>
      <c r="AG9" s="209"/>
      <c r="AH9" s="252"/>
      <c r="AI9" s="29" t="s">
        <v>74</v>
      </c>
      <c r="AJ9" s="29" t="s">
        <v>75</v>
      </c>
      <c r="AK9" s="29" t="s">
        <v>76</v>
      </c>
      <c r="AL9" s="251"/>
    </row>
    <row r="10" spans="1:38" ht="18" customHeight="1" x14ac:dyDescent="0.2">
      <c r="A10" s="238"/>
      <c r="B10" s="239"/>
      <c r="C10" s="30" t="s">
        <v>177</v>
      </c>
      <c r="D10" s="31" t="s">
        <v>178</v>
      </c>
      <c r="E10" s="31" t="s">
        <v>179</v>
      </c>
      <c r="F10" s="18" t="s">
        <v>180</v>
      </c>
      <c r="G10" s="24" t="s">
        <v>181</v>
      </c>
      <c r="H10" s="24" t="s">
        <v>182</v>
      </c>
      <c r="I10" s="24" t="s">
        <v>183</v>
      </c>
      <c r="J10" s="32" t="s">
        <v>184</v>
      </c>
      <c r="K10" s="157"/>
      <c r="L10" s="159"/>
      <c r="M10" s="159"/>
      <c r="N10" s="33" t="s">
        <v>185</v>
      </c>
      <c r="O10" s="31" t="s">
        <v>186</v>
      </c>
      <c r="P10" s="33" t="s">
        <v>187</v>
      </c>
      <c r="Q10" s="31" t="s">
        <v>188</v>
      </c>
      <c r="R10" s="34" t="s">
        <v>189</v>
      </c>
      <c r="S10" s="302" t="s">
        <v>90</v>
      </c>
      <c r="T10" s="27" t="s">
        <v>91</v>
      </c>
      <c r="U10" s="27" t="s">
        <v>67</v>
      </c>
      <c r="V10" s="31" t="s">
        <v>190</v>
      </c>
      <c r="W10" s="31" t="s">
        <v>191</v>
      </c>
      <c r="X10" s="31" t="s">
        <v>192</v>
      </c>
      <c r="Y10" s="315"/>
      <c r="Z10" s="33" t="s">
        <v>193</v>
      </c>
      <c r="AA10" s="35" t="s">
        <v>194</v>
      </c>
      <c r="AB10" s="292"/>
      <c r="AC10" s="288"/>
      <c r="AD10" s="290"/>
      <c r="AE10" s="193"/>
      <c r="AF10" s="246"/>
      <c r="AG10" s="209"/>
      <c r="AH10" s="21"/>
      <c r="AI10" s="36"/>
      <c r="AJ10" s="36"/>
      <c r="AK10" s="36"/>
      <c r="AL10" s="22"/>
    </row>
    <row r="11" spans="1:38" ht="18" customHeight="1" x14ac:dyDescent="0.2">
      <c r="A11" s="240"/>
      <c r="B11" s="241"/>
      <c r="C11" s="37" t="s">
        <v>195</v>
      </c>
      <c r="D11" s="38" t="s">
        <v>195</v>
      </c>
      <c r="E11" s="38" t="s">
        <v>196</v>
      </c>
      <c r="F11" s="39" t="s">
        <v>196</v>
      </c>
      <c r="G11" s="40" t="s">
        <v>195</v>
      </c>
      <c r="H11" s="38" t="s">
        <v>195</v>
      </c>
      <c r="I11" s="38" t="s">
        <v>195</v>
      </c>
      <c r="J11" s="41" t="s">
        <v>195</v>
      </c>
      <c r="K11" s="37" t="s">
        <v>99</v>
      </c>
      <c r="L11" s="38" t="s">
        <v>100</v>
      </c>
      <c r="M11" s="38" t="s">
        <v>101</v>
      </c>
      <c r="N11" s="38" t="s">
        <v>102</v>
      </c>
      <c r="O11" s="40" t="s">
        <v>195</v>
      </c>
      <c r="P11" s="40" t="s">
        <v>195</v>
      </c>
      <c r="Q11" s="40" t="s">
        <v>195</v>
      </c>
      <c r="R11" s="131" t="s">
        <v>197</v>
      </c>
      <c r="S11" s="303"/>
      <c r="T11" s="38" t="s">
        <v>104</v>
      </c>
      <c r="U11" s="44" t="s">
        <v>198</v>
      </c>
      <c r="V11" s="38" t="s">
        <v>195</v>
      </c>
      <c r="W11" s="40" t="s">
        <v>195</v>
      </c>
      <c r="X11" s="40" t="s">
        <v>195</v>
      </c>
      <c r="Y11" s="132" t="s">
        <v>199</v>
      </c>
      <c r="Z11" s="40" t="s">
        <v>195</v>
      </c>
      <c r="AA11" s="41" t="s">
        <v>195</v>
      </c>
      <c r="AB11" s="46" t="s">
        <v>200</v>
      </c>
      <c r="AC11" s="47" t="s">
        <v>200</v>
      </c>
      <c r="AD11" s="48" t="s">
        <v>200</v>
      </c>
      <c r="AE11" s="49" t="s">
        <v>200</v>
      </c>
      <c r="AF11" s="50" t="s">
        <v>201</v>
      </c>
      <c r="AG11" s="51" t="s">
        <v>201</v>
      </c>
      <c r="AH11" s="46" t="s">
        <v>202</v>
      </c>
      <c r="AI11" s="47" t="s">
        <v>202</v>
      </c>
      <c r="AJ11" s="47" t="s">
        <v>202</v>
      </c>
      <c r="AK11" s="47" t="s">
        <v>202</v>
      </c>
      <c r="AL11" s="49" t="s">
        <v>202</v>
      </c>
    </row>
    <row r="12" spans="1:38" s="54" customFormat="1" ht="18" customHeight="1" x14ac:dyDescent="0.2">
      <c r="A12" s="61">
        <v>1</v>
      </c>
      <c r="B12" s="62" t="s">
        <v>252</v>
      </c>
      <c r="C12" s="109">
        <f>表39!C36</f>
        <v>1139991534</v>
      </c>
      <c r="D12" s="110">
        <f>表39!D36</f>
        <v>705169973</v>
      </c>
      <c r="E12" s="111">
        <f>表39!E36</f>
        <v>1845161507</v>
      </c>
      <c r="F12" s="110">
        <f>表39!F36</f>
        <v>6924426</v>
      </c>
      <c r="G12" s="110">
        <f>表39!G36</f>
        <v>702642</v>
      </c>
      <c r="H12" s="110">
        <f>表39!H36</f>
        <v>0</v>
      </c>
      <c r="I12" s="110">
        <f>表39!I36</f>
        <v>4732254</v>
      </c>
      <c r="J12" s="112">
        <f>表39!J36</f>
        <v>5434896</v>
      </c>
      <c r="K12" s="113">
        <f>表39!K36</f>
        <v>2740778</v>
      </c>
      <c r="L12" s="110">
        <f>表39!L36</f>
        <v>483218</v>
      </c>
      <c r="M12" s="110">
        <f>表39!M36</f>
        <v>571</v>
      </c>
      <c r="N12" s="111">
        <f>表39!N36</f>
        <v>15583889</v>
      </c>
      <c r="O12" s="110">
        <f>表39!O36</f>
        <v>12149</v>
      </c>
      <c r="P12" s="110">
        <f>表39!P36</f>
        <v>175675</v>
      </c>
      <c r="Q12" s="110">
        <f>表39!Q36</f>
        <v>6104952</v>
      </c>
      <c r="R12" s="112">
        <f>表39!R36</f>
        <v>6292776</v>
      </c>
      <c r="S12" s="109">
        <f>表39!S36</f>
        <v>0</v>
      </c>
      <c r="T12" s="110">
        <f>表39!T36</f>
        <v>0</v>
      </c>
      <c r="U12" s="111">
        <f>表39!U36</f>
        <v>0</v>
      </c>
      <c r="V12" s="110">
        <f>表39!V36</f>
        <v>18358</v>
      </c>
      <c r="W12" s="110">
        <f>表39!W36</f>
        <v>2747</v>
      </c>
      <c r="X12" s="110">
        <f>表39!X36</f>
        <v>103060</v>
      </c>
      <c r="Y12" s="111">
        <f>表39!Y36</f>
        <v>124165</v>
      </c>
      <c r="Z12" s="110">
        <f>表39!Z36</f>
        <v>869217</v>
      </c>
      <c r="AA12" s="112">
        <f>表39!AA36</f>
        <v>22870047</v>
      </c>
      <c r="AB12" s="114">
        <f>表39!AB36</f>
        <v>16832343</v>
      </c>
      <c r="AC12" s="115">
        <f>表39!AC36</f>
        <v>0</v>
      </c>
      <c r="AD12" s="116">
        <f>表39!AD36</f>
        <v>16832343</v>
      </c>
      <c r="AE12" s="117">
        <f>表39!AE36</f>
        <v>6037704</v>
      </c>
      <c r="AF12" s="140">
        <f>表39!AF36</f>
        <v>1.2394604436109127</v>
      </c>
      <c r="AG12" s="141">
        <f>表39!AG36</f>
        <v>0.52962709107276573</v>
      </c>
      <c r="AH12" s="118">
        <f>表39!AH36</f>
        <v>2043</v>
      </c>
      <c r="AI12" s="115">
        <f>表39!AI36</f>
        <v>246</v>
      </c>
      <c r="AJ12" s="115">
        <f>表39!AJ36</f>
        <v>915</v>
      </c>
      <c r="AK12" s="115">
        <f>表39!AK36</f>
        <v>882</v>
      </c>
      <c r="AL12" s="119">
        <f>表39!AL36</f>
        <v>345</v>
      </c>
    </row>
    <row r="13" spans="1:38" s="54" customFormat="1" ht="18" customHeight="1" x14ac:dyDescent="0.2">
      <c r="A13" s="63">
        <v>2</v>
      </c>
      <c r="B13" s="64" t="s">
        <v>253</v>
      </c>
      <c r="C13" s="120">
        <f>表39!AM36</f>
        <v>1090926343</v>
      </c>
      <c r="D13" s="121">
        <f>表39!AN36</f>
        <v>674068573</v>
      </c>
      <c r="E13" s="122">
        <f>表39!AO36</f>
        <v>1764994915</v>
      </c>
      <c r="F13" s="121">
        <f>表39!AP36</f>
        <v>7213192</v>
      </c>
      <c r="G13" s="121">
        <f>表39!AQ36</f>
        <v>728283</v>
      </c>
      <c r="H13" s="121">
        <f>表39!AR36</f>
        <v>0</v>
      </c>
      <c r="I13" s="121">
        <f>表39!AS36</f>
        <v>4952475</v>
      </c>
      <c r="J13" s="123">
        <f>表39!AT36</f>
        <v>5680758</v>
      </c>
      <c r="K13" s="124">
        <f>表39!AU36</f>
        <v>2860728</v>
      </c>
      <c r="L13" s="121">
        <f>表39!AV36</f>
        <v>490750</v>
      </c>
      <c r="M13" s="121">
        <f>表39!AW36</f>
        <v>2884</v>
      </c>
      <c r="N13" s="122">
        <f>表39!AX36</f>
        <v>16248312</v>
      </c>
      <c r="O13" s="121">
        <f>表39!AY36</f>
        <v>21768</v>
      </c>
      <c r="P13" s="121">
        <f>表39!AZ36</f>
        <v>168597</v>
      </c>
      <c r="Q13" s="121">
        <f>表39!BA36</f>
        <v>6674396</v>
      </c>
      <c r="R13" s="123">
        <f>表39!BB36</f>
        <v>6864761</v>
      </c>
      <c r="S13" s="120">
        <f>表39!BC36</f>
        <v>0</v>
      </c>
      <c r="T13" s="121">
        <f>表39!BD36</f>
        <v>0</v>
      </c>
      <c r="U13" s="122">
        <f>表39!BE36</f>
        <v>0</v>
      </c>
      <c r="V13" s="121">
        <f>表39!BF36</f>
        <v>19190</v>
      </c>
      <c r="W13" s="121">
        <f>表39!BG36</f>
        <v>2923</v>
      </c>
      <c r="X13" s="121">
        <f>表39!BH36</f>
        <v>127296</v>
      </c>
      <c r="Y13" s="122">
        <f>表39!BI36</f>
        <v>149409</v>
      </c>
      <c r="Z13" s="121">
        <f>表39!BJ36</f>
        <v>885472</v>
      </c>
      <c r="AA13" s="123">
        <f>表39!BK36</f>
        <v>24147954</v>
      </c>
      <c r="AB13" s="125">
        <f>表39!BL36</f>
        <v>17044572</v>
      </c>
      <c r="AC13" s="126">
        <f>表39!BM36</f>
        <v>0</v>
      </c>
      <c r="AD13" s="127">
        <f>表39!BN36</f>
        <v>17044572</v>
      </c>
      <c r="AE13" s="128">
        <f>表39!BO36</f>
        <v>7103382</v>
      </c>
      <c r="AF13" s="144">
        <f>表39!BP36</f>
        <v>1.3681599756903549</v>
      </c>
      <c r="AG13" s="145">
        <f>表39!BQ36</f>
        <v>0.65113305271059896</v>
      </c>
      <c r="AH13" s="129">
        <f>表39!BR36</f>
        <v>2063</v>
      </c>
      <c r="AI13" s="126">
        <f>表39!BS36</f>
        <v>248</v>
      </c>
      <c r="AJ13" s="126">
        <f>表39!BT36</f>
        <v>908</v>
      </c>
      <c r="AK13" s="126">
        <f>表39!BU36</f>
        <v>907</v>
      </c>
      <c r="AL13" s="130">
        <f>表39!BV36</f>
        <v>330</v>
      </c>
    </row>
  </sheetData>
  <mergeCells count="38">
    <mergeCell ref="AH4:AL4"/>
    <mergeCell ref="K5:R5"/>
    <mergeCell ref="AI8:AK8"/>
    <mergeCell ref="AE5:AE10"/>
    <mergeCell ref="A5:B11"/>
    <mergeCell ref="C5:E6"/>
    <mergeCell ref="F5:J5"/>
    <mergeCell ref="S5:AA5"/>
    <mergeCell ref="AF5:AG6"/>
    <mergeCell ref="G8:J8"/>
    <mergeCell ref="K9:K10"/>
    <mergeCell ref="L9:L10"/>
    <mergeCell ref="M9:M10"/>
    <mergeCell ref="S10:S11"/>
    <mergeCell ref="A4:B4"/>
    <mergeCell ref="C4:J4"/>
    <mergeCell ref="AB4:AE4"/>
    <mergeCell ref="AF4:AG4"/>
    <mergeCell ref="O6:R8"/>
    <mergeCell ref="S6:Y8"/>
    <mergeCell ref="Z6:Z7"/>
    <mergeCell ref="AA6:AA7"/>
    <mergeCell ref="K4:R4"/>
    <mergeCell ref="S4:AA4"/>
    <mergeCell ref="AB5:AD6"/>
    <mergeCell ref="F6:J7"/>
    <mergeCell ref="K6:N8"/>
    <mergeCell ref="AB7:AB10"/>
    <mergeCell ref="AG7:AG10"/>
    <mergeCell ref="AI7:AK7"/>
    <mergeCell ref="AH5:AL6"/>
    <mergeCell ref="S9:U9"/>
    <mergeCell ref="Y9:Y10"/>
    <mergeCell ref="AL7:AL9"/>
    <mergeCell ref="AC7:AC10"/>
    <mergeCell ref="AD7:AD10"/>
    <mergeCell ref="AF7:AF10"/>
    <mergeCell ref="AH7:AH9"/>
  </mergeCells>
  <phoneticPr fontId="2"/>
  <dataValidations count="1">
    <dataValidation type="whole" allowBlank="1" showInputMessage="1" showErrorMessage="1" errorTitle="入力エラー" error="数値以外の入力または、11桁以上の入力は行えません。" sqref="C12:AL13">
      <formula1>-999999999</formula1>
      <formula2>9999999999</formula2>
    </dataValidation>
  </dataValidations>
  <pageMargins left="0.59055118110236227" right="0" top="0.9055118110236221" bottom="0.39370078740157483" header="0.51181102362204722" footer="0.19685039370078741"/>
  <pageSetup paperSize="9" firstPageNumber="103" pageOrder="overThenDown" orientation="landscape" useFirstPageNumber="1" r:id="rId1"/>
  <headerFooter alignWithMargins="0">
    <oddHeader>&amp;C&amp;"ＭＳ Ｐゴシック,太字"&amp;12第39表　市町村税の徴収に要する経費等に関する調
（区分別総括　特別区計）</oddHeader>
  </headerFooter>
  <colBreaks count="3" manualBreakCount="3">
    <brk id="10" max="12" man="1"/>
    <brk id="18" max="12" man="1"/>
    <brk id="27" max="12" man="1"/>
  </colBreaks>
  <ignoredErrors>
    <ignoredError sqref="C3:AL3" numberStoredAsText="1"/>
    <ignoredError sqref="C12:AL13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68">
    <tabColor theme="8"/>
  </sheetPr>
  <dimension ref="A1:AL13"/>
  <sheetViews>
    <sheetView showGridLines="0" zoomScaleNormal="100" zoomScaleSheetLayoutView="100" workbookViewId="0">
      <selection activeCell="G17" sqref="G17"/>
    </sheetView>
  </sheetViews>
  <sheetFormatPr defaultColWidth="1" defaultRowHeight="13.2" x14ac:dyDescent="0.2"/>
  <cols>
    <col min="1" max="1" width="3" style="7" customWidth="1"/>
    <col min="2" max="2" width="15.44140625" style="7" bestFit="1" customWidth="1"/>
    <col min="3" max="9" width="13" style="7" customWidth="1"/>
    <col min="10" max="10" width="14" style="7" customWidth="1"/>
    <col min="11" max="14" width="13" style="7" customWidth="1"/>
    <col min="15" max="26" width="9" style="7" customWidth="1"/>
    <col min="27" max="27" width="13" style="7" customWidth="1"/>
    <col min="28" max="31" width="10" style="7" customWidth="1"/>
    <col min="32" max="33" width="8" style="7" customWidth="1"/>
    <col min="34" max="38" width="12" style="7" customWidth="1"/>
    <col min="39" max="16384" width="1" style="7"/>
  </cols>
  <sheetData>
    <row r="1" spans="1:38" ht="15.75" customHeight="1" x14ac:dyDescent="0.2"/>
    <row r="2" spans="1:38" s="9" customFormat="1" ht="14.4" x14ac:dyDescent="0.2">
      <c r="A2" s="4"/>
      <c r="B2" s="5"/>
      <c r="C2" s="5"/>
      <c r="D2" s="6"/>
      <c r="E2" s="6"/>
      <c r="F2" s="6"/>
      <c r="G2" s="6"/>
      <c r="H2" s="6"/>
      <c r="I2" s="4"/>
      <c r="J2" s="4"/>
      <c r="K2" s="7"/>
      <c r="L2" s="7"/>
      <c r="M2" s="7"/>
      <c r="N2" s="7"/>
      <c r="O2" s="7"/>
      <c r="P2" s="7"/>
      <c r="Q2" s="7"/>
      <c r="R2" s="7"/>
      <c r="S2" s="8"/>
      <c r="T2" s="8"/>
      <c r="U2" s="8"/>
      <c r="V2" s="8"/>
      <c r="W2" s="8"/>
      <c r="X2" s="8"/>
      <c r="Y2" s="8"/>
      <c r="Z2" s="8"/>
      <c r="AA2" s="8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</row>
    <row r="3" spans="1:38" s="9" customFormat="1" ht="15" customHeight="1" x14ac:dyDescent="0.2">
      <c r="A3" s="10"/>
      <c r="B3" s="10" t="s">
        <v>238</v>
      </c>
      <c r="C3" s="1" t="s">
        <v>204</v>
      </c>
      <c r="D3" s="1" t="s">
        <v>205</v>
      </c>
      <c r="E3" s="1" t="s">
        <v>206</v>
      </c>
      <c r="F3" s="1" t="s">
        <v>207</v>
      </c>
      <c r="G3" s="1" t="s">
        <v>208</v>
      </c>
      <c r="H3" s="1" t="s">
        <v>209</v>
      </c>
      <c r="I3" s="1" t="s">
        <v>210</v>
      </c>
      <c r="J3" s="1" t="s">
        <v>211</v>
      </c>
      <c r="K3" s="2" t="s">
        <v>212</v>
      </c>
      <c r="L3" s="2" t="s">
        <v>213</v>
      </c>
      <c r="M3" s="2" t="s">
        <v>214</v>
      </c>
      <c r="N3" s="2" t="s">
        <v>215</v>
      </c>
      <c r="O3" s="2" t="s">
        <v>216</v>
      </c>
      <c r="P3" s="2" t="s">
        <v>217</v>
      </c>
      <c r="Q3" s="2" t="s">
        <v>218</v>
      </c>
      <c r="R3" s="2" t="s">
        <v>219</v>
      </c>
      <c r="S3" s="1" t="s">
        <v>220</v>
      </c>
      <c r="T3" s="1" t="s">
        <v>221</v>
      </c>
      <c r="U3" s="1" t="s">
        <v>222</v>
      </c>
      <c r="V3" s="1" t="s">
        <v>223</v>
      </c>
      <c r="W3" s="1" t="s">
        <v>224</v>
      </c>
      <c r="X3" s="1" t="s">
        <v>225</v>
      </c>
      <c r="Y3" s="1" t="s">
        <v>226</v>
      </c>
      <c r="Z3" s="1" t="s">
        <v>227</v>
      </c>
      <c r="AA3" s="1" t="s">
        <v>228</v>
      </c>
      <c r="AB3" s="3" t="s">
        <v>229</v>
      </c>
      <c r="AC3" s="3" t="s">
        <v>230</v>
      </c>
      <c r="AD3" s="3" t="s">
        <v>231</v>
      </c>
      <c r="AE3" s="3" t="s">
        <v>232</v>
      </c>
      <c r="AF3" s="11"/>
      <c r="AG3" s="11"/>
      <c r="AH3" s="3" t="s">
        <v>233</v>
      </c>
      <c r="AI3" s="3" t="s">
        <v>234</v>
      </c>
      <c r="AJ3" s="3" t="s">
        <v>235</v>
      </c>
      <c r="AK3" s="3" t="s">
        <v>236</v>
      </c>
      <c r="AL3" s="3" t="s">
        <v>237</v>
      </c>
    </row>
    <row r="4" spans="1:38" s="12" customFormat="1" ht="18" customHeight="1" x14ac:dyDescent="0.2">
      <c r="A4" s="304" t="s">
        <v>34</v>
      </c>
      <c r="B4" s="305"/>
      <c r="C4" s="306" t="s">
        <v>240</v>
      </c>
      <c r="D4" s="307"/>
      <c r="E4" s="307"/>
      <c r="F4" s="307"/>
      <c r="G4" s="307"/>
      <c r="H4" s="307"/>
      <c r="I4" s="307"/>
      <c r="J4" s="308"/>
      <c r="K4" s="306" t="s">
        <v>241</v>
      </c>
      <c r="L4" s="307"/>
      <c r="M4" s="307"/>
      <c r="N4" s="307"/>
      <c r="O4" s="307"/>
      <c r="P4" s="307"/>
      <c r="Q4" s="307"/>
      <c r="R4" s="308"/>
      <c r="S4" s="309" t="s">
        <v>242</v>
      </c>
      <c r="T4" s="310"/>
      <c r="U4" s="310"/>
      <c r="V4" s="310"/>
      <c r="W4" s="310"/>
      <c r="X4" s="310"/>
      <c r="Y4" s="310"/>
      <c r="Z4" s="310"/>
      <c r="AA4" s="311"/>
      <c r="AB4" s="294" t="s">
        <v>243</v>
      </c>
      <c r="AC4" s="295"/>
      <c r="AD4" s="295"/>
      <c r="AE4" s="296"/>
      <c r="AF4" s="297"/>
      <c r="AG4" s="298"/>
      <c r="AH4" s="299" t="s">
        <v>244</v>
      </c>
      <c r="AI4" s="295"/>
      <c r="AJ4" s="295"/>
      <c r="AK4" s="295"/>
      <c r="AL4" s="296"/>
    </row>
    <row r="5" spans="1:38" ht="18" customHeight="1" x14ac:dyDescent="0.2">
      <c r="A5" s="236" t="s">
        <v>247</v>
      </c>
      <c r="B5" s="237"/>
      <c r="C5" s="242" t="s">
        <v>36</v>
      </c>
      <c r="D5" s="182"/>
      <c r="E5" s="183"/>
      <c r="F5" s="206" t="s">
        <v>37</v>
      </c>
      <c r="G5" s="206"/>
      <c r="H5" s="206"/>
      <c r="I5" s="206"/>
      <c r="J5" s="207"/>
      <c r="K5" s="243" t="s">
        <v>38</v>
      </c>
      <c r="L5" s="243"/>
      <c r="M5" s="243"/>
      <c r="N5" s="243"/>
      <c r="O5" s="243"/>
      <c r="P5" s="243"/>
      <c r="Q5" s="243"/>
      <c r="R5" s="300"/>
      <c r="S5" s="206" t="s">
        <v>37</v>
      </c>
      <c r="T5" s="206"/>
      <c r="U5" s="206"/>
      <c r="V5" s="206"/>
      <c r="W5" s="206"/>
      <c r="X5" s="206"/>
      <c r="Y5" s="206"/>
      <c r="Z5" s="206"/>
      <c r="AA5" s="207"/>
      <c r="AB5" s="227" t="s">
        <v>39</v>
      </c>
      <c r="AC5" s="227"/>
      <c r="AD5" s="228"/>
      <c r="AE5" s="193" t="s">
        <v>40</v>
      </c>
      <c r="AF5" s="249" t="s">
        <v>41</v>
      </c>
      <c r="AG5" s="301"/>
      <c r="AH5" s="227" t="s">
        <v>42</v>
      </c>
      <c r="AI5" s="227"/>
      <c r="AJ5" s="227"/>
      <c r="AK5" s="227"/>
      <c r="AL5" s="293"/>
    </row>
    <row r="6" spans="1:38" ht="18" customHeight="1" x14ac:dyDescent="0.2">
      <c r="A6" s="238"/>
      <c r="B6" s="239"/>
      <c r="C6" s="185"/>
      <c r="D6" s="185"/>
      <c r="E6" s="186"/>
      <c r="F6" s="242" t="s">
        <v>43</v>
      </c>
      <c r="G6" s="242"/>
      <c r="H6" s="242"/>
      <c r="I6" s="242"/>
      <c r="J6" s="204"/>
      <c r="K6" s="182" t="s">
        <v>43</v>
      </c>
      <c r="L6" s="182"/>
      <c r="M6" s="182"/>
      <c r="N6" s="180"/>
      <c r="O6" s="182" t="s">
        <v>44</v>
      </c>
      <c r="P6" s="182"/>
      <c r="Q6" s="182"/>
      <c r="R6" s="219"/>
      <c r="S6" s="182" t="s">
        <v>45</v>
      </c>
      <c r="T6" s="182"/>
      <c r="U6" s="182"/>
      <c r="V6" s="182"/>
      <c r="W6" s="182"/>
      <c r="X6" s="182"/>
      <c r="Y6" s="180"/>
      <c r="Z6" s="158" t="s">
        <v>46</v>
      </c>
      <c r="AA6" s="188" t="s">
        <v>47</v>
      </c>
      <c r="AB6" s="176"/>
      <c r="AC6" s="176"/>
      <c r="AD6" s="191"/>
      <c r="AE6" s="193"/>
      <c r="AF6" s="250"/>
      <c r="AG6" s="213"/>
      <c r="AH6" s="176"/>
      <c r="AI6" s="176"/>
      <c r="AJ6" s="176"/>
      <c r="AK6" s="176"/>
      <c r="AL6" s="177"/>
    </row>
    <row r="7" spans="1:38" ht="18" customHeight="1" x14ac:dyDescent="0.2">
      <c r="A7" s="238"/>
      <c r="B7" s="239"/>
      <c r="C7" s="17"/>
      <c r="D7" s="15"/>
      <c r="E7" s="15"/>
      <c r="F7" s="206"/>
      <c r="G7" s="206"/>
      <c r="H7" s="206"/>
      <c r="I7" s="206"/>
      <c r="J7" s="207"/>
      <c r="K7" s="182"/>
      <c r="L7" s="182"/>
      <c r="M7" s="182"/>
      <c r="N7" s="183"/>
      <c r="O7" s="182"/>
      <c r="P7" s="182"/>
      <c r="Q7" s="182"/>
      <c r="R7" s="221"/>
      <c r="S7" s="182"/>
      <c r="T7" s="182"/>
      <c r="U7" s="182"/>
      <c r="V7" s="182"/>
      <c r="W7" s="182"/>
      <c r="X7" s="182"/>
      <c r="Y7" s="183"/>
      <c r="Z7" s="226"/>
      <c r="AA7" s="189"/>
      <c r="AB7" s="291" t="s">
        <v>48</v>
      </c>
      <c r="AC7" s="287" t="s">
        <v>49</v>
      </c>
      <c r="AD7" s="289" t="s">
        <v>245</v>
      </c>
      <c r="AE7" s="193"/>
      <c r="AF7" s="245" t="s">
        <v>50</v>
      </c>
      <c r="AG7" s="208" t="s">
        <v>51</v>
      </c>
      <c r="AH7" s="227" t="s">
        <v>52</v>
      </c>
      <c r="AI7" s="168"/>
      <c r="AJ7" s="150"/>
      <c r="AK7" s="151"/>
      <c r="AL7" s="170" t="s">
        <v>53</v>
      </c>
    </row>
    <row r="8" spans="1:38" ht="18" customHeight="1" x14ac:dyDescent="0.2">
      <c r="A8" s="238"/>
      <c r="B8" s="239"/>
      <c r="C8" s="13" t="s">
        <v>54</v>
      </c>
      <c r="D8" s="18" t="s">
        <v>55</v>
      </c>
      <c r="E8" s="18" t="s">
        <v>47</v>
      </c>
      <c r="F8" s="15"/>
      <c r="G8" s="146" t="s">
        <v>56</v>
      </c>
      <c r="H8" s="147"/>
      <c r="I8" s="147"/>
      <c r="J8" s="148"/>
      <c r="K8" s="185"/>
      <c r="L8" s="185"/>
      <c r="M8" s="185"/>
      <c r="N8" s="186"/>
      <c r="O8" s="185"/>
      <c r="P8" s="185"/>
      <c r="Q8" s="185"/>
      <c r="R8" s="223"/>
      <c r="S8" s="185"/>
      <c r="T8" s="185"/>
      <c r="U8" s="185"/>
      <c r="V8" s="185"/>
      <c r="W8" s="185"/>
      <c r="X8" s="185"/>
      <c r="Y8" s="186"/>
      <c r="Z8" s="18"/>
      <c r="AA8" s="19"/>
      <c r="AB8" s="292"/>
      <c r="AC8" s="288"/>
      <c r="AD8" s="290"/>
      <c r="AE8" s="193"/>
      <c r="AF8" s="246"/>
      <c r="AG8" s="209"/>
      <c r="AH8" s="252"/>
      <c r="AI8" s="149" t="s">
        <v>57</v>
      </c>
      <c r="AJ8" s="150"/>
      <c r="AK8" s="151"/>
      <c r="AL8" s="251"/>
    </row>
    <row r="9" spans="1:38" ht="18" customHeight="1" x14ac:dyDescent="0.2">
      <c r="A9" s="238"/>
      <c r="B9" s="239"/>
      <c r="C9" s="23"/>
      <c r="D9" s="18" t="s">
        <v>58</v>
      </c>
      <c r="E9" s="24" t="s">
        <v>59</v>
      </c>
      <c r="F9" s="20" t="s">
        <v>60</v>
      </c>
      <c r="G9" s="15" t="s">
        <v>61</v>
      </c>
      <c r="H9" s="15" t="s">
        <v>62</v>
      </c>
      <c r="I9" s="15" t="s">
        <v>63</v>
      </c>
      <c r="J9" s="16" t="s">
        <v>64</v>
      </c>
      <c r="K9" s="156" t="s">
        <v>65</v>
      </c>
      <c r="L9" s="158" t="s">
        <v>66</v>
      </c>
      <c r="M9" s="158" t="s">
        <v>46</v>
      </c>
      <c r="N9" s="15" t="s">
        <v>67</v>
      </c>
      <c r="O9" s="25" t="s">
        <v>68</v>
      </c>
      <c r="P9" s="15" t="s">
        <v>69</v>
      </c>
      <c r="Q9" s="15" t="s">
        <v>46</v>
      </c>
      <c r="R9" s="16" t="s">
        <v>67</v>
      </c>
      <c r="S9" s="312" t="s">
        <v>249</v>
      </c>
      <c r="T9" s="312"/>
      <c r="U9" s="313"/>
      <c r="V9" s="133" t="s">
        <v>71</v>
      </c>
      <c r="W9" s="27" t="s">
        <v>72</v>
      </c>
      <c r="X9" s="27" t="s">
        <v>46</v>
      </c>
      <c r="Y9" s="314" t="s">
        <v>248</v>
      </c>
      <c r="Z9" s="18"/>
      <c r="AA9" s="28" t="s">
        <v>73</v>
      </c>
      <c r="AB9" s="292"/>
      <c r="AC9" s="288"/>
      <c r="AD9" s="290"/>
      <c r="AE9" s="193"/>
      <c r="AF9" s="246"/>
      <c r="AG9" s="209"/>
      <c r="AH9" s="252"/>
      <c r="AI9" s="29" t="s">
        <v>74</v>
      </c>
      <c r="AJ9" s="29" t="s">
        <v>75</v>
      </c>
      <c r="AK9" s="29" t="s">
        <v>76</v>
      </c>
      <c r="AL9" s="251"/>
    </row>
    <row r="10" spans="1:38" ht="18" customHeight="1" x14ac:dyDescent="0.2">
      <c r="A10" s="238"/>
      <c r="B10" s="239"/>
      <c r="C10" s="30" t="s">
        <v>77</v>
      </c>
      <c r="D10" s="31" t="s">
        <v>78</v>
      </c>
      <c r="E10" s="31" t="s">
        <v>79</v>
      </c>
      <c r="F10" s="18" t="s">
        <v>80</v>
      </c>
      <c r="G10" s="24" t="s">
        <v>81</v>
      </c>
      <c r="H10" s="24" t="s">
        <v>82</v>
      </c>
      <c r="I10" s="24" t="s">
        <v>83</v>
      </c>
      <c r="J10" s="32" t="s">
        <v>84</v>
      </c>
      <c r="K10" s="157"/>
      <c r="L10" s="159"/>
      <c r="M10" s="159"/>
      <c r="N10" s="33" t="s">
        <v>85</v>
      </c>
      <c r="O10" s="31" t="s">
        <v>86</v>
      </c>
      <c r="P10" s="33" t="s">
        <v>87</v>
      </c>
      <c r="Q10" s="31" t="s">
        <v>88</v>
      </c>
      <c r="R10" s="34" t="s">
        <v>89</v>
      </c>
      <c r="S10" s="302" t="s">
        <v>90</v>
      </c>
      <c r="T10" s="27" t="s">
        <v>91</v>
      </c>
      <c r="U10" s="27" t="s">
        <v>67</v>
      </c>
      <c r="V10" s="31" t="s">
        <v>92</v>
      </c>
      <c r="W10" s="31" t="s">
        <v>93</v>
      </c>
      <c r="X10" s="31" t="s">
        <v>94</v>
      </c>
      <c r="Y10" s="315"/>
      <c r="Z10" s="33" t="s">
        <v>95</v>
      </c>
      <c r="AA10" s="35" t="s">
        <v>96</v>
      </c>
      <c r="AB10" s="292"/>
      <c r="AC10" s="288"/>
      <c r="AD10" s="290"/>
      <c r="AE10" s="193"/>
      <c r="AF10" s="246"/>
      <c r="AG10" s="209"/>
      <c r="AH10" s="21"/>
      <c r="AI10" s="36"/>
      <c r="AJ10" s="36"/>
      <c r="AK10" s="36"/>
      <c r="AL10" s="22"/>
    </row>
    <row r="11" spans="1:38" ht="18" customHeight="1" x14ac:dyDescent="0.2">
      <c r="A11" s="240"/>
      <c r="B11" s="241"/>
      <c r="C11" s="37" t="s">
        <v>97</v>
      </c>
      <c r="D11" s="38" t="s">
        <v>97</v>
      </c>
      <c r="E11" s="38" t="s">
        <v>98</v>
      </c>
      <c r="F11" s="39" t="s">
        <v>98</v>
      </c>
      <c r="G11" s="40" t="s">
        <v>97</v>
      </c>
      <c r="H11" s="38" t="s">
        <v>97</v>
      </c>
      <c r="I11" s="38" t="s">
        <v>97</v>
      </c>
      <c r="J11" s="41" t="s">
        <v>97</v>
      </c>
      <c r="K11" s="37" t="s">
        <v>99</v>
      </c>
      <c r="L11" s="38" t="s">
        <v>100</v>
      </c>
      <c r="M11" s="38" t="s">
        <v>101</v>
      </c>
      <c r="N11" s="38" t="s">
        <v>102</v>
      </c>
      <c r="O11" s="40" t="s">
        <v>97</v>
      </c>
      <c r="P11" s="40" t="s">
        <v>97</v>
      </c>
      <c r="Q11" s="40" t="s">
        <v>97</v>
      </c>
      <c r="R11" s="131" t="s">
        <v>103</v>
      </c>
      <c r="S11" s="303"/>
      <c r="T11" s="38" t="s">
        <v>104</v>
      </c>
      <c r="U11" s="44" t="s">
        <v>105</v>
      </c>
      <c r="V11" s="38" t="s">
        <v>97</v>
      </c>
      <c r="W11" s="40" t="s">
        <v>97</v>
      </c>
      <c r="X11" s="40" t="s">
        <v>97</v>
      </c>
      <c r="Y11" s="132" t="s">
        <v>106</v>
      </c>
      <c r="Z11" s="40" t="s">
        <v>97</v>
      </c>
      <c r="AA11" s="41" t="s">
        <v>97</v>
      </c>
      <c r="AB11" s="46" t="s">
        <v>107</v>
      </c>
      <c r="AC11" s="47" t="s">
        <v>107</v>
      </c>
      <c r="AD11" s="48" t="s">
        <v>107</v>
      </c>
      <c r="AE11" s="49" t="s">
        <v>107</v>
      </c>
      <c r="AF11" s="50" t="s">
        <v>108</v>
      </c>
      <c r="AG11" s="51" t="s">
        <v>108</v>
      </c>
      <c r="AH11" s="46" t="s">
        <v>109</v>
      </c>
      <c r="AI11" s="47" t="s">
        <v>109</v>
      </c>
      <c r="AJ11" s="47" t="s">
        <v>109</v>
      </c>
      <c r="AK11" s="47" t="s">
        <v>109</v>
      </c>
      <c r="AL11" s="49" t="s">
        <v>109</v>
      </c>
    </row>
    <row r="12" spans="1:38" s="54" customFormat="1" ht="18" customHeight="1" x14ac:dyDescent="0.2">
      <c r="A12" s="61">
        <v>1</v>
      </c>
      <c r="B12" s="62" t="s">
        <v>254</v>
      </c>
      <c r="C12" s="109">
        <f>表39!C38</f>
        <v>1887100397</v>
      </c>
      <c r="D12" s="110">
        <f>表39!D38</f>
        <v>917339751</v>
      </c>
      <c r="E12" s="111">
        <f>表39!E38</f>
        <v>2804440148</v>
      </c>
      <c r="F12" s="110">
        <f>表39!F38</f>
        <v>12255185</v>
      </c>
      <c r="G12" s="110">
        <f>表39!G38</f>
        <v>1278432</v>
      </c>
      <c r="H12" s="110">
        <f>表39!H38</f>
        <v>64966</v>
      </c>
      <c r="I12" s="110">
        <f>表39!I38</f>
        <v>7998181</v>
      </c>
      <c r="J12" s="112">
        <f>表39!J38</f>
        <v>9341579</v>
      </c>
      <c r="K12" s="113">
        <f>表39!K38</f>
        <v>4611924</v>
      </c>
      <c r="L12" s="110">
        <f>表39!L38</f>
        <v>909281</v>
      </c>
      <c r="M12" s="110">
        <f>表39!M38</f>
        <v>50188</v>
      </c>
      <c r="N12" s="111">
        <f>表39!N38</f>
        <v>27168157</v>
      </c>
      <c r="O12" s="110">
        <f>表39!O38</f>
        <v>16561</v>
      </c>
      <c r="P12" s="110">
        <f>表39!P38</f>
        <v>432345</v>
      </c>
      <c r="Q12" s="110">
        <f>表39!Q38</f>
        <v>10095020</v>
      </c>
      <c r="R12" s="112">
        <f>表39!R38</f>
        <v>10543926</v>
      </c>
      <c r="S12" s="109">
        <f>表39!S38</f>
        <v>437</v>
      </c>
      <c r="T12" s="110">
        <f>表39!T38</f>
        <v>0</v>
      </c>
      <c r="U12" s="111">
        <f>表39!U38</f>
        <v>437</v>
      </c>
      <c r="V12" s="110">
        <f>表39!V38</f>
        <v>19590</v>
      </c>
      <c r="W12" s="110">
        <f>表39!W38</f>
        <v>2747</v>
      </c>
      <c r="X12" s="110">
        <f>表39!X38</f>
        <v>105795</v>
      </c>
      <c r="Y12" s="111">
        <f>表39!Y38</f>
        <v>128569</v>
      </c>
      <c r="Z12" s="110">
        <f>表39!Z38</f>
        <v>1975730</v>
      </c>
      <c r="AA12" s="112">
        <f>表39!AA38</f>
        <v>39816382</v>
      </c>
      <c r="AB12" s="114">
        <f>表39!AB38</f>
        <v>23542155</v>
      </c>
      <c r="AC12" s="115">
        <f>表39!AC38</f>
        <v>925</v>
      </c>
      <c r="AD12" s="116">
        <f>表39!AD38</f>
        <v>23543080</v>
      </c>
      <c r="AE12" s="117">
        <f>表39!AE38</f>
        <v>16273302</v>
      </c>
      <c r="AF12" s="140">
        <f>表39!AF38</f>
        <v>1.4197622305612492</v>
      </c>
      <c r="AG12" s="141">
        <f>表39!AG38</f>
        <v>0.86234426243936624</v>
      </c>
      <c r="AH12" s="118">
        <f>表39!AH38</f>
        <v>3628</v>
      </c>
      <c r="AI12" s="115">
        <f>表39!AI38</f>
        <v>331</v>
      </c>
      <c r="AJ12" s="115">
        <f>表39!AJ38</f>
        <v>1853</v>
      </c>
      <c r="AK12" s="115">
        <f>表39!AK38</f>
        <v>1444</v>
      </c>
      <c r="AL12" s="119">
        <f>表39!AL38</f>
        <v>618</v>
      </c>
    </row>
    <row r="13" spans="1:38" s="54" customFormat="1" ht="18" customHeight="1" x14ac:dyDescent="0.2">
      <c r="A13" s="63">
        <v>2</v>
      </c>
      <c r="B13" s="64" t="s">
        <v>253</v>
      </c>
      <c r="C13" s="120">
        <f>表39!AM38</f>
        <v>1792802336</v>
      </c>
      <c r="D13" s="121">
        <f>表39!AN38</f>
        <v>876677131</v>
      </c>
      <c r="E13" s="122">
        <f>表39!AO38</f>
        <v>2669479466</v>
      </c>
      <c r="F13" s="121">
        <f>表39!AP38</f>
        <v>12768831</v>
      </c>
      <c r="G13" s="121">
        <f>表39!AQ38</f>
        <v>1259334</v>
      </c>
      <c r="H13" s="121">
        <f>表39!AR38</f>
        <v>68252</v>
      </c>
      <c r="I13" s="121">
        <f>表39!AS38</f>
        <v>8387452</v>
      </c>
      <c r="J13" s="123">
        <f>表39!AT38</f>
        <v>9715038</v>
      </c>
      <c r="K13" s="124">
        <f>表39!AU38</f>
        <v>4820440</v>
      </c>
      <c r="L13" s="121">
        <f>表39!AV38</f>
        <v>957215</v>
      </c>
      <c r="M13" s="121">
        <f>表39!AW38</f>
        <v>74646</v>
      </c>
      <c r="N13" s="122">
        <f>表39!AX38</f>
        <v>28336170</v>
      </c>
      <c r="O13" s="121">
        <f>表39!AY38</f>
        <v>37887</v>
      </c>
      <c r="P13" s="121">
        <f>表39!AZ38</f>
        <v>450888</v>
      </c>
      <c r="Q13" s="121">
        <f>表39!BA38</f>
        <v>10722092</v>
      </c>
      <c r="R13" s="123">
        <f>表39!BB38</f>
        <v>11210867</v>
      </c>
      <c r="S13" s="120">
        <f>表39!BC38</f>
        <v>551</v>
      </c>
      <c r="T13" s="121">
        <f>表39!BD38</f>
        <v>0</v>
      </c>
      <c r="U13" s="122">
        <f>表39!BE38</f>
        <v>551</v>
      </c>
      <c r="V13" s="121">
        <f>表39!BF38</f>
        <v>20643</v>
      </c>
      <c r="W13" s="121">
        <f>表39!BG38</f>
        <v>2923</v>
      </c>
      <c r="X13" s="121">
        <f>表39!BH38</f>
        <v>130733</v>
      </c>
      <c r="Y13" s="122">
        <f>表39!BI38</f>
        <v>154850</v>
      </c>
      <c r="Z13" s="121">
        <f>表39!BJ38</f>
        <v>2172178</v>
      </c>
      <c r="AA13" s="123">
        <f>表39!BK38</f>
        <v>41874065</v>
      </c>
      <c r="AB13" s="125">
        <f>表39!BL38</f>
        <v>23818704</v>
      </c>
      <c r="AC13" s="126">
        <f>表39!BM38</f>
        <v>1182</v>
      </c>
      <c r="AD13" s="127">
        <f>表39!BN38</f>
        <v>23819886</v>
      </c>
      <c r="AE13" s="128">
        <f>表39!BO38</f>
        <v>18054179</v>
      </c>
      <c r="AF13" s="144">
        <f>表39!BP38</f>
        <v>1.5686228545052237</v>
      </c>
      <c r="AG13" s="145">
        <f>表39!BQ38</f>
        <v>1.0070367846731767</v>
      </c>
      <c r="AH13" s="129">
        <f>表39!BR38</f>
        <v>3654</v>
      </c>
      <c r="AI13" s="126">
        <f>表39!BS38</f>
        <v>334</v>
      </c>
      <c r="AJ13" s="126">
        <f>表39!BT38</f>
        <v>1860</v>
      </c>
      <c r="AK13" s="126">
        <f>表39!BU38</f>
        <v>1460</v>
      </c>
      <c r="AL13" s="130">
        <f>表39!BV38</f>
        <v>606</v>
      </c>
    </row>
  </sheetData>
  <mergeCells count="38">
    <mergeCell ref="AH4:AL4"/>
    <mergeCell ref="K5:R5"/>
    <mergeCell ref="AI8:AK8"/>
    <mergeCell ref="AE5:AE10"/>
    <mergeCell ref="A5:B11"/>
    <mergeCell ref="C5:E6"/>
    <mergeCell ref="F5:J5"/>
    <mergeCell ref="S5:AA5"/>
    <mergeCell ref="AF5:AG6"/>
    <mergeCell ref="G8:J8"/>
    <mergeCell ref="K9:K10"/>
    <mergeCell ref="L9:L10"/>
    <mergeCell ref="M9:M10"/>
    <mergeCell ref="S10:S11"/>
    <mergeCell ref="A4:B4"/>
    <mergeCell ref="C4:J4"/>
    <mergeCell ref="AB4:AE4"/>
    <mergeCell ref="AF4:AG4"/>
    <mergeCell ref="O6:R8"/>
    <mergeCell ref="S6:Y8"/>
    <mergeCell ref="Z6:Z7"/>
    <mergeCell ref="AA6:AA7"/>
    <mergeCell ref="K4:R4"/>
    <mergeCell ref="S4:AA4"/>
    <mergeCell ref="AB5:AD6"/>
    <mergeCell ref="F6:J7"/>
    <mergeCell ref="K6:N8"/>
    <mergeCell ref="AB7:AB10"/>
    <mergeCell ref="AG7:AG10"/>
    <mergeCell ref="AI7:AK7"/>
    <mergeCell ref="AH5:AL6"/>
    <mergeCell ref="S9:U9"/>
    <mergeCell ref="Y9:Y10"/>
    <mergeCell ref="AL7:AL9"/>
    <mergeCell ref="AC7:AC10"/>
    <mergeCell ref="AD7:AD10"/>
    <mergeCell ref="AF7:AF10"/>
    <mergeCell ref="AH7:AH9"/>
  </mergeCells>
  <phoneticPr fontId="2"/>
  <dataValidations count="1">
    <dataValidation type="whole" allowBlank="1" showInputMessage="1" showErrorMessage="1" errorTitle="入力エラー" error="数値以外の入力または、11桁以上の入力は行えません。" sqref="C12:AL13">
      <formula1>-999999999</formula1>
      <formula2>9999999999</formula2>
    </dataValidation>
  </dataValidations>
  <pageMargins left="0.59055118110236227" right="0" top="0.9055118110236221" bottom="0.39370078740157483" header="0.51181102362204722" footer="0.19685039370078741"/>
  <pageSetup paperSize="9" firstPageNumber="103" pageOrder="overThenDown" orientation="landscape" useFirstPageNumber="1" r:id="rId1"/>
  <headerFooter alignWithMargins="0">
    <oddHeader>&amp;C&amp;"ＭＳ Ｐゴシック,太字"&amp;12第39表　市町村税の徴収に要する経費等に関する調
（区分別総括　都計）</oddHeader>
  </headerFooter>
  <colBreaks count="3" manualBreakCount="3">
    <brk id="10" max="12" man="1"/>
    <brk id="18" max="12" man="1"/>
    <brk id="27" max="12" man="1"/>
  </colBreaks>
  <ignoredErrors>
    <ignoredError sqref="C3:AL3" numberStoredAsText="1"/>
    <ignoredError sqref="C12:AL1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6</vt:i4>
      </vt:variant>
    </vt:vector>
  </HeadingPairs>
  <TitlesOfParts>
    <vt:vector size="9" baseType="lpstr">
      <vt:lpstr>表39</vt:lpstr>
      <vt:lpstr>表39総括(区)</vt:lpstr>
      <vt:lpstr>表39総括(都)</vt:lpstr>
      <vt:lpstr>表39!Print_Area</vt:lpstr>
      <vt:lpstr>'表39総括(区)'!Print_Area</vt:lpstr>
      <vt:lpstr>'表39総括(都)'!Print_Area</vt:lpstr>
      <vt:lpstr>表39!Print_Titles</vt:lpstr>
      <vt:lpstr>'表39総括(区)'!Print_Titles</vt:lpstr>
      <vt:lpstr>'表39総括(都)'!Print_Titles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2019-01-18T01:56:43Z</cp:lastPrinted>
  <dcterms:created xsi:type="dcterms:W3CDTF">2012-09-13T11:08:51Z</dcterms:created>
  <dcterms:modified xsi:type="dcterms:W3CDTF">2022-06-16T02:21:11Z</dcterms:modified>
</cp:coreProperties>
</file>