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CCXIXMXZwSv3w1yHrggIcPzG0aKDtWSYqACQDdY/n+N1VXhJ1fhiD88getfq254JkI8muc3na+Oc19STGSgKrg==" workbookSaltValue="KnDelIjVZGYKpfx9K255wg=="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P10" i="4" s="1"/>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I10" i="4"/>
  <c r="B10" i="4"/>
  <c r="BB8" i="4"/>
  <c r="AL8" i="4"/>
  <c r="AD8" i="4"/>
  <c r="W8" i="4"/>
  <c r="I8" i="4"/>
  <c r="B8" i="4"/>
  <c r="B6"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<sst xmlns="http://schemas.openxmlformats.org/spreadsheetml/2006/main" count="320" uniqueCount="118">
  <si>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</si>
  <si>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</si>
  <si>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</si>
  <si>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</si>
  <si>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</si>
  <si>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</si>
  <si>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</si>
  <si>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</si>
  <si>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</si>
  <si>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</si>
  <si>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</si>
  <si>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</si>
  <si>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</si>
  <si>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</si>
  <si>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</si>
  <si>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</si>
  <si>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</si>
  <si>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</si>
  <si>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</si>
  <si>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</si>
  <si>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</si>
  <si>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</si>
  <si>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</si>
  <si>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</si>
  <si>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</si>
  <si>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</si>
  <si>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</si>
  <si>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</si>
  <si>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</si>
  <si>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</si>
  <si>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</si>
  <si>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</si>
  <si>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</si>
  <si>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</si>
  <si>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</si>
  <si>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</si>
  <si>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</si>
  <si>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</si>
  <si>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</si>
  <si>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</si>
  <si>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</si>
  <si>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</si>
  <si>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</si>
  <si>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</si>
  <si>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</si>
  <si>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</si>
  <si>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</si>
  <si>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</si>
  <si>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</si>
  <si>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</si>
  <si>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</si>
  <si>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</si>
  <si>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</si>
  <si>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</si>
  <si>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</si>
  <si>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</si>
  <si>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</si>
  <si>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</si>
  <si>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</si>
  <si>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</si>
  <si>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</si>
  <si>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</si>
  <si>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</si>
  <si>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</si>
  <si>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</si>
  <si>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</si>
  <si>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</si>
  <si>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</si>
  <si>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</si>
  <si>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</si>
  <si>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</si>
  <si>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</si>
  <si>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</si>
  <si>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</si>
  <si>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</si>
  <si>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</si>
  <si>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</si>
  <si>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</si>
  <si>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</si>
  <si>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</si>
  <si>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</si>
  <si>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</si>
  <si>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</si>
  <si>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</si>
  <si>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</si>
  <si>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</si>
  <si>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</si>
  <si>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</si>
  <si>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</si>
  <si>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</si>
  <si>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</si>
  <si>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</si>
  <si>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</si>
  <si>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</si>
  <si>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</si>
  <si>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</si>
  <si>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武蔵野市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</si>
  <si>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</si>
  <si>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</si>
  <si>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</si>
  <si>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</si>
  <si>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</si>
  <si>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</si>
  <si>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</si>
  <si>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</si>
  <si>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</si>
  <si>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</si>
  <si>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</si>
  <si>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</si>
  <si>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</si>
  <si>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</si>
  <si>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</si>
  <si>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</si>
  <si>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</si>
  <si>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</si>
  <si>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令和２年度決算では、各指標が示すとおり、概ね健全であると考えています。
　ただし、当市は下水道の整備時期が早かったこともあり、今後施設の更新等で建設事業費が大幅に増加する見込みです。限られた財源の中で着実な対応を行い、継続的にサービスを提供していくために、「武蔵野市下水道総合計画（2018）」を策定し、下水道全体を総合的に捉えて、重点的かつ計画的に事業を推進しています。この計画を基に予防保全型維持管理による施設全体の延命化や改築時期の平準化などを図り、下水道使用料の定期的な見直し、基金積立、起債抑制等経営基盤を強化する取り組みを進めています。</t>
    <rPh sb="1" eb="3">
      <t>レイワ</t>
    </rPh>
    <rPh sb="4" eb="6">
      <t>ネンド</t>
    </rPh>
    <rPh sb="6" eb="8">
      <t>ケッサン</t>
    </rPh>
    <rPh sb="11" eb="12">
      <t>カク</t>
    </rPh>
    <rPh sb="12" eb="14">
      <t>シヒョウ</t>
    </rPh>
    <rPh sb="15" eb="16">
      <t>シメ</t>
    </rPh>
    <rPh sb="21" eb="22">
      <t>オオム</t>
    </rPh>
    <rPh sb="23" eb="25">
      <t>ケンゼン</t>
    </rPh>
    <rPh sb="29" eb="30">
      <t>カンガ</t>
    </rPh>
    <rPh sb="42" eb="44">
      <t>トウシ</t>
    </rPh>
    <rPh sb="45" eb="48">
      <t>ゲスイドウ</t>
    </rPh>
    <rPh sb="49" eb="51">
      <t>セイビ</t>
    </rPh>
    <rPh sb="51" eb="53">
      <t>ジキ</t>
    </rPh>
    <rPh sb="54" eb="55">
      <t>ハヤ</t>
    </rPh>
    <rPh sb="64" eb="66">
      <t>コンゴ</t>
    </rPh>
    <rPh sb="66" eb="68">
      <t>シセツ</t>
    </rPh>
    <rPh sb="69" eb="71">
      <t>コウシン</t>
    </rPh>
    <rPh sb="71" eb="72">
      <t>トウ</t>
    </rPh>
    <rPh sb="73" eb="75">
      <t>ケンセツ</t>
    </rPh>
    <rPh sb="75" eb="77">
      <t>ジギョウ</t>
    </rPh>
    <rPh sb="77" eb="78">
      <t>ヒ</t>
    </rPh>
    <rPh sb="79" eb="81">
      <t>オオハバ</t>
    </rPh>
    <rPh sb="82" eb="84">
      <t>ゾウカ</t>
    </rPh>
    <rPh sb="86" eb="88">
      <t>ミコ</t>
    </rPh>
    <rPh sb="92" eb="93">
      <t>カギ</t>
    </rPh>
    <rPh sb="96" eb="98">
      <t>ザイゲン</t>
    </rPh>
    <rPh sb="99" eb="100">
      <t>ナカ</t>
    </rPh>
    <rPh sb="101" eb="103">
      <t>チャクジツ</t>
    </rPh>
    <rPh sb="104" eb="106">
      <t>タイオウ</t>
    </rPh>
    <rPh sb="107" eb="108">
      <t>オコナ</t>
    </rPh>
    <rPh sb="110" eb="113">
      <t>ケイゾクテキ</t>
    </rPh>
    <rPh sb="119" eb="121">
      <t>テイキョウ</t>
    </rPh>
    <phoneticPr fontId="4"/>
  </si>
  <si>
    <t>①有形固定資産減価償却率は類似団体の平均値より低い水準となっていますが、これは法適用時に過去の減価償却累計額相当分を控除しているためであり、実際には指標以上に老朽化が進んでいます。
②管渠老朽化率は、初期に布設された管渠は法定耐用年数を経過しており、類似団体の平均値と比較して高い水準となっています。今後も多くの管渠が更新時期を迎え、数値は上昇していく見込みです。
③管渠改善率は類似団体の平均値と比較して、低い水準となっていますが、今後多くの管渠が更新時期を迎えることが見込まれているため、令和元年度策定の下水道ストックマネジメント計画により、計画的な更新を進めていきます。</t>
    <rPh sb="1" eb="3">
      <t>ユウケイ</t>
    </rPh>
    <rPh sb="3" eb="5">
      <t>コテイ</t>
    </rPh>
    <rPh sb="5" eb="7">
      <t>シサン</t>
    </rPh>
    <rPh sb="7" eb="9">
      <t>ゲンカ</t>
    </rPh>
    <rPh sb="9" eb="11">
      <t>ショウキャク</t>
    </rPh>
    <rPh sb="11" eb="12">
      <t>リツ</t>
    </rPh>
    <rPh sb="13" eb="15">
      <t>ルイジ</t>
    </rPh>
    <rPh sb="15" eb="17">
      <t>ダンタイ</t>
    </rPh>
    <rPh sb="18" eb="21">
      <t>ヘイキンチ</t>
    </rPh>
    <rPh sb="23" eb="24">
      <t>ヒク</t>
    </rPh>
    <rPh sb="25" eb="27">
      <t>スイジュン</t>
    </rPh>
    <rPh sb="39" eb="40">
      <t>ホウ</t>
    </rPh>
    <rPh sb="40" eb="42">
      <t>テキヨウ</t>
    </rPh>
    <rPh sb="42" eb="43">
      <t>ジ</t>
    </rPh>
    <rPh sb="44" eb="46">
      <t>カコ</t>
    </rPh>
    <rPh sb="47" eb="49">
      <t>ゲンカ</t>
    </rPh>
    <rPh sb="49" eb="51">
      <t>ショウキャク</t>
    </rPh>
    <rPh sb="51" eb="53">
      <t>ルイケイ</t>
    </rPh>
    <rPh sb="53" eb="54">
      <t>ガク</t>
    </rPh>
    <rPh sb="54" eb="57">
      <t>ソウトウブン</t>
    </rPh>
    <rPh sb="58" eb="60">
      <t>コウジョ</t>
    </rPh>
    <rPh sb="70" eb="72">
      <t>ジッサイ</t>
    </rPh>
    <rPh sb="74" eb="76">
      <t>シヒョウ</t>
    </rPh>
    <rPh sb="76" eb="78">
      <t>イジョウ</t>
    </rPh>
    <rPh sb="79" eb="82">
      <t>ロウキュウカ</t>
    </rPh>
    <rPh sb="83" eb="84">
      <t>スス</t>
    </rPh>
    <rPh sb="93" eb="95">
      <t>カンキョ</t>
    </rPh>
    <rPh sb="95" eb="98">
      <t>ロウキュウカ</t>
    </rPh>
    <rPh sb="98" eb="99">
      <t>リツ</t>
    </rPh>
    <rPh sb="101" eb="103">
      <t>ショキ</t>
    </rPh>
    <rPh sb="104" eb="106">
      <t>フセツ</t>
    </rPh>
    <rPh sb="109" eb="111">
      <t>カンキョ</t>
    </rPh>
    <rPh sb="112" eb="114">
      <t>ホウテイ</t>
    </rPh>
    <rPh sb="114" eb="116">
      <t>タイヨウ</t>
    </rPh>
    <rPh sb="116" eb="118">
      <t>ネンスウ</t>
    </rPh>
    <rPh sb="119" eb="121">
      <t>ケイカ</t>
    </rPh>
    <rPh sb="126" eb="128">
      <t>ルイジ</t>
    </rPh>
    <rPh sb="128" eb="130">
      <t>ダンタイ</t>
    </rPh>
    <rPh sb="131" eb="134">
      <t>ヘイキンチ</t>
    </rPh>
    <rPh sb="135" eb="137">
      <t>ヒカク</t>
    </rPh>
    <rPh sb="139" eb="140">
      <t>タカ</t>
    </rPh>
    <rPh sb="141" eb="143">
      <t>スイジュン</t>
    </rPh>
    <rPh sb="151" eb="153">
      <t>コンゴ</t>
    </rPh>
    <rPh sb="154" eb="155">
      <t>オオ</t>
    </rPh>
    <rPh sb="157" eb="159">
      <t>カンキョ</t>
    </rPh>
    <rPh sb="160" eb="162">
      <t>コウシン</t>
    </rPh>
    <rPh sb="162" eb="164">
      <t>ジキ</t>
    </rPh>
    <rPh sb="165" eb="166">
      <t>ムカ</t>
    </rPh>
    <rPh sb="168" eb="170">
      <t>スウチ</t>
    </rPh>
    <rPh sb="171" eb="173">
      <t>ジョウショウ</t>
    </rPh>
    <rPh sb="177" eb="179">
      <t>ミコ</t>
    </rPh>
    <rPh sb="186" eb="188">
      <t>カンキョ</t>
    </rPh>
    <rPh sb="188" eb="190">
      <t>カイゼン</t>
    </rPh>
    <rPh sb="190" eb="191">
      <t>リツ</t>
    </rPh>
    <rPh sb="192" eb="196">
      <t>ルイジダンタイ</t>
    </rPh>
    <rPh sb="197" eb="200">
      <t>ヘイキンチ</t>
    </rPh>
    <rPh sb="201" eb="203">
      <t>ヒカク</t>
    </rPh>
    <rPh sb="206" eb="207">
      <t>ヒク</t>
    </rPh>
    <rPh sb="208" eb="210">
      <t>スイジュン</t>
    </rPh>
    <rPh sb="219" eb="221">
      <t>コンゴ</t>
    </rPh>
    <rPh sb="221" eb="222">
      <t>オオ</t>
    </rPh>
    <rPh sb="224" eb="226">
      <t>カンキョ</t>
    </rPh>
    <rPh sb="227" eb="229">
      <t>コウシン</t>
    </rPh>
    <rPh sb="229" eb="231">
      <t>ジキ</t>
    </rPh>
    <rPh sb="232" eb="233">
      <t>ムカ</t>
    </rPh>
    <rPh sb="238" eb="240">
      <t>ミコ</t>
    </rPh>
    <rPh sb="248" eb="250">
      <t>レイワ</t>
    </rPh>
    <rPh sb="250" eb="251">
      <t>ハジメ</t>
    </rPh>
    <rPh sb="251" eb="253">
      <t>ネンド</t>
    </rPh>
    <rPh sb="253" eb="255">
      <t>サクテイ</t>
    </rPh>
    <rPh sb="256" eb="259">
      <t>ゲスイドウ</t>
    </rPh>
    <rPh sb="269" eb="271">
      <t>ケイカク</t>
    </rPh>
    <rPh sb="275" eb="277">
      <t>ケイカク</t>
    </rPh>
    <rPh sb="277" eb="278">
      <t>テキ</t>
    </rPh>
    <rPh sb="279" eb="281">
      <t>コウシン</t>
    </rPh>
    <rPh sb="282" eb="283">
      <t>スス</t>
    </rPh>
    <phoneticPr fontId="4"/>
  </si>
  <si>
    <t>　令和２年４月より公営企業法の財務規定を適用しているため、各指標は前年度から皆増となっています。
①経常収支比率は100％を超え、②累積欠損金比率は０％であることから、単年度の事業収支は黒字となっていますが、今後の使用料収入の動向に注視しつつ、健全な経営を目指していきます。
③流動比率は100％をわずかに下回っているものの、翌年度の一般会計からの繰入金等により短期的な債務への支払は問題ありませんが、支払能力を高める必要があると考えています。
④企業債残高対事業規模比率は、平成27年度から企業債の起債抑制を行っているため、類似団体の平均値を大きく下回っており、企業債が財政に与える影響は小さいと言えます。
⑤経費回収率は100％を超え、必要な経費を使用料収入で賄うことができています。
⑥汚水処理原価は類似団体の平均値を下回っており、効率的な汚水処理が行われています。
⑧水洗化率、普及率ともに100％を達成し、汚水処理が適切に行われています。</t>
    <rPh sb="1" eb="3">
      <t>レイワ</t>
    </rPh>
    <rPh sb="4" eb="5">
      <t>ネン</t>
    </rPh>
    <rPh sb="6" eb="7">
      <t>ガツ</t>
    </rPh>
    <rPh sb="117" eb="119">
      <t>チュウシ</t>
    </rPh>
    <rPh sb="141" eb="143">
      <t>リュウドウ</t>
    </rPh>
    <rPh sb="143" eb="145">
      <t>ヒリツ</t>
    </rPh>
    <rPh sb="155" eb="157">
      <t>シタマワ</t>
    </rPh>
    <rPh sb="165" eb="168">
      <t>ヨクネンド</t>
    </rPh>
    <rPh sb="169" eb="171">
      <t>イッパン</t>
    </rPh>
    <rPh sb="171" eb="173">
      <t>カイケイ</t>
    </rPh>
    <rPh sb="176" eb="178">
      <t>クリイレ</t>
    </rPh>
    <rPh sb="178" eb="179">
      <t>キン</t>
    </rPh>
    <rPh sb="179" eb="180">
      <t>トウ</t>
    </rPh>
    <rPh sb="183" eb="186">
      <t>タンキテキ</t>
    </rPh>
    <rPh sb="194" eb="196">
      <t>モンダイ</t>
    </rPh>
    <rPh sb="227" eb="229">
      <t>キギョウ</t>
    </rPh>
    <rPh sb="229" eb="230">
      <t>サイ</t>
    </rPh>
    <rPh sb="230" eb="232">
      <t>ザンダカ</t>
    </rPh>
    <rPh sb="232" eb="233">
      <t>タイ</t>
    </rPh>
    <rPh sb="233" eb="235">
      <t>ジギョウ</t>
    </rPh>
    <rPh sb="235" eb="237">
      <t>キボ</t>
    </rPh>
    <rPh sb="237" eb="239">
      <t>ヒリツ</t>
    </rPh>
    <rPh sb="241" eb="243">
      <t>ヘイセイ</t>
    </rPh>
    <rPh sb="245" eb="247">
      <t>ネンド</t>
    </rPh>
    <rPh sb="249" eb="251">
      <t>キギョウ</t>
    </rPh>
    <rPh sb="251" eb="252">
      <t>サイ</t>
    </rPh>
    <rPh sb="253" eb="255">
      <t>キサイ</t>
    </rPh>
    <rPh sb="255" eb="257">
      <t>ヨクセイ</t>
    </rPh>
    <rPh sb="258" eb="259">
      <t>オコナ</t>
    </rPh>
    <rPh sb="266" eb="268">
      <t>ルイジ</t>
    </rPh>
    <rPh sb="268" eb="270">
      <t>ダンタイ</t>
    </rPh>
    <rPh sb="271" eb="274">
      <t>ヘイキンチ</t>
    </rPh>
    <rPh sb="275" eb="276">
      <t>オオ</t>
    </rPh>
    <rPh sb="278" eb="280">
      <t>シタマワ</t>
    </rPh>
    <rPh sb="285" eb="287">
      <t>キギョウ</t>
    </rPh>
    <rPh sb="287" eb="288">
      <t>サイ</t>
    </rPh>
    <rPh sb="289" eb="291">
      <t>ザイセイ</t>
    </rPh>
    <rPh sb="292" eb="293">
      <t>アタ</t>
    </rPh>
    <rPh sb="295" eb="297">
      <t>エイキョウ</t>
    </rPh>
    <rPh sb="298" eb="299">
      <t>チイ</t>
    </rPh>
    <rPh sb="302" eb="303">
      <t>イ</t>
    </rPh>
    <rPh sb="310" eb="312">
      <t>ケイヒ</t>
    </rPh>
    <rPh sb="312" eb="314">
      <t>カイシュウ</t>
    </rPh>
    <rPh sb="314" eb="315">
      <t>リツ</t>
    </rPh>
    <rPh sb="321" eb="322">
      <t>コ</t>
    </rPh>
    <rPh sb="324" eb="326">
      <t>ヒツヨウ</t>
    </rPh>
    <rPh sb="327" eb="329">
      <t>ケイヒ</t>
    </rPh>
    <rPh sb="330" eb="332">
      <t>シヨウ</t>
    </rPh>
    <rPh sb="332" eb="333">
      <t>リョウ</t>
    </rPh>
    <rPh sb="333" eb="335">
      <t>シュウニュウ</t>
    </rPh>
    <rPh sb="336" eb="337">
      <t>マカナ</t>
    </rPh>
    <rPh sb="351" eb="355">
      <t>オスイショリ</t>
    </rPh>
    <rPh sb="355" eb="357">
      <t>ゲンカ</t>
    </rPh>
    <rPh sb="358" eb="360">
      <t>ルイジ</t>
    </rPh>
    <rPh sb="360" eb="362">
      <t>ダンタイ</t>
    </rPh>
    <rPh sb="363" eb="366">
      <t>ヘイキンチ</t>
    </rPh>
    <rPh sb="367" eb="369">
      <t>シタマワ</t>
    </rPh>
    <rPh sb="374" eb="377">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</si>
</sst>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0.03</c:v>
                </c:pt>
              </c:numCache>
            </c:numRef>
          </c:val>
          <c:extLst>
            <c:ext xmlns:c16="http://schemas.microsoft.com/office/drawing/2014/chart" uri="{C3380CC4-5D6E-409C-BE32-E72D297353CC}">
              <c16:uniqueId val="{00000000-7670-4187-AD0F-12EBDC5C5B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0.14000000000000001</c:v>
                </c:pt>
              </c:numCache>
            </c:numRef>
          </c:val>
          <c:smooth val="0"/>
          <c:extLst>
            <c:ext xmlns:c16="http://schemas.microsoft.com/office/drawing/2014/chart" uri="{C3380CC4-5D6E-409C-BE32-E72D297353CC}">
              <c16:uniqueId val="{00000001-7670-4187-AD0F-12EBDC5C5B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65-458E-8519-AE3C7B6D76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64.930000000000007</c:v>
                </c:pt>
              </c:numCache>
            </c:numRef>
          </c:val>
          <c:smooth val="0"/>
          <c:extLst>
            <c:ext xmlns:c16="http://schemas.microsoft.com/office/drawing/2014/chart" uri="{C3380CC4-5D6E-409C-BE32-E72D297353CC}">
              <c16:uniqueId val="{00000001-9F65-458E-8519-AE3C7B6D76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75F-4BF8-9280-711E735A88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97.7</c:v>
                </c:pt>
              </c:numCache>
            </c:numRef>
          </c:val>
          <c:smooth val="0"/>
          <c:extLst>
            <c:ext xmlns:c16="http://schemas.microsoft.com/office/drawing/2014/chart" uri="{C3380CC4-5D6E-409C-BE32-E72D297353CC}">
              <c16:uniqueId val="{00000001-275F-4BF8-9280-711E735A88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100.08</c:v>
                </c:pt>
              </c:numCache>
            </c:numRef>
          </c:val>
          <c:extLst>
            <c:ext xmlns:c16="http://schemas.microsoft.com/office/drawing/2014/chart" uri="{C3380CC4-5D6E-409C-BE32-E72D297353CC}">
              <c16:uniqueId val="{00000000-0D9C-410F-B836-97833EC04B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107.09</c:v>
                </c:pt>
              </c:numCache>
            </c:numRef>
          </c:val>
          <c:smooth val="0"/>
          <c:extLst>
            <c:ext xmlns:c16="http://schemas.microsoft.com/office/drawing/2014/chart" uri="{C3380CC4-5D6E-409C-BE32-E72D297353CC}">
              <c16:uniqueId val="{00000001-0D9C-410F-B836-97833EC04B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4.8899999999999997</c:v>
                </c:pt>
              </c:numCache>
            </c:numRef>
          </c:val>
          <c:extLst>
            <c:ext xmlns:c16="http://schemas.microsoft.com/office/drawing/2014/chart" uri="{C3380CC4-5D6E-409C-BE32-E72D297353CC}">
              <c16:uniqueId val="{00000000-A25A-4705-821A-160BEECD89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23.38</c:v>
                </c:pt>
              </c:numCache>
            </c:numRef>
          </c:val>
          <c:smooth val="0"/>
          <c:extLst>
            <c:ext xmlns:c16="http://schemas.microsoft.com/office/drawing/2014/chart" uri="{C3380CC4-5D6E-409C-BE32-E72D297353CC}">
              <c16:uniqueId val="{00000001-A25A-4705-821A-160BEECD89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32.4</c:v>
                </c:pt>
              </c:numCache>
            </c:numRef>
          </c:val>
          <c:extLst>
            <c:ext xmlns:c16="http://schemas.microsoft.com/office/drawing/2014/chart" uri="{C3380CC4-5D6E-409C-BE32-E72D297353CC}">
              <c16:uniqueId val="{00000000-0DAB-4C00-8B6E-7B38CE1D3D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8.1999999999999993</c:v>
                </c:pt>
              </c:numCache>
            </c:numRef>
          </c:val>
          <c:smooth val="0"/>
          <c:extLst>
            <c:ext xmlns:c16="http://schemas.microsoft.com/office/drawing/2014/chart" uri="{C3380CC4-5D6E-409C-BE32-E72D297353CC}">
              <c16:uniqueId val="{00000001-0DAB-4C00-8B6E-7B38CE1D3D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D8C-44F5-B7E8-DA89C2966E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0.59</c:v>
                </c:pt>
              </c:numCache>
            </c:numRef>
          </c:val>
          <c:smooth val="0"/>
          <c:extLst>
            <c:ext xmlns:c16="http://schemas.microsoft.com/office/drawing/2014/chart" uri="{C3380CC4-5D6E-409C-BE32-E72D297353CC}">
              <c16:uniqueId val="{00000001-AD8C-44F5-B7E8-DA89C2966E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99.44</c:v>
                </c:pt>
              </c:numCache>
            </c:numRef>
          </c:val>
          <c:extLst>
            <c:ext xmlns:c16="http://schemas.microsoft.com/office/drawing/2014/chart" uri="{C3380CC4-5D6E-409C-BE32-E72D297353CC}">
              <c16:uniqueId val="{00000000-20C5-41B6-9CE1-4EFDA91E78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77.72</c:v>
                </c:pt>
              </c:numCache>
            </c:numRef>
          </c:val>
          <c:smooth val="0"/>
          <c:extLst>
            <c:ext xmlns:c16="http://schemas.microsoft.com/office/drawing/2014/chart" uri="{C3380CC4-5D6E-409C-BE32-E72D297353CC}">
              <c16:uniqueId val="{00000001-20C5-41B6-9CE1-4EFDA91E78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195.84</c:v>
                </c:pt>
              </c:numCache>
            </c:numRef>
          </c:val>
          <c:extLst>
            <c:ext xmlns:c16="http://schemas.microsoft.com/office/drawing/2014/chart" uri="{C3380CC4-5D6E-409C-BE32-E72D297353CC}">
              <c16:uniqueId val="{00000000-B58D-4D89-8464-D518EE58A8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B58D-4D89-8464-D518EE58A8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101.13</c:v>
                </c:pt>
              </c:numCache>
            </c:numRef>
          </c:val>
          <c:extLst>
            <c:ext xmlns:c16="http://schemas.microsoft.com/office/drawing/2014/chart" uri="{C3380CC4-5D6E-409C-BE32-E72D297353CC}">
              <c16:uniqueId val="{00000000-16B9-4369-AC1C-2419E35BF19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99.95</c:v>
                </c:pt>
              </c:numCache>
            </c:numRef>
          </c:val>
          <c:smooth val="0"/>
          <c:extLst>
            <c:ext xmlns:c16="http://schemas.microsoft.com/office/drawing/2014/chart" uri="{C3380CC4-5D6E-409C-BE32-E72D297353CC}">
              <c16:uniqueId val="{00000001-16B9-4369-AC1C-2419E35BF19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73.97</c:v>
                </c:pt>
              </c:numCache>
            </c:numRef>
          </c:val>
          <c:extLst>
            <c:ext xmlns:c16="http://schemas.microsoft.com/office/drawing/2014/chart" uri="{C3380CC4-5D6E-409C-BE32-E72D297353CC}">
              <c16:uniqueId val="{00000000-5A7A-49DB-913B-09A34D1951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110.21</c:v>
                </c:pt>
              </c:numCache>
            </c:numRef>
          </c:val>
          <c:smooth val="0"/>
          <c:extLst>
            <c:ext xmlns:c16="http://schemas.microsoft.com/office/drawing/2014/chart" uri="{C3380CC4-5D6E-409C-BE32-E72D297353CC}">
              <c16:uniqueId val="{00000001-5A7A-49DB-913B-09A34D1951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武蔵野市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Aa</v>
      </c>
      <c r="X8" s="49"/>
      <c r="Y8" s="49"/>
      <c r="Z8" s="49"/>
      <c r="AA8" s="49"/>
      <c r="AB8" s="49"/>
      <c r="AC8" s="49"/>
      <c r="AD8" s="50" t="str">
        <f>
データ!$M$6</f>
        <v>
非設置</v>
      </c>
      <c r="AE8" s="50"/>
      <c r="AF8" s="50"/>
      <c r="AG8" s="50"/>
      <c r="AH8" s="50"/>
      <c r="AI8" s="50"/>
      <c r="AJ8" s="50"/>
      <c r="AK8" s="3"/>
      <c r="AL8" s="51">
        <f>
データ!S6</f>
        <v>
147643</v>
      </c>
      <c r="AM8" s="51"/>
      <c r="AN8" s="51"/>
      <c r="AO8" s="51"/>
      <c r="AP8" s="51"/>
      <c r="AQ8" s="51"/>
      <c r="AR8" s="51"/>
      <c r="AS8" s="51"/>
      <c r="AT8" s="46">
        <f>
データ!T6</f>
        <v>
10.98</v>
      </c>
      <c r="AU8" s="46"/>
      <c r="AV8" s="46"/>
      <c r="AW8" s="46"/>
      <c r="AX8" s="46"/>
      <c r="AY8" s="46"/>
      <c r="AZ8" s="46"/>
      <c r="BA8" s="46"/>
      <c r="BB8" s="46">
        <f>
データ!U6</f>
        <v>
13446.54</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65.44</v>
      </c>
      <c r="J10" s="46"/>
      <c r="K10" s="46"/>
      <c r="L10" s="46"/>
      <c r="M10" s="46"/>
      <c r="N10" s="46"/>
      <c r="O10" s="46"/>
      <c r="P10" s="46">
        <f>
データ!P6</f>
        <v>
100</v>
      </c>
      <c r="Q10" s="46"/>
      <c r="R10" s="46"/>
      <c r="S10" s="46"/>
      <c r="T10" s="46"/>
      <c r="U10" s="46"/>
      <c r="V10" s="46"/>
      <c r="W10" s="46">
        <f>
データ!Q6</f>
        <v>
100.38</v>
      </c>
      <c r="X10" s="46"/>
      <c r="Y10" s="46"/>
      <c r="Z10" s="46"/>
      <c r="AA10" s="46"/>
      <c r="AB10" s="46"/>
      <c r="AC10" s="46"/>
      <c r="AD10" s="51">
        <f>
データ!R6</f>
        <v>
1199</v>
      </c>
      <c r="AE10" s="51"/>
      <c r="AF10" s="51"/>
      <c r="AG10" s="51"/>
      <c r="AH10" s="51"/>
      <c r="AI10" s="51"/>
      <c r="AJ10" s="51"/>
      <c r="AK10" s="2"/>
      <c r="AL10" s="51">
        <f>
データ!V6</f>
        <v>
147975</v>
      </c>
      <c r="AM10" s="51"/>
      <c r="AN10" s="51"/>
      <c r="AO10" s="51"/>
      <c r="AP10" s="51"/>
      <c r="AQ10" s="51"/>
      <c r="AR10" s="51"/>
      <c r="AS10" s="51"/>
      <c r="AT10" s="46">
        <f>
データ!W6</f>
        <v>
10.73</v>
      </c>
      <c r="AU10" s="46"/>
      <c r="AV10" s="46"/>
      <c r="AW10" s="46"/>
      <c r="AX10" s="46"/>
      <c r="AY10" s="46"/>
      <c r="AZ10" s="46"/>
      <c r="BA10" s="46"/>
      <c r="BB10" s="46">
        <f>
データ!X6</f>
        <v>
13790.77</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WQ4HrSnp38Mv8p5SBJokfrwE+yPMQ76WmWoCdPyV2jPmDxOUb7qHZ2Yqu1izFtIuP/IJNP8u+KeVtTKXRKeqSg==" saltValue="J4G9iCoOxOm7QTlcrRKu4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132039</v>
      </c>
      <c r="D6" s="33">
        <f t="shared" si="3"/>
        <v>
46</v>
      </c>
      <c r="E6" s="33">
        <f t="shared" si="3"/>
        <v>
17</v>
      </c>
      <c r="F6" s="33">
        <f t="shared" si="3"/>
        <v>
1</v>
      </c>
      <c r="G6" s="33">
        <f t="shared" si="3"/>
        <v>
0</v>
      </c>
      <c r="H6" s="33" t="str">
        <f t="shared" si="3"/>
        <v>
東京都　武蔵野市</v>
      </c>
      <c r="I6" s="33" t="str">
        <f t="shared" si="3"/>
        <v>
法適用</v>
      </c>
      <c r="J6" s="33" t="str">
        <f t="shared" si="3"/>
        <v>
下水道事業</v>
      </c>
      <c r="K6" s="33" t="str">
        <f t="shared" si="3"/>
        <v>
公共下水道</v>
      </c>
      <c r="L6" s="33" t="str">
        <f t="shared" si="3"/>
        <v>
Aa</v>
      </c>
      <c r="M6" s="33" t="str">
        <f t="shared" si="3"/>
        <v>
非設置</v>
      </c>
      <c r="N6" s="34" t="str">
        <f t="shared" si="3"/>
        <v>
-</v>
      </c>
      <c r="O6" s="34">
        <f t="shared" si="3"/>
        <v>
65.44</v>
      </c>
      <c r="P6" s="34">
        <f t="shared" si="3"/>
        <v>
100</v>
      </c>
      <c r="Q6" s="34">
        <f t="shared" si="3"/>
        <v>
100.38</v>
      </c>
      <c r="R6" s="34">
        <f t="shared" si="3"/>
        <v>
1199</v>
      </c>
      <c r="S6" s="34">
        <f t="shared" si="3"/>
        <v>
147643</v>
      </c>
      <c r="T6" s="34">
        <f t="shared" si="3"/>
        <v>
10.98</v>
      </c>
      <c r="U6" s="34">
        <f t="shared" si="3"/>
        <v>
13446.54</v>
      </c>
      <c r="V6" s="34">
        <f t="shared" si="3"/>
        <v>
147975</v>
      </c>
      <c r="W6" s="34">
        <f t="shared" si="3"/>
        <v>
10.73</v>
      </c>
      <c r="X6" s="34">
        <f t="shared" si="3"/>
        <v>
13790.77</v>
      </c>
      <c r="Y6" s="35" t="str">
        <f>
IF(Y7="",NA(),Y7)</f>
        <v>
-</v>
      </c>
      <c r="Z6" s="35" t="str">
        <f t="shared" ref="Z6:AH6" si="4">
IF(Z7="",NA(),Z7)</f>
        <v>
-</v>
      </c>
      <c r="AA6" s="35" t="str">
        <f t="shared" si="4"/>
        <v>
-</v>
      </c>
      <c r="AB6" s="35" t="str">
        <f t="shared" si="4"/>
        <v>
-</v>
      </c>
      <c r="AC6" s="35">
        <f t="shared" si="4"/>
        <v>
100.08</v>
      </c>
      <c r="AD6" s="35" t="str">
        <f t="shared" si="4"/>
        <v>
-</v>
      </c>
      <c r="AE6" s="35" t="str">
        <f t="shared" si="4"/>
        <v>
-</v>
      </c>
      <c r="AF6" s="35" t="str">
        <f t="shared" si="4"/>
        <v>
-</v>
      </c>
      <c r="AG6" s="35" t="str">
        <f t="shared" si="4"/>
        <v>
-</v>
      </c>
      <c r="AH6" s="35">
        <f t="shared" si="4"/>
        <v>
107.09</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0.59</v>
      </c>
      <c r="AT6" s="34" t="str">
        <f>
IF(AT7="","",IF(AT7="-","【-】","【"&amp;SUBSTITUTE(TEXT(AT7,"#,##0.00"),"-","△")&amp;"】"))</f>
        <v>
【3.64】</v>
      </c>
      <c r="AU6" s="35" t="str">
        <f>
IF(AU7="",NA(),AU7)</f>
        <v>
-</v>
      </c>
      <c r="AV6" s="35" t="str">
        <f t="shared" ref="AV6:BD6" si="6">
IF(AV7="",NA(),AV7)</f>
        <v>
-</v>
      </c>
      <c r="AW6" s="35" t="str">
        <f t="shared" si="6"/>
        <v>
-</v>
      </c>
      <c r="AX6" s="35" t="str">
        <f t="shared" si="6"/>
        <v>
-</v>
      </c>
      <c r="AY6" s="35">
        <f t="shared" si="6"/>
        <v>
99.44</v>
      </c>
      <c r="AZ6" s="35" t="str">
        <f t="shared" si="6"/>
        <v>
-</v>
      </c>
      <c r="BA6" s="35" t="str">
        <f t="shared" si="6"/>
        <v>
-</v>
      </c>
      <c r="BB6" s="35" t="str">
        <f t="shared" si="6"/>
        <v>
-</v>
      </c>
      <c r="BC6" s="35" t="str">
        <f t="shared" si="6"/>
        <v>
-</v>
      </c>
      <c r="BD6" s="35">
        <f t="shared" si="6"/>
        <v>
77.72</v>
      </c>
      <c r="BE6" s="34" t="str">
        <f>
IF(BE7="","",IF(BE7="-","【-】","【"&amp;SUBSTITUTE(TEXT(BE7,"#,##0.00"),"-","△")&amp;"】"))</f>
        <v>
【67.52】</v>
      </c>
      <c r="BF6" s="35" t="str">
        <f>
IF(BF7="",NA(),BF7)</f>
        <v>
-</v>
      </c>
      <c r="BG6" s="35" t="str">
        <f t="shared" ref="BG6:BO6" si="7">
IF(BG7="",NA(),BG7)</f>
        <v>
-</v>
      </c>
      <c r="BH6" s="35" t="str">
        <f t="shared" si="7"/>
        <v>
-</v>
      </c>
      <c r="BI6" s="35" t="str">
        <f t="shared" si="7"/>
        <v>
-</v>
      </c>
      <c r="BJ6" s="35">
        <f t="shared" si="7"/>
        <v>
195.84</v>
      </c>
      <c r="BK6" s="35" t="str">
        <f t="shared" si="7"/>
        <v>
-</v>
      </c>
      <c r="BL6" s="35" t="str">
        <f t="shared" si="7"/>
        <v>
-</v>
      </c>
      <c r="BM6" s="35" t="str">
        <f t="shared" si="7"/>
        <v>
-</v>
      </c>
      <c r="BN6" s="35" t="str">
        <f t="shared" si="7"/>
        <v>
-</v>
      </c>
      <c r="BO6" s="35">
        <f t="shared" si="7"/>
        <v>
485.6</v>
      </c>
      <c r="BP6" s="34" t="str">
        <f>
IF(BP7="","",IF(BP7="-","【-】","【"&amp;SUBSTITUTE(TEXT(BP7,"#,##0.00"),"-","△")&amp;"】"))</f>
        <v>
【705.21】</v>
      </c>
      <c r="BQ6" s="35" t="str">
        <f>
IF(BQ7="",NA(),BQ7)</f>
        <v>
-</v>
      </c>
      <c r="BR6" s="35" t="str">
        <f t="shared" ref="BR6:BZ6" si="8">
IF(BR7="",NA(),BR7)</f>
        <v>
-</v>
      </c>
      <c r="BS6" s="35" t="str">
        <f t="shared" si="8"/>
        <v>
-</v>
      </c>
      <c r="BT6" s="35" t="str">
        <f t="shared" si="8"/>
        <v>
-</v>
      </c>
      <c r="BU6" s="35">
        <f t="shared" si="8"/>
        <v>
101.13</v>
      </c>
      <c r="BV6" s="35" t="str">
        <f t="shared" si="8"/>
        <v>
-</v>
      </c>
      <c r="BW6" s="35" t="str">
        <f t="shared" si="8"/>
        <v>
-</v>
      </c>
      <c r="BX6" s="35" t="str">
        <f t="shared" si="8"/>
        <v>
-</v>
      </c>
      <c r="BY6" s="35" t="str">
        <f t="shared" si="8"/>
        <v>
-</v>
      </c>
      <c r="BZ6" s="35">
        <f t="shared" si="8"/>
        <v>
99.95</v>
      </c>
      <c r="CA6" s="34" t="str">
        <f>
IF(CA7="","",IF(CA7="-","【-】","【"&amp;SUBSTITUTE(TEXT(CA7,"#,##0.00"),"-","△")&amp;"】"))</f>
        <v>
【98.96】</v>
      </c>
      <c r="CB6" s="35" t="str">
        <f>
IF(CB7="",NA(),CB7)</f>
        <v>
-</v>
      </c>
      <c r="CC6" s="35" t="str">
        <f t="shared" ref="CC6:CK6" si="9">
IF(CC7="",NA(),CC7)</f>
        <v>
-</v>
      </c>
      <c r="CD6" s="35" t="str">
        <f t="shared" si="9"/>
        <v>
-</v>
      </c>
      <c r="CE6" s="35" t="str">
        <f t="shared" si="9"/>
        <v>
-</v>
      </c>
      <c r="CF6" s="35">
        <f t="shared" si="9"/>
        <v>
73.97</v>
      </c>
      <c r="CG6" s="35" t="str">
        <f t="shared" si="9"/>
        <v>
-</v>
      </c>
      <c r="CH6" s="35" t="str">
        <f t="shared" si="9"/>
        <v>
-</v>
      </c>
      <c r="CI6" s="35" t="str">
        <f t="shared" si="9"/>
        <v>
-</v>
      </c>
      <c r="CJ6" s="35" t="str">
        <f t="shared" si="9"/>
        <v>
-</v>
      </c>
      <c r="CK6" s="35">
        <f t="shared" si="9"/>
        <v>
110.21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64.930000000000007</v>
      </c>
      <c r="CW6" s="34" t="str">
        <f>
IF(CW7="","",IF(CW7="-","【-】","【"&amp;SUBSTITUTE(TEXT(CW7,"#,##0.00"),"-","△")&amp;"】"))</f>
        <v>
【59.57】</v>
      </c>
      <c r="CX6" s="35" t="str">
        <f>
IF(CX7="",NA(),CX7)</f>
        <v>
-</v>
      </c>
      <c r="CY6" s="35" t="str">
        <f t="shared" ref="CY6:DG6" si="11">
IF(CY7="",NA(),CY7)</f>
        <v>
-</v>
      </c>
      <c r="CZ6" s="35" t="str">
        <f t="shared" si="11"/>
        <v>
-</v>
      </c>
      <c r="DA6" s="35" t="str">
        <f t="shared" si="11"/>
        <v>
-</v>
      </c>
      <c r="DB6" s="35">
        <f t="shared" si="11"/>
        <v>
100</v>
      </c>
      <c r="DC6" s="35" t="str">
        <f t="shared" si="11"/>
        <v>
-</v>
      </c>
      <c r="DD6" s="35" t="str">
        <f t="shared" si="11"/>
        <v>
-</v>
      </c>
      <c r="DE6" s="35" t="str">
        <f t="shared" si="11"/>
        <v>
-</v>
      </c>
      <c r="DF6" s="35" t="str">
        <f t="shared" si="11"/>
        <v>
-</v>
      </c>
      <c r="DG6" s="35">
        <f t="shared" si="11"/>
        <v>
97.7</v>
      </c>
      <c r="DH6" s="34" t="str">
        <f>
IF(DH7="","",IF(DH7="-","【-】","【"&amp;SUBSTITUTE(TEXT(DH7,"#,##0.00"),"-","△")&amp;"】"))</f>
        <v>
【95.57】</v>
      </c>
      <c r="DI6" s="35" t="str">
        <f>
IF(DI7="",NA(),DI7)</f>
        <v>
-</v>
      </c>
      <c r="DJ6" s="35" t="str">
        <f t="shared" ref="DJ6:DR6" si="12">
IF(DJ7="",NA(),DJ7)</f>
        <v>
-</v>
      </c>
      <c r="DK6" s="35" t="str">
        <f t="shared" si="12"/>
        <v>
-</v>
      </c>
      <c r="DL6" s="35" t="str">
        <f t="shared" si="12"/>
        <v>
-</v>
      </c>
      <c r="DM6" s="35">
        <f t="shared" si="12"/>
        <v>
4.8899999999999997</v>
      </c>
      <c r="DN6" s="35" t="str">
        <f t="shared" si="12"/>
        <v>
-</v>
      </c>
      <c r="DO6" s="35" t="str">
        <f t="shared" si="12"/>
        <v>
-</v>
      </c>
      <c r="DP6" s="35" t="str">
        <f t="shared" si="12"/>
        <v>
-</v>
      </c>
      <c r="DQ6" s="35" t="str">
        <f t="shared" si="12"/>
        <v>
-</v>
      </c>
      <c r="DR6" s="35">
        <f t="shared" si="12"/>
        <v>
23.38</v>
      </c>
      <c r="DS6" s="34" t="str">
        <f>
IF(DS7="","",IF(DS7="-","【-】","【"&amp;SUBSTITUTE(TEXT(DS7,"#,##0.00"),"-","△")&amp;"】"))</f>
        <v>
【36.52】</v>
      </c>
      <c r="DT6" s="35" t="str">
        <f>
IF(DT7="",NA(),DT7)</f>
        <v>
-</v>
      </c>
      <c r="DU6" s="35" t="str">
        <f t="shared" ref="DU6:EC6" si="13">
IF(DU7="",NA(),DU7)</f>
        <v>
-</v>
      </c>
      <c r="DV6" s="35" t="str">
        <f t="shared" si="13"/>
        <v>
-</v>
      </c>
      <c r="DW6" s="35" t="str">
        <f t="shared" si="13"/>
        <v>
-</v>
      </c>
      <c r="DX6" s="35">
        <f t="shared" si="13"/>
        <v>
32.4</v>
      </c>
      <c r="DY6" s="35" t="str">
        <f t="shared" si="13"/>
        <v>
-</v>
      </c>
      <c r="DZ6" s="35" t="str">
        <f t="shared" si="13"/>
        <v>
-</v>
      </c>
      <c r="EA6" s="35" t="str">
        <f t="shared" si="13"/>
        <v>
-</v>
      </c>
      <c r="EB6" s="35" t="str">
        <f t="shared" si="13"/>
        <v>
-</v>
      </c>
      <c r="EC6" s="35">
        <f t="shared" si="13"/>
        <v>
8.1999999999999993</v>
      </c>
      <c r="ED6" s="34" t="str">
        <f>
IF(ED7="","",IF(ED7="-","【-】","【"&amp;SUBSTITUTE(TEXT(ED7,"#,##0.00"),"-","△")&amp;"】"))</f>
        <v>
【5.72】</v>
      </c>
      <c r="EE6" s="35" t="str">
        <f>
IF(EE7="",NA(),EE7)</f>
        <v>
-</v>
      </c>
      <c r="EF6" s="35" t="str">
        <f t="shared" ref="EF6:EN6" si="14">
IF(EF7="",NA(),EF7)</f>
        <v>
-</v>
      </c>
      <c r="EG6" s="35" t="str">
        <f t="shared" si="14"/>
        <v>
-</v>
      </c>
      <c r="EH6" s="35" t="str">
        <f t="shared" si="14"/>
        <v>
-</v>
      </c>
      <c r="EI6" s="35">
        <f t="shared" si="14"/>
        <v>
0.03</v>
      </c>
      <c r="EJ6" s="35" t="str">
        <f t="shared" si="14"/>
        <v>
-</v>
      </c>
      <c r="EK6" s="35" t="str">
        <f t="shared" si="14"/>
        <v>
-</v>
      </c>
      <c r="EL6" s="35" t="str">
        <f t="shared" si="14"/>
        <v>
-</v>
      </c>
      <c r="EM6" s="35" t="str">
        <f t="shared" si="14"/>
        <v>
-</v>
      </c>
      <c r="EN6" s="35">
        <f t="shared" si="14"/>
        <v>
0.14000000000000001</v>
      </c>
      <c r="EO6" s="34" t="str">
        <f>
IF(EO7="","",IF(EO7="-","【-】","【"&amp;SUBSTITUTE(TEXT(EO7,"#,##0.00"),"-","△")&amp;"】"))</f>
        <v>
【0.30】</v>
      </c>
    </row>
    <row r="7" spans="1:148" s="36" customFormat="1" x14ac:dyDescent="0.15">
      <c r="A7" s="28"/>
      <c r="B7" s="37">
        <v>
2020</v>
      </c>
      <c r="C7" s="37">
        <v>
132039</v>
      </c>
      <c r="D7" s="37">
        <v>
46</v>
      </c>
      <c r="E7" s="37">
        <v>
17</v>
      </c>
      <c r="F7" s="37">
        <v>
1</v>
      </c>
      <c r="G7" s="37">
        <v>
0</v>
      </c>
      <c r="H7" s="37" t="s">
        <v>
96</v>
      </c>
      <c r="I7" s="37" t="s">
        <v>
97</v>
      </c>
      <c r="J7" s="37" t="s">
        <v>
98</v>
      </c>
      <c r="K7" s="37" t="s">
        <v>
99</v>
      </c>
      <c r="L7" s="37" t="s">
        <v>
100</v>
      </c>
      <c r="M7" s="37" t="s">
        <v>
101</v>
      </c>
      <c r="N7" s="38" t="s">
        <v>
102</v>
      </c>
      <c r="O7" s="38">
        <v>
65.44</v>
      </c>
      <c r="P7" s="38">
        <v>
100</v>
      </c>
      <c r="Q7" s="38">
        <v>
100.38</v>
      </c>
      <c r="R7" s="38">
        <v>
1199</v>
      </c>
      <c r="S7" s="38">
        <v>
147643</v>
      </c>
      <c r="T7" s="38">
        <v>
10.98</v>
      </c>
      <c r="U7" s="38">
        <v>
13446.54</v>
      </c>
      <c r="V7" s="38">
        <v>
147975</v>
      </c>
      <c r="W7" s="38">
        <v>
10.73</v>
      </c>
      <c r="X7" s="38">
        <v>
13790.77</v>
      </c>
      <c r="Y7" s="38" t="s">
        <v>
102</v>
      </c>
      <c r="Z7" s="38" t="s">
        <v>
102</v>
      </c>
      <c r="AA7" s="38" t="s">
        <v>
102</v>
      </c>
      <c r="AB7" s="38" t="s">
        <v>
102</v>
      </c>
      <c r="AC7" s="38">
        <v>
100.08</v>
      </c>
      <c r="AD7" s="38" t="s">
        <v>
102</v>
      </c>
      <c r="AE7" s="38" t="s">
        <v>
102</v>
      </c>
      <c r="AF7" s="38" t="s">
        <v>
102</v>
      </c>
      <c r="AG7" s="38" t="s">
        <v>
102</v>
      </c>
      <c r="AH7" s="38">
        <v>
107.09</v>
      </c>
      <c r="AI7" s="38">
        <v>
106.67</v>
      </c>
      <c r="AJ7" s="38" t="s">
        <v>
102</v>
      </c>
      <c r="AK7" s="38" t="s">
        <v>
102</v>
      </c>
      <c r="AL7" s="38" t="s">
        <v>
102</v>
      </c>
      <c r="AM7" s="38" t="s">
        <v>
102</v>
      </c>
      <c r="AN7" s="38">
        <v>
0</v>
      </c>
      <c r="AO7" s="38" t="s">
        <v>
102</v>
      </c>
      <c r="AP7" s="38" t="s">
        <v>
102</v>
      </c>
      <c r="AQ7" s="38" t="s">
        <v>
102</v>
      </c>
      <c r="AR7" s="38" t="s">
        <v>
102</v>
      </c>
      <c r="AS7" s="38">
        <v>
0.59</v>
      </c>
      <c r="AT7" s="38">
        <v>
3.64</v>
      </c>
      <c r="AU7" s="38" t="s">
        <v>
102</v>
      </c>
      <c r="AV7" s="38" t="s">
        <v>
102</v>
      </c>
      <c r="AW7" s="38" t="s">
        <v>
102</v>
      </c>
      <c r="AX7" s="38" t="s">
        <v>
102</v>
      </c>
      <c r="AY7" s="38">
        <v>
99.44</v>
      </c>
      <c r="AZ7" s="38" t="s">
        <v>
102</v>
      </c>
      <c r="BA7" s="38" t="s">
        <v>
102</v>
      </c>
      <c r="BB7" s="38" t="s">
        <v>
102</v>
      </c>
      <c r="BC7" s="38" t="s">
        <v>
102</v>
      </c>
      <c r="BD7" s="38">
        <v>
77.72</v>
      </c>
      <c r="BE7" s="38">
        <v>
67.52</v>
      </c>
      <c r="BF7" s="38" t="s">
        <v>
102</v>
      </c>
      <c r="BG7" s="38" t="s">
        <v>
102</v>
      </c>
      <c r="BH7" s="38" t="s">
        <v>
102</v>
      </c>
      <c r="BI7" s="38" t="s">
        <v>
102</v>
      </c>
      <c r="BJ7" s="38">
        <v>
195.84</v>
      </c>
      <c r="BK7" s="38" t="s">
        <v>
102</v>
      </c>
      <c r="BL7" s="38" t="s">
        <v>
102</v>
      </c>
      <c r="BM7" s="38" t="s">
        <v>
102</v>
      </c>
      <c r="BN7" s="38" t="s">
        <v>
102</v>
      </c>
      <c r="BO7" s="38">
        <v>
485.6</v>
      </c>
      <c r="BP7" s="38">
        <v>
705.21</v>
      </c>
      <c r="BQ7" s="38" t="s">
        <v>
102</v>
      </c>
      <c r="BR7" s="38" t="s">
        <v>
102</v>
      </c>
      <c r="BS7" s="38" t="s">
        <v>
102</v>
      </c>
      <c r="BT7" s="38" t="s">
        <v>
102</v>
      </c>
      <c r="BU7" s="38">
        <v>
101.13</v>
      </c>
      <c r="BV7" s="38" t="s">
        <v>
102</v>
      </c>
      <c r="BW7" s="38" t="s">
        <v>
102</v>
      </c>
      <c r="BX7" s="38" t="s">
        <v>
102</v>
      </c>
      <c r="BY7" s="38" t="s">
        <v>
102</v>
      </c>
      <c r="BZ7" s="38">
        <v>
99.95</v>
      </c>
      <c r="CA7" s="38">
        <v>
98.96</v>
      </c>
      <c r="CB7" s="38" t="s">
        <v>
102</v>
      </c>
      <c r="CC7" s="38" t="s">
        <v>
102</v>
      </c>
      <c r="CD7" s="38" t="s">
        <v>
102</v>
      </c>
      <c r="CE7" s="38" t="s">
        <v>
102</v>
      </c>
      <c r="CF7" s="38">
        <v>
73.97</v>
      </c>
      <c r="CG7" s="38" t="s">
        <v>
102</v>
      </c>
      <c r="CH7" s="38" t="s">
        <v>
102</v>
      </c>
      <c r="CI7" s="38" t="s">
        <v>
102</v>
      </c>
      <c r="CJ7" s="38" t="s">
        <v>
102</v>
      </c>
      <c r="CK7" s="38">
        <v>
110.21</v>
      </c>
      <c r="CL7" s="38">
        <v>
134.52000000000001</v>
      </c>
      <c r="CM7" s="38" t="s">
        <v>
102</v>
      </c>
      <c r="CN7" s="38" t="s">
        <v>
102</v>
      </c>
      <c r="CO7" s="38" t="s">
        <v>
102</v>
      </c>
      <c r="CP7" s="38" t="s">
        <v>
102</v>
      </c>
      <c r="CQ7" s="38" t="s">
        <v>
102</v>
      </c>
      <c r="CR7" s="38" t="s">
        <v>
102</v>
      </c>
      <c r="CS7" s="38" t="s">
        <v>
102</v>
      </c>
      <c r="CT7" s="38" t="s">
        <v>
102</v>
      </c>
      <c r="CU7" s="38" t="s">
        <v>
102</v>
      </c>
      <c r="CV7" s="38">
        <v>
64.930000000000007</v>
      </c>
      <c r="CW7" s="38">
        <v>
59.57</v>
      </c>
      <c r="CX7" s="38" t="s">
        <v>
102</v>
      </c>
      <c r="CY7" s="38" t="s">
        <v>
102</v>
      </c>
      <c r="CZ7" s="38" t="s">
        <v>
102</v>
      </c>
      <c r="DA7" s="38" t="s">
        <v>
102</v>
      </c>
      <c r="DB7" s="38">
        <v>
100</v>
      </c>
      <c r="DC7" s="38" t="s">
        <v>
102</v>
      </c>
      <c r="DD7" s="38" t="s">
        <v>
102</v>
      </c>
      <c r="DE7" s="38" t="s">
        <v>
102</v>
      </c>
      <c r="DF7" s="38" t="s">
        <v>
102</v>
      </c>
      <c r="DG7" s="38">
        <v>
97.7</v>
      </c>
      <c r="DH7" s="38">
        <v>
95.57</v>
      </c>
      <c r="DI7" s="38" t="s">
        <v>
102</v>
      </c>
      <c r="DJ7" s="38" t="s">
        <v>
102</v>
      </c>
      <c r="DK7" s="38" t="s">
        <v>
102</v>
      </c>
      <c r="DL7" s="38" t="s">
        <v>
102</v>
      </c>
      <c r="DM7" s="38">
        <v>
4.8899999999999997</v>
      </c>
      <c r="DN7" s="38" t="s">
        <v>
102</v>
      </c>
      <c r="DO7" s="38" t="s">
        <v>
102</v>
      </c>
      <c r="DP7" s="38" t="s">
        <v>
102</v>
      </c>
      <c r="DQ7" s="38" t="s">
        <v>
102</v>
      </c>
      <c r="DR7" s="38">
        <v>
23.38</v>
      </c>
      <c r="DS7" s="38">
        <v>
36.520000000000003</v>
      </c>
      <c r="DT7" s="38" t="s">
        <v>
102</v>
      </c>
      <c r="DU7" s="38" t="s">
        <v>
102</v>
      </c>
      <c r="DV7" s="38" t="s">
        <v>
102</v>
      </c>
      <c r="DW7" s="38" t="s">
        <v>
102</v>
      </c>
      <c r="DX7" s="38">
        <v>
32.4</v>
      </c>
      <c r="DY7" s="38" t="s">
        <v>
102</v>
      </c>
      <c r="DZ7" s="38" t="s">
        <v>
102</v>
      </c>
      <c r="EA7" s="38" t="s">
        <v>
102</v>
      </c>
      <c r="EB7" s="38" t="s">
        <v>
102</v>
      </c>
      <c r="EC7" s="38">
        <v>
8.1999999999999993</v>
      </c>
      <c r="ED7" s="38">
        <v>
5.72</v>
      </c>
      <c r="EE7" s="38" t="s">
        <v>
102</v>
      </c>
      <c r="EF7" s="38" t="s">
        <v>
102</v>
      </c>
      <c r="EG7" s="38" t="s">
        <v>
102</v>
      </c>
      <c r="EH7" s="38" t="s">
        <v>
102</v>
      </c>
      <c r="EI7" s="38">
        <v>
0.03</v>
      </c>
      <c r="EJ7" s="38" t="s">
        <v>
102</v>
      </c>
      <c r="EK7" s="38" t="s">
        <v>
102</v>
      </c>
      <c r="EL7" s="38" t="s">
        <v>
102</v>
      </c>
      <c r="EM7" s="38" t="s">
        <v>
102</v>
      </c>
      <c r="EN7" s="38">
        <v>
0.14000000000000001</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111</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2022-01-26T09:56:00Z</cp:lastPrinted>
  <dcterms:created xsi:type="dcterms:W3CDTF">2021-12-03T07:10:34Z</dcterms:created>
  <dcterms:modified xsi:type="dcterms:W3CDTF">2022-02-17T02:41:51Z</dcterms:modified>
  <cp:category/>
</cp:coreProperties>
</file>