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適\"/>
    </mc:Choice>
  </mc:AlternateContent>
  <workbookProtection workbookAlgorithmName="SHA-512" workbookHashValue="Hiwt5VC8FAbmkL3hwmdj6dVTAnF4w/iSp0fI44De2QTHXRKOIDIpIDnoZFzUO/0G/3LJZysi/OCF14vYq2Bv2w==" workbookSaltValue="4tZ6FxOmGCoXDKLrKH5ghQ==" workbookSpinCount="100000" lockStructure="1"/>
  <bookViews>
    <workbookView xWindow="0" yWindow="0" windowWidth="15360" windowHeight="763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<sst xmlns="http://schemas.openxmlformats.org/spreadsheetml/2006/main" count="299" uniqueCount="117">
  <si>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</si>
  <si>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</si>
  <si>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</si>
  <si>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</si>
  <si>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</si>
  <si>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</si>
  <si>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</si>
  <si>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</si>
  <si>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</si>
  <si>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</si>
  <si>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</si>
  <si>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</si>
  <si>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</si>
  <si>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</si>
  <si>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</si>
  <si>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</si>
  <si>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</si>
  <si>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</si>
  <si>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</si>
  <si>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</si>
  <si>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</si>
  <si>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</si>
  <si>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</si>
  <si>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</si>
  <si>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</si>
  <si>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</si>
  <si>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</si>
  <si>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</si>
  <si>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</si>
  <si>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</si>
  <si>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</si>
  <si>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</si>
  <si>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</si>
  <si>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</si>
  <si>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</si>
  <si>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</si>
  <si>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</si>
  <si>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</si>
  <si>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</si>
  <si>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</si>
  <si>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</si>
  <si>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</si>
  <si>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</si>
  <si>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</si>
  <si>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</si>
  <si>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</si>
  <si>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</si>
  <si>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</si>
  <si>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</si>
  <si>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</si>
  <si>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</si>
  <si>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</si>
  <si>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</si>
  <si>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</si>
  <si>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</si>
  <si>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</si>
  <si>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</si>
  <si>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</si>
  <si>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</si>
  <si>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</si>
  <si>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</si>
  <si>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</si>
  <si>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</si>
  <si>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</si>
  <si>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</si>
  <si>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</si>
  <si>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</si>
  <si>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</si>
  <si>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</si>
  <si>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</si>
  <si>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</si>
  <si>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</si>
  <si>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</si>
  <si>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</si>
  <si>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</si>
  <si>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</si>
  <si>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</si>
  <si>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</si>
  <si>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</si>
  <si>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</si>
  <si>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</si>
  <si>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</si>
  <si>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</si>
  <si>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</si>
  <si>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</si>
  <si>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</si>
  <si>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</si>
  <si>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</si>
  <si>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</si>
  <si>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</si>
  <si>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</si>
  <si>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</si>
  <si>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</si>
  <si>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</si>
  <si>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</si>
  <si>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</si>
  <si>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</si>
  <si>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</si>
  <si>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</si>
  <si>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</si>
  <si>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</si>
  <si>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</si>
  <si>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</si>
  <si>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</si>
  <si>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</si>
  <si>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</si>
  <si>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</si>
  <si>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</si>
  <si>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</si>
  <si>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</si>
  <si>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</si>
  <si>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</si>
  <si>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</si>
  <si>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</si>
  <si>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①経常収支比率は100％を超え、②累積欠損金比率は０％であることから、単年度の事業収支は黒字となっていますが、今後の使用料収入の動向に注視しつつ、健全な経営を目指していきます。
③流動比率は流動負債の減少により、100％を超え、短期的な債務への支払能力を確保していると言えます。
④企業債残高対事業規模比率は、平成27年度から企業債の起債抑制を行っているため、類似団体の平均値を大きく下回っており、企業債が財政に与える影響は小さいと言えます。
⑤経費回収率は汚水処理費の増加により前年度より下降しているが100％を超えており、必要な経費を使用料収入で賄うことができています。
⑥汚水処理原価は類似団体の平均値を下回っており、効率的な汚水処理が行われています。
⑧水洗化率、普及率ともに100％を達成し、汚水処理が適切に行われています。</t>
    <rPh sb="67" eb="69">
      <t>チュウシ</t>
    </rPh>
    <rPh sb="91" eb="93">
      <t>リュウドウ</t>
    </rPh>
    <rPh sb="93" eb="95">
      <t>ヒリツ</t>
    </rPh>
    <rPh sb="96" eb="98">
      <t>リュウドウ</t>
    </rPh>
    <rPh sb="98" eb="100">
      <t>フサイ</t>
    </rPh>
    <rPh sb="101" eb="103">
      <t>ゲンショウ</t>
    </rPh>
    <rPh sb="112" eb="113">
      <t>コ</t>
    </rPh>
    <rPh sb="115" eb="117">
      <t>タンキ</t>
    </rPh>
    <rPh sb="117" eb="118">
      <t>テキ</t>
    </rPh>
    <rPh sb="119" eb="121">
      <t>サイム</t>
    </rPh>
    <rPh sb="123" eb="125">
      <t>シハラ</t>
    </rPh>
    <rPh sb="125" eb="127">
      <t>ノウリョク</t>
    </rPh>
    <rPh sb="128" eb="130">
      <t>カクホ</t>
    </rPh>
    <rPh sb="135" eb="136">
      <t>イ</t>
    </rPh>
    <rPh sb="143" eb="145">
      <t>キギョウ</t>
    </rPh>
    <rPh sb="145" eb="146">
      <t>サイ</t>
    </rPh>
    <rPh sb="146" eb="148">
      <t>ザンダカ</t>
    </rPh>
    <rPh sb="148" eb="149">
      <t>タイ</t>
    </rPh>
    <rPh sb="149" eb="151">
      <t>ジギョウ</t>
    </rPh>
    <rPh sb="151" eb="153">
      <t>キボ</t>
    </rPh>
    <rPh sb="153" eb="155">
      <t>ヒリツ</t>
    </rPh>
    <rPh sb="157" eb="159">
      <t>ヘイセイ</t>
    </rPh>
    <rPh sb="161" eb="163">
      <t>ネンド</t>
    </rPh>
    <rPh sb="165" eb="167">
      <t>キギョウ</t>
    </rPh>
    <rPh sb="167" eb="168">
      <t>サイ</t>
    </rPh>
    <rPh sb="169" eb="171">
      <t>キサイ</t>
    </rPh>
    <rPh sb="171" eb="173">
      <t>ヨクセイ</t>
    </rPh>
    <rPh sb="174" eb="175">
      <t>オコナ</t>
    </rPh>
    <rPh sb="182" eb="184">
      <t>ルイジ</t>
    </rPh>
    <rPh sb="184" eb="186">
      <t>ダンタイ</t>
    </rPh>
    <rPh sb="187" eb="190">
      <t>ヘイキンチ</t>
    </rPh>
    <rPh sb="191" eb="192">
      <t>オオ</t>
    </rPh>
    <rPh sb="194" eb="196">
      <t>シタマワ</t>
    </rPh>
    <rPh sb="201" eb="203">
      <t>キギョウ</t>
    </rPh>
    <rPh sb="203" eb="204">
      <t>サイ</t>
    </rPh>
    <rPh sb="205" eb="207">
      <t>ザイセイ</t>
    </rPh>
    <rPh sb="208" eb="209">
      <t>アタ</t>
    </rPh>
    <rPh sb="211" eb="213">
      <t>エイキョウ</t>
    </rPh>
    <rPh sb="214" eb="215">
      <t>チイ</t>
    </rPh>
    <rPh sb="218" eb="219">
      <t>イ</t>
    </rPh>
    <rPh sb="226" eb="228">
      <t>ケイヒ</t>
    </rPh>
    <rPh sb="228" eb="230">
      <t>カイシュウ</t>
    </rPh>
    <rPh sb="230" eb="231">
      <t>リツ</t>
    </rPh>
    <rPh sb="232" eb="234">
      <t>オスイ</t>
    </rPh>
    <rPh sb="234" eb="236">
      <t>ショリ</t>
    </rPh>
    <rPh sb="236" eb="237">
      <t>ヒ</t>
    </rPh>
    <rPh sb="238" eb="240">
      <t>ゾウカ</t>
    </rPh>
    <rPh sb="243" eb="246">
      <t>ゼンネンド</t>
    </rPh>
    <rPh sb="248" eb="250">
      <t>カコウ</t>
    </rPh>
    <rPh sb="260" eb="261">
      <t>コ</t>
    </rPh>
    <rPh sb="266" eb="268">
      <t>ヒツヨウ</t>
    </rPh>
    <rPh sb="269" eb="271">
      <t>ケイヒ</t>
    </rPh>
    <rPh sb="272" eb="274">
      <t>シヨウ</t>
    </rPh>
    <rPh sb="274" eb="275">
      <t>リョウ</t>
    </rPh>
    <rPh sb="275" eb="277">
      <t>シュウニュウ</t>
    </rPh>
    <rPh sb="278" eb="279">
      <t>マカナ</t>
    </rPh>
    <rPh sb="293" eb="297">
      <t>オスイショリ</t>
    </rPh>
    <rPh sb="297" eb="299">
      <t>ゲンカ</t>
    </rPh>
    <rPh sb="300" eb="302">
      <t>ルイジ</t>
    </rPh>
    <rPh sb="302" eb="304">
      <t>ダンタイ</t>
    </rPh>
    <rPh sb="305" eb="308">
      <t>ヘイキンチ</t>
    </rPh>
    <rPh sb="309" eb="311">
      <t>シタマワ</t>
    </rPh>
    <rPh sb="316" eb="319">
      <t>コウリツテキ</t>
    </rPh>
    <phoneticPr fontId="4"/>
  </si>
  <si>
    <t>①有形固定資産減価償却率は類似団体の平均値より低い水準となっていますが、これは法適用時に過去の減価償却累計額相当分を控除しているためであり、実際には指標以上に老朽化が進んでいます。
②管渠老朽化率は、初期に布設された管渠は法定耐用年数を経過しており、類似団体の平均値と比較して高い水準となっています。今後も多くの管渠が更新時期を迎え、数値は上昇していく見込みです。
③管渠改善率は類似団体の平均値と比較して、やや低い水準となっていますが、今後多くの管渠が更新時期を迎えることが見込まれているため、ストックマネジメント計画に基づく計画的な更新を進めていきます。</t>
    <rPh sb="1" eb="3">
      <t>ユウケイ</t>
    </rPh>
    <rPh sb="3" eb="5">
      <t>コテイ</t>
    </rPh>
    <rPh sb="5" eb="7">
      <t>シサン</t>
    </rPh>
    <rPh sb="7" eb="9">
      <t>ゲンカ</t>
    </rPh>
    <rPh sb="9" eb="11">
      <t>ショウキャク</t>
    </rPh>
    <rPh sb="11" eb="12">
      <t>リツ</t>
    </rPh>
    <rPh sb="13" eb="15">
      <t>ルイジ</t>
    </rPh>
    <rPh sb="15" eb="17">
      <t>ダンタイ</t>
    </rPh>
    <rPh sb="18" eb="21">
      <t>ヘイキンチ</t>
    </rPh>
    <rPh sb="23" eb="24">
      <t>ヒク</t>
    </rPh>
    <rPh sb="25" eb="27">
      <t>スイジュン</t>
    </rPh>
    <rPh sb="39" eb="40">
      <t>ホウ</t>
    </rPh>
    <rPh sb="40" eb="42">
      <t>テキヨウ</t>
    </rPh>
    <rPh sb="42" eb="43">
      <t>ジ</t>
    </rPh>
    <rPh sb="44" eb="46">
      <t>カコ</t>
    </rPh>
    <rPh sb="47" eb="49">
      <t>ゲンカ</t>
    </rPh>
    <rPh sb="49" eb="51">
      <t>ショウキャク</t>
    </rPh>
    <rPh sb="51" eb="53">
      <t>ルイケイ</t>
    </rPh>
    <rPh sb="53" eb="54">
      <t>ガク</t>
    </rPh>
    <rPh sb="54" eb="57">
      <t>ソウトウブン</t>
    </rPh>
    <rPh sb="58" eb="60">
      <t>コウジョ</t>
    </rPh>
    <rPh sb="70" eb="72">
      <t>ジッサイ</t>
    </rPh>
    <rPh sb="74" eb="76">
      <t>シヒョウ</t>
    </rPh>
    <rPh sb="76" eb="78">
      <t>イジョウ</t>
    </rPh>
    <rPh sb="79" eb="82">
      <t>ロウキュウカ</t>
    </rPh>
    <rPh sb="83" eb="84">
      <t>スス</t>
    </rPh>
    <rPh sb="93" eb="95">
      <t>カンキョ</t>
    </rPh>
    <rPh sb="95" eb="98">
      <t>ロウキュウカ</t>
    </rPh>
    <rPh sb="98" eb="99">
      <t>リツ</t>
    </rPh>
    <rPh sb="101" eb="103">
      <t>ショキ</t>
    </rPh>
    <rPh sb="104" eb="106">
      <t>フセツ</t>
    </rPh>
    <rPh sb="109" eb="111">
      <t>カンキョ</t>
    </rPh>
    <rPh sb="112" eb="114">
      <t>ホウテイ</t>
    </rPh>
    <rPh sb="114" eb="116">
      <t>タイヨウ</t>
    </rPh>
    <rPh sb="116" eb="118">
      <t>ネンスウ</t>
    </rPh>
    <rPh sb="119" eb="121">
      <t>ケイカ</t>
    </rPh>
    <rPh sb="126" eb="128">
      <t>ルイジ</t>
    </rPh>
    <rPh sb="128" eb="130">
      <t>ダンタイ</t>
    </rPh>
    <rPh sb="131" eb="134">
      <t>ヘイキンチ</t>
    </rPh>
    <rPh sb="135" eb="137">
      <t>ヒカク</t>
    </rPh>
    <rPh sb="139" eb="140">
      <t>タカ</t>
    </rPh>
    <rPh sb="141" eb="143">
      <t>スイジュン</t>
    </rPh>
    <rPh sb="151" eb="153">
      <t>コンゴ</t>
    </rPh>
    <rPh sb="154" eb="155">
      <t>オオ</t>
    </rPh>
    <rPh sb="157" eb="159">
      <t>カンキョ</t>
    </rPh>
    <rPh sb="160" eb="162">
      <t>コウシン</t>
    </rPh>
    <rPh sb="162" eb="164">
      <t>ジキ</t>
    </rPh>
    <rPh sb="165" eb="166">
      <t>ムカ</t>
    </rPh>
    <rPh sb="168" eb="170">
      <t>スウチ</t>
    </rPh>
    <rPh sb="171" eb="173">
      <t>ジョウショウ</t>
    </rPh>
    <rPh sb="177" eb="179">
      <t>ミコ</t>
    </rPh>
    <rPh sb="186" eb="188">
      <t>カンキョ</t>
    </rPh>
    <rPh sb="188" eb="190">
      <t>カイゼン</t>
    </rPh>
    <rPh sb="190" eb="191">
      <t>リツ</t>
    </rPh>
    <rPh sb="192" eb="196">
      <t>ルイジダンタイ</t>
    </rPh>
    <rPh sb="197" eb="200">
      <t>ヘイキンチ</t>
    </rPh>
    <rPh sb="201" eb="203">
      <t>ヒカク</t>
    </rPh>
    <rPh sb="208" eb="209">
      <t>ヒク</t>
    </rPh>
    <rPh sb="210" eb="212">
      <t>スイジュン</t>
    </rPh>
    <rPh sb="221" eb="223">
      <t>コンゴ</t>
    </rPh>
    <rPh sb="223" eb="224">
      <t>オオ</t>
    </rPh>
    <rPh sb="226" eb="228">
      <t>カンキョ</t>
    </rPh>
    <rPh sb="229" eb="231">
      <t>コウシン</t>
    </rPh>
    <rPh sb="231" eb="233">
      <t>ジキ</t>
    </rPh>
    <rPh sb="234" eb="235">
      <t>ムカ</t>
    </rPh>
    <rPh sb="240" eb="242">
      <t>ミコ</t>
    </rPh>
    <rPh sb="260" eb="262">
      <t>ケイカク</t>
    </rPh>
    <rPh sb="263" eb="264">
      <t>モト</t>
    </rPh>
    <rPh sb="266" eb="268">
      <t>ケイカク</t>
    </rPh>
    <rPh sb="268" eb="269">
      <t>テキ</t>
    </rPh>
    <rPh sb="270" eb="272">
      <t>コウシン</t>
    </rPh>
    <rPh sb="273" eb="274">
      <t>スス</t>
    </rPh>
    <phoneticPr fontId="4"/>
  </si>
  <si>
    <t>　令和３年度決算では、各指標が示すとおり、概ね健全であると考えています。
　ただし、当市は下水道の整備時期が早かったこともあり、今後も施設の更新等で建設事業費が大幅に増加する見込みです。限られた財源の中で着実な対応を行い、継続的にサービスを提供していくために、「武蔵野市下水道総合計画（2018）」を策定し、下水道全体を総合的に捉えて、重点的かつ計画的に事業を推進しています。また、ストックマネジメント計画に基づき、予防保全型維持管理による施設全体の延命化や改築時期の平準化などを図り、今後も下水道使用料の定期的な見直し、起債抑制等経営基盤を強化する取り組みを進めています。</t>
    <rPh sb="1" eb="3">
      <t>レイワ</t>
    </rPh>
    <rPh sb="4" eb="6">
      <t>ネンド</t>
    </rPh>
    <rPh sb="6" eb="8">
      <t>ケッサン</t>
    </rPh>
    <rPh sb="11" eb="12">
      <t>カク</t>
    </rPh>
    <rPh sb="12" eb="14">
      <t>シヒョウ</t>
    </rPh>
    <rPh sb="15" eb="16">
      <t>シメ</t>
    </rPh>
    <rPh sb="21" eb="22">
      <t>オオム</t>
    </rPh>
    <rPh sb="23" eb="25">
      <t>ケンゼン</t>
    </rPh>
    <rPh sb="29" eb="30">
      <t>カンガ</t>
    </rPh>
    <rPh sb="42" eb="44">
      <t>トウシ</t>
    </rPh>
    <rPh sb="45" eb="48">
      <t>ゲスイドウ</t>
    </rPh>
    <rPh sb="49" eb="51">
      <t>セイビ</t>
    </rPh>
    <rPh sb="51" eb="53">
      <t>ジキ</t>
    </rPh>
    <rPh sb="54" eb="55">
      <t>ハヤ</t>
    </rPh>
    <rPh sb="64" eb="66">
      <t>コンゴ</t>
    </rPh>
    <rPh sb="67" eb="69">
      <t>シセツ</t>
    </rPh>
    <rPh sb="70" eb="72">
      <t>コウシン</t>
    </rPh>
    <rPh sb="72" eb="73">
      <t>トウ</t>
    </rPh>
    <rPh sb="74" eb="76">
      <t>ケンセツ</t>
    </rPh>
    <rPh sb="76" eb="78">
      <t>ジギョウ</t>
    </rPh>
    <rPh sb="78" eb="79">
      <t>ヒ</t>
    </rPh>
    <rPh sb="80" eb="82">
      <t>オオハバ</t>
    </rPh>
    <rPh sb="83" eb="85">
      <t>ゾウカ</t>
    </rPh>
    <rPh sb="87" eb="89">
      <t>ミコ</t>
    </rPh>
    <rPh sb="93" eb="94">
      <t>カギ</t>
    </rPh>
    <rPh sb="97" eb="99">
      <t>ザイゲン</t>
    </rPh>
    <rPh sb="100" eb="101">
      <t>ナカ</t>
    </rPh>
    <rPh sb="102" eb="104">
      <t>チャクジツ</t>
    </rPh>
    <rPh sb="105" eb="107">
      <t>タイオウ</t>
    </rPh>
    <rPh sb="108" eb="109">
      <t>オコナ</t>
    </rPh>
    <rPh sb="111" eb="114">
      <t>ケイゾクテキ</t>
    </rPh>
    <rPh sb="120" eb="122">
      <t>テイキョウ</t>
    </rPh>
    <rPh sb="131" eb="135">
      <t>ムサシノシ</t>
    </rPh>
    <rPh sb="135" eb="138">
      <t>ゲスイドウ</t>
    </rPh>
    <rPh sb="138" eb="140">
      <t>ソウゴウ</t>
    </rPh>
    <rPh sb="140" eb="142">
      <t>ケイカク</t>
    </rPh>
    <rPh sb="150" eb="152">
      <t>サクテイ</t>
    </rPh>
    <rPh sb="243" eb="24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</si>
</sst>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0.03</c:v>
                </c:pt>
                <c:pt idx="4">
                  <c:v>0.11</c:v>
                </c:pt>
              </c:numCache>
            </c:numRef>
          </c:val>
          <c:extLst>
            <c:ext xmlns:c16="http://schemas.microsoft.com/office/drawing/2014/chart" uri="{C3380CC4-5D6E-409C-BE32-E72D297353CC}">
              <c16:uniqueId val="{00000000-0C10-408B-A509-474553491D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0.15</c:v>
                </c:pt>
              </c:numCache>
            </c:numRef>
          </c:val>
          <c:smooth val="0"/>
          <c:extLst>
            <c:ext xmlns:c16="http://schemas.microsoft.com/office/drawing/2014/chart" uri="{C3380CC4-5D6E-409C-BE32-E72D297353CC}">
              <c16:uniqueId val="{00000001-0C10-408B-A509-474553491D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73-46F9-8A80-D8034F2821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64.930000000000007</c:v>
                </c:pt>
                <c:pt idx="4">
                  <c:v>65.680000000000007</c:v>
                </c:pt>
              </c:numCache>
            </c:numRef>
          </c:val>
          <c:smooth val="0"/>
          <c:extLst>
            <c:ext xmlns:c16="http://schemas.microsoft.com/office/drawing/2014/chart" uri="{C3380CC4-5D6E-409C-BE32-E72D297353CC}">
              <c16:uniqueId val="{00000001-0C73-46F9-8A80-D8034F2821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7A8-4503-8C47-A1E6E966A1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97.7</c:v>
                </c:pt>
                <c:pt idx="4">
                  <c:v>97.59</c:v>
                </c:pt>
              </c:numCache>
            </c:numRef>
          </c:val>
          <c:smooth val="0"/>
          <c:extLst>
            <c:ext xmlns:c16="http://schemas.microsoft.com/office/drawing/2014/chart" uri="{C3380CC4-5D6E-409C-BE32-E72D297353CC}">
              <c16:uniqueId val="{00000001-57A8-4503-8C47-A1E6E966A1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100.08</c:v>
                </c:pt>
                <c:pt idx="4">
                  <c:v>101.49</c:v>
                </c:pt>
              </c:numCache>
            </c:numRef>
          </c:val>
          <c:extLst>
            <c:ext xmlns:c16="http://schemas.microsoft.com/office/drawing/2014/chart" uri="{C3380CC4-5D6E-409C-BE32-E72D297353CC}">
              <c16:uniqueId val="{00000000-BF75-437D-A5A6-D21D1844E3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107.09</c:v>
                </c:pt>
                <c:pt idx="4">
                  <c:v>107.96</c:v>
                </c:pt>
              </c:numCache>
            </c:numRef>
          </c:val>
          <c:smooth val="0"/>
          <c:extLst>
            <c:ext xmlns:c16="http://schemas.microsoft.com/office/drawing/2014/chart" uri="{C3380CC4-5D6E-409C-BE32-E72D297353CC}">
              <c16:uniqueId val="{00000001-BF75-437D-A5A6-D21D1844E3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4.8899999999999997</c:v>
                </c:pt>
                <c:pt idx="4">
                  <c:v>9.2899999999999991</c:v>
                </c:pt>
              </c:numCache>
            </c:numRef>
          </c:val>
          <c:extLst>
            <c:ext xmlns:c16="http://schemas.microsoft.com/office/drawing/2014/chart" uri="{C3380CC4-5D6E-409C-BE32-E72D297353CC}">
              <c16:uniqueId val="{00000000-9254-4633-B3EF-7E6BCFA439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23.38</c:v>
                </c:pt>
                <c:pt idx="4">
                  <c:v>24.59</c:v>
                </c:pt>
              </c:numCache>
            </c:numRef>
          </c:val>
          <c:smooth val="0"/>
          <c:extLst>
            <c:ext xmlns:c16="http://schemas.microsoft.com/office/drawing/2014/chart" uri="{C3380CC4-5D6E-409C-BE32-E72D297353CC}">
              <c16:uniqueId val="{00000001-9254-4633-B3EF-7E6BCFA439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32.4</c:v>
                </c:pt>
                <c:pt idx="4">
                  <c:v>44.17</c:v>
                </c:pt>
              </c:numCache>
            </c:numRef>
          </c:val>
          <c:extLst>
            <c:ext xmlns:c16="http://schemas.microsoft.com/office/drawing/2014/chart" uri="{C3380CC4-5D6E-409C-BE32-E72D297353CC}">
              <c16:uniqueId val="{00000000-FF9D-4620-BC8E-AE2D33B772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8.1999999999999993</c:v>
                </c:pt>
                <c:pt idx="4">
                  <c:v>9.43</c:v>
                </c:pt>
              </c:numCache>
            </c:numRef>
          </c:val>
          <c:smooth val="0"/>
          <c:extLst>
            <c:ext xmlns:c16="http://schemas.microsoft.com/office/drawing/2014/chart" uri="{C3380CC4-5D6E-409C-BE32-E72D297353CC}">
              <c16:uniqueId val="{00000001-FF9D-4620-BC8E-AE2D33B772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679-4665-83BA-C47A89D386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0.59</c:v>
                </c:pt>
                <c:pt idx="4">
                  <c:v>0.68</c:v>
                </c:pt>
              </c:numCache>
            </c:numRef>
          </c:val>
          <c:smooth val="0"/>
          <c:extLst>
            <c:ext xmlns:c16="http://schemas.microsoft.com/office/drawing/2014/chart" uri="{C3380CC4-5D6E-409C-BE32-E72D297353CC}">
              <c16:uniqueId val="{00000001-7679-4665-83BA-C47A89D386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99.44</c:v>
                </c:pt>
                <c:pt idx="4">
                  <c:v>113.15</c:v>
                </c:pt>
              </c:numCache>
            </c:numRef>
          </c:val>
          <c:extLst>
            <c:ext xmlns:c16="http://schemas.microsoft.com/office/drawing/2014/chart" uri="{C3380CC4-5D6E-409C-BE32-E72D297353CC}">
              <c16:uniqueId val="{00000000-B0B2-4E7C-A25E-D05C9B274E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77.72</c:v>
                </c:pt>
                <c:pt idx="4">
                  <c:v>86.61</c:v>
                </c:pt>
              </c:numCache>
            </c:numRef>
          </c:val>
          <c:smooth val="0"/>
          <c:extLst>
            <c:ext xmlns:c16="http://schemas.microsoft.com/office/drawing/2014/chart" uri="{C3380CC4-5D6E-409C-BE32-E72D297353CC}">
              <c16:uniqueId val="{00000001-B0B2-4E7C-A25E-D05C9B274E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195.84</c:v>
                </c:pt>
                <c:pt idx="4">
                  <c:v>190.75</c:v>
                </c:pt>
              </c:numCache>
            </c:numRef>
          </c:val>
          <c:extLst>
            <c:ext xmlns:c16="http://schemas.microsoft.com/office/drawing/2014/chart" uri="{C3380CC4-5D6E-409C-BE32-E72D297353CC}">
              <c16:uniqueId val="{00000000-11CA-4FC6-B9D6-61A3209393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485.6</c:v>
                </c:pt>
                <c:pt idx="4">
                  <c:v>463.93</c:v>
                </c:pt>
              </c:numCache>
            </c:numRef>
          </c:val>
          <c:smooth val="0"/>
          <c:extLst>
            <c:ext xmlns:c16="http://schemas.microsoft.com/office/drawing/2014/chart" uri="{C3380CC4-5D6E-409C-BE32-E72D297353CC}">
              <c16:uniqueId val="{00000001-11CA-4FC6-B9D6-61A3209393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101.13</c:v>
                </c:pt>
                <c:pt idx="4">
                  <c:v>100.23</c:v>
                </c:pt>
              </c:numCache>
            </c:numRef>
          </c:val>
          <c:extLst>
            <c:ext xmlns:c16="http://schemas.microsoft.com/office/drawing/2014/chart" uri="{C3380CC4-5D6E-409C-BE32-E72D297353CC}">
              <c16:uniqueId val="{00000000-5E13-44E4-AC03-3F56D5A56C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99.95</c:v>
                </c:pt>
                <c:pt idx="4">
                  <c:v>103.4</c:v>
                </c:pt>
              </c:numCache>
            </c:numRef>
          </c:val>
          <c:smooth val="0"/>
          <c:extLst>
            <c:ext xmlns:c16="http://schemas.microsoft.com/office/drawing/2014/chart" uri="{C3380CC4-5D6E-409C-BE32-E72D297353CC}">
              <c16:uniqueId val="{00000001-5E13-44E4-AC03-3F56D5A56C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73.97</c:v>
                </c:pt>
                <c:pt idx="4">
                  <c:v>75.56</c:v>
                </c:pt>
              </c:numCache>
            </c:numRef>
          </c:val>
          <c:extLst>
            <c:ext xmlns:c16="http://schemas.microsoft.com/office/drawing/2014/chart" uri="{C3380CC4-5D6E-409C-BE32-E72D297353CC}">
              <c16:uniqueId val="{00000000-E21C-41C9-925E-F71EE91A77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110.21</c:v>
                </c:pt>
                <c:pt idx="4">
                  <c:v>110.26</c:v>
                </c:pt>
              </c:numCache>
            </c:numRef>
          </c:val>
          <c:smooth val="0"/>
          <c:extLst>
            <c:ext xmlns:c16="http://schemas.microsoft.com/office/drawing/2014/chart" uri="{C3380CC4-5D6E-409C-BE32-E72D297353CC}">
              <c16:uniqueId val="{00000001-E21C-41C9-925E-F71EE91A77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
データ!H6</f>
        <v>
東京都　武蔵野市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69" t="s">
        <v>
9</v>
      </c>
      <c r="BM7" s="70"/>
      <c r="BN7" s="70"/>
      <c r="BO7" s="70"/>
      <c r="BP7" s="70"/>
      <c r="BQ7" s="70"/>
      <c r="BR7" s="70"/>
      <c r="BS7" s="70"/>
      <c r="BT7" s="70"/>
      <c r="BU7" s="70"/>
      <c r="BV7" s="70"/>
      <c r="BW7" s="70"/>
      <c r="BX7" s="70"/>
      <c r="BY7" s="71"/>
    </row>
    <row r="8" spans="1:78" ht="18.75" customHeight="1" x14ac:dyDescent="0.2">
      <c r="A8" s="2"/>
      <c r="B8" s="65" t="str">
        <f>
データ!I6</f>
        <v>
法適用</v>
      </c>
      <c r="C8" s="65"/>
      <c r="D8" s="65"/>
      <c r="E8" s="65"/>
      <c r="F8" s="65"/>
      <c r="G8" s="65"/>
      <c r="H8" s="65"/>
      <c r="I8" s="65" t="str">
        <f>
データ!J6</f>
        <v>
下水道事業</v>
      </c>
      <c r="J8" s="65"/>
      <c r="K8" s="65"/>
      <c r="L8" s="65"/>
      <c r="M8" s="65"/>
      <c r="N8" s="65"/>
      <c r="O8" s="65"/>
      <c r="P8" s="65" t="str">
        <f>
データ!K6</f>
        <v>
公共下水道</v>
      </c>
      <c r="Q8" s="65"/>
      <c r="R8" s="65"/>
      <c r="S8" s="65"/>
      <c r="T8" s="65"/>
      <c r="U8" s="65"/>
      <c r="V8" s="65"/>
      <c r="W8" s="65" t="str">
        <f>
データ!L6</f>
        <v>
Aa</v>
      </c>
      <c r="X8" s="65"/>
      <c r="Y8" s="65"/>
      <c r="Z8" s="65"/>
      <c r="AA8" s="65"/>
      <c r="AB8" s="65"/>
      <c r="AC8" s="65"/>
      <c r="AD8" s="66" t="str">
        <f>
データ!$M$6</f>
        <v>
非設置</v>
      </c>
      <c r="AE8" s="66"/>
      <c r="AF8" s="66"/>
      <c r="AG8" s="66"/>
      <c r="AH8" s="66"/>
      <c r="AI8" s="66"/>
      <c r="AJ8" s="66"/>
      <c r="AK8" s="3"/>
      <c r="AL8" s="45">
        <f>
データ!S6</f>
        <v>
148025</v>
      </c>
      <c r="AM8" s="45"/>
      <c r="AN8" s="45"/>
      <c r="AO8" s="45"/>
      <c r="AP8" s="45"/>
      <c r="AQ8" s="45"/>
      <c r="AR8" s="45"/>
      <c r="AS8" s="45"/>
      <c r="AT8" s="46">
        <f>
データ!T6</f>
        <v>
10.98</v>
      </c>
      <c r="AU8" s="46"/>
      <c r="AV8" s="46"/>
      <c r="AW8" s="46"/>
      <c r="AX8" s="46"/>
      <c r="AY8" s="46"/>
      <c r="AZ8" s="46"/>
      <c r="BA8" s="46"/>
      <c r="BB8" s="46">
        <f>
データ!U6</f>
        <v>
13481.33</v>
      </c>
      <c r="BC8" s="46"/>
      <c r="BD8" s="46"/>
      <c r="BE8" s="46"/>
      <c r="BF8" s="46"/>
      <c r="BG8" s="46"/>
      <c r="BH8" s="46"/>
      <c r="BI8" s="46"/>
      <c r="BJ8" s="3"/>
      <c r="BK8" s="3"/>
      <c r="BL8" s="61" t="s">
        <v>
10</v>
      </c>
      <c r="BM8" s="62"/>
      <c r="BN8" s="63" t="s">
        <v>
11</v>
      </c>
      <c r="BO8" s="63"/>
      <c r="BP8" s="63"/>
      <c r="BQ8" s="63"/>
      <c r="BR8" s="63"/>
      <c r="BS8" s="63"/>
      <c r="BT8" s="63"/>
      <c r="BU8" s="63"/>
      <c r="BV8" s="63"/>
      <c r="BW8" s="63"/>
      <c r="BX8" s="63"/>
      <c r="BY8" s="64"/>
    </row>
    <row r="9" spans="1:78" ht="18.75" customHeight="1" x14ac:dyDescent="0.2">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54" t="s">
        <v>
21</v>
      </c>
      <c r="BO9" s="54"/>
      <c r="BP9" s="54"/>
      <c r="BQ9" s="54"/>
      <c r="BR9" s="54"/>
      <c r="BS9" s="54"/>
      <c r="BT9" s="54"/>
      <c r="BU9" s="54"/>
      <c r="BV9" s="54"/>
      <c r="BW9" s="54"/>
      <c r="BX9" s="54"/>
      <c r="BY9" s="55"/>
    </row>
    <row r="10" spans="1:78" ht="18.75" customHeight="1" x14ac:dyDescent="0.2">
      <c r="A10" s="2"/>
      <c r="B10" s="46" t="str">
        <f>
データ!N6</f>
        <v>
-</v>
      </c>
      <c r="C10" s="46"/>
      <c r="D10" s="46"/>
      <c r="E10" s="46"/>
      <c r="F10" s="46"/>
      <c r="G10" s="46"/>
      <c r="H10" s="46"/>
      <c r="I10" s="46">
        <f>
データ!O6</f>
        <v>
66.77</v>
      </c>
      <c r="J10" s="46"/>
      <c r="K10" s="46"/>
      <c r="L10" s="46"/>
      <c r="M10" s="46"/>
      <c r="N10" s="46"/>
      <c r="O10" s="46"/>
      <c r="P10" s="46">
        <f>
データ!P6</f>
        <v>
100</v>
      </c>
      <c r="Q10" s="46"/>
      <c r="R10" s="46"/>
      <c r="S10" s="46"/>
      <c r="T10" s="46"/>
      <c r="U10" s="46"/>
      <c r="V10" s="46"/>
      <c r="W10" s="46">
        <f>
データ!Q6</f>
        <v>
99.82</v>
      </c>
      <c r="X10" s="46"/>
      <c r="Y10" s="46"/>
      <c r="Z10" s="46"/>
      <c r="AA10" s="46"/>
      <c r="AB10" s="46"/>
      <c r="AC10" s="46"/>
      <c r="AD10" s="45">
        <f>
データ!R6</f>
        <v>
1199</v>
      </c>
      <c r="AE10" s="45"/>
      <c r="AF10" s="45"/>
      <c r="AG10" s="45"/>
      <c r="AH10" s="45"/>
      <c r="AI10" s="45"/>
      <c r="AJ10" s="45"/>
      <c r="AK10" s="2"/>
      <c r="AL10" s="45">
        <f>
データ!V6</f>
        <v>
148300</v>
      </c>
      <c r="AM10" s="45"/>
      <c r="AN10" s="45"/>
      <c r="AO10" s="45"/>
      <c r="AP10" s="45"/>
      <c r="AQ10" s="45"/>
      <c r="AR10" s="45"/>
      <c r="AS10" s="45"/>
      <c r="AT10" s="46">
        <f>
データ!W6</f>
        <v>
10.73</v>
      </c>
      <c r="AU10" s="46"/>
      <c r="AV10" s="46"/>
      <c r="AW10" s="46"/>
      <c r="AX10" s="46"/>
      <c r="AY10" s="46"/>
      <c r="AZ10" s="46"/>
      <c r="BA10" s="46"/>
      <c r="BB10" s="46">
        <f>
データ!X6</f>
        <v>
13821.06</v>
      </c>
      <c r="BC10" s="46"/>
      <c r="BD10" s="46"/>
      <c r="BE10" s="46"/>
      <c r="BF10" s="46"/>
      <c r="BG10" s="46"/>
      <c r="BH10" s="46"/>
      <c r="BI10" s="46"/>
      <c r="BJ10" s="2"/>
      <c r="BK10" s="2"/>
      <c r="BL10" s="47" t="s">
        <v>
22</v>
      </c>
      <c r="BM10" s="48"/>
      <c r="BN10" s="49" t="s">
        <v>
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ApbsXSWi6Lm8KmQ28iUospaTdJmm2TI4THdLVM5tgu6J1Knr8kjGjYez3QF7IBQbyekgvM7CVxwy7ROhXu/PDA==" saltValue="IL1bTz+8xExgXnrsL3ik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132039</v>
      </c>
      <c r="D6" s="19">
        <f t="shared" si="3"/>
        <v>
46</v>
      </c>
      <c r="E6" s="19">
        <f t="shared" si="3"/>
        <v>
17</v>
      </c>
      <c r="F6" s="19">
        <f t="shared" si="3"/>
        <v>
1</v>
      </c>
      <c r="G6" s="19">
        <f t="shared" si="3"/>
        <v>
0</v>
      </c>
      <c r="H6" s="19" t="str">
        <f t="shared" si="3"/>
        <v>
東京都　武蔵野市</v>
      </c>
      <c r="I6" s="19" t="str">
        <f t="shared" si="3"/>
        <v>
法適用</v>
      </c>
      <c r="J6" s="19" t="str">
        <f t="shared" si="3"/>
        <v>
下水道事業</v>
      </c>
      <c r="K6" s="19" t="str">
        <f t="shared" si="3"/>
        <v>
公共下水道</v>
      </c>
      <c r="L6" s="19" t="str">
        <f t="shared" si="3"/>
        <v>
Aa</v>
      </c>
      <c r="M6" s="19" t="str">
        <f t="shared" si="3"/>
        <v>
非設置</v>
      </c>
      <c r="N6" s="20" t="str">
        <f t="shared" si="3"/>
        <v>
-</v>
      </c>
      <c r="O6" s="20">
        <f t="shared" si="3"/>
        <v>
66.77</v>
      </c>
      <c r="P6" s="20">
        <f t="shared" si="3"/>
        <v>
100</v>
      </c>
      <c r="Q6" s="20">
        <f t="shared" si="3"/>
        <v>
99.82</v>
      </c>
      <c r="R6" s="20">
        <f t="shared" si="3"/>
        <v>
1199</v>
      </c>
      <c r="S6" s="20">
        <f t="shared" si="3"/>
        <v>
148025</v>
      </c>
      <c r="T6" s="20">
        <f t="shared" si="3"/>
        <v>
10.98</v>
      </c>
      <c r="U6" s="20">
        <f t="shared" si="3"/>
        <v>
13481.33</v>
      </c>
      <c r="V6" s="20">
        <f t="shared" si="3"/>
        <v>
148300</v>
      </c>
      <c r="W6" s="20">
        <f t="shared" si="3"/>
        <v>
10.73</v>
      </c>
      <c r="X6" s="20">
        <f t="shared" si="3"/>
        <v>
13821.06</v>
      </c>
      <c r="Y6" s="21" t="str">
        <f>
IF(Y7="",NA(),Y7)</f>
        <v>
-</v>
      </c>
      <c r="Z6" s="21" t="str">
        <f t="shared" ref="Z6:AH6" si="4">
IF(Z7="",NA(),Z7)</f>
        <v>
-</v>
      </c>
      <c r="AA6" s="21" t="str">
        <f t="shared" si="4"/>
        <v>
-</v>
      </c>
      <c r="AB6" s="21">
        <f t="shared" si="4"/>
        <v>
100.08</v>
      </c>
      <c r="AC6" s="21">
        <f t="shared" si="4"/>
        <v>
101.49</v>
      </c>
      <c r="AD6" s="21" t="str">
        <f t="shared" si="4"/>
        <v>
-</v>
      </c>
      <c r="AE6" s="21" t="str">
        <f t="shared" si="4"/>
        <v>
-</v>
      </c>
      <c r="AF6" s="21" t="str">
        <f t="shared" si="4"/>
        <v>
-</v>
      </c>
      <c r="AG6" s="21">
        <f t="shared" si="4"/>
        <v>
107.09</v>
      </c>
      <c r="AH6" s="21">
        <f t="shared" si="4"/>
        <v>
107.96</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0.59</v>
      </c>
      <c r="AS6" s="21">
        <f t="shared" si="5"/>
        <v>
0.68</v>
      </c>
      <c r="AT6" s="20" t="str">
        <f>
IF(AT7="","",IF(AT7="-","【-】","【"&amp;SUBSTITUTE(TEXT(AT7,"#,##0.00"),"-","△")&amp;"】"))</f>
        <v>
【3.09】</v>
      </c>
      <c r="AU6" s="21" t="str">
        <f>
IF(AU7="",NA(),AU7)</f>
        <v>
-</v>
      </c>
      <c r="AV6" s="21" t="str">
        <f t="shared" ref="AV6:BD6" si="6">
IF(AV7="",NA(),AV7)</f>
        <v>
-</v>
      </c>
      <c r="AW6" s="21" t="str">
        <f t="shared" si="6"/>
        <v>
-</v>
      </c>
      <c r="AX6" s="21">
        <f t="shared" si="6"/>
        <v>
99.44</v>
      </c>
      <c r="AY6" s="21">
        <f t="shared" si="6"/>
        <v>
113.15</v>
      </c>
      <c r="AZ6" s="21" t="str">
        <f t="shared" si="6"/>
        <v>
-</v>
      </c>
      <c r="BA6" s="21" t="str">
        <f t="shared" si="6"/>
        <v>
-</v>
      </c>
      <c r="BB6" s="21" t="str">
        <f t="shared" si="6"/>
        <v>
-</v>
      </c>
      <c r="BC6" s="21">
        <f t="shared" si="6"/>
        <v>
77.72</v>
      </c>
      <c r="BD6" s="21">
        <f t="shared" si="6"/>
        <v>
86.61</v>
      </c>
      <c r="BE6" s="20" t="str">
        <f>
IF(BE7="","",IF(BE7="-","【-】","【"&amp;SUBSTITUTE(TEXT(BE7,"#,##0.00"),"-","△")&amp;"】"))</f>
        <v>
【71.39】</v>
      </c>
      <c r="BF6" s="21" t="str">
        <f>
IF(BF7="",NA(),BF7)</f>
        <v>
-</v>
      </c>
      <c r="BG6" s="21" t="str">
        <f t="shared" ref="BG6:BO6" si="7">
IF(BG7="",NA(),BG7)</f>
        <v>
-</v>
      </c>
      <c r="BH6" s="21" t="str">
        <f t="shared" si="7"/>
        <v>
-</v>
      </c>
      <c r="BI6" s="21">
        <f t="shared" si="7"/>
        <v>
195.84</v>
      </c>
      <c r="BJ6" s="21">
        <f t="shared" si="7"/>
        <v>
190.75</v>
      </c>
      <c r="BK6" s="21" t="str">
        <f t="shared" si="7"/>
        <v>
-</v>
      </c>
      <c r="BL6" s="21" t="str">
        <f t="shared" si="7"/>
        <v>
-</v>
      </c>
      <c r="BM6" s="21" t="str">
        <f t="shared" si="7"/>
        <v>
-</v>
      </c>
      <c r="BN6" s="21">
        <f t="shared" si="7"/>
        <v>
485.6</v>
      </c>
      <c r="BO6" s="21">
        <f t="shared" si="7"/>
        <v>
463.93</v>
      </c>
      <c r="BP6" s="20" t="str">
        <f>
IF(BP7="","",IF(BP7="-","【-】","【"&amp;SUBSTITUTE(TEXT(BP7,"#,##0.00"),"-","△")&amp;"】"))</f>
        <v>
【669.11】</v>
      </c>
      <c r="BQ6" s="21" t="str">
        <f>
IF(BQ7="",NA(),BQ7)</f>
        <v>
-</v>
      </c>
      <c r="BR6" s="21" t="str">
        <f t="shared" ref="BR6:BZ6" si="8">
IF(BR7="",NA(),BR7)</f>
        <v>
-</v>
      </c>
      <c r="BS6" s="21" t="str">
        <f t="shared" si="8"/>
        <v>
-</v>
      </c>
      <c r="BT6" s="21">
        <f t="shared" si="8"/>
        <v>
101.13</v>
      </c>
      <c r="BU6" s="21">
        <f t="shared" si="8"/>
        <v>
100.23</v>
      </c>
      <c r="BV6" s="21" t="str">
        <f t="shared" si="8"/>
        <v>
-</v>
      </c>
      <c r="BW6" s="21" t="str">
        <f t="shared" si="8"/>
        <v>
-</v>
      </c>
      <c r="BX6" s="21" t="str">
        <f t="shared" si="8"/>
        <v>
-</v>
      </c>
      <c r="BY6" s="21">
        <f t="shared" si="8"/>
        <v>
99.95</v>
      </c>
      <c r="BZ6" s="21">
        <f t="shared" si="8"/>
        <v>
103.4</v>
      </c>
      <c r="CA6" s="20" t="str">
        <f>
IF(CA7="","",IF(CA7="-","【-】","【"&amp;SUBSTITUTE(TEXT(CA7,"#,##0.00"),"-","△")&amp;"】"))</f>
        <v>
【99.73】</v>
      </c>
      <c r="CB6" s="21" t="str">
        <f>
IF(CB7="",NA(),CB7)</f>
        <v>
-</v>
      </c>
      <c r="CC6" s="21" t="str">
        <f t="shared" ref="CC6:CK6" si="9">
IF(CC7="",NA(),CC7)</f>
        <v>
-</v>
      </c>
      <c r="CD6" s="21" t="str">
        <f t="shared" si="9"/>
        <v>
-</v>
      </c>
      <c r="CE6" s="21">
        <f t="shared" si="9"/>
        <v>
73.97</v>
      </c>
      <c r="CF6" s="21">
        <f t="shared" si="9"/>
        <v>
75.56</v>
      </c>
      <c r="CG6" s="21" t="str">
        <f t="shared" si="9"/>
        <v>
-</v>
      </c>
      <c r="CH6" s="21" t="str">
        <f t="shared" si="9"/>
        <v>
-</v>
      </c>
      <c r="CI6" s="21" t="str">
        <f t="shared" si="9"/>
        <v>
-</v>
      </c>
      <c r="CJ6" s="21">
        <f t="shared" si="9"/>
        <v>
110.21</v>
      </c>
      <c r="CK6" s="21">
        <f t="shared" si="9"/>
        <v>
110.26</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64.930000000000007</v>
      </c>
      <c r="CV6" s="21">
        <f t="shared" si="10"/>
        <v>
65.680000000000007</v>
      </c>
      <c r="CW6" s="20" t="str">
        <f>
IF(CW7="","",IF(CW7="-","【-】","【"&amp;SUBSTITUTE(TEXT(CW7,"#,##0.00"),"-","△")&amp;"】"))</f>
        <v>
【59.99】</v>
      </c>
      <c r="CX6" s="21" t="str">
        <f>
IF(CX7="",NA(),CX7)</f>
        <v>
-</v>
      </c>
      <c r="CY6" s="21" t="str">
        <f t="shared" ref="CY6:DG6" si="11">
IF(CY7="",NA(),CY7)</f>
        <v>
-</v>
      </c>
      <c r="CZ6" s="21" t="str">
        <f t="shared" si="11"/>
        <v>
-</v>
      </c>
      <c r="DA6" s="21">
        <f t="shared" si="11"/>
        <v>
100</v>
      </c>
      <c r="DB6" s="21">
        <f t="shared" si="11"/>
        <v>
100</v>
      </c>
      <c r="DC6" s="21" t="str">
        <f t="shared" si="11"/>
        <v>
-</v>
      </c>
      <c r="DD6" s="21" t="str">
        <f t="shared" si="11"/>
        <v>
-</v>
      </c>
      <c r="DE6" s="21" t="str">
        <f t="shared" si="11"/>
        <v>
-</v>
      </c>
      <c r="DF6" s="21">
        <f t="shared" si="11"/>
        <v>
97.7</v>
      </c>
      <c r="DG6" s="21">
        <f t="shared" si="11"/>
        <v>
97.59</v>
      </c>
      <c r="DH6" s="20" t="str">
        <f>
IF(DH7="","",IF(DH7="-","【-】","【"&amp;SUBSTITUTE(TEXT(DH7,"#,##0.00"),"-","△")&amp;"】"))</f>
        <v>
【95.72】</v>
      </c>
      <c r="DI6" s="21" t="str">
        <f>
IF(DI7="",NA(),DI7)</f>
        <v>
-</v>
      </c>
      <c r="DJ6" s="21" t="str">
        <f t="shared" ref="DJ6:DR6" si="12">
IF(DJ7="",NA(),DJ7)</f>
        <v>
-</v>
      </c>
      <c r="DK6" s="21" t="str">
        <f t="shared" si="12"/>
        <v>
-</v>
      </c>
      <c r="DL6" s="21">
        <f t="shared" si="12"/>
        <v>
4.8899999999999997</v>
      </c>
      <c r="DM6" s="21">
        <f t="shared" si="12"/>
        <v>
9.2899999999999991</v>
      </c>
      <c r="DN6" s="21" t="str">
        <f t="shared" si="12"/>
        <v>
-</v>
      </c>
      <c r="DO6" s="21" t="str">
        <f t="shared" si="12"/>
        <v>
-</v>
      </c>
      <c r="DP6" s="21" t="str">
        <f t="shared" si="12"/>
        <v>
-</v>
      </c>
      <c r="DQ6" s="21">
        <f t="shared" si="12"/>
        <v>
23.38</v>
      </c>
      <c r="DR6" s="21">
        <f t="shared" si="12"/>
        <v>
24.59</v>
      </c>
      <c r="DS6" s="20" t="str">
        <f>
IF(DS7="","",IF(DS7="-","【-】","【"&amp;SUBSTITUTE(TEXT(DS7,"#,##0.00"),"-","△")&amp;"】"))</f>
        <v>
【38.17】</v>
      </c>
      <c r="DT6" s="21" t="str">
        <f>
IF(DT7="",NA(),DT7)</f>
        <v>
-</v>
      </c>
      <c r="DU6" s="21" t="str">
        <f t="shared" ref="DU6:EC6" si="13">
IF(DU7="",NA(),DU7)</f>
        <v>
-</v>
      </c>
      <c r="DV6" s="21" t="str">
        <f t="shared" si="13"/>
        <v>
-</v>
      </c>
      <c r="DW6" s="21">
        <f t="shared" si="13"/>
        <v>
32.4</v>
      </c>
      <c r="DX6" s="21">
        <f t="shared" si="13"/>
        <v>
44.17</v>
      </c>
      <c r="DY6" s="21" t="str">
        <f t="shared" si="13"/>
        <v>
-</v>
      </c>
      <c r="DZ6" s="21" t="str">
        <f t="shared" si="13"/>
        <v>
-</v>
      </c>
      <c r="EA6" s="21" t="str">
        <f t="shared" si="13"/>
        <v>
-</v>
      </c>
      <c r="EB6" s="21">
        <f t="shared" si="13"/>
        <v>
8.1999999999999993</v>
      </c>
      <c r="EC6" s="21">
        <f t="shared" si="13"/>
        <v>
9.43</v>
      </c>
      <c r="ED6" s="20" t="str">
        <f>
IF(ED7="","",IF(ED7="-","【-】","【"&amp;SUBSTITUTE(TEXT(ED7,"#,##0.00"),"-","△")&amp;"】"))</f>
        <v>
【6.54】</v>
      </c>
      <c r="EE6" s="21" t="str">
        <f>
IF(EE7="",NA(),EE7)</f>
        <v>
-</v>
      </c>
      <c r="EF6" s="21" t="str">
        <f t="shared" ref="EF6:EN6" si="14">
IF(EF7="",NA(),EF7)</f>
        <v>
-</v>
      </c>
      <c r="EG6" s="21" t="str">
        <f t="shared" si="14"/>
        <v>
-</v>
      </c>
      <c r="EH6" s="21">
        <f t="shared" si="14"/>
        <v>
0.03</v>
      </c>
      <c r="EI6" s="21">
        <f t="shared" si="14"/>
        <v>
0.11</v>
      </c>
      <c r="EJ6" s="21" t="str">
        <f t="shared" si="14"/>
        <v>
-</v>
      </c>
      <c r="EK6" s="21" t="str">
        <f t="shared" si="14"/>
        <v>
-</v>
      </c>
      <c r="EL6" s="21" t="str">
        <f t="shared" si="14"/>
        <v>
-</v>
      </c>
      <c r="EM6" s="21">
        <f t="shared" si="14"/>
        <v>
0.14000000000000001</v>
      </c>
      <c r="EN6" s="21">
        <f t="shared" si="14"/>
        <v>
0.15</v>
      </c>
      <c r="EO6" s="20" t="str">
        <f>
IF(EO7="","",IF(EO7="-","【-】","【"&amp;SUBSTITUTE(TEXT(EO7,"#,##0.00"),"-","△")&amp;"】"))</f>
        <v>
【0.24】</v>
      </c>
    </row>
    <row r="7" spans="1:148" s="22" customFormat="1" x14ac:dyDescent="0.2">
      <c r="A7" s="14"/>
      <c r="B7" s="23">
        <v>
2021</v>
      </c>
      <c r="C7" s="23">
        <v>
132039</v>
      </c>
      <c r="D7" s="23">
        <v>
46</v>
      </c>
      <c r="E7" s="23">
        <v>
17</v>
      </c>
      <c r="F7" s="23">
        <v>
1</v>
      </c>
      <c r="G7" s="23">
        <v>
0</v>
      </c>
      <c r="H7" s="23" t="s">
        <v>
96</v>
      </c>
      <c r="I7" s="23" t="s">
        <v>
97</v>
      </c>
      <c r="J7" s="23" t="s">
        <v>
98</v>
      </c>
      <c r="K7" s="23" t="s">
        <v>
99</v>
      </c>
      <c r="L7" s="23" t="s">
        <v>
100</v>
      </c>
      <c r="M7" s="23" t="s">
        <v>
101</v>
      </c>
      <c r="N7" s="24" t="s">
        <v>
102</v>
      </c>
      <c r="O7" s="24">
        <v>
66.77</v>
      </c>
      <c r="P7" s="24">
        <v>
100</v>
      </c>
      <c r="Q7" s="24">
        <v>
99.82</v>
      </c>
      <c r="R7" s="24">
        <v>
1199</v>
      </c>
      <c r="S7" s="24">
        <v>
148025</v>
      </c>
      <c r="T7" s="24">
        <v>
10.98</v>
      </c>
      <c r="U7" s="24">
        <v>
13481.33</v>
      </c>
      <c r="V7" s="24">
        <v>
148300</v>
      </c>
      <c r="W7" s="24">
        <v>
10.73</v>
      </c>
      <c r="X7" s="24">
        <v>
13821.06</v>
      </c>
      <c r="Y7" s="24" t="s">
        <v>
102</v>
      </c>
      <c r="Z7" s="24" t="s">
        <v>
102</v>
      </c>
      <c r="AA7" s="24" t="s">
        <v>
102</v>
      </c>
      <c r="AB7" s="24">
        <v>
100.08</v>
      </c>
      <c r="AC7" s="24">
        <v>
101.49</v>
      </c>
      <c r="AD7" s="24" t="s">
        <v>
102</v>
      </c>
      <c r="AE7" s="24" t="s">
        <v>
102</v>
      </c>
      <c r="AF7" s="24" t="s">
        <v>
102</v>
      </c>
      <c r="AG7" s="24">
        <v>
107.09</v>
      </c>
      <c r="AH7" s="24">
        <v>
107.96</v>
      </c>
      <c r="AI7" s="24">
        <v>
107.02</v>
      </c>
      <c r="AJ7" s="24" t="s">
        <v>
102</v>
      </c>
      <c r="AK7" s="24" t="s">
        <v>
102</v>
      </c>
      <c r="AL7" s="24" t="s">
        <v>
102</v>
      </c>
      <c r="AM7" s="24">
        <v>
0</v>
      </c>
      <c r="AN7" s="24">
        <v>
0</v>
      </c>
      <c r="AO7" s="24" t="s">
        <v>
102</v>
      </c>
      <c r="AP7" s="24" t="s">
        <v>
102</v>
      </c>
      <c r="AQ7" s="24" t="s">
        <v>
102</v>
      </c>
      <c r="AR7" s="24">
        <v>
0.59</v>
      </c>
      <c r="AS7" s="24">
        <v>
0.68</v>
      </c>
      <c r="AT7" s="24">
        <v>
3.09</v>
      </c>
      <c r="AU7" s="24" t="s">
        <v>
102</v>
      </c>
      <c r="AV7" s="24" t="s">
        <v>
102</v>
      </c>
      <c r="AW7" s="24" t="s">
        <v>
102</v>
      </c>
      <c r="AX7" s="24">
        <v>
99.44</v>
      </c>
      <c r="AY7" s="24">
        <v>
113.15</v>
      </c>
      <c r="AZ7" s="24" t="s">
        <v>
102</v>
      </c>
      <c r="BA7" s="24" t="s">
        <v>
102</v>
      </c>
      <c r="BB7" s="24" t="s">
        <v>
102</v>
      </c>
      <c r="BC7" s="24">
        <v>
77.72</v>
      </c>
      <c r="BD7" s="24">
        <v>
86.61</v>
      </c>
      <c r="BE7" s="24">
        <v>
71.39</v>
      </c>
      <c r="BF7" s="24" t="s">
        <v>
102</v>
      </c>
      <c r="BG7" s="24" t="s">
        <v>
102</v>
      </c>
      <c r="BH7" s="24" t="s">
        <v>
102</v>
      </c>
      <c r="BI7" s="24">
        <v>
195.84</v>
      </c>
      <c r="BJ7" s="24">
        <v>
190.75</v>
      </c>
      <c r="BK7" s="24" t="s">
        <v>
102</v>
      </c>
      <c r="BL7" s="24" t="s">
        <v>
102</v>
      </c>
      <c r="BM7" s="24" t="s">
        <v>
102</v>
      </c>
      <c r="BN7" s="24">
        <v>
485.6</v>
      </c>
      <c r="BO7" s="24">
        <v>
463.93</v>
      </c>
      <c r="BP7" s="24">
        <v>
669.11</v>
      </c>
      <c r="BQ7" s="24" t="s">
        <v>
102</v>
      </c>
      <c r="BR7" s="24" t="s">
        <v>
102</v>
      </c>
      <c r="BS7" s="24" t="s">
        <v>
102</v>
      </c>
      <c r="BT7" s="24">
        <v>
101.13</v>
      </c>
      <c r="BU7" s="24">
        <v>
100.23</v>
      </c>
      <c r="BV7" s="24" t="s">
        <v>
102</v>
      </c>
      <c r="BW7" s="24" t="s">
        <v>
102</v>
      </c>
      <c r="BX7" s="24" t="s">
        <v>
102</v>
      </c>
      <c r="BY7" s="24">
        <v>
99.95</v>
      </c>
      <c r="BZ7" s="24">
        <v>
103.4</v>
      </c>
      <c r="CA7" s="24">
        <v>
99.73</v>
      </c>
      <c r="CB7" s="24" t="s">
        <v>
102</v>
      </c>
      <c r="CC7" s="24" t="s">
        <v>
102</v>
      </c>
      <c r="CD7" s="24" t="s">
        <v>
102</v>
      </c>
      <c r="CE7" s="24">
        <v>
73.97</v>
      </c>
      <c r="CF7" s="24">
        <v>
75.56</v>
      </c>
      <c r="CG7" s="24" t="s">
        <v>
102</v>
      </c>
      <c r="CH7" s="24" t="s">
        <v>
102</v>
      </c>
      <c r="CI7" s="24" t="s">
        <v>
102</v>
      </c>
      <c r="CJ7" s="24">
        <v>
110.21</v>
      </c>
      <c r="CK7" s="24">
        <v>
110.26</v>
      </c>
      <c r="CL7" s="24">
        <v>
134.97999999999999</v>
      </c>
      <c r="CM7" s="24" t="s">
        <v>
102</v>
      </c>
      <c r="CN7" s="24" t="s">
        <v>
102</v>
      </c>
      <c r="CO7" s="24" t="s">
        <v>
102</v>
      </c>
      <c r="CP7" s="24" t="s">
        <v>
102</v>
      </c>
      <c r="CQ7" s="24" t="s">
        <v>
102</v>
      </c>
      <c r="CR7" s="24" t="s">
        <v>
102</v>
      </c>
      <c r="CS7" s="24" t="s">
        <v>
102</v>
      </c>
      <c r="CT7" s="24" t="s">
        <v>
102</v>
      </c>
      <c r="CU7" s="24">
        <v>
64.930000000000007</v>
      </c>
      <c r="CV7" s="24">
        <v>
65.680000000000007</v>
      </c>
      <c r="CW7" s="24">
        <v>
59.99</v>
      </c>
      <c r="CX7" s="24" t="s">
        <v>
102</v>
      </c>
      <c r="CY7" s="24" t="s">
        <v>
102</v>
      </c>
      <c r="CZ7" s="24" t="s">
        <v>
102</v>
      </c>
      <c r="DA7" s="24">
        <v>
100</v>
      </c>
      <c r="DB7" s="24">
        <v>
100</v>
      </c>
      <c r="DC7" s="24" t="s">
        <v>
102</v>
      </c>
      <c r="DD7" s="24" t="s">
        <v>
102</v>
      </c>
      <c r="DE7" s="24" t="s">
        <v>
102</v>
      </c>
      <c r="DF7" s="24">
        <v>
97.7</v>
      </c>
      <c r="DG7" s="24">
        <v>
97.59</v>
      </c>
      <c r="DH7" s="24">
        <v>
95.72</v>
      </c>
      <c r="DI7" s="24" t="s">
        <v>
102</v>
      </c>
      <c r="DJ7" s="24" t="s">
        <v>
102</v>
      </c>
      <c r="DK7" s="24" t="s">
        <v>
102</v>
      </c>
      <c r="DL7" s="24">
        <v>
4.8899999999999997</v>
      </c>
      <c r="DM7" s="24">
        <v>
9.2899999999999991</v>
      </c>
      <c r="DN7" s="24" t="s">
        <v>
102</v>
      </c>
      <c r="DO7" s="24" t="s">
        <v>
102</v>
      </c>
      <c r="DP7" s="24" t="s">
        <v>
102</v>
      </c>
      <c r="DQ7" s="24">
        <v>
23.38</v>
      </c>
      <c r="DR7" s="24">
        <v>
24.59</v>
      </c>
      <c r="DS7" s="24">
        <v>
38.17</v>
      </c>
      <c r="DT7" s="24" t="s">
        <v>
102</v>
      </c>
      <c r="DU7" s="24" t="s">
        <v>
102</v>
      </c>
      <c r="DV7" s="24" t="s">
        <v>
102</v>
      </c>
      <c r="DW7" s="24">
        <v>
32.4</v>
      </c>
      <c r="DX7" s="24">
        <v>
44.17</v>
      </c>
      <c r="DY7" s="24" t="s">
        <v>
102</v>
      </c>
      <c r="DZ7" s="24" t="s">
        <v>
102</v>
      </c>
      <c r="EA7" s="24" t="s">
        <v>
102</v>
      </c>
      <c r="EB7" s="24">
        <v>
8.1999999999999993</v>
      </c>
      <c r="EC7" s="24">
        <v>
9.43</v>
      </c>
      <c r="ED7" s="24">
        <v>
6.54</v>
      </c>
      <c r="EE7" s="24" t="s">
        <v>
102</v>
      </c>
      <c r="EF7" s="24" t="s">
        <v>
102</v>
      </c>
      <c r="EG7" s="24" t="s">
        <v>
102</v>
      </c>
      <c r="EH7" s="24">
        <v>
0.03</v>
      </c>
      <c r="EI7" s="24">
        <v>
0.11</v>
      </c>
      <c r="EJ7" s="24" t="s">
        <v>
102</v>
      </c>
      <c r="EK7" s="24" t="s">
        <v>
102</v>
      </c>
      <c r="EL7" s="24" t="s">
        <v>
102</v>
      </c>
      <c r="EM7" s="24">
        <v>
0.14000000000000001</v>
      </c>
      <c r="EN7" s="24">
        <v>
0.15</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2023-01-23T04:59:47Z</cp:lastPrinted>
  <dcterms:created xsi:type="dcterms:W3CDTF">2023-01-12T23:29:05Z</dcterms:created>
  <dcterms:modified xsi:type="dcterms:W3CDTF">2023-02-01T07:42:59Z</dcterms:modified>
  <cp:category/>
</cp:coreProperties>
</file>