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fsv\組織フォルダ\下水道課フォルダ\課共有\17　公営企業会計\調査、回答（公営企業会計）\R5\財政課経由\20240116_【財政課締切131(水)】【東京都市町村課：2月2日（金）〆】公営企業に係る経営比較分析表（令和４年度決算）の分析等について（依頼）\提出\"/>
    </mc:Choice>
  </mc:AlternateContent>
  <xr:revisionPtr revIDLastSave="0" documentId="13_ncr:1_{FEF016FE-5F58-413F-A5E8-491C46FF9128}" xr6:coauthVersionLast="36" xr6:coauthVersionMax="36" xr10:uidLastSave="{00000000-0000-0000-0000-000000000000}"/>
  <workbookProtection workbookAlgorithmName="SHA-512" workbookHashValue="gdqXFTrKxb+lO8kxLffIL07QfFxDFXt72QsDOuenAml3q+1fYBd9qhBiFlDjOSuSP76cCXUUV2IrTiOPLwO7ow==" workbookSaltValue="WmPzYcVjWojgOWMkzKP+O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I85" i="4"/>
  <c r="F85" i="4"/>
  <c r="E85" i="4"/>
  <c r="AT10" i="4"/>
  <c r="AL10" i="4"/>
  <c r="I10" i="4"/>
  <c r="BB8" i="4"/>
  <c r="AL8" i="4"/>
  <c r="P8" i="4"/>
</calcChain>
</file>

<file path=xl/sharedStrings.xml><?xml version="1.0" encoding="utf-8"?>
<sst xmlns="http://schemas.openxmlformats.org/spreadsheetml/2006/main" count="278" uniqueCount="118">
  <si>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</si>
  <si>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</si>
  <si>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</si>
  <si>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</si>
  <si>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</si>
  <si>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</si>
  <si>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</si>
  <si>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</si>
  <si>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</si>
  <si>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</si>
  <si>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</si>
  <si>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</si>
  <si>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</si>
  <si>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</si>
  <si>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</si>
  <si>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</si>
  <si>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</si>
  <si>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</si>
  <si>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</si>
  <si>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</si>
  <si>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</si>
  <si>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</si>
  <si>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</si>
  <si>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</si>
  <si>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</si>
  <si>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</si>
  <si>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</si>
  <si>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</si>
  <si>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</si>
  <si>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</si>
  <si>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</si>
  <si>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</si>
  <si>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</si>
  <si>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</si>
  <si>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</si>
  <si>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</si>
  <si>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</si>
  <si>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</si>
  <si>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</si>
  <si>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</si>
  <si>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</si>
  <si>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</si>
  <si>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</si>
  <si>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</si>
  <si>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</si>
  <si>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</si>
  <si>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</si>
  <si>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</si>
  <si>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</si>
  <si>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</si>
  <si>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</si>
  <si>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</si>
  <si>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</si>
  <si>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</si>
  <si>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</si>
  <si>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</si>
  <si>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</si>
  <si>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</si>
  <si>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</si>
  <si>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</si>
  <si>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</si>
  <si>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</si>
  <si>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</si>
  <si>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</si>
  <si>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</si>
  <si>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</si>
  <si>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</si>
  <si>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</si>
  <si>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</si>
  <si>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</si>
  <si>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</si>
  <si>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</si>
  <si>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</si>
  <si>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</si>
  <si>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</si>
  <si>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</si>
  <si>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</si>
  <si>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</si>
  <si>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</si>
  <si>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</si>
  <si>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</si>
  <si>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</si>
  <si>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</si>
  <si>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</si>
  <si>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</si>
  <si>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</si>
  <si>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</si>
  <si>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</si>
  <si>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</si>
  <si>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</si>
  <si>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</si>
  <si>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</si>
  <si>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</si>
  <si>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</si>
  <si>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</si>
  <si>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</si>
  <si>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武蔵野市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</si>
  <si>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</si>
  <si>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</si>
  <si>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</si>
  <si>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</si>
  <si>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</si>
  <si>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</si>
  <si>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</si>
  <si>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</si>
  <si>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</si>
  <si>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</si>
  <si>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</si>
  <si>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</si>
  <si>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</si>
  <si>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</si>
  <si>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</si>
  <si>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</si>
  <si>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</si>
  <si>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</si>
  <si>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r>
      <rPr>
        <sz val="11"/>
        <color theme="1"/>
        <rFont val="ＭＳ ゴシック"/>
        <family val="3"/>
        <charset val="128"/>
      </rPr>
      <t>①有形固定資産減価償却率は類似団体の平均値より低い水準となっていますが、これは法適用時に過去の減価償却累計額相当分を控除しているためであり、実際には指標以上に老朽化が進んでいます。</t>
    </r>
    <r>
      <rPr>
        <sz val="11"/>
        <color rgb="FFFF0000"/>
        <rFont val="ＭＳ ゴシック"/>
        <family val="3"/>
        <charset val="128"/>
      </rPr>
      <t xml:space="preserve">
</t>
    </r>
    <r>
      <rPr>
        <sz val="11"/>
        <color theme="1"/>
        <rFont val="ＭＳ ゴシック"/>
        <family val="3"/>
        <charset val="128"/>
      </rPr>
      <t xml:space="preserve">
②管渠老朽化率は、初期に布設された管渠は法定耐用年数を経過しており、類似団体の平均値と比較して高い水準となっています。今後も多くの管渠が更新時期を迎え、数値は上昇していく見込みです。</t>
    </r>
    <r>
      <rPr>
        <sz val="11"/>
        <color rgb="FFFF0000"/>
        <rFont val="ＭＳ ゴシック"/>
        <family val="3"/>
        <charset val="128"/>
      </rPr>
      <t xml:space="preserve">
</t>
    </r>
    <r>
      <rPr>
        <sz val="11"/>
        <color theme="1"/>
        <rFont val="ＭＳ ゴシック"/>
        <family val="3"/>
        <charset val="128"/>
      </rPr>
      <t xml:space="preserve">
③管渠改善率は類似団体の平均値と比較して、やや低い水準となっていますが、今後多くの管渠が更新時期を迎えることが見込まれているため、ストックマネジメント計画に基づく計画的な更新を進めていきます。</t>
    </r>
    <phoneticPr fontId="4"/>
  </si>
  <si>
    <r>
      <rPr>
        <sz val="11"/>
        <color theme="1"/>
        <rFont val="ＭＳ ゴシック"/>
        <family val="3"/>
        <charset val="128"/>
      </rPr>
      <t>①経常収支比率は100％を超え、②累積欠損金比率は０％であることから、単年度の事業収支は黒字となっていますが、今後の使用料収入の動向に注視しつつ、健全な経営を目指していきます。</t>
    </r>
    <r>
      <rPr>
        <sz val="11"/>
        <color rgb="FFFF0000"/>
        <rFont val="ＭＳ ゴシック"/>
        <family val="3"/>
        <charset val="128"/>
      </rPr>
      <t xml:space="preserve">
</t>
    </r>
    <r>
      <rPr>
        <sz val="11"/>
        <color theme="1"/>
        <rFont val="ＭＳ ゴシック"/>
        <family val="3"/>
        <charset val="128"/>
      </rPr>
      <t>③流動比率は、流動資産が増加し、前年度より上昇しています。前年同様100％を超え、短期的な債務への支払能力を確保していると言えます。</t>
    </r>
    <r>
      <rPr>
        <sz val="11"/>
        <color rgb="FFFF0000"/>
        <rFont val="ＭＳ ゴシック"/>
        <family val="3"/>
        <charset val="128"/>
      </rPr>
      <t xml:space="preserve">
</t>
    </r>
    <r>
      <rPr>
        <sz val="11"/>
        <color theme="1"/>
        <rFont val="ＭＳ ゴシック"/>
        <family val="3"/>
        <charset val="128"/>
      </rPr>
      <t xml:space="preserve">
④企業債残高対事業規模比率は、平成27年度から企業債の起債抑制を行っているため、類似団体の平均値を大きく下回っており、企業債が財政に与える影響は小さいと言えます。</t>
    </r>
    <r>
      <rPr>
        <sz val="11"/>
        <color rgb="FFFF0000"/>
        <rFont val="ＭＳ ゴシック"/>
        <family val="3"/>
        <charset val="128"/>
      </rPr>
      <t xml:space="preserve">
</t>
    </r>
    <r>
      <rPr>
        <sz val="11"/>
        <color theme="1"/>
        <rFont val="ＭＳ ゴシック"/>
        <family val="3"/>
        <charset val="128"/>
      </rPr>
      <t xml:space="preserve">
⑤経費回収率は100％を超えており、必要な経費を使用料収入で賄うことができています。</t>
    </r>
    <r>
      <rPr>
        <sz val="11"/>
        <color rgb="FFFF0000"/>
        <rFont val="ＭＳ ゴシック"/>
        <family val="3"/>
        <charset val="128"/>
      </rPr>
      <t xml:space="preserve">
</t>
    </r>
    <r>
      <rPr>
        <sz val="11"/>
        <color theme="1"/>
        <rFont val="ＭＳ ゴシック"/>
        <family val="3"/>
        <charset val="128"/>
      </rPr>
      <t xml:space="preserve">
⑥汚水処理原価は類似団体の平均値を下回っており、効率的な汚水処理が行われています。</t>
    </r>
    <r>
      <rPr>
        <sz val="11"/>
        <color rgb="FFFF0000"/>
        <rFont val="ＭＳ ゴシック"/>
        <family val="3"/>
        <charset val="128"/>
      </rPr>
      <t xml:space="preserve">
</t>
    </r>
    <r>
      <rPr>
        <sz val="11"/>
        <color theme="1"/>
        <rFont val="ＭＳ ゴシック"/>
        <family val="3"/>
        <charset val="128"/>
      </rPr>
      <t xml:space="preserve">
⑧水洗化率、普及率ともに100％を達成し、汚水処理が適切に行われています。</t>
    </r>
    <rPh sb="97" eb="99">
      <t>リュウドウ</t>
    </rPh>
    <rPh sb="99" eb="101">
      <t>シサン</t>
    </rPh>
    <rPh sb="102" eb="104">
      <t>ゾウカ</t>
    </rPh>
    <rPh sb="106" eb="109">
      <t>ゼンネンド</t>
    </rPh>
    <rPh sb="111" eb="113">
      <t>ジョウショウ</t>
    </rPh>
    <rPh sb="119" eb="121">
      <t>ゼンネン</t>
    </rPh>
    <rPh sb="121" eb="123">
      <t>ドウヨウ</t>
    </rPh>
    <rPh sb="128" eb="129">
      <t>コ</t>
    </rPh>
    <phoneticPr fontId="4"/>
  </si>
  <si>
    <t>　令和４年度決算では、各指標が示すとおり、概ね健全であると考えています。
　ただし、当市は下水道の整備時期が早かったこともあり、今後も施設の更新等で建設事業費が大幅に増加する見込みです。限られた財源の中で着実な対応を行い、継続的にサービスを提供していくために、「武蔵野市下水道総合計画（2023）」及び「武蔵野市下水道事業経営戦略（2023）」を策定し、下水道事業全体を総合的に捉えて、重点的かつ計画的に事業を推進しています。また、ストックマネジメント計画に基づき、予防保全型維持管理による施設全体の延命化や改築時期の平準化などを図り、今後も下水道使用料の定期的な見直し、起債抑制等経営基盤を強化する取組みを進めます。</t>
    <rPh sb="149" eb="150">
      <t>オヨ</t>
    </rPh>
    <rPh sb="152" eb="156">
      <t>ムサシノシ</t>
    </rPh>
    <rPh sb="156" eb="159">
      <t>ゲスイドウ</t>
    </rPh>
    <rPh sb="159" eb="161">
      <t>ジギョウ</t>
    </rPh>
    <rPh sb="161" eb="163">
      <t>ケイエイ</t>
    </rPh>
    <rPh sb="163" eb="165">
      <t>センリャク</t>
    </rPh>
    <rPh sb="180" eb="182">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</si>
</sst>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0.03</c:v>
                </c:pt>
                <c:pt idx="3">
                  <c:v>0.11</c:v>
                </c:pt>
                <c:pt idx="4">
                  <c:v>0.15</c:v>
                </c:pt>
              </c:numCache>
            </c:numRef>
          </c:val>
          <c:extLst>
            <c:ext xmlns:c16="http://schemas.microsoft.com/office/drawing/2014/chart" uri="{C3380CC4-5D6E-409C-BE32-E72D297353CC}">
              <c16:uniqueId val="{00000000-195E-4DE5-A31A-A439ECDD259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0.14000000000000001</c:v>
                </c:pt>
                <c:pt idx="3">
                  <c:v>0.15</c:v>
                </c:pt>
                <c:pt idx="4">
                  <c:v>0.16</c:v>
                </c:pt>
              </c:numCache>
            </c:numRef>
          </c:val>
          <c:smooth val="0"/>
          <c:extLst>
            <c:ext xmlns:c16="http://schemas.microsoft.com/office/drawing/2014/chart" uri="{C3380CC4-5D6E-409C-BE32-E72D297353CC}">
              <c16:uniqueId val="{00000001-195E-4DE5-A31A-A439ECDD259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4E-41B1-8751-FCEB8E7DD6B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64.930000000000007</c:v>
                </c:pt>
                <c:pt idx="3">
                  <c:v>65.680000000000007</c:v>
                </c:pt>
                <c:pt idx="4">
                  <c:v>63.62</c:v>
                </c:pt>
              </c:numCache>
            </c:numRef>
          </c:val>
          <c:smooth val="0"/>
          <c:extLst>
            <c:ext xmlns:c16="http://schemas.microsoft.com/office/drawing/2014/chart" uri="{C3380CC4-5D6E-409C-BE32-E72D297353CC}">
              <c16:uniqueId val="{00000001-224E-41B1-8751-FCEB8E7DD6B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ECCA-494B-9457-81DBCC583B3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97.7</c:v>
                </c:pt>
                <c:pt idx="3">
                  <c:v>97.59</c:v>
                </c:pt>
                <c:pt idx="4">
                  <c:v>97.53</c:v>
                </c:pt>
              </c:numCache>
            </c:numRef>
          </c:val>
          <c:smooth val="0"/>
          <c:extLst>
            <c:ext xmlns:c16="http://schemas.microsoft.com/office/drawing/2014/chart" uri="{C3380CC4-5D6E-409C-BE32-E72D297353CC}">
              <c16:uniqueId val="{00000001-ECCA-494B-9457-81DBCC583B3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100.08</c:v>
                </c:pt>
                <c:pt idx="3">
                  <c:v>101.49</c:v>
                </c:pt>
                <c:pt idx="4">
                  <c:v>102.42</c:v>
                </c:pt>
              </c:numCache>
            </c:numRef>
          </c:val>
          <c:extLst>
            <c:ext xmlns:c16="http://schemas.microsoft.com/office/drawing/2014/chart" uri="{C3380CC4-5D6E-409C-BE32-E72D297353CC}">
              <c16:uniqueId val="{00000000-8E83-4FC8-8E17-D9707E85D7C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107.09</c:v>
                </c:pt>
                <c:pt idx="3">
                  <c:v>107.96</c:v>
                </c:pt>
                <c:pt idx="4">
                  <c:v>107.29</c:v>
                </c:pt>
              </c:numCache>
            </c:numRef>
          </c:val>
          <c:smooth val="0"/>
          <c:extLst>
            <c:ext xmlns:c16="http://schemas.microsoft.com/office/drawing/2014/chart" uri="{C3380CC4-5D6E-409C-BE32-E72D297353CC}">
              <c16:uniqueId val="{00000001-8E83-4FC8-8E17-D9707E85D7C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4.8899999999999997</c:v>
                </c:pt>
                <c:pt idx="3">
                  <c:v>9.2899999999999991</c:v>
                </c:pt>
                <c:pt idx="4">
                  <c:v>12.97</c:v>
                </c:pt>
              </c:numCache>
            </c:numRef>
          </c:val>
          <c:extLst>
            <c:ext xmlns:c16="http://schemas.microsoft.com/office/drawing/2014/chart" uri="{C3380CC4-5D6E-409C-BE32-E72D297353CC}">
              <c16:uniqueId val="{00000000-3943-4A66-840B-0DA3B0D70BB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23.38</c:v>
                </c:pt>
                <c:pt idx="3">
                  <c:v>24.59</c:v>
                </c:pt>
                <c:pt idx="4">
                  <c:v>26.87</c:v>
                </c:pt>
              </c:numCache>
            </c:numRef>
          </c:val>
          <c:smooth val="0"/>
          <c:extLst>
            <c:ext xmlns:c16="http://schemas.microsoft.com/office/drawing/2014/chart" uri="{C3380CC4-5D6E-409C-BE32-E72D297353CC}">
              <c16:uniqueId val="{00000001-3943-4A66-840B-0DA3B0D70BB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32.4</c:v>
                </c:pt>
                <c:pt idx="3">
                  <c:v>44.17</c:v>
                </c:pt>
                <c:pt idx="4">
                  <c:v>51.47</c:v>
                </c:pt>
              </c:numCache>
            </c:numRef>
          </c:val>
          <c:extLst>
            <c:ext xmlns:c16="http://schemas.microsoft.com/office/drawing/2014/chart" uri="{C3380CC4-5D6E-409C-BE32-E72D297353CC}">
              <c16:uniqueId val="{00000000-DCC1-4D96-B8B2-6753A6F350D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8.1999999999999993</c:v>
                </c:pt>
                <c:pt idx="3">
                  <c:v>9.43</c:v>
                </c:pt>
                <c:pt idx="4">
                  <c:v>12.4</c:v>
                </c:pt>
              </c:numCache>
            </c:numRef>
          </c:val>
          <c:smooth val="0"/>
          <c:extLst>
            <c:ext xmlns:c16="http://schemas.microsoft.com/office/drawing/2014/chart" uri="{C3380CC4-5D6E-409C-BE32-E72D297353CC}">
              <c16:uniqueId val="{00000001-DCC1-4D96-B8B2-6753A6F350D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68D-4837-B45C-3B04DD3E159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0.59</c:v>
                </c:pt>
                <c:pt idx="3">
                  <c:v>0.68</c:v>
                </c:pt>
                <c:pt idx="4">
                  <c:v>0.9</c:v>
                </c:pt>
              </c:numCache>
            </c:numRef>
          </c:val>
          <c:smooth val="0"/>
          <c:extLst>
            <c:ext xmlns:c16="http://schemas.microsoft.com/office/drawing/2014/chart" uri="{C3380CC4-5D6E-409C-BE32-E72D297353CC}">
              <c16:uniqueId val="{00000001-368D-4837-B45C-3B04DD3E159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99.44</c:v>
                </c:pt>
                <c:pt idx="3">
                  <c:v>113.15</c:v>
                </c:pt>
                <c:pt idx="4">
                  <c:v>117.47</c:v>
                </c:pt>
              </c:numCache>
            </c:numRef>
          </c:val>
          <c:extLst>
            <c:ext xmlns:c16="http://schemas.microsoft.com/office/drawing/2014/chart" uri="{C3380CC4-5D6E-409C-BE32-E72D297353CC}">
              <c16:uniqueId val="{00000000-045E-441D-9D26-B02440840E2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77.72</c:v>
                </c:pt>
                <c:pt idx="3">
                  <c:v>86.61</c:v>
                </c:pt>
                <c:pt idx="4">
                  <c:v>100.73</c:v>
                </c:pt>
              </c:numCache>
            </c:numRef>
          </c:val>
          <c:smooth val="0"/>
          <c:extLst>
            <c:ext xmlns:c16="http://schemas.microsoft.com/office/drawing/2014/chart" uri="{C3380CC4-5D6E-409C-BE32-E72D297353CC}">
              <c16:uniqueId val="{00000001-045E-441D-9D26-B02440840E2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195.84</c:v>
                </c:pt>
                <c:pt idx="3">
                  <c:v>190.75</c:v>
                </c:pt>
                <c:pt idx="4">
                  <c:v>187.78</c:v>
                </c:pt>
              </c:numCache>
            </c:numRef>
          </c:val>
          <c:extLst>
            <c:ext xmlns:c16="http://schemas.microsoft.com/office/drawing/2014/chart" uri="{C3380CC4-5D6E-409C-BE32-E72D297353CC}">
              <c16:uniqueId val="{00000000-6DAE-4FAB-810A-EA0E929F346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485.6</c:v>
                </c:pt>
                <c:pt idx="3">
                  <c:v>463.93</c:v>
                </c:pt>
                <c:pt idx="4">
                  <c:v>481.88</c:v>
                </c:pt>
              </c:numCache>
            </c:numRef>
          </c:val>
          <c:smooth val="0"/>
          <c:extLst>
            <c:ext xmlns:c16="http://schemas.microsoft.com/office/drawing/2014/chart" uri="{C3380CC4-5D6E-409C-BE32-E72D297353CC}">
              <c16:uniqueId val="{00000001-6DAE-4FAB-810A-EA0E929F346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101.13</c:v>
                </c:pt>
                <c:pt idx="3">
                  <c:v>100.23</c:v>
                </c:pt>
                <c:pt idx="4">
                  <c:v>102.45</c:v>
                </c:pt>
              </c:numCache>
            </c:numRef>
          </c:val>
          <c:extLst>
            <c:ext xmlns:c16="http://schemas.microsoft.com/office/drawing/2014/chart" uri="{C3380CC4-5D6E-409C-BE32-E72D297353CC}">
              <c16:uniqueId val="{00000000-9C7B-47E6-B710-73CEE93C2CB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99.95</c:v>
                </c:pt>
                <c:pt idx="3">
                  <c:v>103.4</c:v>
                </c:pt>
                <c:pt idx="4">
                  <c:v>101.87</c:v>
                </c:pt>
              </c:numCache>
            </c:numRef>
          </c:val>
          <c:smooth val="0"/>
          <c:extLst>
            <c:ext xmlns:c16="http://schemas.microsoft.com/office/drawing/2014/chart" uri="{C3380CC4-5D6E-409C-BE32-E72D297353CC}">
              <c16:uniqueId val="{00000001-9C7B-47E6-B710-73CEE93C2CB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73.97</c:v>
                </c:pt>
                <c:pt idx="3">
                  <c:v>75.56</c:v>
                </c:pt>
                <c:pt idx="4">
                  <c:v>75.5</c:v>
                </c:pt>
              </c:numCache>
            </c:numRef>
          </c:val>
          <c:extLst>
            <c:ext xmlns:c16="http://schemas.microsoft.com/office/drawing/2014/chart" uri="{C3380CC4-5D6E-409C-BE32-E72D297353CC}">
              <c16:uniqueId val="{00000000-111B-48E1-98A7-E69D10E737A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110.21</c:v>
                </c:pt>
                <c:pt idx="3">
                  <c:v>110.26</c:v>
                </c:pt>
                <c:pt idx="4">
                  <c:v>111.88</c:v>
                </c:pt>
              </c:numCache>
            </c:numRef>
          </c:val>
          <c:smooth val="0"/>
          <c:extLst>
            <c:ext xmlns:c16="http://schemas.microsoft.com/office/drawing/2014/chart" uri="{C3380CC4-5D6E-409C-BE32-E72D297353CC}">
              <c16:uniqueId val="{00000001-111B-48E1-98A7-E69D10E737A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D16" sqref="BD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東京都　武蔵野市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Aa</v>
      </c>
      <c r="X8" s="71"/>
      <c r="Y8" s="71"/>
      <c r="Z8" s="71"/>
      <c r="AA8" s="71"/>
      <c r="AB8" s="71"/>
      <c r="AC8" s="71"/>
      <c r="AD8" s="72" t="str">
        <f>データ!$M$6</f>
        <v>非設置</v>
      </c>
      <c r="AE8" s="72"/>
      <c r="AF8" s="72"/>
      <c r="AG8" s="72"/>
      <c r="AH8" s="72"/>
      <c r="AI8" s="72"/>
      <c r="AJ8" s="72"/>
      <c r="AK8" s="3"/>
      <c r="AL8" s="52">
        <f>データ!S6</f>
        <v>147964</v>
      </c>
      <c r="AM8" s="52"/>
      <c r="AN8" s="52"/>
      <c r="AO8" s="52"/>
      <c r="AP8" s="52"/>
      <c r="AQ8" s="52"/>
      <c r="AR8" s="52"/>
      <c r="AS8" s="52"/>
      <c r="AT8" s="51">
        <f>データ!T6</f>
        <v>10.98</v>
      </c>
      <c r="AU8" s="51"/>
      <c r="AV8" s="51"/>
      <c r="AW8" s="51"/>
      <c r="AX8" s="51"/>
      <c r="AY8" s="51"/>
      <c r="AZ8" s="51"/>
      <c r="BA8" s="51"/>
      <c r="BB8" s="51">
        <f>データ!U6</f>
        <v>13475.77</v>
      </c>
      <c r="BC8" s="51"/>
      <c r="BD8" s="51"/>
      <c r="BE8" s="51"/>
      <c r="BF8" s="51"/>
      <c r="BG8" s="51"/>
      <c r="BH8" s="51"/>
      <c r="BI8" s="51"/>
      <c r="BJ8" s="3"/>
      <c r="BK8" s="3"/>
      <c r="BL8" s="67" t="s">
        <v>10</v>
      </c>
      <c r="BM8" s="68"/>
      <c r="BN8" s="69" t="s">
        <v>11</v>
      </c>
      <c r="BO8" s="69"/>
      <c r="BP8" s="69"/>
      <c r="BQ8" s="69"/>
      <c r="BR8" s="69"/>
      <c r="BS8" s="69"/>
      <c r="BT8" s="69"/>
      <c r="BU8" s="69"/>
      <c r="BV8" s="69"/>
      <c r="BW8" s="69"/>
      <c r="BX8" s="69"/>
      <c r="BY8" s="70"/>
    </row>
    <row r="9" spans="1:78" ht="18.75" customHeight="1" x14ac:dyDescent="0.15">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56" t="s">
        <v>21</v>
      </c>
      <c r="BO9" s="56"/>
      <c r="BP9" s="56"/>
      <c r="BQ9" s="56"/>
      <c r="BR9" s="56"/>
      <c r="BS9" s="56"/>
      <c r="BT9" s="56"/>
      <c r="BU9" s="56"/>
      <c r="BV9" s="56"/>
      <c r="BW9" s="56"/>
      <c r="BX9" s="56"/>
      <c r="BY9" s="57"/>
    </row>
    <row r="10" spans="1:78" ht="18.75" customHeight="1" x14ac:dyDescent="0.15">
      <c r="A10" s="2"/>
      <c r="B10" s="51" t="str">
        <f>データ!N6</f>
        <v>-</v>
      </c>
      <c r="C10" s="51"/>
      <c r="D10" s="51"/>
      <c r="E10" s="51"/>
      <c r="F10" s="51"/>
      <c r="G10" s="51"/>
      <c r="H10" s="51"/>
      <c r="I10" s="51">
        <f>データ!O6</f>
        <v>66.099999999999994</v>
      </c>
      <c r="J10" s="51"/>
      <c r="K10" s="51"/>
      <c r="L10" s="51"/>
      <c r="M10" s="51"/>
      <c r="N10" s="51"/>
      <c r="O10" s="51"/>
      <c r="P10" s="51">
        <f>データ!P6</f>
        <v>100</v>
      </c>
      <c r="Q10" s="51"/>
      <c r="R10" s="51"/>
      <c r="S10" s="51"/>
      <c r="T10" s="51"/>
      <c r="U10" s="51"/>
      <c r="V10" s="51"/>
      <c r="W10" s="51">
        <f>データ!Q6</f>
        <v>99.7</v>
      </c>
      <c r="X10" s="51"/>
      <c r="Y10" s="51"/>
      <c r="Z10" s="51"/>
      <c r="AA10" s="51"/>
      <c r="AB10" s="51"/>
      <c r="AC10" s="51"/>
      <c r="AD10" s="52">
        <f>データ!R6</f>
        <v>1199</v>
      </c>
      <c r="AE10" s="52"/>
      <c r="AF10" s="52"/>
      <c r="AG10" s="52"/>
      <c r="AH10" s="52"/>
      <c r="AI10" s="52"/>
      <c r="AJ10" s="52"/>
      <c r="AK10" s="2"/>
      <c r="AL10" s="52">
        <f>データ!V6</f>
        <v>148196</v>
      </c>
      <c r="AM10" s="52"/>
      <c r="AN10" s="52"/>
      <c r="AO10" s="52"/>
      <c r="AP10" s="52"/>
      <c r="AQ10" s="52"/>
      <c r="AR10" s="52"/>
      <c r="AS10" s="52"/>
      <c r="AT10" s="51">
        <f>データ!W6</f>
        <v>10.73</v>
      </c>
      <c r="AU10" s="51"/>
      <c r="AV10" s="51"/>
      <c r="AW10" s="51"/>
      <c r="AX10" s="51"/>
      <c r="AY10" s="51"/>
      <c r="AZ10" s="51"/>
      <c r="BA10" s="51"/>
      <c r="BB10" s="51">
        <f>データ!X6</f>
        <v>13811.37</v>
      </c>
      <c r="BC10" s="51"/>
      <c r="BD10" s="51"/>
      <c r="BE10" s="51"/>
      <c r="BF10" s="51"/>
      <c r="BG10" s="51"/>
      <c r="BH10" s="51"/>
      <c r="BI10" s="51"/>
      <c r="BJ10" s="2"/>
      <c r="BK10" s="2"/>
      <c r="BL10" s="58" t="s">
        <v>22</v>
      </c>
      <c r="BM10" s="59"/>
      <c r="BN10" s="60" t="s">
        <v>23</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117</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PVNezbjJLqTm3c38mNRqB0o87lmLvf6v4I0W482YO3pJiAnCE4upYy/yVAzCR55K/x1EOlq6JEj0CIGymGzcrg==" saltValue="GNXZIwLYx6Av4KUp8iwZ9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132039</v>
      </c>
      <c r="D6" s="19">
        <f t="shared" si="3"/>
        <v>46</v>
      </c>
      <c r="E6" s="19">
        <f t="shared" si="3"/>
        <v>17</v>
      </c>
      <c r="F6" s="19">
        <f t="shared" si="3"/>
        <v>1</v>
      </c>
      <c r="G6" s="19">
        <f t="shared" si="3"/>
        <v>0</v>
      </c>
      <c r="H6" s="19" t="str">
        <f t="shared" si="3"/>
        <v>東京都　武蔵野市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66.099999999999994</v>
      </c>
      <c r="P6" s="20">
        <f t="shared" si="3"/>
        <v>100</v>
      </c>
      <c r="Q6" s="20">
        <f t="shared" si="3"/>
        <v>99.7</v>
      </c>
      <c r="R6" s="20">
        <f t="shared" si="3"/>
        <v>1199</v>
      </c>
      <c r="S6" s="20">
        <f t="shared" si="3"/>
        <v>147964</v>
      </c>
      <c r="T6" s="20">
        <f t="shared" si="3"/>
        <v>10.98</v>
      </c>
      <c r="U6" s="20">
        <f t="shared" si="3"/>
        <v>13475.77</v>
      </c>
      <c r="V6" s="20">
        <f t="shared" si="3"/>
        <v>148196</v>
      </c>
      <c r="W6" s="20">
        <f t="shared" si="3"/>
        <v>10.73</v>
      </c>
      <c r="X6" s="20">
        <f t="shared" si="3"/>
        <v>13811.37</v>
      </c>
      <c r="Y6" s="21" t="str">
        <f>IF(Y7="",NA(),Y7)</f>
        <v>-</v>
      </c>
      <c r="Z6" s="21" t="str">
        <f t="shared" ref="Z6:AH6" si="4">IF(Z7="",NA(),Z7)</f>
        <v>-</v>
      </c>
      <c r="AA6" s="21">
        <f t="shared" si="4"/>
        <v>100.08</v>
      </c>
      <c r="AB6" s="21">
        <f t="shared" si="4"/>
        <v>101.49</v>
      </c>
      <c r="AC6" s="21">
        <f t="shared" si="4"/>
        <v>102.42</v>
      </c>
      <c r="AD6" s="21" t="str">
        <f t="shared" si="4"/>
        <v>-</v>
      </c>
      <c r="AE6" s="21" t="str">
        <f t="shared" si="4"/>
        <v>-</v>
      </c>
      <c r="AF6" s="21">
        <f t="shared" si="4"/>
        <v>107.09</v>
      </c>
      <c r="AG6" s="21">
        <f t="shared" si="4"/>
        <v>107.96</v>
      </c>
      <c r="AH6" s="21">
        <f t="shared" si="4"/>
        <v>107.29</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0.59</v>
      </c>
      <c r="AR6" s="21">
        <f t="shared" si="5"/>
        <v>0.68</v>
      </c>
      <c r="AS6" s="21">
        <f t="shared" si="5"/>
        <v>0.9</v>
      </c>
      <c r="AT6" s="20" t="str">
        <f>IF(AT7="","",IF(AT7="-","【-】","【"&amp;SUBSTITUTE(TEXT(AT7,"#,##0.00"),"-","△")&amp;"】"))</f>
        <v>【3.15】</v>
      </c>
      <c r="AU6" s="21" t="str">
        <f>IF(AU7="",NA(),AU7)</f>
        <v>-</v>
      </c>
      <c r="AV6" s="21" t="str">
        <f t="shared" ref="AV6:BD6" si="6">IF(AV7="",NA(),AV7)</f>
        <v>-</v>
      </c>
      <c r="AW6" s="21">
        <f t="shared" si="6"/>
        <v>99.44</v>
      </c>
      <c r="AX6" s="21">
        <f t="shared" si="6"/>
        <v>113.15</v>
      </c>
      <c r="AY6" s="21">
        <f t="shared" si="6"/>
        <v>117.47</v>
      </c>
      <c r="AZ6" s="21" t="str">
        <f t="shared" si="6"/>
        <v>-</v>
      </c>
      <c r="BA6" s="21" t="str">
        <f t="shared" si="6"/>
        <v>-</v>
      </c>
      <c r="BB6" s="21">
        <f t="shared" si="6"/>
        <v>77.72</v>
      </c>
      <c r="BC6" s="21">
        <f t="shared" si="6"/>
        <v>86.61</v>
      </c>
      <c r="BD6" s="21">
        <f t="shared" si="6"/>
        <v>100.73</v>
      </c>
      <c r="BE6" s="20" t="str">
        <f>IF(BE7="","",IF(BE7="-","【-】","【"&amp;SUBSTITUTE(TEXT(BE7,"#,##0.00"),"-","△")&amp;"】"))</f>
        <v>【73.44】</v>
      </c>
      <c r="BF6" s="21" t="str">
        <f>IF(BF7="",NA(),BF7)</f>
        <v>-</v>
      </c>
      <c r="BG6" s="21" t="str">
        <f t="shared" ref="BG6:BO6" si="7">IF(BG7="",NA(),BG7)</f>
        <v>-</v>
      </c>
      <c r="BH6" s="21">
        <f t="shared" si="7"/>
        <v>195.84</v>
      </c>
      <c r="BI6" s="21">
        <f t="shared" si="7"/>
        <v>190.75</v>
      </c>
      <c r="BJ6" s="21">
        <f t="shared" si="7"/>
        <v>187.78</v>
      </c>
      <c r="BK6" s="21" t="str">
        <f t="shared" si="7"/>
        <v>-</v>
      </c>
      <c r="BL6" s="21" t="str">
        <f t="shared" si="7"/>
        <v>-</v>
      </c>
      <c r="BM6" s="21">
        <f t="shared" si="7"/>
        <v>485.6</v>
      </c>
      <c r="BN6" s="21">
        <f t="shared" si="7"/>
        <v>463.93</v>
      </c>
      <c r="BO6" s="21">
        <f t="shared" si="7"/>
        <v>481.88</v>
      </c>
      <c r="BP6" s="20" t="str">
        <f>IF(BP7="","",IF(BP7="-","【-】","【"&amp;SUBSTITUTE(TEXT(BP7,"#,##0.00"),"-","△")&amp;"】"))</f>
        <v>【652.82】</v>
      </c>
      <c r="BQ6" s="21" t="str">
        <f>IF(BQ7="",NA(),BQ7)</f>
        <v>-</v>
      </c>
      <c r="BR6" s="21" t="str">
        <f t="shared" ref="BR6:BZ6" si="8">IF(BR7="",NA(),BR7)</f>
        <v>-</v>
      </c>
      <c r="BS6" s="21">
        <f t="shared" si="8"/>
        <v>101.13</v>
      </c>
      <c r="BT6" s="21">
        <f t="shared" si="8"/>
        <v>100.23</v>
      </c>
      <c r="BU6" s="21">
        <f t="shared" si="8"/>
        <v>102.45</v>
      </c>
      <c r="BV6" s="21" t="str">
        <f t="shared" si="8"/>
        <v>-</v>
      </c>
      <c r="BW6" s="21" t="str">
        <f t="shared" si="8"/>
        <v>-</v>
      </c>
      <c r="BX6" s="21">
        <f t="shared" si="8"/>
        <v>99.95</v>
      </c>
      <c r="BY6" s="21">
        <f t="shared" si="8"/>
        <v>103.4</v>
      </c>
      <c r="BZ6" s="21">
        <f t="shared" si="8"/>
        <v>101.87</v>
      </c>
      <c r="CA6" s="20" t="str">
        <f>IF(CA7="","",IF(CA7="-","【-】","【"&amp;SUBSTITUTE(TEXT(CA7,"#,##0.00"),"-","△")&amp;"】"))</f>
        <v>【97.61】</v>
      </c>
      <c r="CB6" s="21" t="str">
        <f>IF(CB7="",NA(),CB7)</f>
        <v>-</v>
      </c>
      <c r="CC6" s="21" t="str">
        <f t="shared" ref="CC6:CK6" si="9">IF(CC7="",NA(),CC7)</f>
        <v>-</v>
      </c>
      <c r="CD6" s="21">
        <f t="shared" si="9"/>
        <v>73.97</v>
      </c>
      <c r="CE6" s="21">
        <f t="shared" si="9"/>
        <v>75.56</v>
      </c>
      <c r="CF6" s="21">
        <f t="shared" si="9"/>
        <v>75.5</v>
      </c>
      <c r="CG6" s="21" t="str">
        <f t="shared" si="9"/>
        <v>-</v>
      </c>
      <c r="CH6" s="21" t="str">
        <f t="shared" si="9"/>
        <v>-</v>
      </c>
      <c r="CI6" s="21">
        <f t="shared" si="9"/>
        <v>110.21</v>
      </c>
      <c r="CJ6" s="21">
        <f t="shared" si="9"/>
        <v>110.26</v>
      </c>
      <c r="CK6" s="21">
        <f t="shared" si="9"/>
        <v>111.88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64.930000000000007</v>
      </c>
      <c r="CU6" s="21">
        <f t="shared" si="10"/>
        <v>65.680000000000007</v>
      </c>
      <c r="CV6" s="21">
        <f t="shared" si="10"/>
        <v>63.62</v>
      </c>
      <c r="CW6" s="20" t="str">
        <f>IF(CW7="","",IF(CW7="-","【-】","【"&amp;SUBSTITUTE(TEXT(CW7,"#,##0.00"),"-","△")&amp;"】"))</f>
        <v>【59.10】</v>
      </c>
      <c r="CX6" s="21" t="str">
        <f>IF(CX7="",NA(),CX7)</f>
        <v>-</v>
      </c>
      <c r="CY6" s="21" t="str">
        <f t="shared" ref="CY6:DG6" si="11">IF(CY7="",NA(),CY7)</f>
        <v>-</v>
      </c>
      <c r="CZ6" s="21">
        <f t="shared" si="11"/>
        <v>100</v>
      </c>
      <c r="DA6" s="21">
        <f t="shared" si="11"/>
        <v>100</v>
      </c>
      <c r="DB6" s="21">
        <f t="shared" si="11"/>
        <v>100</v>
      </c>
      <c r="DC6" s="21" t="str">
        <f t="shared" si="11"/>
        <v>-</v>
      </c>
      <c r="DD6" s="21" t="str">
        <f t="shared" si="11"/>
        <v>-</v>
      </c>
      <c r="DE6" s="21">
        <f t="shared" si="11"/>
        <v>97.7</v>
      </c>
      <c r="DF6" s="21">
        <f t="shared" si="11"/>
        <v>97.59</v>
      </c>
      <c r="DG6" s="21">
        <f t="shared" si="11"/>
        <v>97.53</v>
      </c>
      <c r="DH6" s="20" t="str">
        <f>IF(DH7="","",IF(DH7="-","【-】","【"&amp;SUBSTITUTE(TEXT(DH7,"#,##0.00"),"-","△")&amp;"】"))</f>
        <v>【95.82】</v>
      </c>
      <c r="DI6" s="21" t="str">
        <f>IF(DI7="",NA(),DI7)</f>
        <v>-</v>
      </c>
      <c r="DJ6" s="21" t="str">
        <f t="shared" ref="DJ6:DR6" si="12">IF(DJ7="",NA(),DJ7)</f>
        <v>-</v>
      </c>
      <c r="DK6" s="21">
        <f t="shared" si="12"/>
        <v>4.8899999999999997</v>
      </c>
      <c r="DL6" s="21">
        <f t="shared" si="12"/>
        <v>9.2899999999999991</v>
      </c>
      <c r="DM6" s="21">
        <f t="shared" si="12"/>
        <v>12.97</v>
      </c>
      <c r="DN6" s="21" t="str">
        <f t="shared" si="12"/>
        <v>-</v>
      </c>
      <c r="DO6" s="21" t="str">
        <f t="shared" si="12"/>
        <v>-</v>
      </c>
      <c r="DP6" s="21">
        <f t="shared" si="12"/>
        <v>23.38</v>
      </c>
      <c r="DQ6" s="21">
        <f t="shared" si="12"/>
        <v>24.59</v>
      </c>
      <c r="DR6" s="21">
        <f t="shared" si="12"/>
        <v>26.87</v>
      </c>
      <c r="DS6" s="20" t="str">
        <f>IF(DS7="","",IF(DS7="-","【-】","【"&amp;SUBSTITUTE(TEXT(DS7,"#,##0.00"),"-","△")&amp;"】"))</f>
        <v>【39.74】</v>
      </c>
      <c r="DT6" s="21" t="str">
        <f>IF(DT7="",NA(),DT7)</f>
        <v>-</v>
      </c>
      <c r="DU6" s="21" t="str">
        <f t="shared" ref="DU6:EC6" si="13">IF(DU7="",NA(),DU7)</f>
        <v>-</v>
      </c>
      <c r="DV6" s="21">
        <f t="shared" si="13"/>
        <v>32.4</v>
      </c>
      <c r="DW6" s="21">
        <f t="shared" si="13"/>
        <v>44.17</v>
      </c>
      <c r="DX6" s="21">
        <f t="shared" si="13"/>
        <v>51.47</v>
      </c>
      <c r="DY6" s="21" t="str">
        <f t="shared" si="13"/>
        <v>-</v>
      </c>
      <c r="DZ6" s="21" t="str">
        <f t="shared" si="13"/>
        <v>-</v>
      </c>
      <c r="EA6" s="21">
        <f t="shared" si="13"/>
        <v>8.1999999999999993</v>
      </c>
      <c r="EB6" s="21">
        <f t="shared" si="13"/>
        <v>9.43</v>
      </c>
      <c r="EC6" s="21">
        <f t="shared" si="13"/>
        <v>12.4</v>
      </c>
      <c r="ED6" s="20" t="str">
        <f>IF(ED7="","",IF(ED7="-","【-】","【"&amp;SUBSTITUTE(TEXT(ED7,"#,##0.00"),"-","△")&amp;"】"))</f>
        <v>【7.62】</v>
      </c>
      <c r="EE6" s="21" t="str">
        <f>IF(EE7="",NA(),EE7)</f>
        <v>-</v>
      </c>
      <c r="EF6" s="21" t="str">
        <f t="shared" ref="EF6:EN6" si="14">IF(EF7="",NA(),EF7)</f>
        <v>-</v>
      </c>
      <c r="EG6" s="21">
        <f t="shared" si="14"/>
        <v>0.03</v>
      </c>
      <c r="EH6" s="21">
        <f t="shared" si="14"/>
        <v>0.11</v>
      </c>
      <c r="EI6" s="21">
        <f t="shared" si="14"/>
        <v>0.15</v>
      </c>
      <c r="EJ6" s="21" t="str">
        <f t="shared" si="14"/>
        <v>-</v>
      </c>
      <c r="EK6" s="21" t="str">
        <f t="shared" si="14"/>
        <v>-</v>
      </c>
      <c r="EL6" s="21">
        <f t="shared" si="14"/>
        <v>0.14000000000000001</v>
      </c>
      <c r="EM6" s="21">
        <f t="shared" si="14"/>
        <v>0.15</v>
      </c>
      <c r="EN6" s="21">
        <f t="shared" si="14"/>
        <v>0.16</v>
      </c>
      <c r="EO6" s="20" t="str">
        <f>IF(EO7="","",IF(EO7="-","【-】","【"&amp;SUBSTITUTE(TEXT(EO7,"#,##0.00"),"-","△")&amp;"】"))</f>
        <v>【0.23】</v>
      </c>
    </row>
    <row r="7" spans="1:148" s="22" customFormat="1" x14ac:dyDescent="0.15">
      <c r="A7" s="14"/>
      <c r="B7" s="23">
        <v>2022</v>
      </c>
      <c r="C7" s="23">
        <v>132039</v>
      </c>
      <c r="D7" s="23">
        <v>46</v>
      </c>
      <c r="E7" s="23">
        <v>17</v>
      </c>
      <c r="F7" s="23">
        <v>1</v>
      </c>
      <c r="G7" s="23">
        <v>0</v>
      </c>
      <c r="H7" s="23" t="s">
        <v>96</v>
      </c>
      <c r="I7" s="23" t="s">
        <v>97</v>
      </c>
      <c r="J7" s="23" t="s">
        <v>98</v>
      </c>
      <c r="K7" s="23" t="s">
        <v>99</v>
      </c>
      <c r="L7" s="23" t="s">
        <v>100</v>
      </c>
      <c r="M7" s="23" t="s">
        <v>101</v>
      </c>
      <c r="N7" s="24" t="s">
        <v>102</v>
      </c>
      <c r="O7" s="24">
        <v>66.099999999999994</v>
      </c>
      <c r="P7" s="24">
        <v>100</v>
      </c>
      <c r="Q7" s="24">
        <v>99.7</v>
      </c>
      <c r="R7" s="24">
        <v>1199</v>
      </c>
      <c r="S7" s="24">
        <v>147964</v>
      </c>
      <c r="T7" s="24">
        <v>10.98</v>
      </c>
      <c r="U7" s="24">
        <v>13475.77</v>
      </c>
      <c r="V7" s="24">
        <v>148196</v>
      </c>
      <c r="W7" s="24">
        <v>10.73</v>
      </c>
      <c r="X7" s="24">
        <v>13811.37</v>
      </c>
      <c r="Y7" s="24" t="s">
        <v>102</v>
      </c>
      <c r="Z7" s="24" t="s">
        <v>102</v>
      </c>
      <c r="AA7" s="24">
        <v>100.08</v>
      </c>
      <c r="AB7" s="24">
        <v>101.49</v>
      </c>
      <c r="AC7" s="24">
        <v>102.42</v>
      </c>
      <c r="AD7" s="24" t="s">
        <v>102</v>
      </c>
      <c r="AE7" s="24" t="s">
        <v>102</v>
      </c>
      <c r="AF7" s="24">
        <v>107.09</v>
      </c>
      <c r="AG7" s="24">
        <v>107.96</v>
      </c>
      <c r="AH7" s="24">
        <v>107.29</v>
      </c>
      <c r="AI7" s="24">
        <v>106.11</v>
      </c>
      <c r="AJ7" s="24" t="s">
        <v>102</v>
      </c>
      <c r="AK7" s="24" t="s">
        <v>102</v>
      </c>
      <c r="AL7" s="24">
        <v>0</v>
      </c>
      <c r="AM7" s="24">
        <v>0</v>
      </c>
      <c r="AN7" s="24">
        <v>0</v>
      </c>
      <c r="AO7" s="24" t="s">
        <v>102</v>
      </c>
      <c r="AP7" s="24" t="s">
        <v>102</v>
      </c>
      <c r="AQ7" s="24">
        <v>0.59</v>
      </c>
      <c r="AR7" s="24">
        <v>0.68</v>
      </c>
      <c r="AS7" s="24">
        <v>0.9</v>
      </c>
      <c r="AT7" s="24">
        <v>3.15</v>
      </c>
      <c r="AU7" s="24" t="s">
        <v>102</v>
      </c>
      <c r="AV7" s="24" t="s">
        <v>102</v>
      </c>
      <c r="AW7" s="24">
        <v>99.44</v>
      </c>
      <c r="AX7" s="24">
        <v>113.15</v>
      </c>
      <c r="AY7" s="24">
        <v>117.47</v>
      </c>
      <c r="AZ7" s="24" t="s">
        <v>102</v>
      </c>
      <c r="BA7" s="24" t="s">
        <v>102</v>
      </c>
      <c r="BB7" s="24">
        <v>77.72</v>
      </c>
      <c r="BC7" s="24">
        <v>86.61</v>
      </c>
      <c r="BD7" s="24">
        <v>100.73</v>
      </c>
      <c r="BE7" s="24">
        <v>73.44</v>
      </c>
      <c r="BF7" s="24" t="s">
        <v>102</v>
      </c>
      <c r="BG7" s="24" t="s">
        <v>102</v>
      </c>
      <c r="BH7" s="24">
        <v>195.84</v>
      </c>
      <c r="BI7" s="24">
        <v>190.75</v>
      </c>
      <c r="BJ7" s="24">
        <v>187.78</v>
      </c>
      <c r="BK7" s="24" t="s">
        <v>102</v>
      </c>
      <c r="BL7" s="24" t="s">
        <v>102</v>
      </c>
      <c r="BM7" s="24">
        <v>485.6</v>
      </c>
      <c r="BN7" s="24">
        <v>463.93</v>
      </c>
      <c r="BO7" s="24">
        <v>481.88</v>
      </c>
      <c r="BP7" s="24">
        <v>652.82000000000005</v>
      </c>
      <c r="BQ7" s="24" t="s">
        <v>102</v>
      </c>
      <c r="BR7" s="24" t="s">
        <v>102</v>
      </c>
      <c r="BS7" s="24">
        <v>101.13</v>
      </c>
      <c r="BT7" s="24">
        <v>100.23</v>
      </c>
      <c r="BU7" s="24">
        <v>102.45</v>
      </c>
      <c r="BV7" s="24" t="s">
        <v>102</v>
      </c>
      <c r="BW7" s="24" t="s">
        <v>102</v>
      </c>
      <c r="BX7" s="24">
        <v>99.95</v>
      </c>
      <c r="BY7" s="24">
        <v>103.4</v>
      </c>
      <c r="BZ7" s="24">
        <v>101.87</v>
      </c>
      <c r="CA7" s="24">
        <v>97.61</v>
      </c>
      <c r="CB7" s="24" t="s">
        <v>102</v>
      </c>
      <c r="CC7" s="24" t="s">
        <v>102</v>
      </c>
      <c r="CD7" s="24">
        <v>73.97</v>
      </c>
      <c r="CE7" s="24">
        <v>75.56</v>
      </c>
      <c r="CF7" s="24">
        <v>75.5</v>
      </c>
      <c r="CG7" s="24" t="s">
        <v>102</v>
      </c>
      <c r="CH7" s="24" t="s">
        <v>102</v>
      </c>
      <c r="CI7" s="24">
        <v>110.21</v>
      </c>
      <c r="CJ7" s="24">
        <v>110.26</v>
      </c>
      <c r="CK7" s="24">
        <v>111.88</v>
      </c>
      <c r="CL7" s="24">
        <v>138.29</v>
      </c>
      <c r="CM7" s="24" t="s">
        <v>102</v>
      </c>
      <c r="CN7" s="24" t="s">
        <v>102</v>
      </c>
      <c r="CO7" s="24" t="s">
        <v>102</v>
      </c>
      <c r="CP7" s="24" t="s">
        <v>102</v>
      </c>
      <c r="CQ7" s="24" t="s">
        <v>102</v>
      </c>
      <c r="CR7" s="24" t="s">
        <v>102</v>
      </c>
      <c r="CS7" s="24" t="s">
        <v>102</v>
      </c>
      <c r="CT7" s="24">
        <v>64.930000000000007</v>
      </c>
      <c r="CU7" s="24">
        <v>65.680000000000007</v>
      </c>
      <c r="CV7" s="24">
        <v>63.62</v>
      </c>
      <c r="CW7" s="24">
        <v>59.1</v>
      </c>
      <c r="CX7" s="24" t="s">
        <v>102</v>
      </c>
      <c r="CY7" s="24" t="s">
        <v>102</v>
      </c>
      <c r="CZ7" s="24">
        <v>100</v>
      </c>
      <c r="DA7" s="24">
        <v>100</v>
      </c>
      <c r="DB7" s="24">
        <v>100</v>
      </c>
      <c r="DC7" s="24" t="s">
        <v>102</v>
      </c>
      <c r="DD7" s="24" t="s">
        <v>102</v>
      </c>
      <c r="DE7" s="24">
        <v>97.7</v>
      </c>
      <c r="DF7" s="24">
        <v>97.59</v>
      </c>
      <c r="DG7" s="24">
        <v>97.53</v>
      </c>
      <c r="DH7" s="24">
        <v>95.82</v>
      </c>
      <c r="DI7" s="24" t="s">
        <v>102</v>
      </c>
      <c r="DJ7" s="24" t="s">
        <v>102</v>
      </c>
      <c r="DK7" s="24">
        <v>4.8899999999999997</v>
      </c>
      <c r="DL7" s="24">
        <v>9.2899999999999991</v>
      </c>
      <c r="DM7" s="24">
        <v>12.97</v>
      </c>
      <c r="DN7" s="24" t="s">
        <v>102</v>
      </c>
      <c r="DO7" s="24" t="s">
        <v>102</v>
      </c>
      <c r="DP7" s="24">
        <v>23.38</v>
      </c>
      <c r="DQ7" s="24">
        <v>24.59</v>
      </c>
      <c r="DR7" s="24">
        <v>26.87</v>
      </c>
      <c r="DS7" s="24">
        <v>39.74</v>
      </c>
      <c r="DT7" s="24" t="s">
        <v>102</v>
      </c>
      <c r="DU7" s="24" t="s">
        <v>102</v>
      </c>
      <c r="DV7" s="24">
        <v>32.4</v>
      </c>
      <c r="DW7" s="24">
        <v>44.17</v>
      </c>
      <c r="DX7" s="24">
        <v>51.47</v>
      </c>
      <c r="DY7" s="24" t="s">
        <v>102</v>
      </c>
      <c r="DZ7" s="24" t="s">
        <v>102</v>
      </c>
      <c r="EA7" s="24">
        <v>8.1999999999999993</v>
      </c>
      <c r="EB7" s="24">
        <v>9.43</v>
      </c>
      <c r="EC7" s="24">
        <v>12.4</v>
      </c>
      <c r="ED7" s="24">
        <v>7.62</v>
      </c>
      <c r="EE7" s="24" t="s">
        <v>102</v>
      </c>
      <c r="EF7" s="24" t="s">
        <v>102</v>
      </c>
      <c r="EG7" s="24">
        <v>0.03</v>
      </c>
      <c r="EH7" s="24">
        <v>0.11</v>
      </c>
      <c r="EI7" s="24">
        <v>0.15</v>
      </c>
      <c r="EJ7" s="24" t="s">
        <v>102</v>
      </c>
      <c r="EK7" s="24" t="s">
        <v>102</v>
      </c>
      <c r="EL7" s="24">
        <v>0.14000000000000001</v>
      </c>
      <c r="EM7" s="24">
        <v>0.15</v>
      </c>
      <c r="EN7" s="24">
        <v>0.16</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武蔵野市役所</cp:lastModifiedBy>
  <cp:lastPrinted>2024-01-25T01:02:16Z</cp:lastPrinted>
  <dcterms:created xsi:type="dcterms:W3CDTF">2023-12-12T00:45:12Z</dcterms:created>
  <dcterms:modified xsi:type="dcterms:W3CDTF">2024-01-31T04:46:10Z</dcterms:modified>
  <cp:category/>
</cp:coreProperties>
</file>