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hAgV7wzsxDyTcCBTzOuPiN1jyqcU4QCJY2bte9+mCtDs9sWI3+P3wnPCQ1gVnPMioBzSjf8foPjtkTIJuTpOrQ==" workbookSaltValue="iLyPNakXNgHdrVVsV3/9AQ==" workbookSpinCount="100000" lockStructure="1"/>
  <bookViews>
    <workbookView xWindow="0" yWindow="0" windowWidth="20490" windowHeight="64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I10" i="4"/>
  <c r="AL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<sst xmlns="http://schemas.openxmlformats.org/spreadsheetml/2006/main" count="241" uniqueCount="121">
  <si>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</si>
  <si>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</si>
  <si>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</si>
  <si>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</si>
  <si>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</si>
  <si>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</si>
  <si>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</si>
  <si>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</si>
  <si>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</si>
  <si>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</si>
  <si>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</si>
  <si>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</si>
  <si>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</si>
  <si>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</si>
  <si>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</si>
  <si>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</si>
  <si>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</si>
  <si>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</si>
  <si>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</si>
  <si>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</si>
  <si>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</si>
  <si>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</si>
  <si>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</si>
  <si>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</si>
  <si>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</si>
  <si>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</si>
  <si>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</si>
  <si>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</si>
  <si>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</si>
  <si>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</si>
  <si>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</si>
  <si>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</si>
  <si>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</si>
  <si>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</si>
  <si>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</si>
  <si>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</si>
  <si>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</si>
  <si>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</si>
  <si>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</si>
  <si>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</si>
  <si>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</si>
  <si>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</si>
  <si>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</si>
  <si>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</si>
  <si>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</si>
  <si>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</si>
  <si>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</si>
  <si>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</si>
  <si>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</si>
  <si>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</si>
  <si>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</si>
  <si>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</si>
  <si>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</si>
  <si>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</si>
  <si>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</si>
  <si>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</si>
  <si>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</si>
  <si>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</si>
  <si>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</si>
  <si>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</si>
  <si>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</si>
  <si>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</si>
  <si>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</si>
  <si>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</si>
  <si>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</si>
  <si>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</si>
  <si>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</si>
  <si>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</si>
  <si>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</si>
  <si>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</si>
  <si>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</si>
  <si>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</si>
  <si>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</si>
  <si>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</si>
  <si>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</si>
  <si>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</si>
  <si>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</si>
  <si>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</si>
  <si>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</si>
  <si>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</si>
  <si>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</si>
  <si>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</si>
  <si>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</si>
  <si>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</si>
  <si>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</si>
  <si>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</si>
  <si>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</si>
  <si>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</si>
  <si>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</si>
  <si>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</si>
  <si>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</si>
  <si>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</si>
  <si>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</si>
  <si>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</si>
  <si>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</si>
  <si>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</si>
  <si>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</si>
  <si>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</si>
  <si>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</si>
  <si>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</si>
  <si>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</si>
  <si>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</si>
  <si>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</si>
  <si>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</si>
  <si>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</si>
  <si>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</si>
  <si>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</si>
  <si>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</si>
  <si>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</si>
  <si>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</si>
  <si>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</si>
  <si>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</si>
  <si>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</si>
  <si>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</si>
  <si>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</si>
  <si>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</si>
  <si>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</si>
  <si>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</si>
  <si>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t>
    </r>
    <r>
      <rPr>
        <b/>
        <sz val="11"/>
        <color theme="1"/>
        <rFont val="ＭＳ ゴシック"/>
        <family val="3"/>
        <charset val="128"/>
      </rPr>
      <t>①収益的収支比率</t>
    </r>
    <r>
      <rPr>
        <sz val="11"/>
        <color theme="1"/>
        <rFont val="ＭＳ ゴシック"/>
        <family val="3"/>
        <charset val="128"/>
      </rPr>
      <t>は100％以上を継続しており、経営の健全性は保たれています。しかし、今後の管渠更新に係る費用を考慮すると、経営状況は厳しくなることが予想されます。よって、更なる費用削減や費用の平準化が求められます。
　</t>
    </r>
    <r>
      <rPr>
        <b/>
        <sz val="11"/>
        <color theme="1"/>
        <rFont val="ＭＳ ゴシック"/>
        <family val="3"/>
        <charset val="128"/>
      </rPr>
      <t>④企業債残高対事業規模比率</t>
    </r>
    <r>
      <rPr>
        <sz val="11"/>
        <color theme="1"/>
        <rFont val="ＭＳ ゴシック"/>
        <family val="3"/>
        <charset val="128"/>
      </rPr>
      <t>は、類似団体の平均値と比べ大幅に低く良好な状況にあると考えられます。これは、地方債の償還額がピークを過ぎたことによるものです。
　</t>
    </r>
    <r>
      <rPr>
        <b/>
        <sz val="11"/>
        <color theme="1"/>
        <rFont val="ＭＳ ゴシック"/>
        <family val="3"/>
        <charset val="128"/>
      </rPr>
      <t>⑤経費回収率</t>
    </r>
    <r>
      <rPr>
        <sz val="11"/>
        <color theme="1"/>
        <rFont val="ＭＳ ゴシック"/>
        <family val="3"/>
        <charset val="128"/>
      </rPr>
      <t>は100％以上を継続しており、良好な状況です。汚水処理に係る費用を下水道使用料収入で十分に回収できています。
　</t>
    </r>
    <r>
      <rPr>
        <b/>
        <sz val="11"/>
        <color theme="1"/>
        <rFont val="ＭＳ ゴシック"/>
        <family val="3"/>
        <charset val="128"/>
      </rPr>
      <t>⑥汚水処理原価</t>
    </r>
    <r>
      <rPr>
        <sz val="11"/>
        <color theme="1"/>
        <rFont val="ＭＳ ゴシック"/>
        <family val="3"/>
        <charset val="128"/>
      </rPr>
      <t>は、類似団体の平均値と比べ低く良好な状況です。効率的な汚水処理が実施されています。
　</t>
    </r>
    <r>
      <rPr>
        <b/>
        <sz val="11"/>
        <color theme="1"/>
        <rFont val="ＭＳ ゴシック"/>
        <family val="3"/>
        <charset val="128"/>
      </rPr>
      <t>⑧水洗化率</t>
    </r>
    <r>
      <rPr>
        <sz val="11"/>
        <color theme="1"/>
        <rFont val="ＭＳ ゴシック"/>
        <family val="3"/>
        <charset val="128"/>
      </rPr>
      <t xml:space="preserve">はほぼ100％に達しており、汚水処理が適切に行われていることを表しています。
　以上の分析結果から、武蔵村山市下水道事業の経営の健全性・効率性は保たれていると考えられます。
</t>
    </r>
    <rPh sb="2" eb="5">
      <t>シュウエキテキ</t>
    </rPh>
    <rPh sb="5" eb="7">
      <t>シュウシ</t>
    </rPh>
    <rPh sb="7" eb="9">
      <t>ヒリツ</t>
    </rPh>
    <rPh sb="14" eb="16">
      <t>イジョウ</t>
    </rPh>
    <rPh sb="17" eb="19">
      <t>ケイゾク</t>
    </rPh>
    <rPh sb="24" eb="26">
      <t>ケイエイ</t>
    </rPh>
    <rPh sb="27" eb="30">
      <t>ケンゼンセイ</t>
    </rPh>
    <rPh sb="31" eb="32">
      <t>タモ</t>
    </rPh>
    <rPh sb="43" eb="45">
      <t>コンゴ</t>
    </rPh>
    <rPh sb="46" eb="48">
      <t>カンキョ</t>
    </rPh>
    <rPh sb="48" eb="50">
      <t>コウシン</t>
    </rPh>
    <rPh sb="51" eb="52">
      <t>カカ</t>
    </rPh>
    <rPh sb="53" eb="55">
      <t>ヒヨウ</t>
    </rPh>
    <rPh sb="56" eb="58">
      <t>コウリョ</t>
    </rPh>
    <rPh sb="62" eb="64">
      <t>ケイエイ</t>
    </rPh>
    <rPh sb="64" eb="66">
      <t>ジョウキョウ</t>
    </rPh>
    <rPh sb="67" eb="68">
      <t>キビ</t>
    </rPh>
    <rPh sb="75" eb="77">
      <t>ヨソウ</t>
    </rPh>
    <rPh sb="86" eb="87">
      <t>サラ</t>
    </rPh>
    <rPh sb="89" eb="91">
      <t>ヒヨウ</t>
    </rPh>
    <rPh sb="91" eb="93">
      <t>サクゲン</t>
    </rPh>
    <rPh sb="94" eb="96">
      <t>ヒヨウ</t>
    </rPh>
    <rPh sb="97" eb="100">
      <t>ヘイジュンカ</t>
    </rPh>
    <rPh sb="101" eb="102">
      <t>モト</t>
    </rPh>
    <rPh sb="111" eb="113">
      <t>キギョウ</t>
    </rPh>
    <rPh sb="113" eb="114">
      <t>サイ</t>
    </rPh>
    <rPh sb="114" eb="116">
      <t>ザンダカ</t>
    </rPh>
    <rPh sb="116" eb="117">
      <t>タイ</t>
    </rPh>
    <rPh sb="117" eb="119">
      <t>ジギョウ</t>
    </rPh>
    <rPh sb="119" eb="121">
      <t>キボ</t>
    </rPh>
    <rPh sb="121" eb="123">
      <t>ヒリツ</t>
    </rPh>
    <rPh sb="125" eb="127">
      <t>ルイジ</t>
    </rPh>
    <rPh sb="127" eb="129">
      <t>ダンタイ</t>
    </rPh>
    <rPh sb="130" eb="133">
      <t>ヘイキンチ</t>
    </rPh>
    <rPh sb="134" eb="135">
      <t>クラ</t>
    </rPh>
    <rPh sb="136" eb="138">
      <t>オオハバ</t>
    </rPh>
    <rPh sb="139" eb="140">
      <t>ヒク</t>
    </rPh>
    <rPh sb="141" eb="143">
      <t>リョウコウ</t>
    </rPh>
    <rPh sb="144" eb="146">
      <t>ジョウキョウ</t>
    </rPh>
    <rPh sb="150" eb="151">
      <t>カンガ</t>
    </rPh>
    <rPh sb="161" eb="164">
      <t>チホウサイ</t>
    </rPh>
    <rPh sb="165" eb="167">
      <t>ショウカン</t>
    </rPh>
    <rPh sb="167" eb="168">
      <t>ガク</t>
    </rPh>
    <rPh sb="173" eb="174">
      <t>ス</t>
    </rPh>
    <rPh sb="189" eb="191">
      <t>ケイヒ</t>
    </rPh>
    <rPh sb="191" eb="193">
      <t>カイシュウ</t>
    </rPh>
    <rPh sb="193" eb="194">
      <t>リツ</t>
    </rPh>
    <rPh sb="199" eb="201">
      <t>イジョウ</t>
    </rPh>
    <rPh sb="202" eb="204">
      <t>ケイゾク</t>
    </rPh>
    <rPh sb="209" eb="211">
      <t>リョウコウ</t>
    </rPh>
    <rPh sb="212" eb="214">
      <t>ジョウキョウ</t>
    </rPh>
    <rPh sb="217" eb="219">
      <t>オスイ</t>
    </rPh>
    <rPh sb="219" eb="221">
      <t>ショリ</t>
    </rPh>
    <rPh sb="222" eb="223">
      <t>カカ</t>
    </rPh>
    <rPh sb="224" eb="226">
      <t>ヒヨウ</t>
    </rPh>
    <rPh sb="227" eb="230">
      <t>ゲスイドウ</t>
    </rPh>
    <rPh sb="230" eb="233">
      <t>シヨウリョウ</t>
    </rPh>
    <rPh sb="233" eb="235">
      <t>シュウニュウ</t>
    </rPh>
    <rPh sb="236" eb="238">
      <t>ジュウブン</t>
    </rPh>
    <rPh sb="239" eb="241">
      <t>カイシュウ</t>
    </rPh>
    <rPh sb="251" eb="253">
      <t>オスイ</t>
    </rPh>
    <rPh sb="253" eb="255">
      <t>ショリ</t>
    </rPh>
    <rPh sb="255" eb="257">
      <t>ゲンカ</t>
    </rPh>
    <rPh sb="259" eb="261">
      <t>ルイジ</t>
    </rPh>
    <rPh sb="261" eb="263">
      <t>ダンタイ</t>
    </rPh>
    <rPh sb="264" eb="267">
      <t>ヘイキンチ</t>
    </rPh>
    <rPh sb="268" eb="269">
      <t>クラ</t>
    </rPh>
    <rPh sb="270" eb="271">
      <t>ヒク</t>
    </rPh>
    <rPh sb="272" eb="274">
      <t>リョウコウ</t>
    </rPh>
    <rPh sb="275" eb="277">
      <t>ジョウキョウ</t>
    </rPh>
    <rPh sb="280" eb="283">
      <t>コウリツテキ</t>
    </rPh>
    <rPh sb="284" eb="286">
      <t>オスイ</t>
    </rPh>
    <rPh sb="286" eb="288">
      <t>ショリ</t>
    </rPh>
    <rPh sb="289" eb="291">
      <t>ジッシ</t>
    </rPh>
    <rPh sb="301" eb="304">
      <t>スイセンカ</t>
    </rPh>
    <rPh sb="304" eb="305">
      <t>リツ</t>
    </rPh>
    <rPh sb="313" eb="314">
      <t>タッ</t>
    </rPh>
    <rPh sb="319" eb="321">
      <t>オスイ</t>
    </rPh>
    <rPh sb="321" eb="323">
      <t>ショリ</t>
    </rPh>
    <rPh sb="324" eb="326">
      <t>テキセツ</t>
    </rPh>
    <rPh sb="327" eb="328">
      <t>オコナ</t>
    </rPh>
    <rPh sb="336" eb="337">
      <t>アラワ</t>
    </rPh>
    <rPh sb="346" eb="348">
      <t>イジョウ</t>
    </rPh>
    <rPh sb="349" eb="351">
      <t>ブンセキ</t>
    </rPh>
    <rPh sb="351" eb="353">
      <t>ケッカ</t>
    </rPh>
    <rPh sb="356" eb="361">
      <t>ムサシムラヤマシ</t>
    </rPh>
    <rPh sb="361" eb="364">
      <t>ゲスイドウ</t>
    </rPh>
    <rPh sb="364" eb="366">
      <t>ジギョウ</t>
    </rPh>
    <rPh sb="367" eb="369">
      <t>ケイエイ</t>
    </rPh>
    <rPh sb="370" eb="373">
      <t>ケンゼンセイ</t>
    </rPh>
    <rPh sb="374" eb="377">
      <t>コウリツセイ</t>
    </rPh>
    <rPh sb="378" eb="379">
      <t>タモ</t>
    </rPh>
    <rPh sb="385" eb="386">
      <t>カンガ</t>
    </rPh>
    <phoneticPr fontId="4"/>
  </si>
  <si>
    <t>　③老朽化については、市内で最初に整備した管渠は敷設から40年以上が経過しており、管渠の標準的な耐用年数50年を迎えつつある状況です。
　そこで、平成30年度に「ストックマネジメント計画」を策定しました。この計画に基づき、令和2年度から管渠調査を開始し、費用の平準化を図りつつ、計画的に改築更新を実施する予定です。
・ストックマネジメント計画について
　市内全体を7期に分け、工事が重ならないよう費用の平準化を図っています。
　第1期は、令和2～3年度に管渠調査、令和5～7年度に調査をふまえた工事の設計、令和6～8年度に設計に基づき改築工事を行う予定です。以降、第7期まで続き、第7期の工事終了は令和26年度を予定しています。</t>
    <rPh sb="11" eb="13">
      <t>シナイ</t>
    </rPh>
    <rPh sb="14" eb="16">
      <t>サイショ</t>
    </rPh>
    <rPh sb="17" eb="19">
      <t>セイビ</t>
    </rPh>
    <rPh sb="21" eb="23">
      <t>カンキョ</t>
    </rPh>
    <rPh sb="24" eb="26">
      <t>フセツ</t>
    </rPh>
    <rPh sb="30" eb="31">
      <t>ネン</t>
    </rPh>
    <rPh sb="31" eb="33">
      <t>イジョウ</t>
    </rPh>
    <rPh sb="34" eb="36">
      <t>ケイカ</t>
    </rPh>
    <rPh sb="41" eb="43">
      <t>カンキョ</t>
    </rPh>
    <rPh sb="44" eb="47">
      <t>ヒョウジュンテキ</t>
    </rPh>
    <rPh sb="48" eb="50">
      <t>タイヨウ</t>
    </rPh>
    <rPh sb="50" eb="52">
      <t>ネンスウ</t>
    </rPh>
    <rPh sb="54" eb="55">
      <t>ネン</t>
    </rPh>
    <rPh sb="56" eb="57">
      <t>ムカ</t>
    </rPh>
    <rPh sb="62" eb="64">
      <t>ジョウキョウ</t>
    </rPh>
    <rPh sb="73" eb="75">
      <t>ヘイセイ</t>
    </rPh>
    <rPh sb="77" eb="79">
      <t>ネンド</t>
    </rPh>
    <rPh sb="91" eb="93">
      <t>ケイカク</t>
    </rPh>
    <rPh sb="95" eb="97">
      <t>サクテイ</t>
    </rPh>
    <rPh sb="104" eb="106">
      <t>ケイカク</t>
    </rPh>
    <rPh sb="107" eb="108">
      <t>モト</t>
    </rPh>
    <rPh sb="111" eb="113">
      <t>レイワ</t>
    </rPh>
    <rPh sb="114" eb="116">
      <t>ネンド</t>
    </rPh>
    <rPh sb="118" eb="120">
      <t>カンキョ</t>
    </rPh>
    <rPh sb="120" eb="122">
      <t>チョウサ</t>
    </rPh>
    <rPh sb="123" eb="125">
      <t>カイシ</t>
    </rPh>
    <rPh sb="127" eb="129">
      <t>ヒヨウ</t>
    </rPh>
    <rPh sb="130" eb="133">
      <t>ヘイジュンカ</t>
    </rPh>
    <rPh sb="134" eb="135">
      <t>ハカ</t>
    </rPh>
    <rPh sb="139" eb="142">
      <t>ケイカクテキ</t>
    </rPh>
    <rPh sb="143" eb="145">
      <t>カイチク</t>
    </rPh>
    <rPh sb="145" eb="147">
      <t>コウシン</t>
    </rPh>
    <rPh sb="148" eb="150">
      <t>ジッシ</t>
    </rPh>
    <rPh sb="152" eb="154">
      <t>ヨテイ</t>
    </rPh>
    <rPh sb="170" eb="172">
      <t>ケイカク</t>
    </rPh>
    <rPh sb="178" eb="180">
      <t>シナイ</t>
    </rPh>
    <rPh sb="180" eb="182">
      <t>ゼンタイ</t>
    </rPh>
    <rPh sb="184" eb="185">
      <t>キ</t>
    </rPh>
    <rPh sb="186" eb="187">
      <t>ワ</t>
    </rPh>
    <rPh sb="189" eb="191">
      <t>コウジ</t>
    </rPh>
    <rPh sb="192" eb="193">
      <t>カサ</t>
    </rPh>
    <rPh sb="199" eb="201">
      <t>ヒヨウ</t>
    </rPh>
    <rPh sb="202" eb="205">
      <t>ヘイジュンカ</t>
    </rPh>
    <rPh sb="206" eb="207">
      <t>ハカ</t>
    </rPh>
    <rPh sb="215" eb="216">
      <t>ダイ</t>
    </rPh>
    <rPh sb="217" eb="218">
      <t>キ</t>
    </rPh>
    <rPh sb="220" eb="222">
      <t>レイワ</t>
    </rPh>
    <rPh sb="225" eb="227">
      <t>ネンド</t>
    </rPh>
    <rPh sb="228" eb="230">
      <t>カンキョ</t>
    </rPh>
    <rPh sb="230" eb="232">
      <t>チョウサ</t>
    </rPh>
    <rPh sb="233" eb="235">
      <t>レイワ</t>
    </rPh>
    <rPh sb="238" eb="240">
      <t>ネンド</t>
    </rPh>
    <rPh sb="241" eb="243">
      <t>チョウサ</t>
    </rPh>
    <rPh sb="248" eb="250">
      <t>コウジ</t>
    </rPh>
    <rPh sb="251" eb="253">
      <t>セッケイ</t>
    </rPh>
    <rPh sb="254" eb="256">
      <t>レイワ</t>
    </rPh>
    <rPh sb="259" eb="261">
      <t>ネンド</t>
    </rPh>
    <rPh sb="262" eb="264">
      <t>セッケイ</t>
    </rPh>
    <rPh sb="265" eb="266">
      <t>モト</t>
    </rPh>
    <rPh sb="268" eb="270">
      <t>カイチク</t>
    </rPh>
    <rPh sb="270" eb="272">
      <t>コウジ</t>
    </rPh>
    <rPh sb="273" eb="274">
      <t>オコナ</t>
    </rPh>
    <rPh sb="275" eb="277">
      <t>ヨテイ</t>
    </rPh>
    <rPh sb="280" eb="282">
      <t>イコウ</t>
    </rPh>
    <rPh sb="283" eb="284">
      <t>ダイ</t>
    </rPh>
    <rPh sb="285" eb="286">
      <t>キ</t>
    </rPh>
    <rPh sb="288" eb="289">
      <t>ツヅ</t>
    </rPh>
    <rPh sb="291" eb="292">
      <t>ダイ</t>
    </rPh>
    <rPh sb="293" eb="294">
      <t>キ</t>
    </rPh>
    <rPh sb="295" eb="297">
      <t>コウジ</t>
    </rPh>
    <rPh sb="297" eb="299">
      <t>シュウリョウ</t>
    </rPh>
    <rPh sb="300" eb="302">
      <t>レイワ</t>
    </rPh>
    <rPh sb="304" eb="306">
      <t>ネンド</t>
    </rPh>
    <rPh sb="307" eb="309">
      <t>ヨテイ</t>
    </rPh>
    <phoneticPr fontId="4"/>
  </si>
  <si>
    <t>　上記の分析結果から、令和元年度決算における武蔵村山市の下水道事業については、下水道使用料が減少したが、全体的に安定した経営を行っていると考えられます。
　しかし、下水道使用料は大口使用者に依存している傾向があり、著しい増加を見込むことができません。対して、管渠更新事業の開始に伴い、費用面は増加することとなります。
　対策としては、収入面では管渠更新以外の突発的な工事が発生した場合を想定し、平成27年度から下水道使用料の一部を基金に積み立てています。一方、費用面では2で述べたとおり管渠更新費用を平準化することにより、単年度の支出の削減を行うこととしています。
　また、令和2年度からは公営企業会計を適用しており、令和2年度末までに経営戦略を策定する予定です。これにより、公共下水道事業の長期的な経営を見通したうえで、安定した経営を継続するために必要な事項を検討していく予定です。</t>
    <rPh sb="1" eb="3">
      <t>ジョウキ</t>
    </rPh>
    <rPh sb="4" eb="6">
      <t>ブンセキ</t>
    </rPh>
    <rPh sb="6" eb="8">
      <t>ケッカ</t>
    </rPh>
    <rPh sb="11" eb="13">
      <t>レイワ</t>
    </rPh>
    <rPh sb="13" eb="14">
      <t>ゲン</t>
    </rPh>
    <rPh sb="14" eb="16">
      <t>ネンド</t>
    </rPh>
    <rPh sb="16" eb="18">
      <t>ケッサン</t>
    </rPh>
    <rPh sb="22" eb="27">
      <t>ムサシムラヤマシ</t>
    </rPh>
    <rPh sb="28" eb="33">
      <t>ゲスイドウジギョウ</t>
    </rPh>
    <rPh sb="39" eb="42">
      <t>ゲスイドウ</t>
    </rPh>
    <rPh sb="42" eb="45">
      <t>シヨウリョウ</t>
    </rPh>
    <rPh sb="46" eb="48">
      <t>ゲンショウ</t>
    </rPh>
    <rPh sb="52" eb="55">
      <t>ゼンタイテキ</t>
    </rPh>
    <rPh sb="56" eb="58">
      <t>アンテイ</t>
    </rPh>
    <rPh sb="60" eb="62">
      <t>ケイエイ</t>
    </rPh>
    <rPh sb="63" eb="64">
      <t>オコナ</t>
    </rPh>
    <rPh sb="69" eb="70">
      <t>カンガ</t>
    </rPh>
    <rPh sb="82" eb="85">
      <t>ゲスイドウ</t>
    </rPh>
    <rPh sb="85" eb="88">
      <t>シヨウリョウ</t>
    </rPh>
    <rPh sb="89" eb="91">
      <t>オオクチ</t>
    </rPh>
    <rPh sb="91" eb="94">
      <t>シヨウシャ</t>
    </rPh>
    <rPh sb="95" eb="97">
      <t>イゾン</t>
    </rPh>
    <rPh sb="101" eb="103">
      <t>ケイコウ</t>
    </rPh>
    <rPh sb="107" eb="108">
      <t>イチジル</t>
    </rPh>
    <rPh sb="110" eb="112">
      <t>ゾウカ</t>
    </rPh>
    <rPh sb="113" eb="115">
      <t>ミコ</t>
    </rPh>
    <rPh sb="125" eb="126">
      <t>タイ</t>
    </rPh>
    <rPh sb="129" eb="131">
      <t>カンキョ</t>
    </rPh>
    <rPh sb="131" eb="133">
      <t>コウシン</t>
    </rPh>
    <rPh sb="133" eb="135">
      <t>ジギョウ</t>
    </rPh>
    <rPh sb="136" eb="138">
      <t>カイシ</t>
    </rPh>
    <rPh sb="139" eb="140">
      <t>トモナ</t>
    </rPh>
    <rPh sb="142" eb="145">
      <t>ヒヨウメン</t>
    </rPh>
    <rPh sb="146" eb="148">
      <t>ゾウカ</t>
    </rPh>
    <rPh sb="160" eb="162">
      <t>タイサク</t>
    </rPh>
    <rPh sb="167" eb="170">
      <t>シュウニュウメン</t>
    </rPh>
    <rPh sb="172" eb="174">
      <t>カンキョ</t>
    </rPh>
    <rPh sb="174" eb="176">
      <t>コウシン</t>
    </rPh>
    <rPh sb="176" eb="178">
      <t>イガイ</t>
    </rPh>
    <rPh sb="179" eb="182">
      <t>トッパツテキ</t>
    </rPh>
    <rPh sb="183" eb="185">
      <t>コウジ</t>
    </rPh>
    <rPh sb="186" eb="188">
      <t>ハッセイ</t>
    </rPh>
    <rPh sb="190" eb="192">
      <t>バアイ</t>
    </rPh>
    <rPh sb="193" eb="195">
      <t>ソウテイ</t>
    </rPh>
    <rPh sb="197" eb="199">
      <t>ヘイセイ</t>
    </rPh>
    <rPh sb="201" eb="203">
      <t>ネンド</t>
    </rPh>
    <rPh sb="205" eb="208">
      <t>ゲスイドウ</t>
    </rPh>
    <rPh sb="208" eb="211">
      <t>シヨウリョウ</t>
    </rPh>
    <rPh sb="212" eb="214">
      <t>イチブ</t>
    </rPh>
    <rPh sb="215" eb="217">
      <t>キキン</t>
    </rPh>
    <rPh sb="218" eb="219">
      <t>ツ</t>
    </rPh>
    <rPh sb="220" eb="221">
      <t>タ</t>
    </rPh>
    <rPh sb="227" eb="229">
      <t>イッポウ</t>
    </rPh>
    <rPh sb="230" eb="233">
      <t>ヒヨウメン</t>
    </rPh>
    <rPh sb="237" eb="238">
      <t>ノ</t>
    </rPh>
    <rPh sb="243" eb="245">
      <t>カンキョ</t>
    </rPh>
    <rPh sb="245" eb="247">
      <t>コウシン</t>
    </rPh>
    <rPh sb="247" eb="249">
      <t>ヒヨウ</t>
    </rPh>
    <rPh sb="250" eb="253">
      <t>ヘイジュンカ</t>
    </rPh>
    <rPh sb="261" eb="264">
      <t>タンネンド</t>
    </rPh>
    <rPh sb="265" eb="267">
      <t>シシュツ</t>
    </rPh>
    <rPh sb="268" eb="270">
      <t>サクゲン</t>
    </rPh>
    <rPh sb="271" eb="272">
      <t>オコナ</t>
    </rPh>
    <rPh sb="287" eb="289">
      <t>レイワ</t>
    </rPh>
    <rPh sb="290" eb="292">
      <t>ネンド</t>
    </rPh>
    <rPh sb="295" eb="297">
      <t>コウエイ</t>
    </rPh>
    <rPh sb="297" eb="299">
      <t>キギョウ</t>
    </rPh>
    <rPh sb="299" eb="301">
      <t>カイケイ</t>
    </rPh>
    <rPh sb="302" eb="304">
      <t>テキヨウ</t>
    </rPh>
    <rPh sb="309" eb="311">
      <t>レイワ</t>
    </rPh>
    <rPh sb="312" eb="314">
      <t>ネンド</t>
    </rPh>
    <rPh sb="314" eb="315">
      <t>マツ</t>
    </rPh>
    <rPh sb="318" eb="320">
      <t>ケイエイ</t>
    </rPh>
    <rPh sb="320" eb="322">
      <t>センリャク</t>
    </rPh>
    <rPh sb="323" eb="325">
      <t>サクテイ</t>
    </rPh>
    <rPh sb="327" eb="329">
      <t>ヨテイ</t>
    </rPh>
    <rPh sb="338" eb="340">
      <t>コウキョウ</t>
    </rPh>
    <rPh sb="340" eb="343">
      <t>ゲスイドウ</t>
    </rPh>
    <rPh sb="343" eb="345">
      <t>ジギョウ</t>
    </rPh>
    <rPh sb="346" eb="349">
      <t>チョウキテキ</t>
    </rPh>
    <rPh sb="350" eb="352">
      <t>ケイエイ</t>
    </rPh>
    <rPh sb="353" eb="355">
      <t>ミトオ</t>
    </rPh>
    <rPh sb="361" eb="363">
      <t>アンテイ</t>
    </rPh>
    <rPh sb="365" eb="367">
      <t>ケイエイ</t>
    </rPh>
    <rPh sb="368" eb="370">
      <t>ケイゾク</t>
    </rPh>
    <rPh sb="375" eb="377">
      <t>ヒツヨウ</t>
    </rPh>
    <rPh sb="378" eb="380">
      <t>ジコウ</t>
    </rPh>
    <rPh sb="381" eb="383">
      <t>ケントウ</t>
    </rPh>
    <rPh sb="387" eb="38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</si>
</sst>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0.11</c:v>
                </c:pt>
                <c:pt idx="1">
                  <c:v>0</c:v>
                </c:pt>
                <c:pt idx="2">
                  <c:v>0</c:v>
                </c:pt>
                <c:pt idx="3">
                  <c:v>0</c:v>
                </c:pt>
                <c:pt idx="4">
                  <c:v>0</c:v>
                </c:pt>
              </c:numCache>
            </c:numRef>
          </c:val>
          <c:extLst>
            <c:ext xmlns:c16="http://schemas.microsoft.com/office/drawing/2014/chart" uri="{C3380CC4-5D6E-409C-BE32-E72D297353CC}">
              <c16:uniqueId val="{00000000-D0FC-47A3-A107-3F6BF58B8AC3}"/>
            </c:ext>
          </c:extLst>
        </c:ser>
        <c:dLbls>
          <c:showLegendKey val="0"/>
          <c:showVal val="0"/>
          <c:showCatName val="0"/>
          <c:showSerName val="0"/>
          <c:showPercent val="0"/>
          <c:showBubbleSize val="0"/>
        </c:dLbls>
        <c:gapWidth val="150"/>
        <c:axId val="380226768"/>
        <c:axId val="38022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D0FC-47A3-A107-3F6BF58B8AC3}"/>
            </c:ext>
          </c:extLst>
        </c:ser>
        <c:dLbls>
          <c:showLegendKey val="0"/>
          <c:showVal val="0"/>
          <c:showCatName val="0"/>
          <c:showSerName val="0"/>
          <c:showPercent val="0"/>
          <c:showBubbleSize val="0"/>
        </c:dLbls>
        <c:marker val="1"/>
        <c:smooth val="0"/>
        <c:axId val="380226768"/>
        <c:axId val="380229904"/>
      </c:lineChart>
      <c:dateAx>
        <c:axId val="380226768"/>
        <c:scaling>
          <c:orientation val="minMax"/>
        </c:scaling>
        <c:delete val="1"/>
        <c:axPos val="b"/>
        <c:numFmt formatCode="&quot;H&quot;yy" sourceLinked="1"/>
        <c:majorTickMark val="none"/>
        <c:minorTickMark val="none"/>
        <c:tickLblPos val="none"/>
        <c:crossAx val="380229904"/>
        <c:crosses val="autoZero"/>
        <c:auto val="1"/>
        <c:lblOffset val="100"/>
        <c:baseTimeUnit val="years"/>
      </c:dateAx>
      <c:valAx>
        <c:axId val="38022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22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16-4D82-A959-6A500DB0D3AD}"/>
            </c:ext>
          </c:extLst>
        </c:ser>
        <c:dLbls>
          <c:showLegendKey val="0"/>
          <c:showVal val="0"/>
          <c:showCatName val="0"/>
          <c:showSerName val="0"/>
          <c:showPercent val="0"/>
          <c:showBubbleSize val="0"/>
        </c:dLbls>
        <c:gapWidth val="150"/>
        <c:axId val="433743880"/>
        <c:axId val="43374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7416-4D82-A959-6A500DB0D3AD}"/>
            </c:ext>
          </c:extLst>
        </c:ser>
        <c:dLbls>
          <c:showLegendKey val="0"/>
          <c:showVal val="0"/>
          <c:showCatName val="0"/>
          <c:showSerName val="0"/>
          <c:showPercent val="0"/>
          <c:showBubbleSize val="0"/>
        </c:dLbls>
        <c:marker val="1"/>
        <c:smooth val="0"/>
        <c:axId val="433743880"/>
        <c:axId val="433742704"/>
      </c:lineChart>
      <c:dateAx>
        <c:axId val="433743880"/>
        <c:scaling>
          <c:orientation val="minMax"/>
        </c:scaling>
        <c:delete val="1"/>
        <c:axPos val="b"/>
        <c:numFmt formatCode="&quot;H&quot;yy" sourceLinked="1"/>
        <c:majorTickMark val="none"/>
        <c:minorTickMark val="none"/>
        <c:tickLblPos val="none"/>
        <c:crossAx val="433742704"/>
        <c:crosses val="autoZero"/>
        <c:auto val="1"/>
        <c:lblOffset val="100"/>
        <c:baseTimeUnit val="years"/>
      </c:dateAx>
      <c:valAx>
        <c:axId val="43374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4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99.51</c:v>
                </c:pt>
                <c:pt idx="1">
                  <c:v>99.54</c:v>
                </c:pt>
                <c:pt idx="2">
                  <c:v>99.55</c:v>
                </c:pt>
                <c:pt idx="3">
                  <c:v>99.6</c:v>
                </c:pt>
                <c:pt idx="4">
                  <c:v>99.61</c:v>
                </c:pt>
              </c:numCache>
            </c:numRef>
          </c:val>
          <c:extLst>
            <c:ext xmlns:c16="http://schemas.microsoft.com/office/drawing/2014/chart" uri="{C3380CC4-5D6E-409C-BE32-E72D297353CC}">
              <c16:uniqueId val="{00000000-DB2A-47D5-85FA-85A37FF4B2B9}"/>
            </c:ext>
          </c:extLst>
        </c:ser>
        <c:dLbls>
          <c:showLegendKey val="0"/>
          <c:showVal val="0"/>
          <c:showCatName val="0"/>
          <c:showSerName val="0"/>
          <c:showPercent val="0"/>
          <c:showBubbleSize val="0"/>
        </c:dLbls>
        <c:gapWidth val="150"/>
        <c:axId val="434216240"/>
        <c:axId val="43422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DB2A-47D5-85FA-85A37FF4B2B9}"/>
            </c:ext>
          </c:extLst>
        </c:ser>
        <c:dLbls>
          <c:showLegendKey val="0"/>
          <c:showVal val="0"/>
          <c:showCatName val="0"/>
          <c:showSerName val="0"/>
          <c:showPercent val="0"/>
          <c:showBubbleSize val="0"/>
        </c:dLbls>
        <c:marker val="1"/>
        <c:smooth val="0"/>
        <c:axId val="434216240"/>
        <c:axId val="434221728"/>
      </c:lineChart>
      <c:dateAx>
        <c:axId val="434216240"/>
        <c:scaling>
          <c:orientation val="minMax"/>
        </c:scaling>
        <c:delete val="1"/>
        <c:axPos val="b"/>
        <c:numFmt formatCode="&quot;H&quot;yy" sourceLinked="1"/>
        <c:majorTickMark val="none"/>
        <c:minorTickMark val="none"/>
        <c:tickLblPos val="none"/>
        <c:crossAx val="434221728"/>
        <c:crosses val="autoZero"/>
        <c:auto val="1"/>
        <c:lblOffset val="100"/>
        <c:baseTimeUnit val="years"/>
      </c:dateAx>
      <c:valAx>
        <c:axId val="4342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21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109.36</c:v>
                </c:pt>
                <c:pt idx="1">
                  <c:v>117.78</c:v>
                </c:pt>
                <c:pt idx="2">
                  <c:v>124.78</c:v>
                </c:pt>
                <c:pt idx="3">
                  <c:v>134.35</c:v>
                </c:pt>
                <c:pt idx="4">
                  <c:v>132.51</c:v>
                </c:pt>
              </c:numCache>
            </c:numRef>
          </c:val>
          <c:extLst>
            <c:ext xmlns:c16="http://schemas.microsoft.com/office/drawing/2014/chart" uri="{C3380CC4-5D6E-409C-BE32-E72D297353CC}">
              <c16:uniqueId val="{00000000-E8AD-4DDA-B606-C90DC2AF002F}"/>
            </c:ext>
          </c:extLst>
        </c:ser>
        <c:dLbls>
          <c:showLegendKey val="0"/>
          <c:showVal val="0"/>
          <c:showCatName val="0"/>
          <c:showSerName val="0"/>
          <c:showPercent val="0"/>
          <c:showBubbleSize val="0"/>
        </c:dLbls>
        <c:gapWidth val="150"/>
        <c:axId val="380231080"/>
        <c:axId val="38023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AD-4DDA-B606-C90DC2AF002F}"/>
            </c:ext>
          </c:extLst>
        </c:ser>
        <c:dLbls>
          <c:showLegendKey val="0"/>
          <c:showVal val="0"/>
          <c:showCatName val="0"/>
          <c:showSerName val="0"/>
          <c:showPercent val="0"/>
          <c:showBubbleSize val="0"/>
        </c:dLbls>
        <c:marker val="1"/>
        <c:smooth val="0"/>
        <c:axId val="380231080"/>
        <c:axId val="380231472"/>
      </c:lineChart>
      <c:dateAx>
        <c:axId val="380231080"/>
        <c:scaling>
          <c:orientation val="minMax"/>
        </c:scaling>
        <c:delete val="1"/>
        <c:axPos val="b"/>
        <c:numFmt formatCode="&quot;H&quot;yy" sourceLinked="1"/>
        <c:majorTickMark val="none"/>
        <c:minorTickMark val="none"/>
        <c:tickLblPos val="none"/>
        <c:crossAx val="380231472"/>
        <c:crosses val="autoZero"/>
        <c:auto val="1"/>
        <c:lblOffset val="100"/>
        <c:baseTimeUnit val="years"/>
      </c:dateAx>
      <c:valAx>
        <c:axId val="38023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23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B6-454D-B13D-F569D1B27FED}"/>
            </c:ext>
          </c:extLst>
        </c:ser>
        <c:dLbls>
          <c:showLegendKey val="0"/>
          <c:showVal val="0"/>
          <c:showCatName val="0"/>
          <c:showSerName val="0"/>
          <c:showPercent val="0"/>
          <c:showBubbleSize val="0"/>
        </c:dLbls>
        <c:gapWidth val="150"/>
        <c:axId val="380232648"/>
        <c:axId val="17196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B6-454D-B13D-F569D1B27FED}"/>
            </c:ext>
          </c:extLst>
        </c:ser>
        <c:dLbls>
          <c:showLegendKey val="0"/>
          <c:showVal val="0"/>
          <c:showCatName val="0"/>
          <c:showSerName val="0"/>
          <c:showPercent val="0"/>
          <c:showBubbleSize val="0"/>
        </c:dLbls>
        <c:marker val="1"/>
        <c:smooth val="0"/>
        <c:axId val="380232648"/>
        <c:axId val="171965256"/>
      </c:lineChart>
      <c:dateAx>
        <c:axId val="380232648"/>
        <c:scaling>
          <c:orientation val="minMax"/>
        </c:scaling>
        <c:delete val="1"/>
        <c:axPos val="b"/>
        <c:numFmt formatCode="&quot;H&quot;yy" sourceLinked="1"/>
        <c:majorTickMark val="none"/>
        <c:minorTickMark val="none"/>
        <c:tickLblPos val="none"/>
        <c:crossAx val="171965256"/>
        <c:crosses val="autoZero"/>
        <c:auto val="1"/>
        <c:lblOffset val="100"/>
        <c:baseTimeUnit val="years"/>
      </c:dateAx>
      <c:valAx>
        <c:axId val="17196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23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07-42F1-804D-74C44D3C4442}"/>
            </c:ext>
          </c:extLst>
        </c:ser>
        <c:dLbls>
          <c:showLegendKey val="0"/>
          <c:showVal val="0"/>
          <c:showCatName val="0"/>
          <c:showSerName val="0"/>
          <c:showPercent val="0"/>
          <c:showBubbleSize val="0"/>
        </c:dLbls>
        <c:gapWidth val="150"/>
        <c:axId val="433745056"/>
        <c:axId val="433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07-42F1-804D-74C44D3C4442}"/>
            </c:ext>
          </c:extLst>
        </c:ser>
        <c:dLbls>
          <c:showLegendKey val="0"/>
          <c:showVal val="0"/>
          <c:showCatName val="0"/>
          <c:showSerName val="0"/>
          <c:showPercent val="0"/>
          <c:showBubbleSize val="0"/>
        </c:dLbls>
        <c:marker val="1"/>
        <c:smooth val="0"/>
        <c:axId val="433745056"/>
        <c:axId val="433743488"/>
      </c:lineChart>
      <c:dateAx>
        <c:axId val="433745056"/>
        <c:scaling>
          <c:orientation val="minMax"/>
        </c:scaling>
        <c:delete val="1"/>
        <c:axPos val="b"/>
        <c:numFmt formatCode="&quot;H&quot;yy" sourceLinked="1"/>
        <c:majorTickMark val="none"/>
        <c:minorTickMark val="none"/>
        <c:tickLblPos val="none"/>
        <c:crossAx val="433743488"/>
        <c:crosses val="autoZero"/>
        <c:auto val="1"/>
        <c:lblOffset val="100"/>
        <c:baseTimeUnit val="years"/>
      </c:dateAx>
      <c:valAx>
        <c:axId val="433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B5-4BA6-B5DF-8CE35CC178BC}"/>
            </c:ext>
          </c:extLst>
        </c:ser>
        <c:dLbls>
          <c:showLegendKey val="0"/>
          <c:showVal val="0"/>
          <c:showCatName val="0"/>
          <c:showSerName val="0"/>
          <c:showPercent val="0"/>
          <c:showBubbleSize val="0"/>
        </c:dLbls>
        <c:gapWidth val="150"/>
        <c:axId val="433745840"/>
        <c:axId val="43374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B5-4BA6-B5DF-8CE35CC178BC}"/>
            </c:ext>
          </c:extLst>
        </c:ser>
        <c:dLbls>
          <c:showLegendKey val="0"/>
          <c:showVal val="0"/>
          <c:showCatName val="0"/>
          <c:showSerName val="0"/>
          <c:showPercent val="0"/>
          <c:showBubbleSize val="0"/>
        </c:dLbls>
        <c:marker val="1"/>
        <c:smooth val="0"/>
        <c:axId val="433745840"/>
        <c:axId val="433747408"/>
      </c:lineChart>
      <c:dateAx>
        <c:axId val="433745840"/>
        <c:scaling>
          <c:orientation val="minMax"/>
        </c:scaling>
        <c:delete val="1"/>
        <c:axPos val="b"/>
        <c:numFmt formatCode="&quot;H&quot;yy" sourceLinked="1"/>
        <c:majorTickMark val="none"/>
        <c:minorTickMark val="none"/>
        <c:tickLblPos val="none"/>
        <c:crossAx val="433747408"/>
        <c:crosses val="autoZero"/>
        <c:auto val="1"/>
        <c:lblOffset val="100"/>
        <c:baseTimeUnit val="years"/>
      </c:dateAx>
      <c:valAx>
        <c:axId val="43374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4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77-4959-9469-035DE0976714}"/>
            </c:ext>
          </c:extLst>
        </c:ser>
        <c:dLbls>
          <c:showLegendKey val="0"/>
          <c:showVal val="0"/>
          <c:showCatName val="0"/>
          <c:showSerName val="0"/>
          <c:showPercent val="0"/>
          <c:showBubbleSize val="0"/>
        </c:dLbls>
        <c:gapWidth val="150"/>
        <c:axId val="433748584"/>
        <c:axId val="43374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77-4959-9469-035DE0976714}"/>
            </c:ext>
          </c:extLst>
        </c:ser>
        <c:dLbls>
          <c:showLegendKey val="0"/>
          <c:showVal val="0"/>
          <c:showCatName val="0"/>
          <c:showSerName val="0"/>
          <c:showPercent val="0"/>
          <c:showBubbleSize val="0"/>
        </c:dLbls>
        <c:marker val="1"/>
        <c:smooth val="0"/>
        <c:axId val="433748584"/>
        <c:axId val="433746624"/>
      </c:lineChart>
      <c:dateAx>
        <c:axId val="433748584"/>
        <c:scaling>
          <c:orientation val="minMax"/>
        </c:scaling>
        <c:delete val="1"/>
        <c:axPos val="b"/>
        <c:numFmt formatCode="&quot;H&quot;yy" sourceLinked="1"/>
        <c:majorTickMark val="none"/>
        <c:minorTickMark val="none"/>
        <c:tickLblPos val="none"/>
        <c:crossAx val="433746624"/>
        <c:crosses val="autoZero"/>
        <c:auto val="1"/>
        <c:lblOffset val="100"/>
        <c:baseTimeUnit val="years"/>
      </c:dateAx>
      <c:valAx>
        <c:axId val="4337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4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83.09</c:v>
                </c:pt>
                <c:pt idx="1">
                  <c:v>70.900000000000006</c:v>
                </c:pt>
                <c:pt idx="2">
                  <c:v>115.39</c:v>
                </c:pt>
                <c:pt idx="3">
                  <c:v>96.27</c:v>
                </c:pt>
                <c:pt idx="4">
                  <c:v>97.28</c:v>
                </c:pt>
              </c:numCache>
            </c:numRef>
          </c:val>
          <c:extLst>
            <c:ext xmlns:c16="http://schemas.microsoft.com/office/drawing/2014/chart" uri="{C3380CC4-5D6E-409C-BE32-E72D297353CC}">
              <c16:uniqueId val="{00000000-7E06-409C-BB7D-3E96C45DB686}"/>
            </c:ext>
          </c:extLst>
        </c:ser>
        <c:dLbls>
          <c:showLegendKey val="0"/>
          <c:showVal val="0"/>
          <c:showCatName val="0"/>
          <c:showSerName val="0"/>
          <c:showPercent val="0"/>
          <c:showBubbleSize val="0"/>
        </c:dLbls>
        <c:gapWidth val="150"/>
        <c:axId val="433748192"/>
        <c:axId val="43455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7E06-409C-BB7D-3E96C45DB686}"/>
            </c:ext>
          </c:extLst>
        </c:ser>
        <c:dLbls>
          <c:showLegendKey val="0"/>
          <c:showVal val="0"/>
          <c:showCatName val="0"/>
          <c:showSerName val="0"/>
          <c:showPercent val="0"/>
          <c:showBubbleSize val="0"/>
        </c:dLbls>
        <c:marker val="1"/>
        <c:smooth val="0"/>
        <c:axId val="433748192"/>
        <c:axId val="434557728"/>
      </c:lineChart>
      <c:dateAx>
        <c:axId val="433748192"/>
        <c:scaling>
          <c:orientation val="minMax"/>
        </c:scaling>
        <c:delete val="1"/>
        <c:axPos val="b"/>
        <c:numFmt formatCode="&quot;H&quot;yy" sourceLinked="1"/>
        <c:majorTickMark val="none"/>
        <c:minorTickMark val="none"/>
        <c:tickLblPos val="none"/>
        <c:crossAx val="434557728"/>
        <c:crosses val="autoZero"/>
        <c:auto val="1"/>
        <c:lblOffset val="100"/>
        <c:baseTimeUnit val="years"/>
      </c:dateAx>
      <c:valAx>
        <c:axId val="4345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132.46</c:v>
                </c:pt>
                <c:pt idx="1">
                  <c:v>141.86000000000001</c:v>
                </c:pt>
                <c:pt idx="2">
                  <c:v>128.93</c:v>
                </c:pt>
                <c:pt idx="3">
                  <c:v>138.83000000000001</c:v>
                </c:pt>
                <c:pt idx="4">
                  <c:v>136.91999999999999</c:v>
                </c:pt>
              </c:numCache>
            </c:numRef>
          </c:val>
          <c:extLst>
            <c:ext xmlns:c16="http://schemas.microsoft.com/office/drawing/2014/chart" uri="{C3380CC4-5D6E-409C-BE32-E72D297353CC}">
              <c16:uniqueId val="{00000000-FB1D-4BF1-9962-0C9E63A8AB06}"/>
            </c:ext>
          </c:extLst>
        </c:ser>
        <c:dLbls>
          <c:showLegendKey val="0"/>
          <c:showVal val="0"/>
          <c:showCatName val="0"/>
          <c:showSerName val="0"/>
          <c:showPercent val="0"/>
          <c:showBubbleSize val="0"/>
        </c:dLbls>
        <c:gapWidth val="150"/>
        <c:axId val="434559296"/>
        <c:axId val="43455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FB1D-4BF1-9962-0C9E63A8AB06}"/>
            </c:ext>
          </c:extLst>
        </c:ser>
        <c:dLbls>
          <c:showLegendKey val="0"/>
          <c:showVal val="0"/>
          <c:showCatName val="0"/>
          <c:showSerName val="0"/>
          <c:showPercent val="0"/>
          <c:showBubbleSize val="0"/>
        </c:dLbls>
        <c:marker val="1"/>
        <c:smooth val="0"/>
        <c:axId val="434559296"/>
        <c:axId val="434557336"/>
      </c:lineChart>
      <c:dateAx>
        <c:axId val="434559296"/>
        <c:scaling>
          <c:orientation val="minMax"/>
        </c:scaling>
        <c:delete val="1"/>
        <c:axPos val="b"/>
        <c:numFmt formatCode="&quot;H&quot;yy" sourceLinked="1"/>
        <c:majorTickMark val="none"/>
        <c:minorTickMark val="none"/>
        <c:tickLblPos val="none"/>
        <c:crossAx val="434557336"/>
        <c:crosses val="autoZero"/>
        <c:auto val="1"/>
        <c:lblOffset val="100"/>
        <c:baseTimeUnit val="years"/>
      </c:dateAx>
      <c:valAx>
        <c:axId val="43455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91.95</c:v>
                </c:pt>
                <c:pt idx="1">
                  <c:v>88.25</c:v>
                </c:pt>
                <c:pt idx="2">
                  <c:v>93.92</c:v>
                </c:pt>
                <c:pt idx="3">
                  <c:v>90.23</c:v>
                </c:pt>
                <c:pt idx="4">
                  <c:v>83.02</c:v>
                </c:pt>
              </c:numCache>
            </c:numRef>
          </c:val>
          <c:extLst>
            <c:ext xmlns:c16="http://schemas.microsoft.com/office/drawing/2014/chart" uri="{C3380CC4-5D6E-409C-BE32-E72D297353CC}">
              <c16:uniqueId val="{00000000-7517-4689-9451-E8193700FE92}"/>
            </c:ext>
          </c:extLst>
        </c:ser>
        <c:dLbls>
          <c:showLegendKey val="0"/>
          <c:showVal val="0"/>
          <c:showCatName val="0"/>
          <c:showSerName val="0"/>
          <c:showPercent val="0"/>
          <c:showBubbleSize val="0"/>
        </c:dLbls>
        <c:gapWidth val="150"/>
        <c:axId val="434558904"/>
        <c:axId val="43455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7517-4689-9451-E8193700FE92}"/>
            </c:ext>
          </c:extLst>
        </c:ser>
        <c:dLbls>
          <c:showLegendKey val="0"/>
          <c:showVal val="0"/>
          <c:showCatName val="0"/>
          <c:showSerName val="0"/>
          <c:showPercent val="0"/>
          <c:showBubbleSize val="0"/>
        </c:dLbls>
        <c:marker val="1"/>
        <c:smooth val="0"/>
        <c:axId val="434558904"/>
        <c:axId val="434559688"/>
      </c:lineChart>
      <c:dateAx>
        <c:axId val="434558904"/>
        <c:scaling>
          <c:orientation val="minMax"/>
        </c:scaling>
        <c:delete val="1"/>
        <c:axPos val="b"/>
        <c:numFmt formatCode="&quot;H&quot;yy" sourceLinked="1"/>
        <c:majorTickMark val="none"/>
        <c:minorTickMark val="none"/>
        <c:tickLblPos val="none"/>
        <c:crossAx val="434559688"/>
        <c:crosses val="autoZero"/>
        <c:auto val="1"/>
        <c:lblOffset val="100"/>
        <c:baseTimeUnit val="years"/>
      </c:dateAx>
      <c:valAx>
        <c:axId val="43455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5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武蔵村山市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Bc1</v>
      </c>
      <c r="X8" s="78"/>
      <c r="Y8" s="78"/>
      <c r="Z8" s="78"/>
      <c r="AA8" s="78"/>
      <c r="AB8" s="78"/>
      <c r="AC8" s="78"/>
      <c r="AD8" s="79" t="str">
        <f>
データ!$M$6</f>
        <v>
非設置</v>
      </c>
      <c r="AE8" s="79"/>
      <c r="AF8" s="79"/>
      <c r="AG8" s="79"/>
      <c r="AH8" s="79"/>
      <c r="AI8" s="79"/>
      <c r="AJ8" s="79"/>
      <c r="AK8" s="3"/>
      <c r="AL8" s="75">
        <f>
データ!S6</f>
        <v>
72382</v>
      </c>
      <c r="AM8" s="75"/>
      <c r="AN8" s="75"/>
      <c r="AO8" s="75"/>
      <c r="AP8" s="75"/>
      <c r="AQ8" s="75"/>
      <c r="AR8" s="75"/>
      <c r="AS8" s="75"/>
      <c r="AT8" s="74">
        <f>
データ!T6</f>
        <v>
15.32</v>
      </c>
      <c r="AU8" s="74"/>
      <c r="AV8" s="74"/>
      <c r="AW8" s="74"/>
      <c r="AX8" s="74"/>
      <c r="AY8" s="74"/>
      <c r="AZ8" s="74"/>
      <c r="BA8" s="74"/>
      <c r="BB8" s="74">
        <f>
データ!U6</f>
        <v>
4724.67</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99.99</v>
      </c>
      <c r="Q10" s="74"/>
      <c r="R10" s="74"/>
      <c r="S10" s="74"/>
      <c r="T10" s="74"/>
      <c r="U10" s="74"/>
      <c r="V10" s="74"/>
      <c r="W10" s="74">
        <f>
データ!Q6</f>
        <v>
82.25</v>
      </c>
      <c r="X10" s="74"/>
      <c r="Y10" s="74"/>
      <c r="Z10" s="74"/>
      <c r="AA10" s="74"/>
      <c r="AB10" s="74"/>
      <c r="AC10" s="74"/>
      <c r="AD10" s="75">
        <f>
データ!R6</f>
        <v>
1412</v>
      </c>
      <c r="AE10" s="75"/>
      <c r="AF10" s="75"/>
      <c r="AG10" s="75"/>
      <c r="AH10" s="75"/>
      <c r="AI10" s="75"/>
      <c r="AJ10" s="75"/>
      <c r="AK10" s="2"/>
      <c r="AL10" s="75">
        <f>
データ!V6</f>
        <v>
72269</v>
      </c>
      <c r="AM10" s="75"/>
      <c r="AN10" s="75"/>
      <c r="AO10" s="75"/>
      <c r="AP10" s="75"/>
      <c r="AQ10" s="75"/>
      <c r="AR10" s="75"/>
      <c r="AS10" s="75"/>
      <c r="AT10" s="74">
        <f>
データ!W6</f>
        <v>
11.64</v>
      </c>
      <c r="AU10" s="74"/>
      <c r="AV10" s="74"/>
      <c r="AW10" s="74"/>
      <c r="AX10" s="74"/>
      <c r="AY10" s="74"/>
      <c r="AZ10" s="74"/>
      <c r="BA10" s="74"/>
      <c r="BB10" s="74">
        <f>
データ!X6</f>
        <v>
6208.68</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45</v>
      </c>
      <c r="O86" s="26" t="str">
        <f>
データ!EO6</f>
        <v>
【0.22】</v>
      </c>
    </row>
  </sheetData>
  <sheetProtection algorithmName="SHA-512" hashValue="Lcg7LyNk0lfdWyEZRnBh9KMDUiEErVh24M6IX4TWaNpUthLW8xBIsj2S0qVN/qUBDu+aPE9jz2BDwY28crn/9g==" saltValue="9gGO6HUn1BOwmSO4HMOF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47</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48</v>
      </c>
      <c r="B3" s="29" t="s">
        <v>
49</v>
      </c>
      <c r="C3" s="29" t="s">
        <v>
50</v>
      </c>
      <c r="D3" s="29" t="s">
        <v>
51</v>
      </c>
      <c r="E3" s="29" t="s">
        <v>
52</v>
      </c>
      <c r="F3" s="29" t="s">
        <v>
53</v>
      </c>
      <c r="G3" s="29" t="s">
        <v>
54</v>
      </c>
      <c r="H3" s="83" t="s">
        <v>
55</v>
      </c>
      <c r="I3" s="84"/>
      <c r="J3" s="84"/>
      <c r="K3" s="84"/>
      <c r="L3" s="84"/>
      <c r="M3" s="84"/>
      <c r="N3" s="84"/>
      <c r="O3" s="84"/>
      <c r="P3" s="84"/>
      <c r="Q3" s="84"/>
      <c r="R3" s="84"/>
      <c r="S3" s="84"/>
      <c r="T3" s="84"/>
      <c r="U3" s="84"/>
      <c r="V3" s="84"/>
      <c r="W3" s="84"/>
      <c r="X3" s="85"/>
      <c r="Y3" s="89" t="s">
        <v>
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58</v>
      </c>
      <c r="B4" s="30"/>
      <c r="C4" s="30"/>
      <c r="D4" s="30"/>
      <c r="E4" s="30"/>
      <c r="F4" s="30"/>
      <c r="G4" s="30"/>
      <c r="H4" s="86"/>
      <c r="I4" s="87"/>
      <c r="J4" s="87"/>
      <c r="K4" s="87"/>
      <c r="L4" s="87"/>
      <c r="M4" s="87"/>
      <c r="N4" s="87"/>
      <c r="O4" s="87"/>
      <c r="P4" s="87"/>
      <c r="Q4" s="87"/>
      <c r="R4" s="87"/>
      <c r="S4" s="87"/>
      <c r="T4" s="87"/>
      <c r="U4" s="87"/>
      <c r="V4" s="87"/>
      <c r="W4" s="87"/>
      <c r="X4" s="88"/>
      <c r="Y4" s="82" t="s">
        <v>
59</v>
      </c>
      <c r="Z4" s="82"/>
      <c r="AA4" s="82"/>
      <c r="AB4" s="82"/>
      <c r="AC4" s="82"/>
      <c r="AD4" s="82"/>
      <c r="AE4" s="82"/>
      <c r="AF4" s="82"/>
      <c r="AG4" s="82"/>
      <c r="AH4" s="82"/>
      <c r="AI4" s="82"/>
      <c r="AJ4" s="82" t="s">
        <v>
60</v>
      </c>
      <c r="AK4" s="82"/>
      <c r="AL4" s="82"/>
      <c r="AM4" s="82"/>
      <c r="AN4" s="82"/>
      <c r="AO4" s="82"/>
      <c r="AP4" s="82"/>
      <c r="AQ4" s="82"/>
      <c r="AR4" s="82"/>
      <c r="AS4" s="82"/>
      <c r="AT4" s="82"/>
      <c r="AU4" s="82" t="s">
        <v>
61</v>
      </c>
      <c r="AV4" s="82"/>
      <c r="AW4" s="82"/>
      <c r="AX4" s="82"/>
      <c r="AY4" s="82"/>
      <c r="AZ4" s="82"/>
      <c r="BA4" s="82"/>
      <c r="BB4" s="82"/>
      <c r="BC4" s="82"/>
      <c r="BD4" s="82"/>
      <c r="BE4" s="82"/>
      <c r="BF4" s="82" t="s">
        <v>
62</v>
      </c>
      <c r="BG4" s="82"/>
      <c r="BH4" s="82"/>
      <c r="BI4" s="82"/>
      <c r="BJ4" s="82"/>
      <c r="BK4" s="82"/>
      <c r="BL4" s="82"/>
      <c r="BM4" s="82"/>
      <c r="BN4" s="82"/>
      <c r="BO4" s="82"/>
      <c r="BP4" s="82"/>
      <c r="BQ4" s="82" t="s">
        <v>
63</v>
      </c>
      <c r="BR4" s="82"/>
      <c r="BS4" s="82"/>
      <c r="BT4" s="82"/>
      <c r="BU4" s="82"/>
      <c r="BV4" s="82"/>
      <c r="BW4" s="82"/>
      <c r="BX4" s="82"/>
      <c r="BY4" s="82"/>
      <c r="BZ4" s="82"/>
      <c r="CA4" s="82"/>
      <c r="CB4" s="82" t="s">
        <v>
64</v>
      </c>
      <c r="CC4" s="82"/>
      <c r="CD4" s="82"/>
      <c r="CE4" s="82"/>
      <c r="CF4" s="82"/>
      <c r="CG4" s="82"/>
      <c r="CH4" s="82"/>
      <c r="CI4" s="82"/>
      <c r="CJ4" s="82"/>
      <c r="CK4" s="82"/>
      <c r="CL4" s="82"/>
      <c r="CM4" s="82" t="s">
        <v>
65</v>
      </c>
      <c r="CN4" s="82"/>
      <c r="CO4" s="82"/>
      <c r="CP4" s="82"/>
      <c r="CQ4" s="82"/>
      <c r="CR4" s="82"/>
      <c r="CS4" s="82"/>
      <c r="CT4" s="82"/>
      <c r="CU4" s="82"/>
      <c r="CV4" s="82"/>
      <c r="CW4" s="82"/>
      <c r="CX4" s="82" t="s">
        <v>
66</v>
      </c>
      <c r="CY4" s="82"/>
      <c r="CZ4" s="82"/>
      <c r="DA4" s="82"/>
      <c r="DB4" s="82"/>
      <c r="DC4" s="82"/>
      <c r="DD4" s="82"/>
      <c r="DE4" s="82"/>
      <c r="DF4" s="82"/>
      <c r="DG4" s="82"/>
      <c r="DH4" s="82"/>
      <c r="DI4" s="82" t="s">
        <v>
67</v>
      </c>
      <c r="DJ4" s="82"/>
      <c r="DK4" s="82"/>
      <c r="DL4" s="82"/>
      <c r="DM4" s="82"/>
      <c r="DN4" s="82"/>
      <c r="DO4" s="82"/>
      <c r="DP4" s="82"/>
      <c r="DQ4" s="82"/>
      <c r="DR4" s="82"/>
      <c r="DS4" s="82"/>
      <c r="DT4" s="82" t="s">
        <v>
68</v>
      </c>
      <c r="DU4" s="82"/>
      <c r="DV4" s="82"/>
      <c r="DW4" s="82"/>
      <c r="DX4" s="82"/>
      <c r="DY4" s="82"/>
      <c r="DZ4" s="82"/>
      <c r="EA4" s="82"/>
      <c r="EB4" s="82"/>
      <c r="EC4" s="82"/>
      <c r="ED4" s="82"/>
      <c r="EE4" s="82" t="s">
        <v>
69</v>
      </c>
      <c r="EF4" s="82"/>
      <c r="EG4" s="82"/>
      <c r="EH4" s="82"/>
      <c r="EI4" s="82"/>
      <c r="EJ4" s="82"/>
      <c r="EK4" s="82"/>
      <c r="EL4" s="82"/>
      <c r="EM4" s="82"/>
      <c r="EN4" s="82"/>
      <c r="EO4" s="82"/>
    </row>
    <row r="5" spans="1:145" x14ac:dyDescent="0.15">
      <c r="A5" s="28" t="s">
        <v>
70</v>
      </c>
      <c r="B5" s="31"/>
      <c r="C5" s="31"/>
      <c r="D5" s="31"/>
      <c r="E5" s="31"/>
      <c r="F5" s="31"/>
      <c r="G5" s="31"/>
      <c r="H5" s="32" t="s">
        <v>
71</v>
      </c>
      <c r="I5" s="32" t="s">
        <v>
72</v>
      </c>
      <c r="J5" s="32" t="s">
        <v>
73</v>
      </c>
      <c r="K5" s="32" t="s">
        <v>
74</v>
      </c>
      <c r="L5" s="32" t="s">
        <v>
75</v>
      </c>
      <c r="M5" s="32" t="s">
        <v>
5</v>
      </c>
      <c r="N5" s="32" t="s">
        <v>
76</v>
      </c>
      <c r="O5" s="32" t="s">
        <v>
77</v>
      </c>
      <c r="P5" s="32" t="s">
        <v>
78</v>
      </c>
      <c r="Q5" s="32" t="s">
        <v>
79</v>
      </c>
      <c r="R5" s="32" t="s">
        <v>
80</v>
      </c>
      <c r="S5" s="32" t="s">
        <v>
81</v>
      </c>
      <c r="T5" s="32" t="s">
        <v>
82</v>
      </c>
      <c r="U5" s="32" t="s">
        <v>
83</v>
      </c>
      <c r="V5" s="32" t="s">
        <v>
84</v>
      </c>
      <c r="W5" s="32" t="s">
        <v>
85</v>
      </c>
      <c r="X5" s="32" t="s">
        <v>
86</v>
      </c>
      <c r="Y5" s="32" t="s">
        <v>
87</v>
      </c>
      <c r="Z5" s="32" t="s">
        <v>
88</v>
      </c>
      <c r="AA5" s="32" t="s">
        <v>
89</v>
      </c>
      <c r="AB5" s="32" t="s">
        <v>
90</v>
      </c>
      <c r="AC5" s="32" t="s">
        <v>
91</v>
      </c>
      <c r="AD5" s="32" t="s">
        <v>
92</v>
      </c>
      <c r="AE5" s="32" t="s">
        <v>
93</v>
      </c>
      <c r="AF5" s="32" t="s">
        <v>
94</v>
      </c>
      <c r="AG5" s="32" t="s">
        <v>
95</v>
      </c>
      <c r="AH5" s="32" t="s">
        <v>
96</v>
      </c>
      <c r="AI5" s="32" t="s">
        <v>
31</v>
      </c>
      <c r="AJ5" s="32" t="s">
        <v>
87</v>
      </c>
      <c r="AK5" s="32" t="s">
        <v>
88</v>
      </c>
      <c r="AL5" s="32" t="s">
        <v>
89</v>
      </c>
      <c r="AM5" s="32" t="s">
        <v>
90</v>
      </c>
      <c r="AN5" s="32" t="s">
        <v>
91</v>
      </c>
      <c r="AO5" s="32" t="s">
        <v>
92</v>
      </c>
      <c r="AP5" s="32" t="s">
        <v>
93</v>
      </c>
      <c r="AQ5" s="32" t="s">
        <v>
94</v>
      </c>
      <c r="AR5" s="32" t="s">
        <v>
95</v>
      </c>
      <c r="AS5" s="32" t="s">
        <v>
96</v>
      </c>
      <c r="AT5" s="32" t="s">
        <v>
97</v>
      </c>
      <c r="AU5" s="32" t="s">
        <v>
87</v>
      </c>
      <c r="AV5" s="32" t="s">
        <v>
88</v>
      </c>
      <c r="AW5" s="32" t="s">
        <v>
89</v>
      </c>
      <c r="AX5" s="32" t="s">
        <v>
90</v>
      </c>
      <c r="AY5" s="32" t="s">
        <v>
91</v>
      </c>
      <c r="AZ5" s="32" t="s">
        <v>
92</v>
      </c>
      <c r="BA5" s="32" t="s">
        <v>
93</v>
      </c>
      <c r="BB5" s="32" t="s">
        <v>
94</v>
      </c>
      <c r="BC5" s="32" t="s">
        <v>
95</v>
      </c>
      <c r="BD5" s="32" t="s">
        <v>
96</v>
      </c>
      <c r="BE5" s="32" t="s">
        <v>
97</v>
      </c>
      <c r="BF5" s="32" t="s">
        <v>
87</v>
      </c>
      <c r="BG5" s="32" t="s">
        <v>
88</v>
      </c>
      <c r="BH5" s="32" t="s">
        <v>
89</v>
      </c>
      <c r="BI5" s="32" t="s">
        <v>
90</v>
      </c>
      <c r="BJ5" s="32" t="s">
        <v>
91</v>
      </c>
      <c r="BK5" s="32" t="s">
        <v>
92</v>
      </c>
      <c r="BL5" s="32" t="s">
        <v>
93</v>
      </c>
      <c r="BM5" s="32" t="s">
        <v>
94</v>
      </c>
      <c r="BN5" s="32" t="s">
        <v>
95</v>
      </c>
      <c r="BO5" s="32" t="s">
        <v>
96</v>
      </c>
      <c r="BP5" s="32" t="s">
        <v>
97</v>
      </c>
      <c r="BQ5" s="32" t="s">
        <v>
87</v>
      </c>
      <c r="BR5" s="32" t="s">
        <v>
88</v>
      </c>
      <c r="BS5" s="32" t="s">
        <v>
89</v>
      </c>
      <c r="BT5" s="32" t="s">
        <v>
90</v>
      </c>
      <c r="BU5" s="32" t="s">
        <v>
91</v>
      </c>
      <c r="BV5" s="32" t="s">
        <v>
92</v>
      </c>
      <c r="BW5" s="32" t="s">
        <v>
93</v>
      </c>
      <c r="BX5" s="32" t="s">
        <v>
94</v>
      </c>
      <c r="BY5" s="32" t="s">
        <v>
95</v>
      </c>
      <c r="BZ5" s="32" t="s">
        <v>
96</v>
      </c>
      <c r="CA5" s="32" t="s">
        <v>
97</v>
      </c>
      <c r="CB5" s="32" t="s">
        <v>
87</v>
      </c>
      <c r="CC5" s="32" t="s">
        <v>
88</v>
      </c>
      <c r="CD5" s="32" t="s">
        <v>
89</v>
      </c>
      <c r="CE5" s="32" t="s">
        <v>
90</v>
      </c>
      <c r="CF5" s="32" t="s">
        <v>
91</v>
      </c>
      <c r="CG5" s="32" t="s">
        <v>
92</v>
      </c>
      <c r="CH5" s="32" t="s">
        <v>
93</v>
      </c>
      <c r="CI5" s="32" t="s">
        <v>
94</v>
      </c>
      <c r="CJ5" s="32" t="s">
        <v>
95</v>
      </c>
      <c r="CK5" s="32" t="s">
        <v>
96</v>
      </c>
      <c r="CL5" s="32" t="s">
        <v>
97</v>
      </c>
      <c r="CM5" s="32" t="s">
        <v>
87</v>
      </c>
      <c r="CN5" s="32" t="s">
        <v>
88</v>
      </c>
      <c r="CO5" s="32" t="s">
        <v>
89</v>
      </c>
      <c r="CP5" s="32" t="s">
        <v>
90</v>
      </c>
      <c r="CQ5" s="32" t="s">
        <v>
91</v>
      </c>
      <c r="CR5" s="32" t="s">
        <v>
92</v>
      </c>
      <c r="CS5" s="32" t="s">
        <v>
93</v>
      </c>
      <c r="CT5" s="32" t="s">
        <v>
94</v>
      </c>
      <c r="CU5" s="32" t="s">
        <v>
95</v>
      </c>
      <c r="CV5" s="32" t="s">
        <v>
96</v>
      </c>
      <c r="CW5" s="32" t="s">
        <v>
97</v>
      </c>
      <c r="CX5" s="32" t="s">
        <v>
87</v>
      </c>
      <c r="CY5" s="32" t="s">
        <v>
88</v>
      </c>
      <c r="CZ5" s="32" t="s">
        <v>
89</v>
      </c>
      <c r="DA5" s="32" t="s">
        <v>
90</v>
      </c>
      <c r="DB5" s="32" t="s">
        <v>
91</v>
      </c>
      <c r="DC5" s="32" t="s">
        <v>
92</v>
      </c>
      <c r="DD5" s="32" t="s">
        <v>
93</v>
      </c>
      <c r="DE5" s="32" t="s">
        <v>
94</v>
      </c>
      <c r="DF5" s="32" t="s">
        <v>
95</v>
      </c>
      <c r="DG5" s="32" t="s">
        <v>
96</v>
      </c>
      <c r="DH5" s="32" t="s">
        <v>
97</v>
      </c>
      <c r="DI5" s="32" t="s">
        <v>
87</v>
      </c>
      <c r="DJ5" s="32" t="s">
        <v>
88</v>
      </c>
      <c r="DK5" s="32" t="s">
        <v>
89</v>
      </c>
      <c r="DL5" s="32" t="s">
        <v>
90</v>
      </c>
      <c r="DM5" s="32" t="s">
        <v>
91</v>
      </c>
      <c r="DN5" s="32" t="s">
        <v>
92</v>
      </c>
      <c r="DO5" s="32" t="s">
        <v>
93</v>
      </c>
      <c r="DP5" s="32" t="s">
        <v>
94</v>
      </c>
      <c r="DQ5" s="32" t="s">
        <v>
95</v>
      </c>
      <c r="DR5" s="32" t="s">
        <v>
96</v>
      </c>
      <c r="DS5" s="32" t="s">
        <v>
97</v>
      </c>
      <c r="DT5" s="32" t="s">
        <v>
87</v>
      </c>
      <c r="DU5" s="32" t="s">
        <v>
88</v>
      </c>
      <c r="DV5" s="32" t="s">
        <v>
89</v>
      </c>
      <c r="DW5" s="32" t="s">
        <v>
90</v>
      </c>
      <c r="DX5" s="32" t="s">
        <v>
91</v>
      </c>
      <c r="DY5" s="32" t="s">
        <v>
92</v>
      </c>
      <c r="DZ5" s="32" t="s">
        <v>
93</v>
      </c>
      <c r="EA5" s="32" t="s">
        <v>
94</v>
      </c>
      <c r="EB5" s="32" t="s">
        <v>
95</v>
      </c>
      <c r="EC5" s="32" t="s">
        <v>
96</v>
      </c>
      <c r="ED5" s="32" t="s">
        <v>
97</v>
      </c>
      <c r="EE5" s="32" t="s">
        <v>
87</v>
      </c>
      <c r="EF5" s="32" t="s">
        <v>
88</v>
      </c>
      <c r="EG5" s="32" t="s">
        <v>
89</v>
      </c>
      <c r="EH5" s="32" t="s">
        <v>
90</v>
      </c>
      <c r="EI5" s="32" t="s">
        <v>
91</v>
      </c>
      <c r="EJ5" s="32" t="s">
        <v>
92</v>
      </c>
      <c r="EK5" s="32" t="s">
        <v>
93</v>
      </c>
      <c r="EL5" s="32" t="s">
        <v>
94</v>
      </c>
      <c r="EM5" s="32" t="s">
        <v>
95</v>
      </c>
      <c r="EN5" s="32" t="s">
        <v>
96</v>
      </c>
      <c r="EO5" s="32" t="s">
        <v>
97</v>
      </c>
    </row>
    <row r="6" spans="1:145" s="36" customFormat="1" x14ac:dyDescent="0.15">
      <c r="A6" s="28" t="s">
        <v>
98</v>
      </c>
      <c r="B6" s="33">
        <f>
B7</f>
        <v>
2019</v>
      </c>
      <c r="C6" s="33">
        <f t="shared" ref="C6:X6" si="3">
C7</f>
        <v>
132233</v>
      </c>
      <c r="D6" s="33">
        <f t="shared" si="3"/>
        <v>
47</v>
      </c>
      <c r="E6" s="33">
        <f t="shared" si="3"/>
        <v>
17</v>
      </c>
      <c r="F6" s="33">
        <f t="shared" si="3"/>
        <v>
1</v>
      </c>
      <c r="G6" s="33">
        <f t="shared" si="3"/>
        <v>
0</v>
      </c>
      <c r="H6" s="33" t="str">
        <f t="shared" si="3"/>
        <v>
東京都　武蔵村山市</v>
      </c>
      <c r="I6" s="33" t="str">
        <f t="shared" si="3"/>
        <v>
法非適用</v>
      </c>
      <c r="J6" s="33" t="str">
        <f t="shared" si="3"/>
        <v>
下水道事業</v>
      </c>
      <c r="K6" s="33" t="str">
        <f t="shared" si="3"/>
        <v>
公共下水道</v>
      </c>
      <c r="L6" s="33" t="str">
        <f t="shared" si="3"/>
        <v>
Bc1</v>
      </c>
      <c r="M6" s="33" t="str">
        <f t="shared" si="3"/>
        <v>
非設置</v>
      </c>
      <c r="N6" s="34" t="str">
        <f t="shared" si="3"/>
        <v>
-</v>
      </c>
      <c r="O6" s="34" t="str">
        <f t="shared" si="3"/>
        <v>
該当数値なし</v>
      </c>
      <c r="P6" s="34">
        <f t="shared" si="3"/>
        <v>
99.99</v>
      </c>
      <c r="Q6" s="34">
        <f t="shared" si="3"/>
        <v>
82.25</v>
      </c>
      <c r="R6" s="34">
        <f t="shared" si="3"/>
        <v>
1412</v>
      </c>
      <c r="S6" s="34">
        <f t="shared" si="3"/>
        <v>
72382</v>
      </c>
      <c r="T6" s="34">
        <f t="shared" si="3"/>
        <v>
15.32</v>
      </c>
      <c r="U6" s="34">
        <f t="shared" si="3"/>
        <v>
4724.67</v>
      </c>
      <c r="V6" s="34">
        <f t="shared" si="3"/>
        <v>
72269</v>
      </c>
      <c r="W6" s="34">
        <f t="shared" si="3"/>
        <v>
11.64</v>
      </c>
      <c r="X6" s="34">
        <f t="shared" si="3"/>
        <v>
6208.68</v>
      </c>
      <c r="Y6" s="35">
        <f>
IF(Y7="",NA(),Y7)</f>
        <v>
109.36</v>
      </c>
      <c r="Z6" s="35">
        <f t="shared" ref="Z6:AH6" si="4">
IF(Z7="",NA(),Z7)</f>
        <v>
117.78</v>
      </c>
      <c r="AA6" s="35">
        <f t="shared" si="4"/>
        <v>
124.78</v>
      </c>
      <c r="AB6" s="35">
        <f t="shared" si="4"/>
        <v>
134.35</v>
      </c>
      <c r="AC6" s="35">
        <f t="shared" si="4"/>
        <v>
132.51</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83.09</v>
      </c>
      <c r="BG6" s="35">
        <f t="shared" ref="BG6:BO6" si="7">
IF(BG7="",NA(),BG7)</f>
        <v>
70.900000000000006</v>
      </c>
      <c r="BH6" s="35">
        <f t="shared" si="7"/>
        <v>
115.39</v>
      </c>
      <c r="BI6" s="35">
        <f t="shared" si="7"/>
        <v>
96.27</v>
      </c>
      <c r="BJ6" s="35">
        <f t="shared" si="7"/>
        <v>
97.28</v>
      </c>
      <c r="BK6" s="35">
        <f t="shared" si="7"/>
        <v>
664.04</v>
      </c>
      <c r="BL6" s="35">
        <f t="shared" si="7"/>
        <v>
625.12</v>
      </c>
      <c r="BM6" s="35">
        <f t="shared" si="7"/>
        <v>
610.16999999999996</v>
      </c>
      <c r="BN6" s="35">
        <f t="shared" si="7"/>
        <v>
605.9</v>
      </c>
      <c r="BO6" s="35">
        <f t="shared" si="7"/>
        <v>
653.69000000000005</v>
      </c>
      <c r="BP6" s="34" t="str">
        <f>
IF(BP7="","",IF(BP7="-","【-】","【"&amp;SUBSTITUTE(TEXT(BP7,"#,##0.00"),"-","△")&amp;"】"))</f>
        <v>
【682.51】</v>
      </c>
      <c r="BQ6" s="35">
        <f>
IF(BQ7="",NA(),BQ7)</f>
        <v>
132.46</v>
      </c>
      <c r="BR6" s="35">
        <f t="shared" ref="BR6:BZ6" si="8">
IF(BR7="",NA(),BR7)</f>
        <v>
141.86000000000001</v>
      </c>
      <c r="BS6" s="35">
        <f t="shared" si="8"/>
        <v>
128.93</v>
      </c>
      <c r="BT6" s="35">
        <f t="shared" si="8"/>
        <v>
138.83000000000001</v>
      </c>
      <c r="BU6" s="35">
        <f t="shared" si="8"/>
        <v>
136.91999999999999</v>
      </c>
      <c r="BV6" s="35">
        <f t="shared" si="8"/>
        <v>
86.2</v>
      </c>
      <c r="BW6" s="35">
        <f t="shared" si="8"/>
        <v>
89.74</v>
      </c>
      <c r="BX6" s="35">
        <f t="shared" si="8"/>
        <v>
88.37</v>
      </c>
      <c r="BY6" s="35">
        <f t="shared" si="8"/>
        <v>
89.41</v>
      </c>
      <c r="BZ6" s="35">
        <f t="shared" si="8"/>
        <v>
88.05</v>
      </c>
      <c r="CA6" s="34" t="str">
        <f>
IF(CA7="","",IF(CA7="-","【-】","【"&amp;SUBSTITUTE(TEXT(CA7,"#,##0.00"),"-","△")&amp;"】"))</f>
        <v>
【100.34】</v>
      </c>
      <c r="CB6" s="35">
        <f>
IF(CB7="",NA(),CB7)</f>
        <v>
91.95</v>
      </c>
      <c r="CC6" s="35">
        <f t="shared" ref="CC6:CK6" si="9">
IF(CC7="",NA(),CC7)</f>
        <v>
88.25</v>
      </c>
      <c r="CD6" s="35">
        <f t="shared" si="9"/>
        <v>
93.92</v>
      </c>
      <c r="CE6" s="35">
        <f t="shared" si="9"/>
        <v>
90.23</v>
      </c>
      <c r="CF6" s="35">
        <f t="shared" si="9"/>
        <v>
83.02</v>
      </c>
      <c r="CG6" s="35">
        <f t="shared" si="9"/>
        <v>
146.47999999999999</v>
      </c>
      <c r="CH6" s="35">
        <f t="shared" si="9"/>
        <v>
141.24</v>
      </c>
      <c r="CI6" s="35">
        <f t="shared" si="9"/>
        <v>
143.05000000000001</v>
      </c>
      <c r="CJ6" s="35">
        <f t="shared" si="9"/>
        <v>
142.05000000000001</v>
      </c>
      <c r="CK6" s="35">
        <f t="shared" si="9"/>
        <v>
141.15</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62.64</v>
      </c>
      <c r="CS6" s="35">
        <f t="shared" si="10"/>
        <v>
58.12</v>
      </c>
      <c r="CT6" s="35">
        <f t="shared" si="10"/>
        <v>
58.83</v>
      </c>
      <c r="CU6" s="35">
        <f t="shared" si="10"/>
        <v>
56.51</v>
      </c>
      <c r="CV6" s="35">
        <f t="shared" si="10"/>
        <v>
57.04</v>
      </c>
      <c r="CW6" s="34" t="str">
        <f>
IF(CW7="","",IF(CW7="-","【-】","【"&amp;SUBSTITUTE(TEXT(CW7,"#,##0.00"),"-","△")&amp;"】"))</f>
        <v>
【59.64】</v>
      </c>
      <c r="CX6" s="35">
        <f>
IF(CX7="",NA(),CX7)</f>
        <v>
99.51</v>
      </c>
      <c r="CY6" s="35">
        <f t="shared" ref="CY6:DG6" si="11">
IF(CY7="",NA(),CY7)</f>
        <v>
99.54</v>
      </c>
      <c r="CZ6" s="35">
        <f t="shared" si="11"/>
        <v>
99.55</v>
      </c>
      <c r="DA6" s="35">
        <f t="shared" si="11"/>
        <v>
99.6</v>
      </c>
      <c r="DB6" s="35">
        <f t="shared" si="11"/>
        <v>
99.61</v>
      </c>
      <c r="DC6" s="35">
        <f t="shared" si="11"/>
        <v>
92.98</v>
      </c>
      <c r="DD6" s="35">
        <f t="shared" si="11"/>
        <v>
93.07</v>
      </c>
      <c r="DE6" s="35">
        <f t="shared" si="11"/>
        <v>
92.9</v>
      </c>
      <c r="DF6" s="35">
        <f t="shared" si="11"/>
        <v>
93.91</v>
      </c>
      <c r="DG6" s="35">
        <f t="shared" si="11"/>
        <v>
93.73</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0.11</v>
      </c>
      <c r="EF6" s="34">
        <f t="shared" ref="EF6:EN6" si="14">
IF(EF7="",NA(),EF7)</f>
        <v>
0</v>
      </c>
      <c r="EG6" s="34">
        <f t="shared" si="14"/>
        <v>
0</v>
      </c>
      <c r="EH6" s="34">
        <f t="shared" si="14"/>
        <v>
0</v>
      </c>
      <c r="EI6" s="34">
        <f t="shared" si="14"/>
        <v>
0</v>
      </c>
      <c r="EJ6" s="35">
        <f t="shared" si="14"/>
        <v>
7.0000000000000007E-2</v>
      </c>
      <c r="EK6" s="35">
        <f t="shared" si="14"/>
        <v>
0.1</v>
      </c>
      <c r="EL6" s="35">
        <f t="shared" si="14"/>
        <v>
0.14000000000000001</v>
      </c>
      <c r="EM6" s="35">
        <f t="shared" si="14"/>
        <v>
0.13</v>
      </c>
      <c r="EN6" s="35">
        <f t="shared" si="14"/>
        <v>
0.12</v>
      </c>
      <c r="EO6" s="34" t="str">
        <f>
IF(EO7="","",IF(EO7="-","【-】","【"&amp;SUBSTITUTE(TEXT(EO7,"#,##0.00"),"-","△")&amp;"】"))</f>
        <v>
【0.22】</v>
      </c>
    </row>
    <row r="7" spans="1:145" s="36" customFormat="1" x14ac:dyDescent="0.15">
      <c r="A7" s="28"/>
      <c r="B7" s="37">
        <v>
2019</v>
      </c>
      <c r="C7" s="37">
        <v>
132233</v>
      </c>
      <c r="D7" s="37">
        <v>
47</v>
      </c>
      <c r="E7" s="37">
        <v>
17</v>
      </c>
      <c r="F7" s="37">
        <v>
1</v>
      </c>
      <c r="G7" s="37">
        <v>
0</v>
      </c>
      <c r="H7" s="37" t="s">
        <v>
99</v>
      </c>
      <c r="I7" s="37" t="s">
        <v>
100</v>
      </c>
      <c r="J7" s="37" t="s">
        <v>
101</v>
      </c>
      <c r="K7" s="37" t="s">
        <v>
102</v>
      </c>
      <c r="L7" s="37" t="s">
        <v>
103</v>
      </c>
      <c r="M7" s="37" t="s">
        <v>
104</v>
      </c>
      <c r="N7" s="38" t="s">
        <v>
105</v>
      </c>
      <c r="O7" s="38" t="s">
        <v>
106</v>
      </c>
      <c r="P7" s="38">
        <v>
99.99</v>
      </c>
      <c r="Q7" s="38">
        <v>
82.25</v>
      </c>
      <c r="R7" s="38">
        <v>
1412</v>
      </c>
      <c r="S7" s="38">
        <v>
72382</v>
      </c>
      <c r="T7" s="38">
        <v>
15.32</v>
      </c>
      <c r="U7" s="38">
        <v>
4724.67</v>
      </c>
      <c r="V7" s="38">
        <v>
72269</v>
      </c>
      <c r="W7" s="38">
        <v>
11.64</v>
      </c>
      <c r="X7" s="38">
        <v>
6208.68</v>
      </c>
      <c r="Y7" s="38">
        <v>
109.36</v>
      </c>
      <c r="Z7" s="38">
        <v>
117.78</v>
      </c>
      <c r="AA7" s="38">
        <v>
124.78</v>
      </c>
      <c r="AB7" s="38">
        <v>
134.35</v>
      </c>
      <c r="AC7" s="38">
        <v>
132.51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83.09</v>
      </c>
      <c r="BG7" s="38">
        <v>
70.900000000000006</v>
      </c>
      <c r="BH7" s="38">
        <v>
115.39</v>
      </c>
      <c r="BI7" s="38">
        <v>
96.27</v>
      </c>
      <c r="BJ7" s="38">
        <v>
97.28</v>
      </c>
      <c r="BK7" s="38">
        <v>
664.04</v>
      </c>
      <c r="BL7" s="38">
        <v>
625.12</v>
      </c>
      <c r="BM7" s="38">
        <v>
610.16999999999996</v>
      </c>
      <c r="BN7" s="38">
        <v>
605.9</v>
      </c>
      <c r="BO7" s="38">
        <v>
653.69000000000005</v>
      </c>
      <c r="BP7" s="38">
        <v>
682.51</v>
      </c>
      <c r="BQ7" s="38">
        <v>
132.46</v>
      </c>
      <c r="BR7" s="38">
        <v>
141.86000000000001</v>
      </c>
      <c r="BS7" s="38">
        <v>
128.93</v>
      </c>
      <c r="BT7" s="38">
        <v>
138.83000000000001</v>
      </c>
      <c r="BU7" s="38">
        <v>
136.91999999999999</v>
      </c>
      <c r="BV7" s="38">
        <v>
86.2</v>
      </c>
      <c r="BW7" s="38">
        <v>
89.74</v>
      </c>
      <c r="BX7" s="38">
        <v>
88.37</v>
      </c>
      <c r="BY7" s="38">
        <v>
89.41</v>
      </c>
      <c r="BZ7" s="38">
        <v>
88.05</v>
      </c>
      <c r="CA7" s="38">
        <v>
100.34</v>
      </c>
      <c r="CB7" s="38">
        <v>
91.95</v>
      </c>
      <c r="CC7" s="38">
        <v>
88.25</v>
      </c>
      <c r="CD7" s="38">
        <v>
93.92</v>
      </c>
      <c r="CE7" s="38">
        <v>
90.23</v>
      </c>
      <c r="CF7" s="38">
        <v>
83.02</v>
      </c>
      <c r="CG7" s="38">
        <v>
146.47999999999999</v>
      </c>
      <c r="CH7" s="38">
        <v>
141.24</v>
      </c>
      <c r="CI7" s="38">
        <v>
143.05000000000001</v>
      </c>
      <c r="CJ7" s="38">
        <v>
142.05000000000001</v>
      </c>
      <c r="CK7" s="38">
        <v>
141.15</v>
      </c>
      <c r="CL7" s="38">
        <v>
136.15</v>
      </c>
      <c r="CM7" s="38" t="s">
        <v>
105</v>
      </c>
      <c r="CN7" s="38" t="s">
        <v>
105</v>
      </c>
      <c r="CO7" s="38" t="s">
        <v>
105</v>
      </c>
      <c r="CP7" s="38" t="s">
        <v>
105</v>
      </c>
      <c r="CQ7" s="38" t="s">
        <v>
105</v>
      </c>
      <c r="CR7" s="38">
        <v>
62.64</v>
      </c>
      <c r="CS7" s="38">
        <v>
58.12</v>
      </c>
      <c r="CT7" s="38">
        <v>
58.83</v>
      </c>
      <c r="CU7" s="38">
        <v>
56.51</v>
      </c>
      <c r="CV7" s="38">
        <v>
57.04</v>
      </c>
      <c r="CW7" s="38">
        <v>
59.64</v>
      </c>
      <c r="CX7" s="38">
        <v>
99.51</v>
      </c>
      <c r="CY7" s="38">
        <v>
99.54</v>
      </c>
      <c r="CZ7" s="38">
        <v>
99.55</v>
      </c>
      <c r="DA7" s="38">
        <v>
99.6</v>
      </c>
      <c r="DB7" s="38">
        <v>
99.61</v>
      </c>
      <c r="DC7" s="38">
        <v>
92.98</v>
      </c>
      <c r="DD7" s="38">
        <v>
93.07</v>
      </c>
      <c r="DE7" s="38">
        <v>
92.9</v>
      </c>
      <c r="DF7" s="38">
        <v>
93.91</v>
      </c>
      <c r="DG7" s="38">
        <v>
93.73</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0.11</v>
      </c>
      <c r="EF7" s="38">
        <v>
0</v>
      </c>
      <c r="EG7" s="38">
        <v>
0</v>
      </c>
      <c r="EH7" s="38">
        <v>
0</v>
      </c>
      <c r="EI7" s="38">
        <v>
0</v>
      </c>
      <c r="EJ7" s="38">
        <v>
7.0000000000000007E-2</v>
      </c>
      <c r="EK7" s="38">
        <v>
0.1</v>
      </c>
      <c r="EL7" s="38">
        <v>
0.14000000000000001</v>
      </c>
      <c r="EM7" s="38">
        <v>
0.13</v>
      </c>
      <c r="EN7" s="38">
        <v>
0.12</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107</v>
      </c>
      <c r="C9" s="40" t="s">
        <v>
108</v>
      </c>
      <c r="D9" s="40" t="s">
        <v>
109</v>
      </c>
      <c r="E9" s="40" t="s">
        <v>
110</v>
      </c>
      <c r="F9" s="40" t="s">
        <v>
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49</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112</v>
      </c>
    </row>
    <row r="12" spans="1:145" x14ac:dyDescent="0.15">
      <c r="B12">
        <v>
1</v>
      </c>
      <c r="C12">
        <v>
1</v>
      </c>
      <c r="D12">
        <v>
1</v>
      </c>
      <c r="E12">
        <v>
1</v>
      </c>
      <c r="F12">
        <v>
1</v>
      </c>
      <c r="G12" t="s">
        <v>
113</v>
      </c>
    </row>
    <row r="13" spans="1:145" x14ac:dyDescent="0.15">
      <c r="B13" t="s">
        <v>
114</v>
      </c>
      <c r="C13" t="s">
        <v>
114</v>
      </c>
      <c r="D13" t="s">
        <v>
114</v>
      </c>
      <c r="E13" t="s">
        <v>
115</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2021-01-26T04:10:56Z</cp:lastPrinted>
  <dcterms:created xsi:type="dcterms:W3CDTF">2020-12-04T02:45:29Z</dcterms:created>
  <dcterms:modified xsi:type="dcterms:W3CDTF">2021-02-17T10:55:36Z</dcterms:modified>
  <cp:category/>
</cp:coreProperties>
</file>