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226.61.9\chihousai-s\03_公営企業\03-通年業務\15- 2月_経営比較分析表\R3年度\20220105_ 【〆切128（金）】公営企業に係る経営比較分析表（令和２年度決算）の分析等について（依頼）\07_HP公表\01_（完成版）経営比較分析表\下水道事業\法適用\"/>
    </mc:Choice>
  </mc:AlternateContent>
  <workbookProtection workbookAlgorithmName="SHA-512" workbookHashValue="7980sMxwBW3GDPIeD/cEc2aRWMrUq3lKfNdCyOd2jYJHGnIeXDLlXKnZ8d4qmksKvoUu1IQ+bKT/qBgcW1JhrQ==" workbookSaltValue="FUquPD5m+rS5cNCQF/2DoQ==" workbookSpinCount="100000" lockStructure="1"/>
  <bookViews>
    <workbookView xWindow="0" yWindow="0" windowWidth="20490" windowHeight="7650"/>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T6" i="5"/>
  <c r="S6" i="5"/>
  <c r="R6" i="5"/>
  <c r="Q6" i="5"/>
  <c r="P6" i="5"/>
  <c r="O6" i="5"/>
  <c r="N6" i="5"/>
  <c r="M6" i="5"/>
  <c r="L6" i="5"/>
  <c r="W8" i="4" s="1"/>
  <c r="K6" i="5"/>
  <c r="J6" i="5"/>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AT10" i="4"/>
  <c r="AL10" i="4"/>
  <c r="AD10" i="4"/>
  <c r="W10" i="4"/>
  <c r="P10" i="4"/>
  <c r="I10" i="4"/>
  <c r="B10" i="4"/>
  <c r="BB8" i="4"/>
  <c r="AT8" i="4"/>
  <c r="AL8" i="4"/>
  <c r="AD8" i="4"/>
  <c r="P8" i="4"/>
  <c r="I8" i="4"/>
  <c r="B8" i="4"/>
</calcChain>
</file>

<file path=xl/sharedStrings.xml><?xml version="1.0" encoding="utf-8"?>
<sst xmlns="http://schemas.openxmlformats.org/spreadsheetml/2006/main" count="320" uniqueCount="116">
  <si>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</si>
  <si>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</si>
  <si>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</si>
  <si>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</si>
  <si>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</si>
  <si>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</si>
  <si>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</si>
  <si>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</si>
  <si>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</si>
  <si>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</si>
  <si>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</si>
  <si>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</si>
  <si>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</si>
  <si>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</si>
  <si>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</si>
  <si>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</si>
  <si>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</si>
  <si>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</si>
  <si>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</si>
  <si>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</si>
  <si>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</si>
  <si>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</si>
  <si>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</si>
  <si>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</si>
  <si>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</si>
  <si>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</si>
  <si>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</si>
  <si>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</si>
  <si>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</si>
  <si>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</si>
  <si>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</si>
  <si>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</si>
  <si>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</si>
  <si>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</si>
  <si>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</si>
  <si>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</si>
  <si>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</si>
  <si>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</si>
  <si>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</si>
  <si>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</si>
  <si>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</si>
  <si>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</si>
  <si>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</si>
  <si>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</si>
  <si>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</si>
  <si>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</si>
  <si>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</si>
  <si>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</si>
  <si>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</si>
  <si>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</si>
  <si>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</si>
  <si>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</si>
  <si>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</si>
  <si>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</si>
  <si>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</si>
  <si>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</si>
  <si>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</si>
  <si>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</si>
  <si>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</si>
  <si>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</si>
  <si>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</si>
  <si>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</si>
  <si>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</si>
  <si>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</si>
  <si>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</si>
  <si>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</si>
  <si>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</si>
  <si>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</si>
  <si>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</si>
  <si>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</si>
  <si>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</si>
  <si>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</si>
  <si>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</si>
  <si>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</si>
  <si>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</si>
  <si>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</si>
  <si>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</si>
  <si>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</si>
  <si>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</si>
  <si>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</si>
  <si>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</si>
  <si>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</si>
  <si>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</si>
  <si>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</si>
  <si>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</si>
  <si>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</si>
  <si>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</si>
  <si>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</si>
  <si>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</si>
  <si>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</si>
  <si>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</si>
  <si>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</si>
  <si>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</si>
  <si>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</si>
  <si>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</si>
  <si>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</si>
  <si>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東京都　武蔵村山市</t>
  </si>
  <si>
    <t>法適用</t>
  </si>
  <si>
    <t>下水道事業</t>
  </si>
  <si>
    <t>公共下水道</t>
  </si>
  <si>
    <t>Bc1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</si>
  <si>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</si>
  <si>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</si>
  <si>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</si>
  <si>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</si>
  <si>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</si>
  <si>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</si>
  <si>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</si>
  <si>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</si>
  <si>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</si>
  <si>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</si>
  <si>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</si>
  <si>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</si>
  <si>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上記の分析結果から、令和2年度決算における武蔵村山市の下水道事業については、下水道使用料は減少したが、全体的に安定した経営を行っていると考えられます。
　しかし、下水道使用料は大口使用者に依存している傾向があり、著しい増加を見込むことができません。対して、管渠更新事業の開始に伴い、費用面は増加することとなります。
　対策としては、収入面では管渠更新以外の突発的な工事が発生した場合を想定し、平成27年度から下水道使用料の一部を基金に積み立てています。一方、費用面では2で述べたとおり管渠更新費用を平準化することにより、単年度の支出の削減を行うこととしています。
　また、令和2年度に策定した経営戦略に基づき、引き続き公共下水道事業の長期的な経営を見通したうえで、安定した経営を継続するために何が必要か検討していく予定です。</t>
    <rPh sb="46" eb="48">
      <t>ゲンショウ</t>
    </rPh>
    <rPh sb="293" eb="295">
      <t>サクテイ</t>
    </rPh>
    <rPh sb="302" eb="303">
      <t>モト</t>
    </rPh>
    <rPh sb="306" eb="307">
      <t>ヒ</t>
    </rPh>
    <rPh sb="308" eb="309">
      <t>ツヅ</t>
    </rPh>
    <phoneticPr fontId="4"/>
  </si>
  <si>
    <r>
      <t>①経常収支比率</t>
    </r>
    <r>
      <rPr>
        <sz val="11"/>
        <color theme="1"/>
        <rFont val="ＭＳ ゴシック"/>
        <family val="3"/>
        <charset val="128"/>
      </rPr>
      <t>は100％以上であり、経営の健全性は保たれています。しかし、今後の管渠更新等に係る費用を考慮すると、経営状況は厳しくなることが予想されます。よって、更なる費用削減や費用の平準化が求められます。</t>
    </r>
    <r>
      <rPr>
        <b/>
        <sz val="11"/>
        <color theme="1"/>
        <rFont val="ＭＳ ゴシック"/>
        <family val="3"/>
        <charset val="128"/>
      </rPr>
      <t xml:space="preserve">
②累積欠損金比率</t>
    </r>
    <r>
      <rPr>
        <sz val="11"/>
        <color theme="1"/>
        <rFont val="ＭＳ ゴシック"/>
        <family val="3"/>
        <charset val="128"/>
      </rPr>
      <t>は0％であり、今後も0％で推移していけるよう日々経営状況を確認していく必要があります。</t>
    </r>
    <r>
      <rPr>
        <b/>
        <sz val="11"/>
        <color theme="1"/>
        <rFont val="ＭＳ ゴシック"/>
        <family val="3"/>
        <charset val="128"/>
      </rPr>
      <t xml:space="preserve">
③流動比率</t>
    </r>
    <r>
      <rPr>
        <sz val="11"/>
        <color theme="1"/>
        <rFont val="ＭＳ ゴシック"/>
        <family val="3"/>
        <charset val="128"/>
      </rPr>
      <t>は100％以上であるため、流動負債の財源は確保できています。しかし、今後管渠の更新等に係る費用が増加していくことを考慮すると、経営状況は厳しくなることが予想されます。よって、更なる費用削減や費用の平準化が求められます。</t>
    </r>
    <r>
      <rPr>
        <b/>
        <sz val="11"/>
        <color theme="1"/>
        <rFont val="ＭＳ ゴシック"/>
        <family val="3"/>
        <charset val="128"/>
      </rPr>
      <t xml:space="preserve">
④企業債残高対象事業規模比率</t>
    </r>
    <r>
      <rPr>
        <sz val="11"/>
        <color theme="1"/>
        <rFont val="ＭＳ ゴシック"/>
        <family val="3"/>
        <charset val="128"/>
      </rPr>
      <t>は、類似団体の平均値と比べ大幅に低く良好な状況にあると考えられます。これは、地方債の償還額がピークを過ぎたことによるものです。</t>
    </r>
    <r>
      <rPr>
        <b/>
        <sz val="11"/>
        <color theme="1"/>
        <rFont val="ＭＳ ゴシック"/>
        <family val="3"/>
        <charset val="128"/>
      </rPr>
      <t xml:space="preserve">
⑤経費回収率</t>
    </r>
    <r>
      <rPr>
        <sz val="11"/>
        <color theme="1"/>
        <rFont val="ＭＳ ゴシック"/>
        <family val="3"/>
        <charset val="128"/>
      </rPr>
      <t>は100％以上であり、良好な状況です。汚水処理に係る費用を下水道使用料収入で十分に回収できています。</t>
    </r>
    <r>
      <rPr>
        <b/>
        <sz val="11"/>
        <color theme="1"/>
        <rFont val="ＭＳ ゴシック"/>
        <family val="3"/>
        <charset val="128"/>
      </rPr>
      <t xml:space="preserve">
⑥汚水処理原価</t>
    </r>
    <r>
      <rPr>
        <sz val="11"/>
        <color theme="1"/>
        <rFont val="ＭＳ ゴシック"/>
        <family val="3"/>
        <charset val="128"/>
      </rPr>
      <t>は類似団体の平均値と比べ低く良好な状況です。効率的な汚水処理が実施されています。</t>
    </r>
    <r>
      <rPr>
        <b/>
        <sz val="11"/>
        <color theme="1"/>
        <rFont val="ＭＳ ゴシック"/>
        <family val="3"/>
        <charset val="128"/>
      </rPr>
      <t xml:space="preserve">
⑧水洗化率</t>
    </r>
    <r>
      <rPr>
        <sz val="11"/>
        <color theme="1"/>
        <rFont val="ＭＳ ゴシック"/>
        <family val="3"/>
        <charset val="128"/>
      </rPr>
      <t xml:space="preserve">はほぼ100％に達しており、汚水処理が適切に行われていることを表しています。
　以上の分析結果から、武蔵村山市下水道事業の経営の健全性・効率性は保たれていると考えられます。
</t>
    </r>
    <rPh sb="1" eb="3">
      <t>ケイジョウ</t>
    </rPh>
    <rPh sb="3" eb="5">
      <t>シュウシ</t>
    </rPh>
    <rPh sb="5" eb="7">
      <t>ヒリツ</t>
    </rPh>
    <rPh sb="44" eb="45">
      <t>トウ</t>
    </rPh>
    <rPh sb="105" eb="107">
      <t>ルイセキ</t>
    </rPh>
    <rPh sb="107" eb="109">
      <t>ケッソン</t>
    </rPh>
    <rPh sb="109" eb="110">
      <t>キン</t>
    </rPh>
    <rPh sb="110" eb="112">
      <t>ヒリツ</t>
    </rPh>
    <rPh sb="119" eb="121">
      <t>コンゴ</t>
    </rPh>
    <rPh sb="125" eb="127">
      <t>スイイ</t>
    </rPh>
    <rPh sb="134" eb="136">
      <t>ヒビ</t>
    </rPh>
    <rPh sb="136" eb="138">
      <t>ケイエイ</t>
    </rPh>
    <rPh sb="138" eb="140">
      <t>ジョウキョウ</t>
    </rPh>
    <rPh sb="141" eb="143">
      <t>カクニン</t>
    </rPh>
    <rPh sb="147" eb="149">
      <t>ヒツヨウ</t>
    </rPh>
    <rPh sb="157" eb="159">
      <t>リュウドウ</t>
    </rPh>
    <rPh sb="159" eb="161">
      <t>ヒリツ</t>
    </rPh>
    <rPh sb="166" eb="168">
      <t>イジョウ</t>
    </rPh>
    <rPh sb="174" eb="176">
      <t>リュウドウ</t>
    </rPh>
    <rPh sb="176" eb="178">
      <t>フサイ</t>
    </rPh>
    <rPh sb="179" eb="181">
      <t>ザイゲン</t>
    </rPh>
    <rPh sb="182" eb="184">
      <t>カクホ</t>
    </rPh>
    <rPh sb="195" eb="197">
      <t>コンゴ</t>
    </rPh>
    <rPh sb="197" eb="199">
      <t>カンキョ</t>
    </rPh>
    <rPh sb="200" eb="202">
      <t>コウシン</t>
    </rPh>
    <rPh sb="202" eb="203">
      <t>トウ</t>
    </rPh>
    <rPh sb="209" eb="211">
      <t>ゾウカ</t>
    </rPh>
    <rPh sb="218" eb="220">
      <t>コウリョ</t>
    </rPh>
    <rPh sb="272" eb="274">
      <t>キギョウ</t>
    </rPh>
    <rPh sb="274" eb="275">
      <t>サイ</t>
    </rPh>
    <rPh sb="275" eb="277">
      <t>ザンダカ</t>
    </rPh>
    <rPh sb="277" eb="279">
      <t>タイショウ</t>
    </rPh>
    <rPh sb="279" eb="281">
      <t>ジギョウ</t>
    </rPh>
    <rPh sb="281" eb="283">
      <t>キボ</t>
    </rPh>
    <rPh sb="283" eb="285">
      <t>ヒリツ</t>
    </rPh>
    <rPh sb="350" eb="352">
      <t>ケイヒ</t>
    </rPh>
    <rPh sb="352" eb="354">
      <t>カイシュウ</t>
    </rPh>
    <rPh sb="354" eb="355">
      <t>リツ</t>
    </rPh>
    <rPh sb="407" eb="409">
      <t>オスイ</t>
    </rPh>
    <rPh sb="409" eb="411">
      <t>ショリ</t>
    </rPh>
    <rPh sb="411" eb="413">
      <t>ゲンカ</t>
    </rPh>
    <rPh sb="455" eb="458">
      <t>スイセンカ</t>
    </rPh>
    <rPh sb="458" eb="459">
      <t>リツ</t>
    </rPh>
    <phoneticPr fontId="4"/>
  </si>
  <si>
    <r>
      <rPr>
        <b/>
        <sz val="10"/>
        <color theme="1"/>
        <rFont val="ＭＳ ゴシック"/>
        <family val="3"/>
        <charset val="128"/>
      </rPr>
      <t>②管渠老朽化率</t>
    </r>
    <r>
      <rPr>
        <sz val="10"/>
        <color theme="1"/>
        <rFont val="ＭＳ ゴシック"/>
        <family val="3"/>
        <charset val="128"/>
      </rPr>
      <t xml:space="preserve">については、耐用年数を超えた管はないが、市内で最初に整備した管渠は敷設から40年以上が経過しており、管渠の標準的な耐用年数50年を迎えつつある状況です。
　そこで、平成30年度に「ストックマネジメント計画」の策定を実施しました。この計画に基づき、令和3年度も引き続き管渠調査をし、費用の平準化を図りつつ、計画的に改築更新を実施する予定です。
</t>
    </r>
    <r>
      <rPr>
        <b/>
        <sz val="10"/>
        <color theme="1"/>
        <rFont val="ＭＳ ゴシック"/>
        <family val="3"/>
        <charset val="128"/>
      </rPr>
      <t>③管渠改善率</t>
    </r>
    <r>
      <rPr>
        <sz val="10"/>
        <color theme="1"/>
        <rFont val="ＭＳ ゴシック"/>
        <family val="3"/>
        <charset val="128"/>
      </rPr>
      <t>については、令和2年度は0％ですが、ストックマネジメント計画に基づき、更新の優先順位が高い箇所から随時、設計・工事を行なっていきます。
・ストックマネジメント計画について
　市内全体を7期に分け、工事が重ならないよう費用の平準化を図っています。
　第1期は、令和2～3年度に管渠調査、令和5～7年度に調査をふまえた工事の設計、令和6～8年度に設計に基づき改築工事を行う予定です。以降、第7期まで続き、第7期の工事終了は令和26年度を予定しています。</t>
    </r>
    <rPh sb="1" eb="3">
      <t>カンキョ</t>
    </rPh>
    <rPh sb="6" eb="7">
      <t>リツ</t>
    </rPh>
    <rPh sb="13" eb="15">
      <t>タイヨウ</t>
    </rPh>
    <rPh sb="15" eb="16">
      <t>ネン</t>
    </rPh>
    <rPh sb="16" eb="17">
      <t>スウ</t>
    </rPh>
    <rPh sb="18" eb="19">
      <t>コ</t>
    </rPh>
    <rPh sb="21" eb="22">
      <t>カン</t>
    </rPh>
    <rPh sb="136" eb="137">
      <t>ヒ</t>
    </rPh>
    <rPh sb="138" eb="139">
      <t>ツヅ</t>
    </rPh>
    <rPh sb="179" eb="181">
      <t>カンキョ</t>
    </rPh>
    <rPh sb="181" eb="183">
      <t>カイゼン</t>
    </rPh>
    <rPh sb="183" eb="184">
      <t>リツ</t>
    </rPh>
    <rPh sb="190" eb="192">
      <t>レイワ</t>
    </rPh>
    <rPh sb="193" eb="195">
      <t>ネンド</t>
    </rPh>
    <rPh sb="212" eb="214">
      <t>ケイカク</t>
    </rPh>
    <rPh sb="215" eb="216">
      <t>モト</t>
    </rPh>
    <rPh sb="219" eb="221">
      <t>コウシン</t>
    </rPh>
    <rPh sb="222" eb="224">
      <t>ユウセン</t>
    </rPh>
    <rPh sb="224" eb="226">
      <t>ジュンイ</t>
    </rPh>
    <rPh sb="227" eb="228">
      <t>タカ</t>
    </rPh>
    <rPh sb="229" eb="231">
      <t>カショ</t>
    </rPh>
    <rPh sb="233" eb="235">
      <t>ズイジ</t>
    </rPh>
    <rPh sb="236" eb="238">
      <t>セッケイ</t>
    </rPh>
    <rPh sb="239" eb="241">
      <t>コウジ</t>
    </rPh>
    <rPh sb="242" eb="243">
      <t>オコナ</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</si>
</sst>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color theme="1"/>
      <name val="ＭＳ ゴシック"/>
      <family val="3"/>
      <charset val="128"/>
    </font>
    <font>
      <b/>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15" fillId="0" borderId="6"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6"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22A7-42CE-A9E5-1DE46501DBC6}"/>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0.08</c:v>
                </c:pt>
              </c:numCache>
            </c:numRef>
          </c:val>
          <c:smooth val="0"/>
          <c:extLst>
            <c:ext xmlns:c16="http://schemas.microsoft.com/office/drawing/2014/chart" uri="{C3380CC4-5D6E-409C-BE32-E72D297353CC}">
              <c16:uniqueId val="{00000001-22A7-42CE-A9E5-1DE46501DBC6}"/>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4CB-406E-A53A-119361300846}"/>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60.78</c:v>
                </c:pt>
              </c:numCache>
            </c:numRef>
          </c:val>
          <c:smooth val="0"/>
          <c:extLst>
            <c:ext xmlns:c16="http://schemas.microsoft.com/office/drawing/2014/chart" uri="{C3380CC4-5D6E-409C-BE32-E72D297353CC}">
              <c16:uniqueId val="{00000001-74CB-406E-A53A-119361300846}"/>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0</c:v>
                </c:pt>
                <c:pt idx="1">
                  <c:v>0</c:v>
                </c:pt>
                <c:pt idx="2">
                  <c:v>0</c:v>
                </c:pt>
                <c:pt idx="3">
                  <c:v>0</c:v>
                </c:pt>
                <c:pt idx="4">
                  <c:v>99.65</c:v>
                </c:pt>
              </c:numCache>
            </c:numRef>
          </c:val>
          <c:extLst>
            <c:ext xmlns:c16="http://schemas.microsoft.com/office/drawing/2014/chart" uri="{C3380CC4-5D6E-409C-BE32-E72D297353CC}">
              <c16:uniqueId val="{00000000-8ACA-45F5-844F-D799117B50D9}"/>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94.17</c:v>
                </c:pt>
              </c:numCache>
            </c:numRef>
          </c:val>
          <c:smooth val="0"/>
          <c:extLst>
            <c:ext xmlns:c16="http://schemas.microsoft.com/office/drawing/2014/chart" uri="{C3380CC4-5D6E-409C-BE32-E72D297353CC}">
              <c16:uniqueId val="{00000001-8ACA-45F5-844F-D799117B50D9}"/>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0</c:v>
                </c:pt>
                <c:pt idx="1">
                  <c:v>0</c:v>
                </c:pt>
                <c:pt idx="2">
                  <c:v>0</c:v>
                </c:pt>
                <c:pt idx="3">
                  <c:v>0</c:v>
                </c:pt>
                <c:pt idx="4">
                  <c:v>109.53</c:v>
                </c:pt>
              </c:numCache>
            </c:numRef>
          </c:val>
          <c:extLst>
            <c:ext xmlns:c16="http://schemas.microsoft.com/office/drawing/2014/chart" uri="{C3380CC4-5D6E-409C-BE32-E72D297353CC}">
              <c16:uniqueId val="{00000000-EA19-442E-9DF8-05742EDB335A}"/>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106.67</c:v>
                </c:pt>
              </c:numCache>
            </c:numRef>
          </c:val>
          <c:smooth val="0"/>
          <c:extLst>
            <c:ext xmlns:c16="http://schemas.microsoft.com/office/drawing/2014/chart" uri="{C3380CC4-5D6E-409C-BE32-E72D297353CC}">
              <c16:uniqueId val="{00000001-EA19-442E-9DF8-05742EDB335A}"/>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0</c:v>
                </c:pt>
                <c:pt idx="1">
                  <c:v>0</c:v>
                </c:pt>
                <c:pt idx="2">
                  <c:v>0</c:v>
                </c:pt>
                <c:pt idx="3">
                  <c:v>0</c:v>
                </c:pt>
                <c:pt idx="4">
                  <c:v>5.16</c:v>
                </c:pt>
              </c:numCache>
            </c:numRef>
          </c:val>
          <c:extLst>
            <c:ext xmlns:c16="http://schemas.microsoft.com/office/drawing/2014/chart" uri="{C3380CC4-5D6E-409C-BE32-E72D297353CC}">
              <c16:uniqueId val="{00000000-D4C0-43C0-AF80-65FBF47A6D2A}"/>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23.25</c:v>
                </c:pt>
              </c:numCache>
            </c:numRef>
          </c:val>
          <c:smooth val="0"/>
          <c:extLst>
            <c:ext xmlns:c16="http://schemas.microsoft.com/office/drawing/2014/chart" uri="{C3380CC4-5D6E-409C-BE32-E72D297353CC}">
              <c16:uniqueId val="{00000001-D4C0-43C0-AF80-65FBF47A6D2A}"/>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B19B-48E1-BB73-556D24698895}"/>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1.06</c:v>
                </c:pt>
              </c:numCache>
            </c:numRef>
          </c:val>
          <c:smooth val="0"/>
          <c:extLst>
            <c:ext xmlns:c16="http://schemas.microsoft.com/office/drawing/2014/chart" uri="{C3380CC4-5D6E-409C-BE32-E72D297353CC}">
              <c16:uniqueId val="{00000001-B19B-48E1-BB73-556D24698895}"/>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8B82-4363-9D70-FD496BF6E1BF}"/>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3.68</c:v>
                </c:pt>
              </c:numCache>
            </c:numRef>
          </c:val>
          <c:smooth val="0"/>
          <c:extLst>
            <c:ext xmlns:c16="http://schemas.microsoft.com/office/drawing/2014/chart" uri="{C3380CC4-5D6E-409C-BE32-E72D297353CC}">
              <c16:uniqueId val="{00000001-8B82-4363-9D70-FD496BF6E1BF}"/>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0</c:v>
                </c:pt>
                <c:pt idx="1">
                  <c:v>0</c:v>
                </c:pt>
                <c:pt idx="2">
                  <c:v>0</c:v>
                </c:pt>
                <c:pt idx="3">
                  <c:v>0</c:v>
                </c:pt>
                <c:pt idx="4">
                  <c:v>112.89</c:v>
                </c:pt>
              </c:numCache>
            </c:numRef>
          </c:val>
          <c:extLst>
            <c:ext xmlns:c16="http://schemas.microsoft.com/office/drawing/2014/chart" uri="{C3380CC4-5D6E-409C-BE32-E72D297353CC}">
              <c16:uniqueId val="{00000000-1BA7-464D-A9DB-154FD472A269}"/>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67.86</c:v>
                </c:pt>
              </c:numCache>
            </c:numRef>
          </c:val>
          <c:smooth val="0"/>
          <c:extLst>
            <c:ext xmlns:c16="http://schemas.microsoft.com/office/drawing/2014/chart" uri="{C3380CC4-5D6E-409C-BE32-E72D297353CC}">
              <c16:uniqueId val="{00000001-1BA7-464D-A9DB-154FD472A269}"/>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0</c:v>
                </c:pt>
                <c:pt idx="1">
                  <c:v>0</c:v>
                </c:pt>
                <c:pt idx="2">
                  <c:v>0</c:v>
                </c:pt>
                <c:pt idx="3">
                  <c:v>0</c:v>
                </c:pt>
                <c:pt idx="4">
                  <c:v>92.19</c:v>
                </c:pt>
              </c:numCache>
            </c:numRef>
          </c:val>
          <c:extLst>
            <c:ext xmlns:c16="http://schemas.microsoft.com/office/drawing/2014/chart" uri="{C3380CC4-5D6E-409C-BE32-E72D297353CC}">
              <c16:uniqueId val="{00000000-25F9-4487-9A8A-94BDB285F7B5}"/>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709.4</c:v>
                </c:pt>
              </c:numCache>
            </c:numRef>
          </c:val>
          <c:smooth val="0"/>
          <c:extLst>
            <c:ext xmlns:c16="http://schemas.microsoft.com/office/drawing/2014/chart" uri="{C3380CC4-5D6E-409C-BE32-E72D297353CC}">
              <c16:uniqueId val="{00000001-25F9-4487-9A8A-94BDB285F7B5}"/>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0</c:v>
                </c:pt>
                <c:pt idx="1">
                  <c:v>0</c:v>
                </c:pt>
                <c:pt idx="2">
                  <c:v>0</c:v>
                </c:pt>
                <c:pt idx="3">
                  <c:v>0</c:v>
                </c:pt>
                <c:pt idx="4">
                  <c:v>111.25</c:v>
                </c:pt>
              </c:numCache>
            </c:numRef>
          </c:val>
          <c:extLst>
            <c:ext xmlns:c16="http://schemas.microsoft.com/office/drawing/2014/chart" uri="{C3380CC4-5D6E-409C-BE32-E72D297353CC}">
              <c16:uniqueId val="{00000000-0D7A-4E04-BFDA-71E859493B9B}"/>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91.14</c:v>
                </c:pt>
              </c:numCache>
            </c:numRef>
          </c:val>
          <c:smooth val="0"/>
          <c:extLst>
            <c:ext xmlns:c16="http://schemas.microsoft.com/office/drawing/2014/chart" uri="{C3380CC4-5D6E-409C-BE32-E72D297353CC}">
              <c16:uniqueId val="{00000001-0D7A-4E04-BFDA-71E859493B9B}"/>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0</c:v>
                </c:pt>
                <c:pt idx="1">
                  <c:v>0</c:v>
                </c:pt>
                <c:pt idx="2">
                  <c:v>0</c:v>
                </c:pt>
                <c:pt idx="3">
                  <c:v>0</c:v>
                </c:pt>
                <c:pt idx="4">
                  <c:v>102.88</c:v>
                </c:pt>
              </c:numCache>
            </c:numRef>
          </c:val>
          <c:extLst>
            <c:ext xmlns:c16="http://schemas.microsoft.com/office/drawing/2014/chart" uri="{C3380CC4-5D6E-409C-BE32-E72D297353CC}">
              <c16:uniqueId val="{00000000-CEE1-4CBA-B85F-96928C120B60}"/>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136.86000000000001</c:v>
                </c:pt>
              </c:numCache>
            </c:numRef>
          </c:val>
          <c:smooth val="0"/>
          <c:extLst>
            <c:ext xmlns:c16="http://schemas.microsoft.com/office/drawing/2014/chart" uri="{C3380CC4-5D6E-409C-BE32-E72D297353CC}">
              <c16:uniqueId val="{00000001-CEE1-4CBA-B85F-96928C120B60}"/>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【106.67】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【3.64】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【67.52】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【705.21】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【95.57】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【59.57】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【134.52】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【98.96】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【36.52】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【0.30】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
<Relationship Id="rId2" Type="http://schemas.openxmlformats.org/officeDocument/2006/relationships/drawing" Target="../drawings/drawing1.xml"/>

</Relationships>

</file>

<file path=xl/worksheets/_rels/sheet2.xml.rels><?xml version="1.0" encoding="UTF-8" standalone="yes"?>

<Relationships xmlns="http://schemas.openxmlformats.org/package/2006/relationships">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65" width="3.125" customWidth="1"/>
    <col min="66" max="66" width="7" customWidth="1"/>
    <col min="67" max="77" width="3.125" customWidth="1"/>
    <col min="78" max="78" width="7.875" customWidth="1"/>
    <col min="79" max="79" width="4.375" bestFit="1" customWidth="1"/>
    <col min="81" max="82" width="4.37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1" t="s">
        <v>
0</v>
      </c>
      <c r="C2" s="81"/>
      <c r="D2" s="81"/>
      <c r="E2" s="81"/>
      <c r="F2" s="81"/>
      <c r="G2" s="81"/>
      <c r="H2" s="81"/>
      <c r="I2" s="81"/>
      <c r="J2" s="81"/>
      <c r="K2" s="81"/>
      <c r="L2" s="81"/>
      <c r="M2" s="81"/>
      <c r="N2" s="81"/>
      <c r="O2" s="81"/>
      <c r="P2" s="81"/>
      <c r="Q2" s="81"/>
      <c r="R2" s="81"/>
      <c r="S2" s="81"/>
      <c r="T2" s="81"/>
      <c r="U2" s="81"/>
      <c r="V2" s="81"/>
      <c r="W2" s="81"/>
      <c r="X2" s="81"/>
      <c r="Y2" s="81"/>
      <c r="Z2" s="81"/>
      <c r="AA2" s="81"/>
      <c r="AB2" s="81"/>
      <c r="AC2" s="81"/>
      <c r="AD2" s="81"/>
      <c r="AE2" s="81"/>
      <c r="AF2" s="81"/>
      <c r="AG2" s="81"/>
      <c r="AH2" s="81"/>
      <c r="AI2" s="81"/>
      <c r="AJ2" s="81"/>
      <c r="AK2" s="81"/>
      <c r="AL2" s="81"/>
      <c r="AM2" s="81"/>
      <c r="AN2" s="81"/>
      <c r="AO2" s="81"/>
      <c r="AP2" s="81"/>
      <c r="AQ2" s="81"/>
      <c r="AR2" s="81"/>
      <c r="AS2" s="81"/>
      <c r="AT2" s="81"/>
      <c r="AU2" s="81"/>
      <c r="AV2" s="81"/>
      <c r="AW2" s="81"/>
      <c r="AX2" s="81"/>
      <c r="AY2" s="81"/>
      <c r="AZ2" s="81"/>
      <c r="BA2" s="81"/>
      <c r="BB2" s="81"/>
      <c r="BC2" s="81"/>
      <c r="BD2" s="81"/>
      <c r="BE2" s="81"/>
      <c r="BF2" s="81"/>
      <c r="BG2" s="81"/>
      <c r="BH2" s="81"/>
      <c r="BI2" s="81"/>
      <c r="BJ2" s="81"/>
      <c r="BK2" s="81"/>
      <c r="BL2" s="81"/>
      <c r="BM2" s="81"/>
      <c r="BN2" s="81"/>
      <c r="BO2" s="81"/>
      <c r="BP2" s="81"/>
      <c r="BQ2" s="81"/>
      <c r="BR2" s="81"/>
      <c r="BS2" s="81"/>
      <c r="BT2" s="81"/>
      <c r="BU2" s="81"/>
      <c r="BV2" s="81"/>
      <c r="BW2" s="81"/>
      <c r="BX2" s="81"/>
      <c r="BY2" s="81"/>
      <c r="BZ2" s="81"/>
    </row>
    <row r="3" spans="1:78" ht="9.75" customHeight="1" x14ac:dyDescent="0.15">
      <c r="A3" s="2"/>
      <c r="B3" s="81"/>
      <c r="C3" s="81"/>
      <c r="D3" s="81"/>
      <c r="E3" s="81"/>
      <c r="F3" s="81"/>
      <c r="G3" s="81"/>
      <c r="H3" s="81"/>
      <c r="I3" s="81"/>
      <c r="J3" s="81"/>
      <c r="K3" s="81"/>
      <c r="L3" s="81"/>
      <c r="M3" s="81"/>
      <c r="N3" s="81"/>
      <c r="O3" s="81"/>
      <c r="P3" s="81"/>
      <c r="Q3" s="81"/>
      <c r="R3" s="81"/>
      <c r="S3" s="81"/>
      <c r="T3" s="81"/>
      <c r="U3" s="81"/>
      <c r="V3" s="81"/>
      <c r="W3" s="81"/>
      <c r="X3" s="81"/>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row>
    <row r="4" spans="1:78" ht="9.75" customHeight="1" x14ac:dyDescent="0.15">
      <c r="A4" s="2"/>
      <c r="B4" s="81"/>
      <c r="C4" s="81"/>
      <c r="D4" s="81"/>
      <c r="E4" s="81"/>
      <c r="F4" s="81"/>
      <c r="G4" s="81"/>
      <c r="H4" s="81"/>
      <c r="I4" s="81"/>
      <c r="J4" s="81"/>
      <c r="K4" s="81"/>
      <c r="L4" s="81"/>
      <c r="M4" s="81"/>
      <c r="N4" s="81"/>
      <c r="O4" s="81"/>
      <c r="P4" s="81"/>
      <c r="Q4" s="81"/>
      <c r="R4" s="81"/>
      <c r="S4" s="81"/>
      <c r="T4" s="81"/>
      <c r="U4" s="81"/>
      <c r="V4" s="81"/>
      <c r="W4" s="81"/>
      <c r="X4" s="81"/>
      <c r="Y4" s="81"/>
      <c r="Z4" s="81"/>
      <c r="AA4" s="81"/>
      <c r="AB4" s="81"/>
      <c r="AC4" s="81"/>
      <c r="AD4" s="81"/>
      <c r="AE4" s="81"/>
      <c r="AF4" s="81"/>
      <c r="AG4" s="81"/>
      <c r="AH4" s="81"/>
      <c r="AI4" s="81"/>
      <c r="AJ4" s="81"/>
      <c r="AK4" s="81"/>
      <c r="AL4" s="81"/>
      <c r="AM4" s="81"/>
      <c r="AN4" s="81"/>
      <c r="AO4" s="81"/>
      <c r="AP4" s="81"/>
      <c r="AQ4" s="81"/>
      <c r="AR4" s="81"/>
      <c r="AS4" s="81"/>
      <c r="AT4" s="81"/>
      <c r="AU4" s="81"/>
      <c r="AV4" s="81"/>
      <c r="AW4" s="81"/>
      <c r="AX4" s="81"/>
      <c r="AY4" s="81"/>
      <c r="AZ4" s="81"/>
      <c r="BA4" s="81"/>
      <c r="BB4" s="81"/>
      <c r="BC4" s="81"/>
      <c r="BD4" s="81"/>
      <c r="BE4" s="81"/>
      <c r="BF4" s="81"/>
      <c r="BG4" s="81"/>
      <c r="BH4" s="81"/>
      <c r="BI4" s="81"/>
      <c r="BJ4" s="81"/>
      <c r="BK4" s="81"/>
      <c r="BL4" s="81"/>
      <c r="BM4" s="81"/>
      <c r="BN4" s="81"/>
      <c r="BO4" s="81"/>
      <c r="BP4" s="81"/>
      <c r="BQ4" s="81"/>
      <c r="BR4" s="81"/>
      <c r="BS4" s="81"/>
      <c r="BT4" s="81"/>
      <c r="BU4" s="81"/>
      <c r="BV4" s="81"/>
      <c r="BW4" s="81"/>
      <c r="BX4" s="81"/>
      <c r="BY4" s="81"/>
      <c r="BZ4" s="81"/>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2" t="str">
        <f>
データ!H6</f>
        <v>
東京都　武蔵村山市</v>
      </c>
      <c r="C6" s="82"/>
      <c r="D6" s="82"/>
      <c r="E6" s="82"/>
      <c r="F6" s="82"/>
      <c r="G6" s="82"/>
      <c r="H6" s="82"/>
      <c r="I6" s="82"/>
      <c r="J6" s="82"/>
      <c r="K6" s="82"/>
      <c r="L6" s="82"/>
      <c r="M6" s="82"/>
      <c r="N6" s="82"/>
      <c r="O6" s="82"/>
      <c r="P6" s="82"/>
      <c r="Q6" s="82"/>
      <c r="R6" s="82"/>
      <c r="S6" s="82"/>
      <c r="T6" s="82"/>
      <c r="U6" s="82"/>
      <c r="V6" s="82"/>
      <c r="W6" s="82"/>
      <c r="X6" s="82"/>
      <c r="Y6" s="82"/>
      <c r="Z6" s="82"/>
      <c r="AA6" s="82"/>
      <c r="AB6" s="82"/>
      <c r="AC6" s="8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2" t="s">
        <v>
1</v>
      </c>
      <c r="C7" s="72"/>
      <c r="D7" s="72"/>
      <c r="E7" s="72"/>
      <c r="F7" s="72"/>
      <c r="G7" s="72"/>
      <c r="H7" s="72"/>
      <c r="I7" s="72" t="s">
        <v>
2</v>
      </c>
      <c r="J7" s="72"/>
      <c r="K7" s="72"/>
      <c r="L7" s="72"/>
      <c r="M7" s="72"/>
      <c r="N7" s="72"/>
      <c r="O7" s="72"/>
      <c r="P7" s="72" t="s">
        <v>
3</v>
      </c>
      <c r="Q7" s="72"/>
      <c r="R7" s="72"/>
      <c r="S7" s="72"/>
      <c r="T7" s="72"/>
      <c r="U7" s="72"/>
      <c r="V7" s="72"/>
      <c r="W7" s="72" t="s">
        <v>
4</v>
      </c>
      <c r="X7" s="72"/>
      <c r="Y7" s="72"/>
      <c r="Z7" s="72"/>
      <c r="AA7" s="72"/>
      <c r="AB7" s="72"/>
      <c r="AC7" s="72"/>
      <c r="AD7" s="72" t="s">
        <v>
5</v>
      </c>
      <c r="AE7" s="72"/>
      <c r="AF7" s="72"/>
      <c r="AG7" s="72"/>
      <c r="AH7" s="72"/>
      <c r="AI7" s="72"/>
      <c r="AJ7" s="72"/>
      <c r="AK7" s="3"/>
      <c r="AL7" s="72" t="s">
        <v>
6</v>
      </c>
      <c r="AM7" s="72"/>
      <c r="AN7" s="72"/>
      <c r="AO7" s="72"/>
      <c r="AP7" s="72"/>
      <c r="AQ7" s="72"/>
      <c r="AR7" s="72"/>
      <c r="AS7" s="72"/>
      <c r="AT7" s="72" t="s">
        <v>
7</v>
      </c>
      <c r="AU7" s="72"/>
      <c r="AV7" s="72"/>
      <c r="AW7" s="72"/>
      <c r="AX7" s="72"/>
      <c r="AY7" s="72"/>
      <c r="AZ7" s="72"/>
      <c r="BA7" s="72"/>
      <c r="BB7" s="72" t="s">
        <v>
8</v>
      </c>
      <c r="BC7" s="72"/>
      <c r="BD7" s="72"/>
      <c r="BE7" s="72"/>
      <c r="BF7" s="72"/>
      <c r="BG7" s="72"/>
      <c r="BH7" s="72"/>
      <c r="BI7" s="72"/>
      <c r="BJ7" s="3"/>
      <c r="BK7" s="3"/>
      <c r="BL7" s="4" t="s">
        <v>
9</v>
      </c>
      <c r="BM7" s="5"/>
      <c r="BN7" s="5"/>
      <c r="BO7" s="5"/>
      <c r="BP7" s="5"/>
      <c r="BQ7" s="5"/>
      <c r="BR7" s="5"/>
      <c r="BS7" s="5"/>
      <c r="BT7" s="5"/>
      <c r="BU7" s="5"/>
      <c r="BV7" s="5"/>
      <c r="BW7" s="5"/>
      <c r="BX7" s="5"/>
      <c r="BY7" s="6"/>
    </row>
    <row r="8" spans="1:78" ht="18.75" customHeight="1" x14ac:dyDescent="0.15">
      <c r="A8" s="2"/>
      <c r="B8" s="79" t="str">
        <f>
データ!I6</f>
        <v>
法適用</v>
      </c>
      <c r="C8" s="79"/>
      <c r="D8" s="79"/>
      <c r="E8" s="79"/>
      <c r="F8" s="79"/>
      <c r="G8" s="79"/>
      <c r="H8" s="79"/>
      <c r="I8" s="79" t="str">
        <f>
データ!J6</f>
        <v>
下水道事業</v>
      </c>
      <c r="J8" s="79"/>
      <c r="K8" s="79"/>
      <c r="L8" s="79"/>
      <c r="M8" s="79"/>
      <c r="N8" s="79"/>
      <c r="O8" s="79"/>
      <c r="P8" s="79" t="str">
        <f>
データ!K6</f>
        <v>
公共下水道</v>
      </c>
      <c r="Q8" s="79"/>
      <c r="R8" s="79"/>
      <c r="S8" s="79"/>
      <c r="T8" s="79"/>
      <c r="U8" s="79"/>
      <c r="V8" s="79"/>
      <c r="W8" s="79" t="str">
        <f>
データ!L6</f>
        <v>
Bc1</v>
      </c>
      <c r="X8" s="79"/>
      <c r="Y8" s="79"/>
      <c r="Z8" s="79"/>
      <c r="AA8" s="79"/>
      <c r="AB8" s="79"/>
      <c r="AC8" s="79"/>
      <c r="AD8" s="80" t="str">
        <f>
データ!$M$6</f>
        <v>
非設置</v>
      </c>
      <c r="AE8" s="80"/>
      <c r="AF8" s="80"/>
      <c r="AG8" s="80"/>
      <c r="AH8" s="80"/>
      <c r="AI8" s="80"/>
      <c r="AJ8" s="80"/>
      <c r="AK8" s="3"/>
      <c r="AL8" s="76">
        <f>
データ!S6</f>
        <v>
72023</v>
      </c>
      <c r="AM8" s="76"/>
      <c r="AN8" s="76"/>
      <c r="AO8" s="76"/>
      <c r="AP8" s="76"/>
      <c r="AQ8" s="76"/>
      <c r="AR8" s="76"/>
      <c r="AS8" s="76"/>
      <c r="AT8" s="75">
        <f>
データ!T6</f>
        <v>
15.32</v>
      </c>
      <c r="AU8" s="75"/>
      <c r="AV8" s="75"/>
      <c r="AW8" s="75"/>
      <c r="AX8" s="75"/>
      <c r="AY8" s="75"/>
      <c r="AZ8" s="75"/>
      <c r="BA8" s="75"/>
      <c r="BB8" s="75">
        <f>
データ!U6</f>
        <v>
4701.24</v>
      </c>
      <c r="BC8" s="75"/>
      <c r="BD8" s="75"/>
      <c r="BE8" s="75"/>
      <c r="BF8" s="75"/>
      <c r="BG8" s="75"/>
      <c r="BH8" s="75"/>
      <c r="BI8" s="75"/>
      <c r="BJ8" s="3"/>
      <c r="BK8" s="3"/>
      <c r="BL8" s="77" t="s">
        <v>
10</v>
      </c>
      <c r="BM8" s="78"/>
      <c r="BN8" s="7" t="s">
        <v>
11</v>
      </c>
      <c r="BO8" s="8"/>
      <c r="BP8" s="8"/>
      <c r="BQ8" s="8"/>
      <c r="BR8" s="8"/>
      <c r="BS8" s="8"/>
      <c r="BT8" s="8"/>
      <c r="BU8" s="8"/>
      <c r="BV8" s="8"/>
      <c r="BW8" s="8"/>
      <c r="BX8" s="8"/>
      <c r="BY8" s="9"/>
    </row>
    <row r="9" spans="1:78" ht="18.75" customHeight="1" x14ac:dyDescent="0.15">
      <c r="A9" s="2"/>
      <c r="B9" s="72" t="s">
        <v>
12</v>
      </c>
      <c r="C9" s="72"/>
      <c r="D9" s="72"/>
      <c r="E9" s="72"/>
      <c r="F9" s="72"/>
      <c r="G9" s="72"/>
      <c r="H9" s="72"/>
      <c r="I9" s="72" t="s">
        <v>
13</v>
      </c>
      <c r="J9" s="72"/>
      <c r="K9" s="72"/>
      <c r="L9" s="72"/>
      <c r="M9" s="72"/>
      <c r="N9" s="72"/>
      <c r="O9" s="72"/>
      <c r="P9" s="72" t="s">
        <v>
14</v>
      </c>
      <c r="Q9" s="72"/>
      <c r="R9" s="72"/>
      <c r="S9" s="72"/>
      <c r="T9" s="72"/>
      <c r="U9" s="72"/>
      <c r="V9" s="72"/>
      <c r="W9" s="72" t="s">
        <v>
15</v>
      </c>
      <c r="X9" s="72"/>
      <c r="Y9" s="72"/>
      <c r="Z9" s="72"/>
      <c r="AA9" s="72"/>
      <c r="AB9" s="72"/>
      <c r="AC9" s="72"/>
      <c r="AD9" s="72" t="s">
        <v>
16</v>
      </c>
      <c r="AE9" s="72"/>
      <c r="AF9" s="72"/>
      <c r="AG9" s="72"/>
      <c r="AH9" s="72"/>
      <c r="AI9" s="72"/>
      <c r="AJ9" s="72"/>
      <c r="AK9" s="3"/>
      <c r="AL9" s="72" t="s">
        <v>
17</v>
      </c>
      <c r="AM9" s="72"/>
      <c r="AN9" s="72"/>
      <c r="AO9" s="72"/>
      <c r="AP9" s="72"/>
      <c r="AQ9" s="72"/>
      <c r="AR9" s="72"/>
      <c r="AS9" s="72"/>
      <c r="AT9" s="72" t="s">
        <v>
18</v>
      </c>
      <c r="AU9" s="72"/>
      <c r="AV9" s="72"/>
      <c r="AW9" s="72"/>
      <c r="AX9" s="72"/>
      <c r="AY9" s="72"/>
      <c r="AZ9" s="72"/>
      <c r="BA9" s="72"/>
      <c r="BB9" s="72" t="s">
        <v>
19</v>
      </c>
      <c r="BC9" s="72"/>
      <c r="BD9" s="72"/>
      <c r="BE9" s="72"/>
      <c r="BF9" s="72"/>
      <c r="BG9" s="72"/>
      <c r="BH9" s="72"/>
      <c r="BI9" s="72"/>
      <c r="BJ9" s="3"/>
      <c r="BK9" s="3"/>
      <c r="BL9" s="73" t="s">
        <v>
20</v>
      </c>
      <c r="BM9" s="74"/>
      <c r="BN9" s="10" t="s">
        <v>
21</v>
      </c>
      <c r="BO9" s="11"/>
      <c r="BP9" s="11"/>
      <c r="BQ9" s="11"/>
      <c r="BR9" s="11"/>
      <c r="BS9" s="11"/>
      <c r="BT9" s="11"/>
      <c r="BU9" s="11"/>
      <c r="BV9" s="11"/>
      <c r="BW9" s="11"/>
      <c r="BX9" s="11"/>
      <c r="BY9" s="12"/>
    </row>
    <row r="10" spans="1:78" ht="18.75" customHeight="1" x14ac:dyDescent="0.15">
      <c r="A10" s="2"/>
      <c r="B10" s="75" t="str">
        <f>
データ!N6</f>
        <v>
-</v>
      </c>
      <c r="C10" s="75"/>
      <c r="D10" s="75"/>
      <c r="E10" s="75"/>
      <c r="F10" s="75"/>
      <c r="G10" s="75"/>
      <c r="H10" s="75"/>
      <c r="I10" s="75">
        <f>
データ!O6</f>
        <v>
90.28</v>
      </c>
      <c r="J10" s="75"/>
      <c r="K10" s="75"/>
      <c r="L10" s="75"/>
      <c r="M10" s="75"/>
      <c r="N10" s="75"/>
      <c r="O10" s="75"/>
      <c r="P10" s="75">
        <f>
データ!P6</f>
        <v>
99.99</v>
      </c>
      <c r="Q10" s="75"/>
      <c r="R10" s="75"/>
      <c r="S10" s="75"/>
      <c r="T10" s="75"/>
      <c r="U10" s="75"/>
      <c r="V10" s="75"/>
      <c r="W10" s="75">
        <f>
データ!Q6</f>
        <v>
85.6</v>
      </c>
      <c r="X10" s="75"/>
      <c r="Y10" s="75"/>
      <c r="Z10" s="75"/>
      <c r="AA10" s="75"/>
      <c r="AB10" s="75"/>
      <c r="AC10" s="75"/>
      <c r="AD10" s="76">
        <f>
データ!R6</f>
        <v>
1412</v>
      </c>
      <c r="AE10" s="76"/>
      <c r="AF10" s="76"/>
      <c r="AG10" s="76"/>
      <c r="AH10" s="76"/>
      <c r="AI10" s="76"/>
      <c r="AJ10" s="76"/>
      <c r="AK10" s="2"/>
      <c r="AL10" s="76">
        <f>
データ!V6</f>
        <v>
71992</v>
      </c>
      <c r="AM10" s="76"/>
      <c r="AN10" s="76"/>
      <c r="AO10" s="76"/>
      <c r="AP10" s="76"/>
      <c r="AQ10" s="76"/>
      <c r="AR10" s="76"/>
      <c r="AS10" s="76"/>
      <c r="AT10" s="75">
        <f>
データ!W6</f>
        <v>
11.64</v>
      </c>
      <c r="AU10" s="75"/>
      <c r="AV10" s="75"/>
      <c r="AW10" s="75"/>
      <c r="AX10" s="75"/>
      <c r="AY10" s="75"/>
      <c r="AZ10" s="75"/>
      <c r="BA10" s="75"/>
      <c r="BB10" s="75">
        <f>
データ!X6</f>
        <v>
6184.88</v>
      </c>
      <c r="BC10" s="75"/>
      <c r="BD10" s="75"/>
      <c r="BE10" s="75"/>
      <c r="BF10" s="75"/>
      <c r="BG10" s="75"/>
      <c r="BH10" s="75"/>
      <c r="BI10" s="75"/>
      <c r="BJ10" s="2"/>
      <c r="BK10" s="2"/>
      <c r="BL10" s="58" t="s">
        <v>
22</v>
      </c>
      <c r="BM10" s="59"/>
      <c r="BN10" s="13" t="s">
        <v>
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
24</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
25</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52" t="s">
        <v>
26</v>
      </c>
      <c r="BM14" s="53"/>
      <c r="BN14" s="53"/>
      <c r="BO14" s="53"/>
      <c r="BP14" s="53"/>
      <c r="BQ14" s="53"/>
      <c r="BR14" s="53"/>
      <c r="BS14" s="53"/>
      <c r="BT14" s="53"/>
      <c r="BU14" s="53"/>
      <c r="BV14" s="53"/>
      <c r="BW14" s="53"/>
      <c r="BX14" s="53"/>
      <c r="BY14" s="53"/>
      <c r="BZ14" s="54"/>
    </row>
    <row r="15" spans="1:78" ht="13.5" customHeight="1" x14ac:dyDescent="0.15">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5" t="s">
        <v>
114</v>
      </c>
      <c r="BM16" s="66"/>
      <c r="BN16" s="66"/>
      <c r="BO16" s="66"/>
      <c r="BP16" s="66"/>
      <c r="BQ16" s="66"/>
      <c r="BR16" s="66"/>
      <c r="BS16" s="66"/>
      <c r="BT16" s="66"/>
      <c r="BU16" s="66"/>
      <c r="BV16" s="66"/>
      <c r="BW16" s="66"/>
      <c r="BX16" s="66"/>
      <c r="BY16" s="66"/>
      <c r="BZ16" s="67"/>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8"/>
      <c r="BM17" s="66"/>
      <c r="BN17" s="66"/>
      <c r="BO17" s="66"/>
      <c r="BP17" s="66"/>
      <c r="BQ17" s="66"/>
      <c r="BR17" s="66"/>
      <c r="BS17" s="66"/>
      <c r="BT17" s="66"/>
      <c r="BU17" s="66"/>
      <c r="BV17" s="66"/>
      <c r="BW17" s="66"/>
      <c r="BX17" s="66"/>
      <c r="BY17" s="66"/>
      <c r="BZ17" s="67"/>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8"/>
      <c r="BM18" s="66"/>
      <c r="BN18" s="66"/>
      <c r="BO18" s="66"/>
      <c r="BP18" s="66"/>
      <c r="BQ18" s="66"/>
      <c r="BR18" s="66"/>
      <c r="BS18" s="66"/>
      <c r="BT18" s="66"/>
      <c r="BU18" s="66"/>
      <c r="BV18" s="66"/>
      <c r="BW18" s="66"/>
      <c r="BX18" s="66"/>
      <c r="BY18" s="66"/>
      <c r="BZ18" s="67"/>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8"/>
      <c r="BM19" s="66"/>
      <c r="BN19" s="66"/>
      <c r="BO19" s="66"/>
      <c r="BP19" s="66"/>
      <c r="BQ19" s="66"/>
      <c r="BR19" s="66"/>
      <c r="BS19" s="66"/>
      <c r="BT19" s="66"/>
      <c r="BU19" s="66"/>
      <c r="BV19" s="66"/>
      <c r="BW19" s="66"/>
      <c r="BX19" s="66"/>
      <c r="BY19" s="66"/>
      <c r="BZ19" s="67"/>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8"/>
      <c r="BM20" s="66"/>
      <c r="BN20" s="66"/>
      <c r="BO20" s="66"/>
      <c r="BP20" s="66"/>
      <c r="BQ20" s="66"/>
      <c r="BR20" s="66"/>
      <c r="BS20" s="66"/>
      <c r="BT20" s="66"/>
      <c r="BU20" s="66"/>
      <c r="BV20" s="66"/>
      <c r="BW20" s="66"/>
      <c r="BX20" s="66"/>
      <c r="BY20" s="66"/>
      <c r="BZ20" s="67"/>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8"/>
      <c r="BM21" s="66"/>
      <c r="BN21" s="66"/>
      <c r="BO21" s="66"/>
      <c r="BP21" s="66"/>
      <c r="BQ21" s="66"/>
      <c r="BR21" s="66"/>
      <c r="BS21" s="66"/>
      <c r="BT21" s="66"/>
      <c r="BU21" s="66"/>
      <c r="BV21" s="66"/>
      <c r="BW21" s="66"/>
      <c r="BX21" s="66"/>
      <c r="BY21" s="66"/>
      <c r="BZ21" s="67"/>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8"/>
      <c r="BM22" s="66"/>
      <c r="BN22" s="66"/>
      <c r="BO22" s="66"/>
      <c r="BP22" s="66"/>
      <c r="BQ22" s="66"/>
      <c r="BR22" s="66"/>
      <c r="BS22" s="66"/>
      <c r="BT22" s="66"/>
      <c r="BU22" s="66"/>
      <c r="BV22" s="66"/>
      <c r="BW22" s="66"/>
      <c r="BX22" s="66"/>
      <c r="BY22" s="66"/>
      <c r="BZ22" s="67"/>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8"/>
      <c r="BM23" s="66"/>
      <c r="BN23" s="66"/>
      <c r="BO23" s="66"/>
      <c r="BP23" s="66"/>
      <c r="BQ23" s="66"/>
      <c r="BR23" s="66"/>
      <c r="BS23" s="66"/>
      <c r="BT23" s="66"/>
      <c r="BU23" s="66"/>
      <c r="BV23" s="66"/>
      <c r="BW23" s="66"/>
      <c r="BX23" s="66"/>
      <c r="BY23" s="66"/>
      <c r="BZ23" s="67"/>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8"/>
      <c r="BM24" s="66"/>
      <c r="BN24" s="66"/>
      <c r="BO24" s="66"/>
      <c r="BP24" s="66"/>
      <c r="BQ24" s="66"/>
      <c r="BR24" s="66"/>
      <c r="BS24" s="66"/>
      <c r="BT24" s="66"/>
      <c r="BU24" s="66"/>
      <c r="BV24" s="66"/>
      <c r="BW24" s="66"/>
      <c r="BX24" s="66"/>
      <c r="BY24" s="66"/>
      <c r="BZ24" s="67"/>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8"/>
      <c r="BM25" s="66"/>
      <c r="BN25" s="66"/>
      <c r="BO25" s="66"/>
      <c r="BP25" s="66"/>
      <c r="BQ25" s="66"/>
      <c r="BR25" s="66"/>
      <c r="BS25" s="66"/>
      <c r="BT25" s="66"/>
      <c r="BU25" s="66"/>
      <c r="BV25" s="66"/>
      <c r="BW25" s="66"/>
      <c r="BX25" s="66"/>
      <c r="BY25" s="66"/>
      <c r="BZ25" s="67"/>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8"/>
      <c r="BM26" s="66"/>
      <c r="BN26" s="66"/>
      <c r="BO26" s="66"/>
      <c r="BP26" s="66"/>
      <c r="BQ26" s="66"/>
      <c r="BR26" s="66"/>
      <c r="BS26" s="66"/>
      <c r="BT26" s="66"/>
      <c r="BU26" s="66"/>
      <c r="BV26" s="66"/>
      <c r="BW26" s="66"/>
      <c r="BX26" s="66"/>
      <c r="BY26" s="66"/>
      <c r="BZ26" s="67"/>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8"/>
      <c r="BM27" s="66"/>
      <c r="BN27" s="66"/>
      <c r="BO27" s="66"/>
      <c r="BP27" s="66"/>
      <c r="BQ27" s="66"/>
      <c r="BR27" s="66"/>
      <c r="BS27" s="66"/>
      <c r="BT27" s="66"/>
      <c r="BU27" s="66"/>
      <c r="BV27" s="66"/>
      <c r="BW27" s="66"/>
      <c r="BX27" s="66"/>
      <c r="BY27" s="66"/>
      <c r="BZ27" s="67"/>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8"/>
      <c r="BM28" s="66"/>
      <c r="BN28" s="66"/>
      <c r="BO28" s="66"/>
      <c r="BP28" s="66"/>
      <c r="BQ28" s="66"/>
      <c r="BR28" s="66"/>
      <c r="BS28" s="66"/>
      <c r="BT28" s="66"/>
      <c r="BU28" s="66"/>
      <c r="BV28" s="66"/>
      <c r="BW28" s="66"/>
      <c r="BX28" s="66"/>
      <c r="BY28" s="66"/>
      <c r="BZ28" s="67"/>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8"/>
      <c r="BM29" s="66"/>
      <c r="BN29" s="66"/>
      <c r="BO29" s="66"/>
      <c r="BP29" s="66"/>
      <c r="BQ29" s="66"/>
      <c r="BR29" s="66"/>
      <c r="BS29" s="66"/>
      <c r="BT29" s="66"/>
      <c r="BU29" s="66"/>
      <c r="BV29" s="66"/>
      <c r="BW29" s="66"/>
      <c r="BX29" s="66"/>
      <c r="BY29" s="66"/>
      <c r="BZ29" s="67"/>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8"/>
      <c r="BM30" s="66"/>
      <c r="BN30" s="66"/>
      <c r="BO30" s="66"/>
      <c r="BP30" s="66"/>
      <c r="BQ30" s="66"/>
      <c r="BR30" s="66"/>
      <c r="BS30" s="66"/>
      <c r="BT30" s="66"/>
      <c r="BU30" s="66"/>
      <c r="BV30" s="66"/>
      <c r="BW30" s="66"/>
      <c r="BX30" s="66"/>
      <c r="BY30" s="66"/>
      <c r="BZ30" s="67"/>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8"/>
      <c r="BM31" s="66"/>
      <c r="BN31" s="66"/>
      <c r="BO31" s="66"/>
      <c r="BP31" s="66"/>
      <c r="BQ31" s="66"/>
      <c r="BR31" s="66"/>
      <c r="BS31" s="66"/>
      <c r="BT31" s="66"/>
      <c r="BU31" s="66"/>
      <c r="BV31" s="66"/>
      <c r="BW31" s="66"/>
      <c r="BX31" s="66"/>
      <c r="BY31" s="66"/>
      <c r="BZ31" s="67"/>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8"/>
      <c r="BM32" s="66"/>
      <c r="BN32" s="66"/>
      <c r="BO32" s="66"/>
      <c r="BP32" s="66"/>
      <c r="BQ32" s="66"/>
      <c r="BR32" s="66"/>
      <c r="BS32" s="66"/>
      <c r="BT32" s="66"/>
      <c r="BU32" s="66"/>
      <c r="BV32" s="66"/>
      <c r="BW32" s="66"/>
      <c r="BX32" s="66"/>
      <c r="BY32" s="66"/>
      <c r="BZ32" s="67"/>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8"/>
      <c r="BM33" s="66"/>
      <c r="BN33" s="66"/>
      <c r="BO33" s="66"/>
      <c r="BP33" s="66"/>
      <c r="BQ33" s="66"/>
      <c r="BR33" s="66"/>
      <c r="BS33" s="66"/>
      <c r="BT33" s="66"/>
      <c r="BU33" s="66"/>
      <c r="BV33" s="66"/>
      <c r="BW33" s="66"/>
      <c r="BX33" s="66"/>
      <c r="BY33" s="66"/>
      <c r="BZ33" s="67"/>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68"/>
      <c r="BM34" s="66"/>
      <c r="BN34" s="66"/>
      <c r="BO34" s="66"/>
      <c r="BP34" s="66"/>
      <c r="BQ34" s="66"/>
      <c r="BR34" s="66"/>
      <c r="BS34" s="66"/>
      <c r="BT34" s="66"/>
      <c r="BU34" s="66"/>
      <c r="BV34" s="66"/>
      <c r="BW34" s="66"/>
      <c r="BX34" s="66"/>
      <c r="BY34" s="66"/>
      <c r="BZ34" s="67"/>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68"/>
      <c r="BM35" s="66"/>
      <c r="BN35" s="66"/>
      <c r="BO35" s="66"/>
      <c r="BP35" s="66"/>
      <c r="BQ35" s="66"/>
      <c r="BR35" s="66"/>
      <c r="BS35" s="66"/>
      <c r="BT35" s="66"/>
      <c r="BU35" s="66"/>
      <c r="BV35" s="66"/>
      <c r="BW35" s="66"/>
      <c r="BX35" s="66"/>
      <c r="BY35" s="66"/>
      <c r="BZ35" s="67"/>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8"/>
      <c r="BM36" s="66"/>
      <c r="BN36" s="66"/>
      <c r="BO36" s="66"/>
      <c r="BP36" s="66"/>
      <c r="BQ36" s="66"/>
      <c r="BR36" s="66"/>
      <c r="BS36" s="66"/>
      <c r="BT36" s="66"/>
      <c r="BU36" s="66"/>
      <c r="BV36" s="66"/>
      <c r="BW36" s="66"/>
      <c r="BX36" s="66"/>
      <c r="BY36" s="66"/>
      <c r="BZ36" s="67"/>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8"/>
      <c r="BM37" s="66"/>
      <c r="BN37" s="66"/>
      <c r="BO37" s="66"/>
      <c r="BP37" s="66"/>
      <c r="BQ37" s="66"/>
      <c r="BR37" s="66"/>
      <c r="BS37" s="66"/>
      <c r="BT37" s="66"/>
      <c r="BU37" s="66"/>
      <c r="BV37" s="66"/>
      <c r="BW37" s="66"/>
      <c r="BX37" s="66"/>
      <c r="BY37" s="66"/>
      <c r="BZ37" s="67"/>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8"/>
      <c r="BM38" s="66"/>
      <c r="BN38" s="66"/>
      <c r="BO38" s="66"/>
      <c r="BP38" s="66"/>
      <c r="BQ38" s="66"/>
      <c r="BR38" s="66"/>
      <c r="BS38" s="66"/>
      <c r="BT38" s="66"/>
      <c r="BU38" s="66"/>
      <c r="BV38" s="66"/>
      <c r="BW38" s="66"/>
      <c r="BX38" s="66"/>
      <c r="BY38" s="66"/>
      <c r="BZ38" s="67"/>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8"/>
      <c r="BM39" s="66"/>
      <c r="BN39" s="66"/>
      <c r="BO39" s="66"/>
      <c r="BP39" s="66"/>
      <c r="BQ39" s="66"/>
      <c r="BR39" s="66"/>
      <c r="BS39" s="66"/>
      <c r="BT39" s="66"/>
      <c r="BU39" s="66"/>
      <c r="BV39" s="66"/>
      <c r="BW39" s="66"/>
      <c r="BX39" s="66"/>
      <c r="BY39" s="66"/>
      <c r="BZ39" s="67"/>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8"/>
      <c r="BM40" s="66"/>
      <c r="BN40" s="66"/>
      <c r="BO40" s="66"/>
      <c r="BP40" s="66"/>
      <c r="BQ40" s="66"/>
      <c r="BR40" s="66"/>
      <c r="BS40" s="66"/>
      <c r="BT40" s="66"/>
      <c r="BU40" s="66"/>
      <c r="BV40" s="66"/>
      <c r="BW40" s="66"/>
      <c r="BX40" s="66"/>
      <c r="BY40" s="66"/>
      <c r="BZ40" s="67"/>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8"/>
      <c r="BM41" s="66"/>
      <c r="BN41" s="66"/>
      <c r="BO41" s="66"/>
      <c r="BP41" s="66"/>
      <c r="BQ41" s="66"/>
      <c r="BR41" s="66"/>
      <c r="BS41" s="66"/>
      <c r="BT41" s="66"/>
      <c r="BU41" s="66"/>
      <c r="BV41" s="66"/>
      <c r="BW41" s="66"/>
      <c r="BX41" s="66"/>
      <c r="BY41" s="66"/>
      <c r="BZ41" s="67"/>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8"/>
      <c r="BM42" s="66"/>
      <c r="BN42" s="66"/>
      <c r="BO42" s="66"/>
      <c r="BP42" s="66"/>
      <c r="BQ42" s="66"/>
      <c r="BR42" s="66"/>
      <c r="BS42" s="66"/>
      <c r="BT42" s="66"/>
      <c r="BU42" s="66"/>
      <c r="BV42" s="66"/>
      <c r="BW42" s="66"/>
      <c r="BX42" s="66"/>
      <c r="BY42" s="66"/>
      <c r="BZ42" s="67"/>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8"/>
      <c r="BM43" s="66"/>
      <c r="BN43" s="66"/>
      <c r="BO43" s="66"/>
      <c r="BP43" s="66"/>
      <c r="BQ43" s="66"/>
      <c r="BR43" s="66"/>
      <c r="BS43" s="66"/>
      <c r="BT43" s="66"/>
      <c r="BU43" s="66"/>
      <c r="BV43" s="66"/>
      <c r="BW43" s="66"/>
      <c r="BX43" s="66"/>
      <c r="BY43" s="66"/>
      <c r="BZ43" s="67"/>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9"/>
      <c r="BM44" s="70"/>
      <c r="BN44" s="70"/>
      <c r="BO44" s="70"/>
      <c r="BP44" s="70"/>
      <c r="BQ44" s="70"/>
      <c r="BR44" s="70"/>
      <c r="BS44" s="70"/>
      <c r="BT44" s="70"/>
      <c r="BU44" s="70"/>
      <c r="BV44" s="70"/>
      <c r="BW44" s="70"/>
      <c r="BX44" s="70"/>
      <c r="BY44" s="70"/>
      <c r="BZ44" s="71"/>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
27</v>
      </c>
      <c r="BM45" s="53"/>
      <c r="BN45" s="53"/>
      <c r="BO45" s="53"/>
      <c r="BP45" s="53"/>
      <c r="BQ45" s="53"/>
      <c r="BR45" s="53"/>
      <c r="BS45" s="53"/>
      <c r="BT45" s="53"/>
      <c r="BU45" s="53"/>
      <c r="BV45" s="53"/>
      <c r="BW45" s="53"/>
      <c r="BX45" s="53"/>
      <c r="BY45" s="53"/>
      <c r="BZ45" s="5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
115</v>
      </c>
      <c r="BM47" s="44"/>
      <c r="BN47" s="44"/>
      <c r="BO47" s="44"/>
      <c r="BP47" s="44"/>
      <c r="BQ47" s="44"/>
      <c r="BR47" s="44"/>
      <c r="BS47" s="44"/>
      <c r="BT47" s="44"/>
      <c r="BU47" s="44"/>
      <c r="BV47" s="44"/>
      <c r="BW47" s="44"/>
      <c r="BX47" s="44"/>
      <c r="BY47" s="44"/>
      <c r="BZ47" s="4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15">
      <c r="A60" s="2"/>
      <c r="B60" s="49" t="s">
        <v>
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15">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
29</v>
      </c>
      <c r="BM64" s="53"/>
      <c r="BN64" s="53"/>
      <c r="BO64" s="53"/>
      <c r="BP64" s="53"/>
      <c r="BQ64" s="53"/>
      <c r="BR64" s="53"/>
      <c r="BS64" s="53"/>
      <c r="BT64" s="53"/>
      <c r="BU64" s="53"/>
      <c r="BV64" s="53"/>
      <c r="BW64" s="53"/>
      <c r="BX64" s="53"/>
      <c r="BY64" s="53"/>
      <c r="BZ64" s="5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3" t="s">
        <v>
113</v>
      </c>
      <c r="BM66" s="44"/>
      <c r="BN66" s="44"/>
      <c r="BO66" s="44"/>
      <c r="BP66" s="44"/>
      <c r="BQ66" s="44"/>
      <c r="BR66" s="44"/>
      <c r="BS66" s="44"/>
      <c r="BT66" s="44"/>
      <c r="BU66" s="44"/>
      <c r="BV66" s="44"/>
      <c r="BW66" s="44"/>
      <c r="BX66" s="44"/>
      <c r="BY66" s="44"/>
      <c r="BZ66" s="4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3"/>
      <c r="BM67" s="44"/>
      <c r="BN67" s="44"/>
      <c r="BO67" s="44"/>
      <c r="BP67" s="44"/>
      <c r="BQ67" s="44"/>
      <c r="BR67" s="44"/>
      <c r="BS67" s="44"/>
      <c r="BT67" s="44"/>
      <c r="BU67" s="44"/>
      <c r="BV67" s="44"/>
      <c r="BW67" s="44"/>
      <c r="BX67" s="44"/>
      <c r="BY67" s="44"/>
      <c r="BZ67" s="4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3"/>
      <c r="BM68" s="44"/>
      <c r="BN68" s="44"/>
      <c r="BO68" s="44"/>
      <c r="BP68" s="44"/>
      <c r="BQ68" s="44"/>
      <c r="BR68" s="44"/>
      <c r="BS68" s="44"/>
      <c r="BT68" s="44"/>
      <c r="BU68" s="44"/>
      <c r="BV68" s="44"/>
      <c r="BW68" s="44"/>
      <c r="BX68" s="44"/>
      <c r="BY68" s="44"/>
      <c r="BZ68" s="4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3"/>
      <c r="BM69" s="44"/>
      <c r="BN69" s="44"/>
      <c r="BO69" s="44"/>
      <c r="BP69" s="44"/>
      <c r="BQ69" s="44"/>
      <c r="BR69" s="44"/>
      <c r="BS69" s="44"/>
      <c r="BT69" s="44"/>
      <c r="BU69" s="44"/>
      <c r="BV69" s="44"/>
      <c r="BW69" s="44"/>
      <c r="BX69" s="44"/>
      <c r="BY69" s="44"/>
      <c r="BZ69" s="4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3"/>
      <c r="BM70" s="44"/>
      <c r="BN70" s="44"/>
      <c r="BO70" s="44"/>
      <c r="BP70" s="44"/>
      <c r="BQ70" s="44"/>
      <c r="BR70" s="44"/>
      <c r="BS70" s="44"/>
      <c r="BT70" s="44"/>
      <c r="BU70" s="44"/>
      <c r="BV70" s="44"/>
      <c r="BW70" s="44"/>
      <c r="BX70" s="44"/>
      <c r="BY70" s="44"/>
      <c r="BZ70" s="4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3"/>
      <c r="BM71" s="44"/>
      <c r="BN71" s="44"/>
      <c r="BO71" s="44"/>
      <c r="BP71" s="44"/>
      <c r="BQ71" s="44"/>
      <c r="BR71" s="44"/>
      <c r="BS71" s="44"/>
      <c r="BT71" s="44"/>
      <c r="BU71" s="44"/>
      <c r="BV71" s="44"/>
      <c r="BW71" s="44"/>
      <c r="BX71" s="44"/>
      <c r="BY71" s="44"/>
      <c r="BZ71" s="4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3"/>
      <c r="BM72" s="44"/>
      <c r="BN72" s="44"/>
      <c r="BO72" s="44"/>
      <c r="BP72" s="44"/>
      <c r="BQ72" s="44"/>
      <c r="BR72" s="44"/>
      <c r="BS72" s="44"/>
      <c r="BT72" s="44"/>
      <c r="BU72" s="44"/>
      <c r="BV72" s="44"/>
      <c r="BW72" s="44"/>
      <c r="BX72" s="44"/>
      <c r="BY72" s="44"/>
      <c r="BZ72" s="4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3"/>
      <c r="BM73" s="44"/>
      <c r="BN73" s="44"/>
      <c r="BO73" s="44"/>
      <c r="BP73" s="44"/>
      <c r="BQ73" s="44"/>
      <c r="BR73" s="44"/>
      <c r="BS73" s="44"/>
      <c r="BT73" s="44"/>
      <c r="BU73" s="44"/>
      <c r="BV73" s="44"/>
      <c r="BW73" s="44"/>
      <c r="BX73" s="44"/>
      <c r="BY73" s="44"/>
      <c r="BZ73" s="4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3"/>
      <c r="BM74" s="44"/>
      <c r="BN74" s="44"/>
      <c r="BO74" s="44"/>
      <c r="BP74" s="44"/>
      <c r="BQ74" s="44"/>
      <c r="BR74" s="44"/>
      <c r="BS74" s="44"/>
      <c r="BT74" s="44"/>
      <c r="BU74" s="44"/>
      <c r="BV74" s="44"/>
      <c r="BW74" s="44"/>
      <c r="BX74" s="44"/>
      <c r="BY74" s="44"/>
      <c r="BZ74" s="4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3"/>
      <c r="BM75" s="44"/>
      <c r="BN75" s="44"/>
      <c r="BO75" s="44"/>
      <c r="BP75" s="44"/>
      <c r="BQ75" s="44"/>
      <c r="BR75" s="44"/>
      <c r="BS75" s="44"/>
      <c r="BT75" s="44"/>
      <c r="BU75" s="44"/>
      <c r="BV75" s="44"/>
      <c r="BW75" s="44"/>
      <c r="BX75" s="44"/>
      <c r="BY75" s="44"/>
      <c r="BZ75" s="4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3"/>
      <c r="BM76" s="44"/>
      <c r="BN76" s="44"/>
      <c r="BO76" s="44"/>
      <c r="BP76" s="44"/>
      <c r="BQ76" s="44"/>
      <c r="BR76" s="44"/>
      <c r="BS76" s="44"/>
      <c r="BT76" s="44"/>
      <c r="BU76" s="44"/>
      <c r="BV76" s="44"/>
      <c r="BW76" s="44"/>
      <c r="BX76" s="44"/>
      <c r="BY76" s="44"/>
      <c r="BZ76" s="4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3"/>
      <c r="BM77" s="44"/>
      <c r="BN77" s="44"/>
      <c r="BO77" s="44"/>
      <c r="BP77" s="44"/>
      <c r="BQ77" s="44"/>
      <c r="BR77" s="44"/>
      <c r="BS77" s="44"/>
      <c r="BT77" s="44"/>
      <c r="BU77" s="44"/>
      <c r="BV77" s="44"/>
      <c r="BW77" s="44"/>
      <c r="BX77" s="44"/>
      <c r="BY77" s="44"/>
      <c r="BZ77" s="4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3"/>
      <c r="BM78" s="44"/>
      <c r="BN78" s="44"/>
      <c r="BO78" s="44"/>
      <c r="BP78" s="44"/>
      <c r="BQ78" s="44"/>
      <c r="BR78" s="44"/>
      <c r="BS78" s="44"/>
      <c r="BT78" s="44"/>
      <c r="BU78" s="44"/>
      <c r="BV78" s="44"/>
      <c r="BW78" s="44"/>
      <c r="BX78" s="44"/>
      <c r="BY78" s="44"/>
      <c r="BZ78" s="4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3"/>
      <c r="BM79" s="44"/>
      <c r="BN79" s="44"/>
      <c r="BO79" s="44"/>
      <c r="BP79" s="44"/>
      <c r="BQ79" s="44"/>
      <c r="BR79" s="44"/>
      <c r="BS79" s="44"/>
      <c r="BT79" s="44"/>
      <c r="BU79" s="44"/>
      <c r="BV79" s="44"/>
      <c r="BW79" s="44"/>
      <c r="BX79" s="44"/>
      <c r="BY79" s="44"/>
      <c r="BZ79" s="4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3"/>
      <c r="BM80" s="44"/>
      <c r="BN80" s="44"/>
      <c r="BO80" s="44"/>
      <c r="BP80" s="44"/>
      <c r="BQ80" s="44"/>
      <c r="BR80" s="44"/>
      <c r="BS80" s="44"/>
      <c r="BT80" s="44"/>
      <c r="BU80" s="44"/>
      <c r="BV80" s="44"/>
      <c r="BW80" s="44"/>
      <c r="BX80" s="44"/>
      <c r="BY80" s="44"/>
      <c r="BZ80" s="4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3"/>
      <c r="BM81" s="44"/>
      <c r="BN81" s="44"/>
      <c r="BO81" s="44"/>
      <c r="BP81" s="44"/>
      <c r="BQ81" s="44"/>
      <c r="BR81" s="44"/>
      <c r="BS81" s="44"/>
      <c r="BT81" s="44"/>
      <c r="BU81" s="44"/>
      <c r="BV81" s="44"/>
      <c r="BW81" s="44"/>
      <c r="BX81" s="44"/>
      <c r="BY81" s="44"/>
      <c r="BZ81" s="4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6"/>
      <c r="BM82" s="47"/>
      <c r="BN82" s="47"/>
      <c r="BO82" s="47"/>
      <c r="BP82" s="47"/>
      <c r="BQ82" s="47"/>
      <c r="BR82" s="47"/>
      <c r="BS82" s="47"/>
      <c r="BT82" s="47"/>
      <c r="BU82" s="47"/>
      <c r="BV82" s="47"/>
      <c r="BW82" s="47"/>
      <c r="BX82" s="47"/>
      <c r="BY82" s="47"/>
      <c r="BZ82" s="48"/>
    </row>
    <row r="83" spans="1:78" x14ac:dyDescent="0.15">
      <c r="C83" s="2" t="s">
        <v>
30</v>
      </c>
    </row>
    <row r="84" spans="1:78" hidden="1" x14ac:dyDescent="0.15">
      <c r="B84" s="26" t="s">
        <v>
31</v>
      </c>
      <c r="C84" s="26"/>
      <c r="D84" s="26"/>
      <c r="E84" s="26" t="s">
        <v>
32</v>
      </c>
      <c r="F84" s="26" t="s">
        <v>
33</v>
      </c>
      <c r="G84" s="26" t="s">
        <v>
34</v>
      </c>
      <c r="H84" s="26" t="s">
        <v>
35</v>
      </c>
      <c r="I84" s="26" t="s">
        <v>
36</v>
      </c>
      <c r="J84" s="26" t="s">
        <v>
37</v>
      </c>
      <c r="K84" s="26" t="s">
        <v>
38</v>
      </c>
      <c r="L84" s="26" t="s">
        <v>
39</v>
      </c>
      <c r="M84" s="26" t="s">
        <v>
40</v>
      </c>
      <c r="N84" s="26" t="s">
        <v>
41</v>
      </c>
      <c r="O84" s="26" t="s">
        <v>
42</v>
      </c>
    </row>
    <row r="85" spans="1:78" hidden="1" x14ac:dyDescent="0.15">
      <c r="B85" s="26"/>
      <c r="C85" s="26"/>
      <c r="D85" s="26"/>
      <c r="E85" s="26" t="str">
        <f>
データ!AI6</f>
        <v>
【106.67】</v>
      </c>
      <c r="F85" s="26" t="str">
        <f>
データ!AT6</f>
        <v>
【3.64】</v>
      </c>
      <c r="G85" s="26" t="str">
        <f>
データ!BE6</f>
        <v>
【67.52】</v>
      </c>
      <c r="H85" s="26" t="str">
        <f>
データ!BP6</f>
        <v>
【705.21】</v>
      </c>
      <c r="I85" s="26" t="str">
        <f>
データ!CA6</f>
        <v>
【98.96】</v>
      </c>
      <c r="J85" s="26" t="str">
        <f>
データ!CL6</f>
        <v>
【134.52】</v>
      </c>
      <c r="K85" s="26" t="str">
        <f>
データ!CW6</f>
        <v>
【59.57】</v>
      </c>
      <c r="L85" s="26" t="str">
        <f>
データ!DH6</f>
        <v>
【95.57】</v>
      </c>
      <c r="M85" s="26" t="str">
        <f>
データ!DS6</f>
        <v>
【36.52】</v>
      </c>
      <c r="N85" s="26" t="str">
        <f>
データ!ED6</f>
        <v>
【5.72】</v>
      </c>
      <c r="O85" s="26" t="str">
        <f>
データ!EO6</f>
        <v>
【0.30】</v>
      </c>
    </row>
  </sheetData>
  <sheetProtection algorithmName="SHA-512" hashValue="pVWIu7zjZqiEucceqD1wCLwnXeY7p4E2pMx504h5ukh3Tdy1T1EyW/zlhhR64U7307t/4xH8xWWHrnYCI8mUkA==" saltValue="Ww98NvgKSzqkTPPi/GsjKQ=="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
43</v>
      </c>
      <c r="Y1" s="27">
        <v>
1</v>
      </c>
      <c r="Z1" s="27">
        <v>
1</v>
      </c>
      <c r="AA1" s="27">
        <v>
1</v>
      </c>
      <c r="AB1" s="27">
        <v>
1</v>
      </c>
      <c r="AC1" s="27">
        <v>
1</v>
      </c>
      <c r="AD1" s="27">
        <v>
1</v>
      </c>
      <c r="AE1" s="27">
        <v>
1</v>
      </c>
      <c r="AF1" s="27">
        <v>
1</v>
      </c>
      <c r="AG1" s="27">
        <v>
1</v>
      </c>
      <c r="AH1" s="27">
        <v>
1</v>
      </c>
      <c r="AI1" s="27"/>
      <c r="AJ1" s="27">
        <v>
1</v>
      </c>
      <c r="AK1" s="27">
        <v>
1</v>
      </c>
      <c r="AL1" s="27">
        <v>
1</v>
      </c>
      <c r="AM1" s="27">
        <v>
1</v>
      </c>
      <c r="AN1" s="27">
        <v>
1</v>
      </c>
      <c r="AO1" s="27">
        <v>
1</v>
      </c>
      <c r="AP1" s="27">
        <v>
1</v>
      </c>
      <c r="AQ1" s="27">
        <v>
1</v>
      </c>
      <c r="AR1" s="27">
        <v>
1</v>
      </c>
      <c r="AS1" s="27">
        <v>
1</v>
      </c>
      <c r="AT1" s="27"/>
      <c r="AU1" s="27">
        <v>
1</v>
      </c>
      <c r="AV1" s="27">
        <v>
1</v>
      </c>
      <c r="AW1" s="27">
        <v>
1</v>
      </c>
      <c r="AX1" s="27">
        <v>
1</v>
      </c>
      <c r="AY1" s="27">
        <v>
1</v>
      </c>
      <c r="AZ1" s="27">
        <v>
1</v>
      </c>
      <c r="BA1" s="27">
        <v>
1</v>
      </c>
      <c r="BB1" s="27">
        <v>
1</v>
      </c>
      <c r="BC1" s="27">
        <v>
1</v>
      </c>
      <c r="BD1" s="27">
        <v>
1</v>
      </c>
      <c r="BE1" s="27"/>
      <c r="BF1" s="27">
        <v>
1</v>
      </c>
      <c r="BG1" s="27">
        <v>
1</v>
      </c>
      <c r="BH1" s="27">
        <v>
1</v>
      </c>
      <c r="BI1" s="27">
        <v>
1</v>
      </c>
      <c r="BJ1" s="27">
        <v>
1</v>
      </c>
      <c r="BK1" s="27">
        <v>
1</v>
      </c>
      <c r="BL1" s="27">
        <v>
1</v>
      </c>
      <c r="BM1" s="27">
        <v>
1</v>
      </c>
      <c r="BN1" s="27">
        <v>
1</v>
      </c>
      <c r="BO1" s="27">
        <v>
1</v>
      </c>
      <c r="BP1" s="27"/>
      <c r="BQ1" s="27">
        <v>
1</v>
      </c>
      <c r="BR1" s="27">
        <v>
1</v>
      </c>
      <c r="BS1" s="27">
        <v>
1</v>
      </c>
      <c r="BT1" s="27">
        <v>
1</v>
      </c>
      <c r="BU1" s="27">
        <v>
1</v>
      </c>
      <c r="BV1" s="27">
        <v>
1</v>
      </c>
      <c r="BW1" s="27">
        <v>
1</v>
      </c>
      <c r="BX1" s="27">
        <v>
1</v>
      </c>
      <c r="BY1" s="27">
        <v>
1</v>
      </c>
      <c r="BZ1" s="27">
        <v>
1</v>
      </c>
      <c r="CA1" s="27"/>
      <c r="CB1" s="27">
        <v>
1</v>
      </c>
      <c r="CC1" s="27">
        <v>
1</v>
      </c>
      <c r="CD1" s="27">
        <v>
1</v>
      </c>
      <c r="CE1" s="27">
        <v>
1</v>
      </c>
      <c r="CF1" s="27">
        <v>
1</v>
      </c>
      <c r="CG1" s="27">
        <v>
1</v>
      </c>
      <c r="CH1" s="27">
        <v>
1</v>
      </c>
      <c r="CI1" s="27">
        <v>
1</v>
      </c>
      <c r="CJ1" s="27">
        <v>
1</v>
      </c>
      <c r="CK1" s="27">
        <v>
1</v>
      </c>
      <c r="CL1" s="27"/>
      <c r="CM1" s="27">
        <v>
1</v>
      </c>
      <c r="CN1" s="27">
        <v>
1</v>
      </c>
      <c r="CO1" s="27">
        <v>
1</v>
      </c>
      <c r="CP1" s="27">
        <v>
1</v>
      </c>
      <c r="CQ1" s="27">
        <v>
1</v>
      </c>
      <c r="CR1" s="27">
        <v>
1</v>
      </c>
      <c r="CS1" s="27">
        <v>
1</v>
      </c>
      <c r="CT1" s="27">
        <v>
1</v>
      </c>
      <c r="CU1" s="27">
        <v>
1</v>
      </c>
      <c r="CV1" s="27">
        <v>
1</v>
      </c>
      <c r="CW1" s="27"/>
      <c r="CX1" s="27">
        <v>
1</v>
      </c>
      <c r="CY1" s="27">
        <v>
1</v>
      </c>
      <c r="CZ1" s="27">
        <v>
1</v>
      </c>
      <c r="DA1" s="27">
        <v>
1</v>
      </c>
      <c r="DB1" s="27">
        <v>
1</v>
      </c>
      <c r="DC1" s="27">
        <v>
1</v>
      </c>
      <c r="DD1" s="27">
        <v>
1</v>
      </c>
      <c r="DE1" s="27">
        <v>
1</v>
      </c>
      <c r="DF1" s="27">
        <v>
1</v>
      </c>
      <c r="DG1" s="27">
        <v>
1</v>
      </c>
      <c r="DH1" s="27"/>
      <c r="DI1" s="27">
        <v>
1</v>
      </c>
      <c r="DJ1" s="27">
        <v>
1</v>
      </c>
      <c r="DK1" s="27">
        <v>
1</v>
      </c>
      <c r="DL1" s="27">
        <v>
1</v>
      </c>
      <c r="DM1" s="27">
        <v>
1</v>
      </c>
      <c r="DN1" s="27">
        <v>
1</v>
      </c>
      <c r="DO1" s="27">
        <v>
1</v>
      </c>
      <c r="DP1" s="27">
        <v>
1</v>
      </c>
      <c r="DQ1" s="27">
        <v>
1</v>
      </c>
      <c r="DR1" s="27">
        <v>
1</v>
      </c>
      <c r="DS1" s="27"/>
      <c r="DT1" s="27">
        <v>
1</v>
      </c>
      <c r="DU1" s="27">
        <v>
1</v>
      </c>
      <c r="DV1" s="27">
        <v>
1</v>
      </c>
      <c r="DW1" s="27">
        <v>
1</v>
      </c>
      <c r="DX1" s="27">
        <v>
1</v>
      </c>
      <c r="DY1" s="27">
        <v>
1</v>
      </c>
      <c r="DZ1" s="27">
        <v>
1</v>
      </c>
      <c r="EA1" s="27">
        <v>
1</v>
      </c>
      <c r="EB1" s="27">
        <v>
1</v>
      </c>
      <c r="EC1" s="27">
        <v>
1</v>
      </c>
      <c r="ED1" s="27"/>
      <c r="EE1" s="27">
        <v>
1</v>
      </c>
      <c r="EF1" s="27">
        <v>
1</v>
      </c>
      <c r="EG1" s="27">
        <v>
1</v>
      </c>
      <c r="EH1" s="27">
        <v>
1</v>
      </c>
      <c r="EI1" s="27">
        <v>
1</v>
      </c>
      <c r="EJ1" s="27">
        <v>
1</v>
      </c>
      <c r="EK1" s="27">
        <v>
1</v>
      </c>
      <c r="EL1" s="27">
        <v>
1</v>
      </c>
      <c r="EM1" s="27">
        <v>
1</v>
      </c>
      <c r="EN1" s="27">
        <v>
1</v>
      </c>
      <c r="EO1" s="27"/>
    </row>
    <row r="2" spans="1:148" x14ac:dyDescent="0.15">
      <c r="A2" s="28" t="s">
        <v>
44</v>
      </c>
      <c r="B2" s="28">
        <f>
COLUMN()-1</f>
        <v>
1</v>
      </c>
      <c r="C2" s="28">
        <f t="shared" ref="C2:BS2" si="0">
COLUMN()-1</f>
        <v>
2</v>
      </c>
      <c r="D2" s="28">
        <f t="shared" si="0"/>
        <v>
3</v>
      </c>
      <c r="E2" s="28">
        <f t="shared" si="0"/>
        <v>
4</v>
      </c>
      <c r="F2" s="28">
        <f t="shared" si="0"/>
        <v>
5</v>
      </c>
      <c r="G2" s="28">
        <f t="shared" si="0"/>
        <v>
6</v>
      </c>
      <c r="H2" s="28">
        <f t="shared" si="0"/>
        <v>
7</v>
      </c>
      <c r="I2" s="28">
        <f t="shared" si="0"/>
        <v>
8</v>
      </c>
      <c r="J2" s="28">
        <f t="shared" si="0"/>
        <v>
9</v>
      </c>
      <c r="K2" s="28">
        <f t="shared" si="0"/>
        <v>
10</v>
      </c>
      <c r="L2" s="28">
        <f t="shared" si="0"/>
        <v>
11</v>
      </c>
      <c r="M2" s="28">
        <f t="shared" si="0"/>
        <v>
12</v>
      </c>
      <c r="N2" s="28">
        <f t="shared" si="0"/>
        <v>
13</v>
      </c>
      <c r="O2" s="28">
        <f t="shared" si="0"/>
        <v>
14</v>
      </c>
      <c r="P2" s="28">
        <f t="shared" si="0"/>
        <v>
15</v>
      </c>
      <c r="Q2" s="28">
        <f t="shared" si="0"/>
        <v>
16</v>
      </c>
      <c r="R2" s="28">
        <f t="shared" si="0"/>
        <v>
17</v>
      </c>
      <c r="S2" s="28">
        <f t="shared" si="0"/>
        <v>
18</v>
      </c>
      <c r="T2" s="28">
        <f t="shared" si="0"/>
        <v>
19</v>
      </c>
      <c r="U2" s="28">
        <f t="shared" si="0"/>
        <v>
20</v>
      </c>
      <c r="V2" s="28">
        <f t="shared" si="0"/>
        <v>
21</v>
      </c>
      <c r="W2" s="28">
        <f t="shared" si="0"/>
        <v>
22</v>
      </c>
      <c r="X2" s="28">
        <f t="shared" si="0"/>
        <v>
23</v>
      </c>
      <c r="Y2" s="28">
        <f t="shared" si="0"/>
        <v>
24</v>
      </c>
      <c r="Z2" s="28">
        <f t="shared" si="0"/>
        <v>
25</v>
      </c>
      <c r="AA2" s="28">
        <f t="shared" si="0"/>
        <v>
26</v>
      </c>
      <c r="AB2" s="28">
        <f t="shared" si="0"/>
        <v>
27</v>
      </c>
      <c r="AC2" s="28">
        <f t="shared" si="0"/>
        <v>
28</v>
      </c>
      <c r="AD2" s="28">
        <f t="shared" si="0"/>
        <v>
29</v>
      </c>
      <c r="AE2" s="28">
        <f t="shared" si="0"/>
        <v>
30</v>
      </c>
      <c r="AF2" s="28">
        <f t="shared" si="0"/>
        <v>
31</v>
      </c>
      <c r="AG2" s="28">
        <f t="shared" si="0"/>
        <v>
32</v>
      </c>
      <c r="AH2" s="28">
        <f t="shared" si="0"/>
        <v>
33</v>
      </c>
      <c r="AI2" s="28">
        <f t="shared" si="0"/>
        <v>
34</v>
      </c>
      <c r="AJ2" s="28">
        <f t="shared" si="0"/>
        <v>
35</v>
      </c>
      <c r="AK2" s="28">
        <f t="shared" si="0"/>
        <v>
36</v>
      </c>
      <c r="AL2" s="28">
        <f t="shared" si="0"/>
        <v>
37</v>
      </c>
      <c r="AM2" s="28">
        <f t="shared" si="0"/>
        <v>
38</v>
      </c>
      <c r="AN2" s="28">
        <f t="shared" si="0"/>
        <v>
39</v>
      </c>
      <c r="AO2" s="28">
        <f t="shared" si="0"/>
        <v>
40</v>
      </c>
      <c r="AP2" s="28">
        <f t="shared" si="0"/>
        <v>
41</v>
      </c>
      <c r="AQ2" s="28">
        <f t="shared" si="0"/>
        <v>
42</v>
      </c>
      <c r="AR2" s="28">
        <f t="shared" si="0"/>
        <v>
43</v>
      </c>
      <c r="AS2" s="28">
        <f t="shared" si="0"/>
        <v>
44</v>
      </c>
      <c r="AT2" s="28">
        <f t="shared" si="0"/>
        <v>
45</v>
      </c>
      <c r="AU2" s="28">
        <f t="shared" si="0"/>
        <v>
46</v>
      </c>
      <c r="AV2" s="28">
        <f t="shared" si="0"/>
        <v>
47</v>
      </c>
      <c r="AW2" s="28">
        <f t="shared" si="0"/>
        <v>
48</v>
      </c>
      <c r="AX2" s="28">
        <f t="shared" si="0"/>
        <v>
49</v>
      </c>
      <c r="AY2" s="28">
        <f t="shared" si="0"/>
        <v>
50</v>
      </c>
      <c r="AZ2" s="28">
        <f t="shared" si="0"/>
        <v>
51</v>
      </c>
      <c r="BA2" s="28">
        <f t="shared" si="0"/>
        <v>
52</v>
      </c>
      <c r="BB2" s="28">
        <f t="shared" si="0"/>
        <v>
53</v>
      </c>
      <c r="BC2" s="28">
        <f t="shared" si="0"/>
        <v>
54</v>
      </c>
      <c r="BD2" s="28">
        <f t="shared" si="0"/>
        <v>
55</v>
      </c>
      <c r="BE2" s="28">
        <f t="shared" si="0"/>
        <v>
56</v>
      </c>
      <c r="BF2" s="28">
        <f t="shared" si="0"/>
        <v>
57</v>
      </c>
      <c r="BG2" s="28">
        <f t="shared" si="0"/>
        <v>
58</v>
      </c>
      <c r="BH2" s="28">
        <f t="shared" si="0"/>
        <v>
59</v>
      </c>
      <c r="BI2" s="28">
        <f t="shared" si="0"/>
        <v>
60</v>
      </c>
      <c r="BJ2" s="28">
        <f t="shared" si="0"/>
        <v>
61</v>
      </c>
      <c r="BK2" s="28">
        <f t="shared" si="0"/>
        <v>
62</v>
      </c>
      <c r="BL2" s="28">
        <f t="shared" si="0"/>
        <v>
63</v>
      </c>
      <c r="BM2" s="28">
        <f t="shared" si="0"/>
        <v>
64</v>
      </c>
      <c r="BN2" s="28">
        <f t="shared" si="0"/>
        <v>
65</v>
      </c>
      <c r="BO2" s="28">
        <f t="shared" si="0"/>
        <v>
66</v>
      </c>
      <c r="BP2" s="28">
        <f t="shared" si="0"/>
        <v>
67</v>
      </c>
      <c r="BQ2" s="28">
        <f t="shared" si="0"/>
        <v>
68</v>
      </c>
      <c r="BR2" s="28">
        <f t="shared" si="0"/>
        <v>
69</v>
      </c>
      <c r="BS2" s="28">
        <f t="shared" si="0"/>
        <v>
70</v>
      </c>
      <c r="BT2" s="28">
        <f t="shared" ref="BT2:EE2" si="1">
COLUMN()-1</f>
        <v>
71</v>
      </c>
      <c r="BU2" s="28">
        <f t="shared" si="1"/>
        <v>
72</v>
      </c>
      <c r="BV2" s="28">
        <f t="shared" si="1"/>
        <v>
73</v>
      </c>
      <c r="BW2" s="28">
        <f t="shared" si="1"/>
        <v>
74</v>
      </c>
      <c r="BX2" s="28">
        <f t="shared" si="1"/>
        <v>
75</v>
      </c>
      <c r="BY2" s="28">
        <f t="shared" si="1"/>
        <v>
76</v>
      </c>
      <c r="BZ2" s="28">
        <f t="shared" si="1"/>
        <v>
77</v>
      </c>
      <c r="CA2" s="28">
        <f t="shared" si="1"/>
        <v>
78</v>
      </c>
      <c r="CB2" s="28">
        <f t="shared" si="1"/>
        <v>
79</v>
      </c>
      <c r="CC2" s="28">
        <f t="shared" si="1"/>
        <v>
80</v>
      </c>
      <c r="CD2" s="28">
        <f t="shared" si="1"/>
        <v>
81</v>
      </c>
      <c r="CE2" s="28">
        <f t="shared" si="1"/>
        <v>
82</v>
      </c>
      <c r="CF2" s="28">
        <f t="shared" si="1"/>
        <v>
83</v>
      </c>
      <c r="CG2" s="28">
        <f t="shared" si="1"/>
        <v>
84</v>
      </c>
      <c r="CH2" s="28">
        <f t="shared" si="1"/>
        <v>
85</v>
      </c>
      <c r="CI2" s="28">
        <f t="shared" si="1"/>
        <v>
86</v>
      </c>
      <c r="CJ2" s="28">
        <f t="shared" si="1"/>
        <v>
87</v>
      </c>
      <c r="CK2" s="28">
        <f t="shared" si="1"/>
        <v>
88</v>
      </c>
      <c r="CL2" s="28">
        <f t="shared" si="1"/>
        <v>
89</v>
      </c>
      <c r="CM2" s="28">
        <f t="shared" si="1"/>
        <v>
90</v>
      </c>
      <c r="CN2" s="28">
        <f t="shared" si="1"/>
        <v>
91</v>
      </c>
      <c r="CO2" s="28">
        <f t="shared" si="1"/>
        <v>
92</v>
      </c>
      <c r="CP2" s="28">
        <f t="shared" si="1"/>
        <v>
93</v>
      </c>
      <c r="CQ2" s="28">
        <f t="shared" si="1"/>
        <v>
94</v>
      </c>
      <c r="CR2" s="28">
        <f t="shared" si="1"/>
        <v>
95</v>
      </c>
      <c r="CS2" s="28">
        <f t="shared" si="1"/>
        <v>
96</v>
      </c>
      <c r="CT2" s="28">
        <f t="shared" si="1"/>
        <v>
97</v>
      </c>
      <c r="CU2" s="28">
        <f t="shared" si="1"/>
        <v>
98</v>
      </c>
      <c r="CV2" s="28">
        <f t="shared" si="1"/>
        <v>
99</v>
      </c>
      <c r="CW2" s="28">
        <f t="shared" si="1"/>
        <v>
100</v>
      </c>
      <c r="CX2" s="28">
        <f t="shared" si="1"/>
        <v>
101</v>
      </c>
      <c r="CY2" s="28">
        <f t="shared" si="1"/>
        <v>
102</v>
      </c>
      <c r="CZ2" s="28">
        <f t="shared" si="1"/>
        <v>
103</v>
      </c>
      <c r="DA2" s="28">
        <f t="shared" si="1"/>
        <v>
104</v>
      </c>
      <c r="DB2" s="28">
        <f t="shared" si="1"/>
        <v>
105</v>
      </c>
      <c r="DC2" s="28">
        <f t="shared" si="1"/>
        <v>
106</v>
      </c>
      <c r="DD2" s="28">
        <f t="shared" si="1"/>
        <v>
107</v>
      </c>
      <c r="DE2" s="28">
        <f t="shared" si="1"/>
        <v>
108</v>
      </c>
      <c r="DF2" s="28">
        <f t="shared" si="1"/>
        <v>
109</v>
      </c>
      <c r="DG2" s="28">
        <f t="shared" si="1"/>
        <v>
110</v>
      </c>
      <c r="DH2" s="28">
        <f t="shared" si="1"/>
        <v>
111</v>
      </c>
      <c r="DI2" s="28">
        <f t="shared" si="1"/>
        <v>
112</v>
      </c>
      <c r="DJ2" s="28">
        <f t="shared" si="1"/>
        <v>
113</v>
      </c>
      <c r="DK2" s="28">
        <f t="shared" si="1"/>
        <v>
114</v>
      </c>
      <c r="DL2" s="28">
        <f t="shared" si="1"/>
        <v>
115</v>
      </c>
      <c r="DM2" s="28">
        <f t="shared" si="1"/>
        <v>
116</v>
      </c>
      <c r="DN2" s="28">
        <f t="shared" si="1"/>
        <v>
117</v>
      </c>
      <c r="DO2" s="28">
        <f t="shared" si="1"/>
        <v>
118</v>
      </c>
      <c r="DP2" s="28">
        <f t="shared" si="1"/>
        <v>
119</v>
      </c>
      <c r="DQ2" s="28">
        <f t="shared" si="1"/>
        <v>
120</v>
      </c>
      <c r="DR2" s="28">
        <f t="shared" si="1"/>
        <v>
121</v>
      </c>
      <c r="DS2" s="28">
        <f t="shared" si="1"/>
        <v>
122</v>
      </c>
      <c r="DT2" s="28">
        <f t="shared" si="1"/>
        <v>
123</v>
      </c>
      <c r="DU2" s="28">
        <f t="shared" si="1"/>
        <v>
124</v>
      </c>
      <c r="DV2" s="28">
        <f t="shared" si="1"/>
        <v>
125</v>
      </c>
      <c r="DW2" s="28">
        <f t="shared" si="1"/>
        <v>
126</v>
      </c>
      <c r="DX2" s="28">
        <f t="shared" si="1"/>
        <v>
127</v>
      </c>
      <c r="DY2" s="28">
        <f t="shared" si="1"/>
        <v>
128</v>
      </c>
      <c r="DZ2" s="28">
        <f t="shared" si="1"/>
        <v>
129</v>
      </c>
      <c r="EA2" s="28">
        <f t="shared" si="1"/>
        <v>
130</v>
      </c>
      <c r="EB2" s="28">
        <f t="shared" si="1"/>
        <v>
131</v>
      </c>
      <c r="EC2" s="28">
        <f t="shared" si="1"/>
        <v>
132</v>
      </c>
      <c r="ED2" s="28">
        <f t="shared" si="1"/>
        <v>
133</v>
      </c>
      <c r="EE2" s="28">
        <f t="shared" si="1"/>
        <v>
134</v>
      </c>
      <c r="EF2" s="28">
        <f t="shared" ref="EF2:EO2" si="2">
COLUMN()-1</f>
        <v>
135</v>
      </c>
      <c r="EG2" s="28">
        <f t="shared" si="2"/>
        <v>
136</v>
      </c>
      <c r="EH2" s="28">
        <f t="shared" si="2"/>
        <v>
137</v>
      </c>
      <c r="EI2" s="28">
        <f t="shared" si="2"/>
        <v>
138</v>
      </c>
      <c r="EJ2" s="28">
        <f t="shared" si="2"/>
        <v>
139</v>
      </c>
      <c r="EK2" s="28">
        <f t="shared" si="2"/>
        <v>
140</v>
      </c>
      <c r="EL2" s="28">
        <f t="shared" si="2"/>
        <v>
141</v>
      </c>
      <c r="EM2" s="28">
        <f t="shared" si="2"/>
        <v>
142</v>
      </c>
      <c r="EN2" s="28">
        <f t="shared" si="2"/>
        <v>
143</v>
      </c>
      <c r="EO2" s="28">
        <f t="shared" si="2"/>
        <v>
144</v>
      </c>
    </row>
    <row r="3" spans="1:148" x14ac:dyDescent="0.15">
      <c r="A3" s="28" t="s">
        <v>
45</v>
      </c>
      <c r="B3" s="29" t="s">
        <v>
46</v>
      </c>
      <c r="C3" s="29" t="s">
        <v>
47</v>
      </c>
      <c r="D3" s="29" t="s">
        <v>
48</v>
      </c>
      <c r="E3" s="29" t="s">
        <v>
49</v>
      </c>
      <c r="F3" s="29" t="s">
        <v>
50</v>
      </c>
      <c r="G3" s="29" t="s">
        <v>
51</v>
      </c>
      <c r="H3" s="84" t="s">
        <v>
52</v>
      </c>
      <c r="I3" s="85"/>
      <c r="J3" s="85"/>
      <c r="K3" s="85"/>
      <c r="L3" s="85"/>
      <c r="M3" s="85"/>
      <c r="N3" s="85"/>
      <c r="O3" s="85"/>
      <c r="P3" s="85"/>
      <c r="Q3" s="85"/>
      <c r="R3" s="85"/>
      <c r="S3" s="85"/>
      <c r="T3" s="85"/>
      <c r="U3" s="85"/>
      <c r="V3" s="85"/>
      <c r="W3" s="85"/>
      <c r="X3" s="86"/>
      <c r="Y3" s="90" t="s">
        <v>
53</v>
      </c>
      <c r="Z3" s="83"/>
      <c r="AA3" s="83"/>
      <c r="AB3" s="83"/>
      <c r="AC3" s="83"/>
      <c r="AD3" s="83"/>
      <c r="AE3" s="83"/>
      <c r="AF3" s="83"/>
      <c r="AG3" s="83"/>
      <c r="AH3" s="83"/>
      <c r="AI3" s="83"/>
      <c r="AJ3" s="83"/>
      <c r="AK3" s="83"/>
      <c r="AL3" s="83"/>
      <c r="AM3" s="83"/>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c r="CA3" s="83"/>
      <c r="CB3" s="83"/>
      <c r="CC3" s="83"/>
      <c r="CD3" s="83"/>
      <c r="CE3" s="83"/>
      <c r="CF3" s="83"/>
      <c r="CG3" s="83"/>
      <c r="CH3" s="83"/>
      <c r="CI3" s="83"/>
      <c r="CJ3" s="83"/>
      <c r="CK3" s="83"/>
      <c r="CL3" s="83"/>
      <c r="CM3" s="83"/>
      <c r="CN3" s="83"/>
      <c r="CO3" s="83"/>
      <c r="CP3" s="83"/>
      <c r="CQ3" s="83"/>
      <c r="CR3" s="83"/>
      <c r="CS3" s="83"/>
      <c r="CT3" s="83"/>
      <c r="CU3" s="83"/>
      <c r="CV3" s="83"/>
      <c r="CW3" s="83"/>
      <c r="CX3" s="83"/>
      <c r="CY3" s="83"/>
      <c r="CZ3" s="83"/>
      <c r="DA3" s="83"/>
      <c r="DB3" s="83"/>
      <c r="DC3" s="83"/>
      <c r="DD3" s="83"/>
      <c r="DE3" s="83"/>
      <c r="DF3" s="83"/>
      <c r="DG3" s="83"/>
      <c r="DH3" s="83"/>
      <c r="DI3" s="83" t="s">
        <v>
54</v>
      </c>
      <c r="DJ3" s="83"/>
      <c r="DK3" s="83"/>
      <c r="DL3" s="83"/>
      <c r="DM3" s="83"/>
      <c r="DN3" s="83"/>
      <c r="DO3" s="83"/>
      <c r="DP3" s="83"/>
      <c r="DQ3" s="83"/>
      <c r="DR3" s="83"/>
      <c r="DS3" s="83"/>
      <c r="DT3" s="83"/>
      <c r="DU3" s="83"/>
      <c r="DV3" s="83"/>
      <c r="DW3" s="83"/>
      <c r="DX3" s="83"/>
      <c r="DY3" s="83"/>
      <c r="DZ3" s="83"/>
      <c r="EA3" s="83"/>
      <c r="EB3" s="83"/>
      <c r="EC3" s="83"/>
      <c r="ED3" s="83"/>
      <c r="EE3" s="83"/>
      <c r="EF3" s="83"/>
      <c r="EG3" s="83"/>
      <c r="EH3" s="83"/>
      <c r="EI3" s="83"/>
      <c r="EJ3" s="83"/>
      <c r="EK3" s="83"/>
      <c r="EL3" s="83"/>
      <c r="EM3" s="83"/>
      <c r="EN3" s="83"/>
      <c r="EO3" s="83"/>
    </row>
    <row r="4" spans="1:148" x14ac:dyDescent="0.15">
      <c r="A4" s="28" t="s">
        <v>
55</v>
      </c>
      <c r="B4" s="30"/>
      <c r="C4" s="30"/>
      <c r="D4" s="30"/>
      <c r="E4" s="30"/>
      <c r="F4" s="30"/>
      <c r="G4" s="30"/>
      <c r="H4" s="87"/>
      <c r="I4" s="88"/>
      <c r="J4" s="88"/>
      <c r="K4" s="88"/>
      <c r="L4" s="88"/>
      <c r="M4" s="88"/>
      <c r="N4" s="88"/>
      <c r="O4" s="88"/>
      <c r="P4" s="88"/>
      <c r="Q4" s="88"/>
      <c r="R4" s="88"/>
      <c r="S4" s="88"/>
      <c r="T4" s="88"/>
      <c r="U4" s="88"/>
      <c r="V4" s="88"/>
      <c r="W4" s="88"/>
      <c r="X4" s="89"/>
      <c r="Y4" s="83" t="s">
        <v>
56</v>
      </c>
      <c r="Z4" s="83"/>
      <c r="AA4" s="83"/>
      <c r="AB4" s="83"/>
      <c r="AC4" s="83"/>
      <c r="AD4" s="83"/>
      <c r="AE4" s="83"/>
      <c r="AF4" s="83"/>
      <c r="AG4" s="83"/>
      <c r="AH4" s="83"/>
      <c r="AI4" s="83"/>
      <c r="AJ4" s="83" t="s">
        <v>
57</v>
      </c>
      <c r="AK4" s="83"/>
      <c r="AL4" s="83"/>
      <c r="AM4" s="83"/>
      <c r="AN4" s="83"/>
      <c r="AO4" s="83"/>
      <c r="AP4" s="83"/>
      <c r="AQ4" s="83"/>
      <c r="AR4" s="83"/>
      <c r="AS4" s="83"/>
      <c r="AT4" s="83"/>
      <c r="AU4" s="83" t="s">
        <v>
58</v>
      </c>
      <c r="AV4" s="83"/>
      <c r="AW4" s="83"/>
      <c r="AX4" s="83"/>
      <c r="AY4" s="83"/>
      <c r="AZ4" s="83"/>
      <c r="BA4" s="83"/>
      <c r="BB4" s="83"/>
      <c r="BC4" s="83"/>
      <c r="BD4" s="83"/>
      <c r="BE4" s="83"/>
      <c r="BF4" s="83" t="s">
        <v>
59</v>
      </c>
      <c r="BG4" s="83"/>
      <c r="BH4" s="83"/>
      <c r="BI4" s="83"/>
      <c r="BJ4" s="83"/>
      <c r="BK4" s="83"/>
      <c r="BL4" s="83"/>
      <c r="BM4" s="83"/>
      <c r="BN4" s="83"/>
      <c r="BO4" s="83"/>
      <c r="BP4" s="83"/>
      <c r="BQ4" s="83" t="s">
        <v>
60</v>
      </c>
      <c r="BR4" s="83"/>
      <c r="BS4" s="83"/>
      <c r="BT4" s="83"/>
      <c r="BU4" s="83"/>
      <c r="BV4" s="83"/>
      <c r="BW4" s="83"/>
      <c r="BX4" s="83"/>
      <c r="BY4" s="83"/>
      <c r="BZ4" s="83"/>
      <c r="CA4" s="83"/>
      <c r="CB4" s="83" t="s">
        <v>
61</v>
      </c>
      <c r="CC4" s="83"/>
      <c r="CD4" s="83"/>
      <c r="CE4" s="83"/>
      <c r="CF4" s="83"/>
      <c r="CG4" s="83"/>
      <c r="CH4" s="83"/>
      <c r="CI4" s="83"/>
      <c r="CJ4" s="83"/>
      <c r="CK4" s="83"/>
      <c r="CL4" s="83"/>
      <c r="CM4" s="83" t="s">
        <v>
62</v>
      </c>
      <c r="CN4" s="83"/>
      <c r="CO4" s="83"/>
      <c r="CP4" s="83"/>
      <c r="CQ4" s="83"/>
      <c r="CR4" s="83"/>
      <c r="CS4" s="83"/>
      <c r="CT4" s="83"/>
      <c r="CU4" s="83"/>
      <c r="CV4" s="83"/>
      <c r="CW4" s="83"/>
      <c r="CX4" s="83" t="s">
        <v>
63</v>
      </c>
      <c r="CY4" s="83"/>
      <c r="CZ4" s="83"/>
      <c r="DA4" s="83"/>
      <c r="DB4" s="83"/>
      <c r="DC4" s="83"/>
      <c r="DD4" s="83"/>
      <c r="DE4" s="83"/>
      <c r="DF4" s="83"/>
      <c r="DG4" s="83"/>
      <c r="DH4" s="83"/>
      <c r="DI4" s="83" t="s">
        <v>
64</v>
      </c>
      <c r="DJ4" s="83"/>
      <c r="DK4" s="83"/>
      <c r="DL4" s="83"/>
      <c r="DM4" s="83"/>
      <c r="DN4" s="83"/>
      <c r="DO4" s="83"/>
      <c r="DP4" s="83"/>
      <c r="DQ4" s="83"/>
      <c r="DR4" s="83"/>
      <c r="DS4" s="83"/>
      <c r="DT4" s="83" t="s">
        <v>
65</v>
      </c>
      <c r="DU4" s="83"/>
      <c r="DV4" s="83"/>
      <c r="DW4" s="83"/>
      <c r="DX4" s="83"/>
      <c r="DY4" s="83"/>
      <c r="DZ4" s="83"/>
      <c r="EA4" s="83"/>
      <c r="EB4" s="83"/>
      <c r="EC4" s="83"/>
      <c r="ED4" s="83"/>
      <c r="EE4" s="83" t="s">
        <v>
66</v>
      </c>
      <c r="EF4" s="83"/>
      <c r="EG4" s="83"/>
      <c r="EH4" s="83"/>
      <c r="EI4" s="83"/>
      <c r="EJ4" s="83"/>
      <c r="EK4" s="83"/>
      <c r="EL4" s="83"/>
      <c r="EM4" s="83"/>
      <c r="EN4" s="83"/>
      <c r="EO4" s="83"/>
    </row>
    <row r="5" spans="1:148" x14ac:dyDescent="0.15">
      <c r="A5" s="28" t="s">
        <v>
67</v>
      </c>
      <c r="B5" s="31"/>
      <c r="C5" s="31"/>
      <c r="D5" s="31"/>
      <c r="E5" s="31"/>
      <c r="F5" s="31"/>
      <c r="G5" s="31"/>
      <c r="H5" s="32" t="s">
        <v>
68</v>
      </c>
      <c r="I5" s="32" t="s">
        <v>
69</v>
      </c>
      <c r="J5" s="32" t="s">
        <v>
70</v>
      </c>
      <c r="K5" s="32" t="s">
        <v>
71</v>
      </c>
      <c r="L5" s="32" t="s">
        <v>
72</v>
      </c>
      <c r="M5" s="32" t="s">
        <v>
5</v>
      </c>
      <c r="N5" s="32" t="s">
        <v>
73</v>
      </c>
      <c r="O5" s="32" t="s">
        <v>
74</v>
      </c>
      <c r="P5" s="32" t="s">
        <v>
75</v>
      </c>
      <c r="Q5" s="32" t="s">
        <v>
76</v>
      </c>
      <c r="R5" s="32" t="s">
        <v>
77</v>
      </c>
      <c r="S5" s="32" t="s">
        <v>
78</v>
      </c>
      <c r="T5" s="32" t="s">
        <v>
79</v>
      </c>
      <c r="U5" s="32" t="s">
        <v>
80</v>
      </c>
      <c r="V5" s="32" t="s">
        <v>
81</v>
      </c>
      <c r="W5" s="32" t="s">
        <v>
82</v>
      </c>
      <c r="X5" s="32" t="s">
        <v>
83</v>
      </c>
      <c r="Y5" s="32" t="s">
        <v>
84</v>
      </c>
      <c r="Z5" s="32" t="s">
        <v>
85</v>
      </c>
      <c r="AA5" s="32" t="s">
        <v>
86</v>
      </c>
      <c r="AB5" s="32" t="s">
        <v>
87</v>
      </c>
      <c r="AC5" s="32" t="s">
        <v>
88</v>
      </c>
      <c r="AD5" s="32" t="s">
        <v>
89</v>
      </c>
      <c r="AE5" s="32" t="s">
        <v>
90</v>
      </c>
      <c r="AF5" s="32" t="s">
        <v>
91</v>
      </c>
      <c r="AG5" s="32" t="s">
        <v>
92</v>
      </c>
      <c r="AH5" s="32" t="s">
        <v>
93</v>
      </c>
      <c r="AI5" s="32" t="s">
        <v>
31</v>
      </c>
      <c r="AJ5" s="32" t="s">
        <v>
84</v>
      </c>
      <c r="AK5" s="32" t="s">
        <v>
85</v>
      </c>
      <c r="AL5" s="32" t="s">
        <v>
86</v>
      </c>
      <c r="AM5" s="32" t="s">
        <v>
87</v>
      </c>
      <c r="AN5" s="32" t="s">
        <v>
88</v>
      </c>
      <c r="AO5" s="32" t="s">
        <v>
89</v>
      </c>
      <c r="AP5" s="32" t="s">
        <v>
90</v>
      </c>
      <c r="AQ5" s="32" t="s">
        <v>
91</v>
      </c>
      <c r="AR5" s="32" t="s">
        <v>
92</v>
      </c>
      <c r="AS5" s="32" t="s">
        <v>
93</v>
      </c>
      <c r="AT5" s="32" t="s">
        <v>
94</v>
      </c>
      <c r="AU5" s="32" t="s">
        <v>
84</v>
      </c>
      <c r="AV5" s="32" t="s">
        <v>
85</v>
      </c>
      <c r="AW5" s="32" t="s">
        <v>
86</v>
      </c>
      <c r="AX5" s="32" t="s">
        <v>
87</v>
      </c>
      <c r="AY5" s="32" t="s">
        <v>
88</v>
      </c>
      <c r="AZ5" s="32" t="s">
        <v>
89</v>
      </c>
      <c r="BA5" s="32" t="s">
        <v>
90</v>
      </c>
      <c r="BB5" s="32" t="s">
        <v>
91</v>
      </c>
      <c r="BC5" s="32" t="s">
        <v>
92</v>
      </c>
      <c r="BD5" s="32" t="s">
        <v>
93</v>
      </c>
      <c r="BE5" s="32" t="s">
        <v>
94</v>
      </c>
      <c r="BF5" s="32" t="s">
        <v>
84</v>
      </c>
      <c r="BG5" s="32" t="s">
        <v>
85</v>
      </c>
      <c r="BH5" s="32" t="s">
        <v>
86</v>
      </c>
      <c r="BI5" s="32" t="s">
        <v>
87</v>
      </c>
      <c r="BJ5" s="32" t="s">
        <v>
88</v>
      </c>
      <c r="BK5" s="32" t="s">
        <v>
89</v>
      </c>
      <c r="BL5" s="32" t="s">
        <v>
90</v>
      </c>
      <c r="BM5" s="32" t="s">
        <v>
91</v>
      </c>
      <c r="BN5" s="32" t="s">
        <v>
92</v>
      </c>
      <c r="BO5" s="32" t="s">
        <v>
93</v>
      </c>
      <c r="BP5" s="32" t="s">
        <v>
94</v>
      </c>
      <c r="BQ5" s="32" t="s">
        <v>
84</v>
      </c>
      <c r="BR5" s="32" t="s">
        <v>
85</v>
      </c>
      <c r="BS5" s="32" t="s">
        <v>
86</v>
      </c>
      <c r="BT5" s="32" t="s">
        <v>
87</v>
      </c>
      <c r="BU5" s="32" t="s">
        <v>
88</v>
      </c>
      <c r="BV5" s="32" t="s">
        <v>
89</v>
      </c>
      <c r="BW5" s="32" t="s">
        <v>
90</v>
      </c>
      <c r="BX5" s="32" t="s">
        <v>
91</v>
      </c>
      <c r="BY5" s="32" t="s">
        <v>
92</v>
      </c>
      <c r="BZ5" s="32" t="s">
        <v>
93</v>
      </c>
      <c r="CA5" s="32" t="s">
        <v>
94</v>
      </c>
      <c r="CB5" s="32" t="s">
        <v>
84</v>
      </c>
      <c r="CC5" s="32" t="s">
        <v>
85</v>
      </c>
      <c r="CD5" s="32" t="s">
        <v>
86</v>
      </c>
      <c r="CE5" s="32" t="s">
        <v>
87</v>
      </c>
      <c r="CF5" s="32" t="s">
        <v>
88</v>
      </c>
      <c r="CG5" s="32" t="s">
        <v>
89</v>
      </c>
      <c r="CH5" s="32" t="s">
        <v>
90</v>
      </c>
      <c r="CI5" s="32" t="s">
        <v>
91</v>
      </c>
      <c r="CJ5" s="32" t="s">
        <v>
92</v>
      </c>
      <c r="CK5" s="32" t="s">
        <v>
93</v>
      </c>
      <c r="CL5" s="32" t="s">
        <v>
94</v>
      </c>
      <c r="CM5" s="32" t="s">
        <v>
84</v>
      </c>
      <c r="CN5" s="32" t="s">
        <v>
85</v>
      </c>
      <c r="CO5" s="32" t="s">
        <v>
86</v>
      </c>
      <c r="CP5" s="32" t="s">
        <v>
87</v>
      </c>
      <c r="CQ5" s="32" t="s">
        <v>
88</v>
      </c>
      <c r="CR5" s="32" t="s">
        <v>
89</v>
      </c>
      <c r="CS5" s="32" t="s">
        <v>
90</v>
      </c>
      <c r="CT5" s="32" t="s">
        <v>
91</v>
      </c>
      <c r="CU5" s="32" t="s">
        <v>
92</v>
      </c>
      <c r="CV5" s="32" t="s">
        <v>
93</v>
      </c>
      <c r="CW5" s="32" t="s">
        <v>
94</v>
      </c>
      <c r="CX5" s="32" t="s">
        <v>
84</v>
      </c>
      <c r="CY5" s="32" t="s">
        <v>
85</v>
      </c>
      <c r="CZ5" s="32" t="s">
        <v>
86</v>
      </c>
      <c r="DA5" s="32" t="s">
        <v>
87</v>
      </c>
      <c r="DB5" s="32" t="s">
        <v>
88</v>
      </c>
      <c r="DC5" s="32" t="s">
        <v>
89</v>
      </c>
      <c r="DD5" s="32" t="s">
        <v>
90</v>
      </c>
      <c r="DE5" s="32" t="s">
        <v>
91</v>
      </c>
      <c r="DF5" s="32" t="s">
        <v>
92</v>
      </c>
      <c r="DG5" s="32" t="s">
        <v>
93</v>
      </c>
      <c r="DH5" s="32" t="s">
        <v>
94</v>
      </c>
      <c r="DI5" s="32" t="s">
        <v>
84</v>
      </c>
      <c r="DJ5" s="32" t="s">
        <v>
85</v>
      </c>
      <c r="DK5" s="32" t="s">
        <v>
86</v>
      </c>
      <c r="DL5" s="32" t="s">
        <v>
87</v>
      </c>
      <c r="DM5" s="32" t="s">
        <v>
88</v>
      </c>
      <c r="DN5" s="32" t="s">
        <v>
89</v>
      </c>
      <c r="DO5" s="32" t="s">
        <v>
90</v>
      </c>
      <c r="DP5" s="32" t="s">
        <v>
91</v>
      </c>
      <c r="DQ5" s="32" t="s">
        <v>
92</v>
      </c>
      <c r="DR5" s="32" t="s">
        <v>
93</v>
      </c>
      <c r="DS5" s="32" t="s">
        <v>
94</v>
      </c>
      <c r="DT5" s="32" t="s">
        <v>
84</v>
      </c>
      <c r="DU5" s="32" t="s">
        <v>
85</v>
      </c>
      <c r="DV5" s="32" t="s">
        <v>
86</v>
      </c>
      <c r="DW5" s="32" t="s">
        <v>
87</v>
      </c>
      <c r="DX5" s="32" t="s">
        <v>
88</v>
      </c>
      <c r="DY5" s="32" t="s">
        <v>
89</v>
      </c>
      <c r="DZ5" s="32" t="s">
        <v>
90</v>
      </c>
      <c r="EA5" s="32" t="s">
        <v>
91</v>
      </c>
      <c r="EB5" s="32" t="s">
        <v>
92</v>
      </c>
      <c r="EC5" s="32" t="s">
        <v>
93</v>
      </c>
      <c r="ED5" s="32" t="s">
        <v>
94</v>
      </c>
      <c r="EE5" s="32" t="s">
        <v>
84</v>
      </c>
      <c r="EF5" s="32" t="s">
        <v>
85</v>
      </c>
      <c r="EG5" s="32" t="s">
        <v>
86</v>
      </c>
      <c r="EH5" s="32" t="s">
        <v>
87</v>
      </c>
      <c r="EI5" s="32" t="s">
        <v>
88</v>
      </c>
      <c r="EJ5" s="32" t="s">
        <v>
89</v>
      </c>
      <c r="EK5" s="32" t="s">
        <v>
90</v>
      </c>
      <c r="EL5" s="32" t="s">
        <v>
91</v>
      </c>
      <c r="EM5" s="32" t="s">
        <v>
92</v>
      </c>
      <c r="EN5" s="32" t="s">
        <v>
93</v>
      </c>
      <c r="EO5" s="32" t="s">
        <v>
94</v>
      </c>
    </row>
    <row r="6" spans="1:148" s="36" customFormat="1" x14ac:dyDescent="0.15">
      <c r="A6" s="28" t="s">
        <v>
95</v>
      </c>
      <c r="B6" s="33">
        <f>
B7</f>
        <v>
2020</v>
      </c>
      <c r="C6" s="33">
        <f t="shared" ref="C6:X6" si="3">
C7</f>
        <v>
132233</v>
      </c>
      <c r="D6" s="33">
        <f t="shared" si="3"/>
        <v>
46</v>
      </c>
      <c r="E6" s="33">
        <f t="shared" si="3"/>
        <v>
17</v>
      </c>
      <c r="F6" s="33">
        <f t="shared" si="3"/>
        <v>
1</v>
      </c>
      <c r="G6" s="33">
        <f t="shared" si="3"/>
        <v>
0</v>
      </c>
      <c r="H6" s="33" t="str">
        <f t="shared" si="3"/>
        <v>
東京都　武蔵村山市</v>
      </c>
      <c r="I6" s="33" t="str">
        <f t="shared" si="3"/>
        <v>
法適用</v>
      </c>
      <c r="J6" s="33" t="str">
        <f t="shared" si="3"/>
        <v>
下水道事業</v>
      </c>
      <c r="K6" s="33" t="str">
        <f t="shared" si="3"/>
        <v>
公共下水道</v>
      </c>
      <c r="L6" s="33" t="str">
        <f t="shared" si="3"/>
        <v>
Bc1</v>
      </c>
      <c r="M6" s="33" t="str">
        <f t="shared" si="3"/>
        <v>
非設置</v>
      </c>
      <c r="N6" s="34" t="str">
        <f t="shared" si="3"/>
        <v>
-</v>
      </c>
      <c r="O6" s="34">
        <f t="shared" si="3"/>
        <v>
90.28</v>
      </c>
      <c r="P6" s="34">
        <f t="shared" si="3"/>
        <v>
99.99</v>
      </c>
      <c r="Q6" s="34">
        <f t="shared" si="3"/>
        <v>
85.6</v>
      </c>
      <c r="R6" s="34">
        <f t="shared" si="3"/>
        <v>
1412</v>
      </c>
      <c r="S6" s="34">
        <f t="shared" si="3"/>
        <v>
72023</v>
      </c>
      <c r="T6" s="34">
        <f t="shared" si="3"/>
        <v>
15.32</v>
      </c>
      <c r="U6" s="34">
        <f t="shared" si="3"/>
        <v>
4701.24</v>
      </c>
      <c r="V6" s="34">
        <f t="shared" si="3"/>
        <v>
71992</v>
      </c>
      <c r="W6" s="34">
        <f t="shared" si="3"/>
        <v>
11.64</v>
      </c>
      <c r="X6" s="34">
        <f t="shared" si="3"/>
        <v>
6184.88</v>
      </c>
      <c r="Y6" s="35" t="str">
        <f>
IF(Y7="",NA(),Y7)</f>
        <v>
-</v>
      </c>
      <c r="Z6" s="35" t="str">
        <f t="shared" ref="Z6:AH6" si="4">
IF(Z7="",NA(),Z7)</f>
        <v>
-</v>
      </c>
      <c r="AA6" s="35" t="str">
        <f t="shared" si="4"/>
        <v>
-</v>
      </c>
      <c r="AB6" s="35" t="str">
        <f t="shared" si="4"/>
        <v>
-</v>
      </c>
      <c r="AC6" s="35">
        <f t="shared" si="4"/>
        <v>
109.53</v>
      </c>
      <c r="AD6" s="35" t="str">
        <f t="shared" si="4"/>
        <v>
-</v>
      </c>
      <c r="AE6" s="35" t="str">
        <f t="shared" si="4"/>
        <v>
-</v>
      </c>
      <c r="AF6" s="35" t="str">
        <f t="shared" si="4"/>
        <v>
-</v>
      </c>
      <c r="AG6" s="35" t="str">
        <f t="shared" si="4"/>
        <v>
-</v>
      </c>
      <c r="AH6" s="35">
        <f t="shared" si="4"/>
        <v>
106.67</v>
      </c>
      <c r="AI6" s="34" t="str">
        <f>
IF(AI7="","",IF(AI7="-","【-】","【"&amp;SUBSTITUTE(TEXT(AI7,"#,##0.00"),"-","△")&amp;"】"))</f>
        <v>
【106.67】</v>
      </c>
      <c r="AJ6" s="35" t="str">
        <f>
IF(AJ7="",NA(),AJ7)</f>
        <v>
-</v>
      </c>
      <c r="AK6" s="35" t="str">
        <f t="shared" ref="AK6:AS6" si="5">
IF(AK7="",NA(),AK7)</f>
        <v>
-</v>
      </c>
      <c r="AL6" s="35" t="str">
        <f t="shared" si="5"/>
        <v>
-</v>
      </c>
      <c r="AM6" s="35" t="str">
        <f t="shared" si="5"/>
        <v>
-</v>
      </c>
      <c r="AN6" s="34">
        <f t="shared" si="5"/>
        <v>
0</v>
      </c>
      <c r="AO6" s="35" t="str">
        <f t="shared" si="5"/>
        <v>
-</v>
      </c>
      <c r="AP6" s="35" t="str">
        <f t="shared" si="5"/>
        <v>
-</v>
      </c>
      <c r="AQ6" s="35" t="str">
        <f t="shared" si="5"/>
        <v>
-</v>
      </c>
      <c r="AR6" s="35" t="str">
        <f t="shared" si="5"/>
        <v>
-</v>
      </c>
      <c r="AS6" s="35">
        <f t="shared" si="5"/>
        <v>
3.68</v>
      </c>
      <c r="AT6" s="34" t="str">
        <f>
IF(AT7="","",IF(AT7="-","【-】","【"&amp;SUBSTITUTE(TEXT(AT7,"#,##0.00"),"-","△")&amp;"】"))</f>
        <v>
【3.64】</v>
      </c>
      <c r="AU6" s="35" t="str">
        <f>
IF(AU7="",NA(),AU7)</f>
        <v>
-</v>
      </c>
      <c r="AV6" s="35" t="str">
        <f t="shared" ref="AV6:BD6" si="6">
IF(AV7="",NA(),AV7)</f>
        <v>
-</v>
      </c>
      <c r="AW6" s="35" t="str">
        <f t="shared" si="6"/>
        <v>
-</v>
      </c>
      <c r="AX6" s="35" t="str">
        <f t="shared" si="6"/>
        <v>
-</v>
      </c>
      <c r="AY6" s="35">
        <f t="shared" si="6"/>
        <v>
112.89</v>
      </c>
      <c r="AZ6" s="35" t="str">
        <f t="shared" si="6"/>
        <v>
-</v>
      </c>
      <c r="BA6" s="35" t="str">
        <f t="shared" si="6"/>
        <v>
-</v>
      </c>
      <c r="BB6" s="35" t="str">
        <f t="shared" si="6"/>
        <v>
-</v>
      </c>
      <c r="BC6" s="35" t="str">
        <f t="shared" si="6"/>
        <v>
-</v>
      </c>
      <c r="BD6" s="35">
        <f t="shared" si="6"/>
        <v>
67.86</v>
      </c>
      <c r="BE6" s="34" t="str">
        <f>
IF(BE7="","",IF(BE7="-","【-】","【"&amp;SUBSTITUTE(TEXT(BE7,"#,##0.00"),"-","△")&amp;"】"))</f>
        <v>
【67.52】</v>
      </c>
      <c r="BF6" s="35" t="str">
        <f>
IF(BF7="",NA(),BF7)</f>
        <v>
-</v>
      </c>
      <c r="BG6" s="35" t="str">
        <f t="shared" ref="BG6:BO6" si="7">
IF(BG7="",NA(),BG7)</f>
        <v>
-</v>
      </c>
      <c r="BH6" s="35" t="str">
        <f t="shared" si="7"/>
        <v>
-</v>
      </c>
      <c r="BI6" s="35" t="str">
        <f t="shared" si="7"/>
        <v>
-</v>
      </c>
      <c r="BJ6" s="35">
        <f t="shared" si="7"/>
        <v>
92.19</v>
      </c>
      <c r="BK6" s="35" t="str">
        <f t="shared" si="7"/>
        <v>
-</v>
      </c>
      <c r="BL6" s="35" t="str">
        <f t="shared" si="7"/>
        <v>
-</v>
      </c>
      <c r="BM6" s="35" t="str">
        <f t="shared" si="7"/>
        <v>
-</v>
      </c>
      <c r="BN6" s="35" t="str">
        <f t="shared" si="7"/>
        <v>
-</v>
      </c>
      <c r="BO6" s="35">
        <f t="shared" si="7"/>
        <v>
709.4</v>
      </c>
      <c r="BP6" s="34" t="str">
        <f>
IF(BP7="","",IF(BP7="-","【-】","【"&amp;SUBSTITUTE(TEXT(BP7,"#,##0.00"),"-","△")&amp;"】"))</f>
        <v>
【705.21】</v>
      </c>
      <c r="BQ6" s="35" t="str">
        <f>
IF(BQ7="",NA(),BQ7)</f>
        <v>
-</v>
      </c>
      <c r="BR6" s="35" t="str">
        <f t="shared" ref="BR6:BZ6" si="8">
IF(BR7="",NA(),BR7)</f>
        <v>
-</v>
      </c>
      <c r="BS6" s="35" t="str">
        <f t="shared" si="8"/>
        <v>
-</v>
      </c>
      <c r="BT6" s="35" t="str">
        <f t="shared" si="8"/>
        <v>
-</v>
      </c>
      <c r="BU6" s="35">
        <f t="shared" si="8"/>
        <v>
111.25</v>
      </c>
      <c r="BV6" s="35" t="str">
        <f t="shared" si="8"/>
        <v>
-</v>
      </c>
      <c r="BW6" s="35" t="str">
        <f t="shared" si="8"/>
        <v>
-</v>
      </c>
      <c r="BX6" s="35" t="str">
        <f t="shared" si="8"/>
        <v>
-</v>
      </c>
      <c r="BY6" s="35" t="str">
        <f t="shared" si="8"/>
        <v>
-</v>
      </c>
      <c r="BZ6" s="35">
        <f t="shared" si="8"/>
        <v>
91.14</v>
      </c>
      <c r="CA6" s="34" t="str">
        <f>
IF(CA7="","",IF(CA7="-","【-】","【"&amp;SUBSTITUTE(TEXT(CA7,"#,##0.00"),"-","△")&amp;"】"))</f>
        <v>
【98.96】</v>
      </c>
      <c r="CB6" s="35" t="str">
        <f>
IF(CB7="",NA(),CB7)</f>
        <v>
-</v>
      </c>
      <c r="CC6" s="35" t="str">
        <f t="shared" ref="CC6:CK6" si="9">
IF(CC7="",NA(),CC7)</f>
        <v>
-</v>
      </c>
      <c r="CD6" s="35" t="str">
        <f t="shared" si="9"/>
        <v>
-</v>
      </c>
      <c r="CE6" s="35" t="str">
        <f t="shared" si="9"/>
        <v>
-</v>
      </c>
      <c r="CF6" s="35">
        <f t="shared" si="9"/>
        <v>
102.88</v>
      </c>
      <c r="CG6" s="35" t="str">
        <f t="shared" si="9"/>
        <v>
-</v>
      </c>
      <c r="CH6" s="35" t="str">
        <f t="shared" si="9"/>
        <v>
-</v>
      </c>
      <c r="CI6" s="35" t="str">
        <f t="shared" si="9"/>
        <v>
-</v>
      </c>
      <c r="CJ6" s="35" t="str">
        <f t="shared" si="9"/>
        <v>
-</v>
      </c>
      <c r="CK6" s="35">
        <f t="shared" si="9"/>
        <v>
136.86000000000001</v>
      </c>
      <c r="CL6" s="34" t="str">
        <f>
IF(CL7="","",IF(CL7="-","【-】","【"&amp;SUBSTITUTE(TEXT(CL7,"#,##0.00"),"-","△")&amp;"】"))</f>
        <v>
【134.52】</v>
      </c>
      <c r="CM6" s="35" t="str">
        <f>
IF(CM7="",NA(),CM7)</f>
        <v>
-</v>
      </c>
      <c r="CN6" s="35" t="str">
        <f t="shared" ref="CN6:CV6" si="10">
IF(CN7="",NA(),CN7)</f>
        <v>
-</v>
      </c>
      <c r="CO6" s="35" t="str">
        <f t="shared" si="10"/>
        <v>
-</v>
      </c>
      <c r="CP6" s="35" t="str">
        <f t="shared" si="10"/>
        <v>
-</v>
      </c>
      <c r="CQ6" s="35" t="str">
        <f t="shared" si="10"/>
        <v>
-</v>
      </c>
      <c r="CR6" s="35" t="str">
        <f t="shared" si="10"/>
        <v>
-</v>
      </c>
      <c r="CS6" s="35" t="str">
        <f t="shared" si="10"/>
        <v>
-</v>
      </c>
      <c r="CT6" s="35" t="str">
        <f t="shared" si="10"/>
        <v>
-</v>
      </c>
      <c r="CU6" s="35" t="str">
        <f t="shared" si="10"/>
        <v>
-</v>
      </c>
      <c r="CV6" s="35">
        <f t="shared" si="10"/>
        <v>
60.78</v>
      </c>
      <c r="CW6" s="34" t="str">
        <f>
IF(CW7="","",IF(CW7="-","【-】","【"&amp;SUBSTITUTE(TEXT(CW7,"#,##0.00"),"-","△")&amp;"】"))</f>
        <v>
【59.57】</v>
      </c>
      <c r="CX6" s="35" t="str">
        <f>
IF(CX7="",NA(),CX7)</f>
        <v>
-</v>
      </c>
      <c r="CY6" s="35" t="str">
        <f t="shared" ref="CY6:DG6" si="11">
IF(CY7="",NA(),CY7)</f>
        <v>
-</v>
      </c>
      <c r="CZ6" s="35" t="str">
        <f t="shared" si="11"/>
        <v>
-</v>
      </c>
      <c r="DA6" s="35" t="str">
        <f t="shared" si="11"/>
        <v>
-</v>
      </c>
      <c r="DB6" s="35">
        <f t="shared" si="11"/>
        <v>
99.65</v>
      </c>
      <c r="DC6" s="35" t="str">
        <f t="shared" si="11"/>
        <v>
-</v>
      </c>
      <c r="DD6" s="35" t="str">
        <f t="shared" si="11"/>
        <v>
-</v>
      </c>
      <c r="DE6" s="35" t="str">
        <f t="shared" si="11"/>
        <v>
-</v>
      </c>
      <c r="DF6" s="35" t="str">
        <f t="shared" si="11"/>
        <v>
-</v>
      </c>
      <c r="DG6" s="35">
        <f t="shared" si="11"/>
        <v>
94.17</v>
      </c>
      <c r="DH6" s="34" t="str">
        <f>
IF(DH7="","",IF(DH7="-","【-】","【"&amp;SUBSTITUTE(TEXT(DH7,"#,##0.00"),"-","△")&amp;"】"))</f>
        <v>
【95.57】</v>
      </c>
      <c r="DI6" s="35" t="str">
        <f>
IF(DI7="",NA(),DI7)</f>
        <v>
-</v>
      </c>
      <c r="DJ6" s="35" t="str">
        <f t="shared" ref="DJ6:DR6" si="12">
IF(DJ7="",NA(),DJ7)</f>
        <v>
-</v>
      </c>
      <c r="DK6" s="35" t="str">
        <f t="shared" si="12"/>
        <v>
-</v>
      </c>
      <c r="DL6" s="35" t="str">
        <f t="shared" si="12"/>
        <v>
-</v>
      </c>
      <c r="DM6" s="35">
        <f t="shared" si="12"/>
        <v>
5.16</v>
      </c>
      <c r="DN6" s="35" t="str">
        <f t="shared" si="12"/>
        <v>
-</v>
      </c>
      <c r="DO6" s="35" t="str">
        <f t="shared" si="12"/>
        <v>
-</v>
      </c>
      <c r="DP6" s="35" t="str">
        <f t="shared" si="12"/>
        <v>
-</v>
      </c>
      <c r="DQ6" s="35" t="str">
        <f t="shared" si="12"/>
        <v>
-</v>
      </c>
      <c r="DR6" s="35">
        <f t="shared" si="12"/>
        <v>
23.25</v>
      </c>
      <c r="DS6" s="34" t="str">
        <f>
IF(DS7="","",IF(DS7="-","【-】","【"&amp;SUBSTITUTE(TEXT(DS7,"#,##0.00"),"-","△")&amp;"】"))</f>
        <v>
【36.52】</v>
      </c>
      <c r="DT6" s="35" t="str">
        <f>
IF(DT7="",NA(),DT7)</f>
        <v>
-</v>
      </c>
      <c r="DU6" s="35" t="str">
        <f t="shared" ref="DU6:EC6" si="13">
IF(DU7="",NA(),DU7)</f>
        <v>
-</v>
      </c>
      <c r="DV6" s="35" t="str">
        <f t="shared" si="13"/>
        <v>
-</v>
      </c>
      <c r="DW6" s="35" t="str">
        <f t="shared" si="13"/>
        <v>
-</v>
      </c>
      <c r="DX6" s="34">
        <f t="shared" si="13"/>
        <v>
0</v>
      </c>
      <c r="DY6" s="35" t="str">
        <f t="shared" si="13"/>
        <v>
-</v>
      </c>
      <c r="DZ6" s="35" t="str">
        <f t="shared" si="13"/>
        <v>
-</v>
      </c>
      <c r="EA6" s="35" t="str">
        <f t="shared" si="13"/>
        <v>
-</v>
      </c>
      <c r="EB6" s="35" t="str">
        <f t="shared" si="13"/>
        <v>
-</v>
      </c>
      <c r="EC6" s="35">
        <f t="shared" si="13"/>
        <v>
1.06</v>
      </c>
      <c r="ED6" s="34" t="str">
        <f>
IF(ED7="","",IF(ED7="-","【-】","【"&amp;SUBSTITUTE(TEXT(ED7,"#,##0.00"),"-","△")&amp;"】"))</f>
        <v>
【5.72】</v>
      </c>
      <c r="EE6" s="35" t="str">
        <f>
IF(EE7="",NA(),EE7)</f>
        <v>
-</v>
      </c>
      <c r="EF6" s="35" t="str">
        <f t="shared" ref="EF6:EN6" si="14">
IF(EF7="",NA(),EF7)</f>
        <v>
-</v>
      </c>
      <c r="EG6" s="35" t="str">
        <f t="shared" si="14"/>
        <v>
-</v>
      </c>
      <c r="EH6" s="35" t="str">
        <f t="shared" si="14"/>
        <v>
-</v>
      </c>
      <c r="EI6" s="34">
        <f t="shared" si="14"/>
        <v>
0</v>
      </c>
      <c r="EJ6" s="35" t="str">
        <f t="shared" si="14"/>
        <v>
-</v>
      </c>
      <c r="EK6" s="35" t="str">
        <f t="shared" si="14"/>
        <v>
-</v>
      </c>
      <c r="EL6" s="35" t="str">
        <f t="shared" si="14"/>
        <v>
-</v>
      </c>
      <c r="EM6" s="35" t="str">
        <f t="shared" si="14"/>
        <v>
-</v>
      </c>
      <c r="EN6" s="35">
        <f t="shared" si="14"/>
        <v>
0.08</v>
      </c>
      <c r="EO6" s="34" t="str">
        <f>
IF(EO7="","",IF(EO7="-","【-】","【"&amp;SUBSTITUTE(TEXT(EO7,"#,##0.00"),"-","△")&amp;"】"))</f>
        <v>
【0.30】</v>
      </c>
    </row>
    <row r="7" spans="1:148" s="36" customFormat="1" x14ac:dyDescent="0.15">
      <c r="A7" s="28"/>
      <c r="B7" s="37">
        <v>
2020</v>
      </c>
      <c r="C7" s="37">
        <v>
132233</v>
      </c>
      <c r="D7" s="37">
        <v>
46</v>
      </c>
      <c r="E7" s="37">
        <v>
17</v>
      </c>
      <c r="F7" s="37">
        <v>
1</v>
      </c>
      <c r="G7" s="37">
        <v>
0</v>
      </c>
      <c r="H7" s="37" t="s">
        <v>
96</v>
      </c>
      <c r="I7" s="37" t="s">
        <v>
97</v>
      </c>
      <c r="J7" s="37" t="s">
        <v>
98</v>
      </c>
      <c r="K7" s="37" t="s">
        <v>
99</v>
      </c>
      <c r="L7" s="37" t="s">
        <v>
100</v>
      </c>
      <c r="M7" s="37" t="s">
        <v>
101</v>
      </c>
      <c r="N7" s="38" t="s">
        <v>
102</v>
      </c>
      <c r="O7" s="38">
        <v>
90.28</v>
      </c>
      <c r="P7" s="38">
        <v>
99.99</v>
      </c>
      <c r="Q7" s="38">
        <v>
85.6</v>
      </c>
      <c r="R7" s="38">
        <v>
1412</v>
      </c>
      <c r="S7" s="38">
        <v>
72023</v>
      </c>
      <c r="T7" s="38">
        <v>
15.32</v>
      </c>
      <c r="U7" s="38">
        <v>
4701.24</v>
      </c>
      <c r="V7" s="38">
        <v>
71992</v>
      </c>
      <c r="W7" s="38">
        <v>
11.64</v>
      </c>
      <c r="X7" s="38">
        <v>
6184.88</v>
      </c>
      <c r="Y7" s="38" t="s">
        <v>
102</v>
      </c>
      <c r="Z7" s="38" t="s">
        <v>
102</v>
      </c>
      <c r="AA7" s="38" t="s">
        <v>
102</v>
      </c>
      <c r="AB7" s="38" t="s">
        <v>
102</v>
      </c>
      <c r="AC7" s="38">
        <v>
109.53</v>
      </c>
      <c r="AD7" s="38" t="s">
        <v>
102</v>
      </c>
      <c r="AE7" s="38" t="s">
        <v>
102</v>
      </c>
      <c r="AF7" s="38" t="s">
        <v>
102</v>
      </c>
      <c r="AG7" s="38" t="s">
        <v>
102</v>
      </c>
      <c r="AH7" s="38">
        <v>
106.67</v>
      </c>
      <c r="AI7" s="38">
        <v>
106.67</v>
      </c>
      <c r="AJ7" s="38" t="s">
        <v>
102</v>
      </c>
      <c r="AK7" s="38" t="s">
        <v>
102</v>
      </c>
      <c r="AL7" s="38" t="s">
        <v>
102</v>
      </c>
      <c r="AM7" s="38" t="s">
        <v>
102</v>
      </c>
      <c r="AN7" s="38">
        <v>
0</v>
      </c>
      <c r="AO7" s="38" t="s">
        <v>
102</v>
      </c>
      <c r="AP7" s="38" t="s">
        <v>
102</v>
      </c>
      <c r="AQ7" s="38" t="s">
        <v>
102</v>
      </c>
      <c r="AR7" s="38" t="s">
        <v>
102</v>
      </c>
      <c r="AS7" s="38">
        <v>
3.68</v>
      </c>
      <c r="AT7" s="38">
        <v>
3.64</v>
      </c>
      <c r="AU7" s="38" t="s">
        <v>
102</v>
      </c>
      <c r="AV7" s="38" t="s">
        <v>
102</v>
      </c>
      <c r="AW7" s="38" t="s">
        <v>
102</v>
      </c>
      <c r="AX7" s="38" t="s">
        <v>
102</v>
      </c>
      <c r="AY7" s="38">
        <v>
112.89</v>
      </c>
      <c r="AZ7" s="38" t="s">
        <v>
102</v>
      </c>
      <c r="BA7" s="38" t="s">
        <v>
102</v>
      </c>
      <c r="BB7" s="38" t="s">
        <v>
102</v>
      </c>
      <c r="BC7" s="38" t="s">
        <v>
102</v>
      </c>
      <c r="BD7" s="38">
        <v>
67.86</v>
      </c>
      <c r="BE7" s="38">
        <v>
67.52</v>
      </c>
      <c r="BF7" s="38" t="s">
        <v>
102</v>
      </c>
      <c r="BG7" s="38" t="s">
        <v>
102</v>
      </c>
      <c r="BH7" s="38" t="s">
        <v>
102</v>
      </c>
      <c r="BI7" s="38" t="s">
        <v>
102</v>
      </c>
      <c r="BJ7" s="38">
        <v>
92.19</v>
      </c>
      <c r="BK7" s="38" t="s">
        <v>
102</v>
      </c>
      <c r="BL7" s="38" t="s">
        <v>
102</v>
      </c>
      <c r="BM7" s="38" t="s">
        <v>
102</v>
      </c>
      <c r="BN7" s="38" t="s">
        <v>
102</v>
      </c>
      <c r="BO7" s="38">
        <v>
709.4</v>
      </c>
      <c r="BP7" s="38">
        <v>
705.21</v>
      </c>
      <c r="BQ7" s="38" t="s">
        <v>
102</v>
      </c>
      <c r="BR7" s="38" t="s">
        <v>
102</v>
      </c>
      <c r="BS7" s="38" t="s">
        <v>
102</v>
      </c>
      <c r="BT7" s="38" t="s">
        <v>
102</v>
      </c>
      <c r="BU7" s="38">
        <v>
111.25</v>
      </c>
      <c r="BV7" s="38" t="s">
        <v>
102</v>
      </c>
      <c r="BW7" s="38" t="s">
        <v>
102</v>
      </c>
      <c r="BX7" s="38" t="s">
        <v>
102</v>
      </c>
      <c r="BY7" s="38" t="s">
        <v>
102</v>
      </c>
      <c r="BZ7" s="38">
        <v>
91.14</v>
      </c>
      <c r="CA7" s="38">
        <v>
98.96</v>
      </c>
      <c r="CB7" s="38" t="s">
        <v>
102</v>
      </c>
      <c r="CC7" s="38" t="s">
        <v>
102</v>
      </c>
      <c r="CD7" s="38" t="s">
        <v>
102</v>
      </c>
      <c r="CE7" s="38" t="s">
        <v>
102</v>
      </c>
      <c r="CF7" s="38">
        <v>
102.88</v>
      </c>
      <c r="CG7" s="38" t="s">
        <v>
102</v>
      </c>
      <c r="CH7" s="38" t="s">
        <v>
102</v>
      </c>
      <c r="CI7" s="38" t="s">
        <v>
102</v>
      </c>
      <c r="CJ7" s="38" t="s">
        <v>
102</v>
      </c>
      <c r="CK7" s="38">
        <v>
136.86000000000001</v>
      </c>
      <c r="CL7" s="38">
        <v>
134.52000000000001</v>
      </c>
      <c r="CM7" s="38" t="s">
        <v>
102</v>
      </c>
      <c r="CN7" s="38" t="s">
        <v>
102</v>
      </c>
      <c r="CO7" s="38" t="s">
        <v>
102</v>
      </c>
      <c r="CP7" s="38" t="s">
        <v>
102</v>
      </c>
      <c r="CQ7" s="38" t="s">
        <v>
102</v>
      </c>
      <c r="CR7" s="38" t="s">
        <v>
102</v>
      </c>
      <c r="CS7" s="38" t="s">
        <v>
102</v>
      </c>
      <c r="CT7" s="38" t="s">
        <v>
102</v>
      </c>
      <c r="CU7" s="38" t="s">
        <v>
102</v>
      </c>
      <c r="CV7" s="38">
        <v>
60.78</v>
      </c>
      <c r="CW7" s="38">
        <v>
59.57</v>
      </c>
      <c r="CX7" s="38" t="s">
        <v>
102</v>
      </c>
      <c r="CY7" s="38" t="s">
        <v>
102</v>
      </c>
      <c r="CZ7" s="38" t="s">
        <v>
102</v>
      </c>
      <c r="DA7" s="38" t="s">
        <v>
102</v>
      </c>
      <c r="DB7" s="38">
        <v>
99.65</v>
      </c>
      <c r="DC7" s="38" t="s">
        <v>
102</v>
      </c>
      <c r="DD7" s="38" t="s">
        <v>
102</v>
      </c>
      <c r="DE7" s="38" t="s">
        <v>
102</v>
      </c>
      <c r="DF7" s="38" t="s">
        <v>
102</v>
      </c>
      <c r="DG7" s="38">
        <v>
94.17</v>
      </c>
      <c r="DH7" s="38">
        <v>
95.57</v>
      </c>
      <c r="DI7" s="38" t="s">
        <v>
102</v>
      </c>
      <c r="DJ7" s="38" t="s">
        <v>
102</v>
      </c>
      <c r="DK7" s="38" t="s">
        <v>
102</v>
      </c>
      <c r="DL7" s="38" t="s">
        <v>
102</v>
      </c>
      <c r="DM7" s="38">
        <v>
5.16</v>
      </c>
      <c r="DN7" s="38" t="s">
        <v>
102</v>
      </c>
      <c r="DO7" s="38" t="s">
        <v>
102</v>
      </c>
      <c r="DP7" s="38" t="s">
        <v>
102</v>
      </c>
      <c r="DQ7" s="38" t="s">
        <v>
102</v>
      </c>
      <c r="DR7" s="38">
        <v>
23.25</v>
      </c>
      <c r="DS7" s="38">
        <v>
36.520000000000003</v>
      </c>
      <c r="DT7" s="38" t="s">
        <v>
102</v>
      </c>
      <c r="DU7" s="38" t="s">
        <v>
102</v>
      </c>
      <c r="DV7" s="38" t="s">
        <v>
102</v>
      </c>
      <c r="DW7" s="38" t="s">
        <v>
102</v>
      </c>
      <c r="DX7" s="38">
        <v>
0</v>
      </c>
      <c r="DY7" s="38" t="s">
        <v>
102</v>
      </c>
      <c r="DZ7" s="38" t="s">
        <v>
102</v>
      </c>
      <c r="EA7" s="38" t="s">
        <v>
102</v>
      </c>
      <c r="EB7" s="38" t="s">
        <v>
102</v>
      </c>
      <c r="EC7" s="38">
        <v>
1.06</v>
      </c>
      <c r="ED7" s="38">
        <v>
5.72</v>
      </c>
      <c r="EE7" s="38" t="s">
        <v>
102</v>
      </c>
      <c r="EF7" s="38" t="s">
        <v>
102</v>
      </c>
      <c r="EG7" s="38" t="s">
        <v>
102</v>
      </c>
      <c r="EH7" s="38" t="s">
        <v>
102</v>
      </c>
      <c r="EI7" s="38">
        <v>
0</v>
      </c>
      <c r="EJ7" s="38" t="s">
        <v>
102</v>
      </c>
      <c r="EK7" s="38" t="s">
        <v>
102</v>
      </c>
      <c r="EL7" s="38" t="s">
        <v>
102</v>
      </c>
      <c r="EM7" s="38" t="s">
        <v>
102</v>
      </c>
      <c r="EN7" s="38">
        <v>
0.08</v>
      </c>
      <c r="EO7" s="38">
        <v>
0.3</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
103</v>
      </c>
      <c r="C9" s="40" t="s">
        <v>
104</v>
      </c>
      <c r="D9" s="40" t="s">
        <v>
105</v>
      </c>
      <c r="E9" s="40" t="s">
        <v>
106</v>
      </c>
      <c r="F9" s="40" t="s">
        <v>
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
46</v>
      </c>
      <c r="B10" s="41">
        <f t="shared" ref="B10:D10" si="15">
DATEVALUE($B7+12-B11&amp;"/1/"&amp;B12)</f>
        <v>
46753</v>
      </c>
      <c r="C10" s="41">
        <f t="shared" si="15"/>
        <v>
47119</v>
      </c>
      <c r="D10" s="41">
        <f t="shared" si="15"/>
        <v>
47484</v>
      </c>
      <c r="E10" s="42">
        <f>
DATEVALUE($B7+12-E11&amp;"/1/"&amp;E12)</f>
        <v>
47849</v>
      </c>
      <c r="F10" s="42">
        <f>
DATEVALUE($B7+12-F11&amp;"/1/"&amp;F12)</f>
        <v>
48215</v>
      </c>
    </row>
    <row r="11" spans="1:148" x14ac:dyDescent="0.15">
      <c r="B11">
        <v>
4</v>
      </c>
      <c r="C11">
        <v>
3</v>
      </c>
      <c r="D11">
        <v>
2</v>
      </c>
      <c r="E11">
        <v>
1</v>
      </c>
      <c r="F11">
        <v>
0</v>
      </c>
      <c r="G11" t="s">
        <v>
108</v>
      </c>
    </row>
    <row r="12" spans="1:148" x14ac:dyDescent="0.15">
      <c r="B12">
        <v>
1</v>
      </c>
      <c r="C12">
        <v>
1</v>
      </c>
      <c r="D12">
        <v>
1</v>
      </c>
      <c r="E12">
        <v>
1</v>
      </c>
      <c r="F12">
        <v>
2</v>
      </c>
      <c r="G12" t="s">
        <v>
109</v>
      </c>
    </row>
    <row r="13" spans="1:148" x14ac:dyDescent="0.15">
      <c r="B13" t="s">
        <v>
110</v>
      </c>
      <c r="C13" t="s">
        <v>
110</v>
      </c>
      <c r="D13" t="s">
        <v>
110</v>
      </c>
      <c r="E13" t="s">
        <v>
111</v>
      </c>
      <c r="F13" t="s">
        <v>
111</v>
      </c>
      <c r="G13" t="s">
        <v>
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東京都</cp:lastModifiedBy>
  <cp:lastPrinted>2022-01-19T05:42:19Z</cp:lastPrinted>
  <dcterms:created xsi:type="dcterms:W3CDTF">2021-12-03T07:10:51Z</dcterms:created>
  <dcterms:modified xsi:type="dcterms:W3CDTF">2022-02-17T02:49:24Z</dcterms:modified>
  <cp:category/>
</cp:coreProperties>
</file>