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2財政担当Ｇ\7財政担当G7：公会計担当\06 調査照会（他団体・他課）\02_東京都（財政事情以外）\R3年度\02_その他（決算等）\03_財政状況資料集の作成について\R3\04_追加依頼（R4.9.13公会計指標分析）\"/>
    </mc:Choice>
  </mc:AlternateContent>
  <xr:revisionPtr revIDLastSave="0" documentId="13_ncr:1_{D892C62B-6A09-42A6-A8F7-17DAC0DC95A6}" xr6:coauthVersionLast="47" xr6:coauthVersionMax="47" xr10:uidLastSave="{00000000-0000-0000-0000-000000000000}"/>
  <bookViews>
    <workbookView xWindow="-120" yWindow="-120" windowWidth="20730" windowHeight="11040" firstSheet="13"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69" i="12" l="1"/>
  <c r="AA73" i="12"/>
  <c r="AA70" i="12"/>
  <c r="AA71" i="12"/>
  <c r="AA72" i="12"/>
  <c r="AA74" i="12"/>
  <c r="AA75" i="12"/>
  <c r="AA76" i="12"/>
  <c r="AA77" i="12"/>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4" i="10"/>
  <c r="C35" i="10" s="1"/>
  <c r="U34" i="10" s="1"/>
  <c r="U35" i="10" s="1"/>
  <c r="U36" i="10" s="1"/>
  <c r="AM34" i="10" l="1"/>
  <c r="BE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BW41" i="10" s="1"/>
  <c r="BW42" i="10" s="1"/>
  <c r="BW43" i="10" s="1"/>
  <c r="CO34" i="10" l="1"/>
</calcChain>
</file>

<file path=xl/sharedStrings.xml><?xml version="1.0" encoding="utf-8"?>
<sst xmlns="http://schemas.openxmlformats.org/spreadsheetml/2006/main" count="1116" uniqueCount="621">
  <si>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</si>
  <si>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</si>
  <si>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</si>
  <si>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</si>
  <si>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</si>
  <si>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</si>
  <si>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</si>
  <si>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</si>
  <si>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</si>
  <si>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</si>
  <si>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</si>
  <si>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</si>
  <si>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</si>
  <si>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</si>
  <si>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</si>
  <si>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</si>
  <si>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</si>
  <si>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</si>
  <si>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</si>
  <si>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</si>
  <si>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</si>
  <si>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</si>
  <si>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</si>
  <si>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</si>
  <si>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</si>
  <si>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</si>
  <si>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</si>
  <si>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</si>
  <si>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</si>
  <si>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</si>
  <si>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</si>
  <si>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</si>
  <si>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</si>
  <si>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</si>
  <si>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</si>
  <si>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</si>
  <si>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</si>
  <si>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</si>
  <si>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</si>
  <si>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</si>
  <si>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</si>
  <si>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</si>
  <si>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</si>
  <si>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</si>
  <si>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</si>
  <si>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</si>
  <si>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</si>
  <si>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</si>
  <si>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</si>
  <si>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</si>
  <si>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</si>
  <si>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</si>
  <si>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</si>
  <si>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</si>
  <si>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</si>
  <si>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</si>
  <si>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</si>
  <si>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</si>
  <si>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</si>
  <si>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</si>
  <si>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</si>
  <si>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</si>
  <si>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</si>
  <si>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</si>
  <si>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</si>
  <si>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</si>
  <si>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</si>
  <si>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</si>
  <si>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</si>
  <si>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</si>
  <si>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</si>
  <si>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</si>
  <si>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</si>
  <si>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</si>
  <si>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</si>
  <si>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</si>
  <si>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</si>
  <si>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</si>
  <si>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</si>
  <si>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</si>
  <si>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</si>
  <si>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</si>
  <si>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</si>
  <si>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</si>
  <si>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</si>
  <si>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</si>
  <si>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</si>
  <si>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</si>
  <si>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</si>
  <si>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</si>
  <si>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</si>
  <si>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</si>
  <si>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</si>
  <si>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</si>
  <si>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</si>
  <si>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</si>
  <si>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</si>
  <si>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</si>
  <si>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武蔵村山市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</si>
  <si>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</si>
  <si>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</si>
  <si>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</si>
  <si>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</si>
  <si>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</si>
  <si>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</si>
  <si>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</si>
  <si>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</si>
  <si>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</si>
  <si>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</si>
  <si>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</si>
  <si>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</si>
  <si>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</si>
  <si>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</si>
  <si>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</si>
  <si>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</si>
  <si>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</si>
  <si>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</si>
  <si>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</si>
  <si>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</si>
  <si>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</si>
  <si>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</si>
  <si>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</si>
  <si>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</si>
  <si>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</si>
  <si>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</si>
  <si>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</si>
  <si>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</si>
  <si>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</si>
  <si>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</si>
  <si>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</si>
  <si>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</si>
  <si>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</si>
  <si>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</si>
  <si>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</si>
  <si>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</si>
  <si>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</si>
  <si>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</si>
  <si>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</si>
  <si>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</si>
  <si>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</si>
  <si>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</si>
  <si>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</si>
  <si>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</si>
  <si>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</si>
  <si>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</si>
  <si>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</si>
  <si>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</si>
  <si>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</si>
  <si>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</si>
  <si>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</si>
  <si>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</si>
  <si>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</si>
  <si>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</si>
  <si>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</si>
  <si>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</si>
  <si>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</si>
  <si>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</si>
  <si>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</si>
  <si>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</si>
  <si>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</si>
  <si>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</si>
  <si>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</si>
  <si>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</si>
  <si>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</si>
  <si>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</si>
  <si>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</si>
  <si>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</si>
  <si>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</si>
  <si>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</si>
  <si>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</si>
  <si>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</si>
  <si>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</si>
  <si>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</si>
  <si>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</si>
  <si>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</si>
  <si>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</si>
  <si>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</si>
  <si>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</si>
  <si>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</si>
  <si>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</si>
  <si>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</si>
  <si>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</si>
  <si>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</si>
  <si>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</si>
  <si>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</si>
  <si>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</si>
  <si>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</si>
  <si>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</si>
  <si>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</si>
  <si>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</si>
  <si>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</si>
  <si>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</si>
  <si>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</si>
  <si>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</si>
  <si>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</si>
  <si>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</si>
  <si>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</si>
  <si>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</si>
  <si>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</si>
  <si>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</si>
  <si>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</si>
  <si>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</si>
  <si>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</si>
  <si>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</si>
  <si>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</si>
  <si>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</si>
  <si>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</si>
  <si>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</si>
  <si>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</si>
  <si>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</si>
  <si>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</si>
  <si>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</si>
  <si>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</si>
  <si>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</si>
  <si>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</si>
  <si>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</si>
  <si>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</si>
  <si>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東京都武蔵村山市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</si>
  <si>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</si>
  <si>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</si>
  <si>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</si>
  <si>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</si>
  <si>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</si>
  <si>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</si>
  <si>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</si>
  <si>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</si>
  <si>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</si>
  <si>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</si>
  <si>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</si>
  <si>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</si>
  <si>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</si>
  <si>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</si>
  <si>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</si>
  <si>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</si>
  <si>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</si>
  <si>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</si>
  <si>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</si>
  <si>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</si>
  <si>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</si>
  <si>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</si>
  <si>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</si>
  <si>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</si>
  <si>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</si>
  <si>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</si>
  <si>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</si>
  <si>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</si>
  <si>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</si>
  <si>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</si>
  <si>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</si>
  <si>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</si>
  <si>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</si>
  <si>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</si>
  <si>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</si>
  <si>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</si>
  <si>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</si>
  <si>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</si>
  <si>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</si>
  <si>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</si>
  <si>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</si>
  <si>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</si>
  <si>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</si>
  <si>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</si>
  <si>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</si>
  <si>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</si>
  <si>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</si>
  <si>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</si>
  <si>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</si>
  <si>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</si>
  <si>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</si>
  <si>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</si>
  <si>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</si>
  <si>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</si>
  <si>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</si>
  <si>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</si>
  <si>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</si>
  <si>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</si>
  <si>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</si>
  <si>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</si>
  <si>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</si>
  <si>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</si>
  <si>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</si>
  <si>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</si>
  <si>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</si>
  <si>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</si>
  <si>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</si>
  <si>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</si>
  <si>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</si>
  <si>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</si>
  <si>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</si>
  <si>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</si>
  <si>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</si>
  <si>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</si>
  <si>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</si>
  <si>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</si>
  <si>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</si>
  <si>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</si>
  <si>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</si>
  <si>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</si>
  <si>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</si>
  <si>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</si>
  <si>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</si>
  <si>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</si>
  <si>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</si>
  <si>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</si>
  <si>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</si>
  <si>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</si>
  <si>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</si>
  <si>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</si>
  <si>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</si>
  <si>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</si>
  <si>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</si>
  <si>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</si>
  <si>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</si>
  <si>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</si>
  <si>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</si>
  <si>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</si>
  <si>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</si>
  <si>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</si>
  <si>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</si>
  <si>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</si>
  <si>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</si>
  <si>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</si>
  <si>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</si>
  <si>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</si>
  <si>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</si>
  <si>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</si>
  <si>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</si>
  <si>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</si>
  <si>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</si>
  <si>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</si>
  <si>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</si>
  <si>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</si>
  <si>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</si>
  <si>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</si>
  <si>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宅地造成</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</si>
  <si>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</si>
  <si>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</si>
  <si>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</si>
  <si>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</si>
  <si>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</si>
  <si>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</si>
  <si>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</si>
  <si>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</si>
  <si>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</si>
  <si>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</si>
  <si>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</si>
  <si>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</si>
  <si>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</si>
  <si>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</si>
  <si>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</si>
  <si>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</si>
  <si>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</si>
  <si>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</si>
  <si>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</si>
  <si>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</si>
  <si>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</si>
  <si>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</si>
  <si>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</si>
  <si>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</si>
  <si>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</si>
  <si>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</si>
  <si>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</si>
  <si>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</si>
  <si>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</si>
  <si>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</si>
  <si>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</si>
  <si>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</si>
  <si>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</si>
  <si>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</si>
  <si>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</si>
  <si>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</si>
  <si>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東京都武蔵村山市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</si>
  <si>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</si>
  <si>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</si>
  <si>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</si>
  <si>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</si>
  <si>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</si>
  <si>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</si>
  <si>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</si>
  <si>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</si>
  <si>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</si>
  <si>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</si>
  <si>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</si>
  <si>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</si>
  <si>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</si>
  <si>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</si>
  <si>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</si>
  <si>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</si>
  <si>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</si>
  <si>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</si>
  <si>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</si>
  <si>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</si>
  <si>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都市核地区土地区画整理事業特別会計（一般会計）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</si>
  <si>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</si>
  <si>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</si>
  <si>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</si>
  <si>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</si>
  <si>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</si>
  <si>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</si>
  <si>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</si>
  <si>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</si>
  <si>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</si>
  <si>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</si>
  <si>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</si>
  <si>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</si>
  <si>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</si>
  <si>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</si>
  <si>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</si>
  <si>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</si>
  <si>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</si>
  <si>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</si>
  <si>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下水道事業会計</t>
    <phoneticPr fontId="5"/>
  </si>
  <si>
    <t>法適用企業</t>
    <phoneticPr fontId="5"/>
  </si>
  <si>
    <t>都市核地区土地区画整理事業特別会計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</si>
  <si>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</si>
  <si>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</si>
  <si>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</si>
  <si>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</si>
  <si>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</si>
  <si>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</si>
  <si>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</si>
  <si>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</si>
  <si>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</si>
  <si>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</si>
  <si>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</si>
  <si>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</si>
  <si>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</si>
  <si>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</si>
  <si>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</si>
  <si>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</si>
  <si>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</si>
  <si>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</si>
  <si>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</si>
  <si>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</si>
  <si>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</si>
  <si>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</si>
  <si>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</si>
  <si>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</si>
  <si>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</si>
  <si>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</si>
  <si>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</si>
  <si>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</si>
  <si>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</si>
  <si>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</si>
  <si>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</si>
  <si>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</si>
  <si>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</si>
  <si>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</si>
  <si>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</si>
  <si>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</si>
  <si>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</si>
  <si>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</si>
  <si>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</si>
  <si>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</si>
  <si>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</si>
  <si>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</si>
  <si>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</si>
  <si>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</si>
  <si>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</si>
  <si>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</si>
  <si>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</si>
  <si>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</si>
  <si>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</si>
  <si>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</si>
  <si>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</si>
  <si>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</si>
  <si>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t>
    <phoneticPr fontId="5"/>
  </si>
  <si>
    <t>-</t>
    <phoneticPr fontId="5"/>
  </si>
  <si>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</si>
  <si>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</si>
  <si>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</si>
  <si>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</si>
  <si>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</si>
  <si>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</si>
  <si>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</si>
  <si>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</si>
  <si>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</si>
  <si>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</si>
  <si>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</si>
  <si>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</si>
  <si>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都市核地区土地区画整理事業特別会計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</si>
  <si>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</si>
  <si>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</si>
  <si>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下水道事業会計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</si>
  <si>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</si>
  <si>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</si>
  <si>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t>
    <phoneticPr fontId="5"/>
  </si>
  <si>
    <t>(Ｆ)</t>
    <phoneticPr fontId="5"/>
  </si>
  <si>
    <t>後期高齢者医療特別会計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</si>
  <si>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</si>
  <si>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</si>
  <si>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</si>
  <si>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</si>
  <si>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</si>
  <si>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</si>
  <si>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</si>
  <si>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</si>
  <si>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</si>
  <si>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</si>
  <si>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</si>
  <si>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</si>
  <si>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</si>
  <si>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</si>
  <si>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</si>
  <si>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</si>
  <si>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</si>
  <si>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</si>
  <si>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</si>
  <si>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</si>
  <si>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</si>
  <si>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</si>
  <si>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</si>
  <si>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</si>
  <si>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</si>
  <si>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</si>
  <si>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</si>
  <si>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</si>
  <si>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</si>
  <si>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</si>
  <si>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</si>
  <si>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</si>
  <si>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</si>
  <si>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</si>
  <si>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</si>
  <si>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</si>
  <si>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</si>
  <si>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</si>
  <si>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</si>
  <si>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</si>
  <si>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</si>
  <si>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</si>
  <si>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</si>
  <si>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</si>
  <si>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</si>
  <si>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</si>
  <si>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</si>
  <si>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</si>
  <si>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</si>
  <si>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</si>
  <si>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</si>
  <si>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</si>
  <si>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</si>
  <si>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</si>
  <si>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</si>
  <si>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</si>
  <si>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</si>
  <si>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</si>
  <si>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</si>
  <si>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</si>
  <si>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</si>
  <si>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</si>
  <si>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</si>
  <si>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</si>
  <si>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</si>
  <si>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</si>
  <si>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</si>
  <si>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</si>
  <si>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</si>
  <si>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</si>
  <si>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</si>
  <si>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</si>
  <si>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</si>
  <si>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</si>
  <si>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</si>
  <si>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</si>
  <si>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</si>
  <si>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</si>
  <si>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</si>
  <si>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</si>
  <si>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</si>
  <si>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</si>
  <si>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</si>
  <si>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</si>
  <si>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0.56</t>
  </si>
  <si>
    <t>一般会計</t>
  </si>
  <si>
    <t>国民健康保険事業特別会計</t>
  </si>
  <si>
    <t>下水道事業会計</t>
  </si>
  <si>
    <t>介護保険特別会計</t>
  </si>
  <si>
    <t>後期高齢者医療特別会計</t>
  </si>
  <si>
    <t>都市核地区土地区画整理事業特別会計（一般会計）</t>
  </si>
  <si>
    <t>都市核地区土地区画整理事業特別会計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</si>
  <si>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</si>
  <si>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</si>
  <si>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</si>
  <si>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</si>
  <si>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</si>
  <si>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</si>
  <si>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</si>
  <si>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</si>
  <si>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</si>
  <si>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東京都後期高齢者医療広域連合（一般会計）</t>
  </si>
  <si>
    <t>東京都後期高齢者医療広域連合（後期高齢者医療特別会計）</t>
  </si>
  <si>
    <t>東京たま広域資源循環組合（一般会計）</t>
  </si>
  <si>
    <t>瑞穂斎場組合（一般会計）</t>
  </si>
  <si>
    <t>湖南衛生組合（一般会計）</t>
  </si>
  <si>
    <t>東京市町村総合事務組合（一般会計）</t>
  </si>
  <si>
    <t>東京市町村総合事務組合（交通災害共済事業特別会計）</t>
  </si>
  <si>
    <t>東京都市町村職員退職手当組合（一般会計）</t>
  </si>
  <si>
    <t>小平・村山・大和衛生組合（一般会計）</t>
  </si>
  <si>
    <t>東京都市町村議会議員公務災害補償等組合（一般会計）</t>
  </si>
  <si>
    <t>武蔵村山市土地開発公社</t>
  </si>
  <si>
    <t>〇</t>
    <phoneticPr fontId="2"/>
  </si>
  <si>
    <t>-</t>
    <phoneticPr fontId="2"/>
  </si>
  <si>
    <t>公共施設建設基金</t>
  </si>
  <si>
    <t>多摩都市モノレール基金</t>
    <rPh sb="0" eb="2">
      <t>タマ</t>
    </rPh>
    <rPh sb="2" eb="4">
      <t>トシ</t>
    </rPh>
    <rPh sb="9" eb="11">
      <t>キキン</t>
    </rPh>
    <phoneticPr fontId="18"/>
  </si>
  <si>
    <t>庁舎等用地取得基金</t>
    <rPh sb="0" eb="2">
      <t>チョウシャ</t>
    </rPh>
    <rPh sb="2" eb="3">
      <t>トウ</t>
    </rPh>
    <rPh sb="3" eb="5">
      <t>ヨウチ</t>
    </rPh>
    <rPh sb="5" eb="7">
      <t>シュトク</t>
    </rPh>
    <rPh sb="7" eb="9">
      <t>キキン</t>
    </rPh>
    <phoneticPr fontId="18"/>
  </si>
  <si>
    <t>みどりの基金</t>
    <rPh sb="4" eb="6">
      <t>キキン</t>
    </rPh>
    <phoneticPr fontId="2"/>
  </si>
  <si>
    <t>（仮称）防災食育センター備品整備基金</t>
    <phoneticPr fontId="5"/>
  </si>
  <si>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</si>
  <si>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</si>
  <si>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</si>
  <si>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</si>
  <si>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令和2年度の将来負担比率は、将来負担額20,813,034千円に対し、控除される充当可能財源等が22,192,450千円となり、差引の結果将来負担比率は生じていません。
　有形固定資産減価償却率は上記の分析のとおり老朽化が進んでいる状況であることから、将来負担額の増加に配慮しながら、公共施設の老朽化対策に計画的に取り組んでいく必要があります。</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</si>
  <si>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</si>
  <si>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</si>
  <si>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</si>
  <si>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</si>
  <si>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</si>
  <si>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</si>
  <si>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将来負担比率及び実質公債費比率ともに類似団体内平均値を下回っており、健全な水準であると言えます。
　しかし、実質公債費比率は施設の老朽化による投資的経費の増加に連動し、市債残高が増加傾向であることから、比率が増加傾向にあります。現在のペースで今後とも市債の借り入れを続けていくと将来負担が増加していくため、計画的な老朽化対策や臨時財政対策債の発行抑制等を行い、将来負担の増加を抑制していく必要があります。</t>
    <rPh sb="160" eb="161">
      <t>カ</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</si>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</sst>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177" fontId="34" fillId="0" borderId="98"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67EEB707-37C3-4A8E-AFAA-56D817F57D95}"/>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67319</c:v>
                </c:pt>
                <c:pt idx="1">
                  <c:v>70615</c:v>
                </c:pt>
                <c:pt idx="2">
                  <c:v>69185</c:v>
                </c:pt>
                <c:pt idx="3">
                  <c:v>70166</c:v>
                </c:pt>
                <c:pt idx="4">
                  <c:v>70329</c:v>
                </c:pt>
              </c:numCache>
            </c:numRef>
          </c:val>
          <c:smooth val="0"/>
          <c:extLst>
            <c:ext xmlns:c16="http://schemas.microsoft.com/office/drawing/2014/chart" uri="{C3380CC4-5D6E-409C-BE32-E72D297353CC}">
              <c16:uniqueId val="{00000000-C77F-4ACC-B142-5DAC75B26F6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28847</c:v>
                </c:pt>
                <c:pt idx="1">
                  <c:v>35094</c:v>
                </c:pt>
                <c:pt idx="2">
                  <c:v>27752</c:v>
                </c:pt>
                <c:pt idx="3">
                  <c:v>21718</c:v>
                </c:pt>
                <c:pt idx="4">
                  <c:v>32474</c:v>
                </c:pt>
              </c:numCache>
            </c:numRef>
          </c:val>
          <c:smooth val="0"/>
          <c:extLst>
            <c:ext xmlns:c16="http://schemas.microsoft.com/office/drawing/2014/chart" uri="{C3380CC4-5D6E-409C-BE32-E72D297353CC}">
              <c16:uniqueId val="{00000001-C77F-4ACC-B142-5DAC75B26F69}"/>
            </c:ext>
          </c:extLst>
        </c:ser>
        <c:dLbls>
          <c:showLegendKey val="0"/>
          <c:showVal val="0"/>
          <c:showCatName val="0"/>
          <c:showSerName val="0"/>
          <c:showPercent val="0"/>
          <c:showBubbleSize val="0"/>
        </c:dLbls>
        <c:marker val="1"/>
        <c:smooth val="0"/>
        <c:axId val="737377120"/>
        <c:axId val="737369280"/>
      </c:lineChart>
      <c:catAx>
        <c:axId val="73737712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37369280"/>
        <c:crosses val="autoZero"/>
        <c:auto val="1"/>
        <c:lblAlgn val="ctr"/>
        <c:lblOffset val="100"/>
        <c:tickLblSkip val="1"/>
        <c:tickMarkSkip val="1"/>
        <c:noMultiLvlLbl val="0"/>
      </c:catAx>
      <c:valAx>
        <c:axId val="7373692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3737712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4.55</c:v>
                </c:pt>
                <c:pt idx="1">
                  <c:v>5.08</c:v>
                </c:pt>
                <c:pt idx="2">
                  <c:v>5.63</c:v>
                </c:pt>
                <c:pt idx="3">
                  <c:v>5.84</c:v>
                </c:pt>
                <c:pt idx="4">
                  <c:v>7.52</c:v>
                </c:pt>
              </c:numCache>
            </c:numRef>
          </c:val>
          <c:extLst>
            <c:ext xmlns:c16="http://schemas.microsoft.com/office/drawing/2014/chart" uri="{C3380CC4-5D6E-409C-BE32-E72D297353CC}">
              <c16:uniqueId val="{00000000-9054-4F04-BE43-8386C8D5FD7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5.04</c:v>
                </c:pt>
                <c:pt idx="1">
                  <c:v>8.36</c:v>
                </c:pt>
                <c:pt idx="2">
                  <c:v>11.18</c:v>
                </c:pt>
                <c:pt idx="3">
                  <c:v>11.05</c:v>
                </c:pt>
                <c:pt idx="4">
                  <c:v>11.43</c:v>
                </c:pt>
              </c:numCache>
            </c:numRef>
          </c:val>
          <c:extLst>
            <c:ext xmlns:c16="http://schemas.microsoft.com/office/drawing/2014/chart" uri="{C3380CC4-5D6E-409C-BE32-E72D297353CC}">
              <c16:uniqueId val="{00000001-9054-4F04-BE43-8386C8D5FD75}"/>
            </c:ext>
          </c:extLst>
        </c:ser>
        <c:dLbls>
          <c:showLegendKey val="0"/>
          <c:showVal val="0"/>
          <c:showCatName val="0"/>
          <c:showSerName val="0"/>
          <c:showPercent val="0"/>
          <c:showBubbleSize val="0"/>
        </c:dLbls>
        <c:gapWidth val="250"/>
        <c:overlap val="100"/>
        <c:axId val="737366536"/>
        <c:axId val="737370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-0.56000000000000005</c:v>
                </c:pt>
                <c:pt idx="1">
                  <c:v>3.95</c:v>
                </c:pt>
                <c:pt idx="2">
                  <c:v>3.49</c:v>
                </c:pt>
                <c:pt idx="3">
                  <c:v>7.0000000000000007E-2</c:v>
                </c:pt>
                <c:pt idx="4">
                  <c:v>2.4900000000000002</c:v>
                </c:pt>
              </c:numCache>
            </c:numRef>
          </c:val>
          <c:smooth val="0"/>
          <c:extLst>
            <c:ext xmlns:c16="http://schemas.microsoft.com/office/drawing/2014/chart" uri="{C3380CC4-5D6E-409C-BE32-E72D297353CC}">
              <c16:uniqueId val="{00000002-9054-4F04-BE43-8386C8D5FD75}"/>
            </c:ext>
          </c:extLst>
        </c:ser>
        <c:dLbls>
          <c:showLegendKey val="0"/>
          <c:showVal val="0"/>
          <c:showCatName val="0"/>
          <c:showSerName val="0"/>
          <c:showPercent val="0"/>
          <c:showBubbleSize val="0"/>
        </c:dLbls>
        <c:marker val="1"/>
        <c:smooth val="0"/>
        <c:axId val="737366536"/>
        <c:axId val="737370456"/>
      </c:lineChart>
      <c:catAx>
        <c:axId val="737366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737370456"/>
        <c:crosses val="autoZero"/>
        <c:auto val="1"/>
        <c:lblAlgn val="ctr"/>
        <c:lblOffset val="100"/>
        <c:tickLblSkip val="1"/>
        <c:tickMarkSkip val="1"/>
        <c:noMultiLvlLbl val="0"/>
      </c:catAx>
      <c:valAx>
        <c:axId val="737370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37366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0.92</c:v>
                </c:pt>
                <c:pt idx="2">
                  <c:v>#N/A</c:v>
                </c:pt>
                <c:pt idx="3">
                  <c:v>0.28999999999999998</c:v>
                </c:pt>
                <c:pt idx="4">
                  <c:v>#N/A</c:v>
                </c:pt>
                <c:pt idx="5">
                  <c:v>0.6</c:v>
                </c:pt>
                <c:pt idx="6">
                  <c:v>#N/A</c:v>
                </c:pt>
                <c:pt idx="7">
                  <c:v>0.68</c:v>
                </c:pt>
                <c:pt idx="8">
                  <c:v>0</c:v>
                </c:pt>
                <c:pt idx="9">
                  <c:v>0</c:v>
                </c:pt>
              </c:numCache>
            </c:numRef>
          </c:val>
          <c:extLst>
            <c:ext xmlns:c16="http://schemas.microsoft.com/office/drawing/2014/chart" uri="{C3380CC4-5D6E-409C-BE32-E72D297353CC}">
              <c16:uniqueId val="{00000000-FF06-45EA-81FF-CE68DD17028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F06-45EA-81FF-CE68DD17028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F06-45EA-81FF-CE68DD170287}"/>
            </c:ext>
          </c:extLst>
        </c:ser>
        <c:ser>
          <c:idx val="3"/>
          <c:order val="3"/>
          <c:tx>
            <c:strRef>
              <c:f>データシート!$A$30</c:f>
              <c:strCache>
                <c:ptCount val="1"/>
                <c:pt idx="0">
                  <c:v>都市核地区土地区画整理事業特別会計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FF06-45EA-81FF-CE68DD170287}"/>
            </c:ext>
          </c:extLst>
        </c:ser>
        <c:ser>
          <c:idx val="4"/>
          <c:order val="4"/>
          <c:tx>
            <c:strRef>
              <c:f>データシート!$A$31</c:f>
              <c:strCache>
                <c:ptCount val="1"/>
                <c:pt idx="0">
                  <c:v>都市核地区土地区画整理事業特別会計（一般会計）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FF06-45EA-81FF-CE68DD170287}"/>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0.36</c:v>
                </c:pt>
                <c:pt idx="2">
                  <c:v>#N/A</c:v>
                </c:pt>
                <c:pt idx="3">
                  <c:v>0.52</c:v>
                </c:pt>
                <c:pt idx="4">
                  <c:v>#N/A</c:v>
                </c:pt>
                <c:pt idx="5">
                  <c:v>0.43</c:v>
                </c:pt>
                <c:pt idx="6">
                  <c:v>#N/A</c:v>
                </c:pt>
                <c:pt idx="7">
                  <c:v>0.42</c:v>
                </c:pt>
                <c:pt idx="8">
                  <c:v>#N/A</c:v>
                </c:pt>
                <c:pt idx="9">
                  <c:v>0.31</c:v>
                </c:pt>
              </c:numCache>
            </c:numRef>
          </c:val>
          <c:extLst>
            <c:ext xmlns:c16="http://schemas.microsoft.com/office/drawing/2014/chart" uri="{C3380CC4-5D6E-409C-BE32-E72D297353CC}">
              <c16:uniqueId val="{00000005-FF06-45EA-81FF-CE68DD170287}"/>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1.3</c:v>
                </c:pt>
                <c:pt idx="2">
                  <c:v>#N/A</c:v>
                </c:pt>
                <c:pt idx="3">
                  <c:v>1.34</c:v>
                </c:pt>
                <c:pt idx="4">
                  <c:v>#N/A</c:v>
                </c:pt>
                <c:pt idx="5">
                  <c:v>1.35</c:v>
                </c:pt>
                <c:pt idx="6">
                  <c:v>#N/A</c:v>
                </c:pt>
                <c:pt idx="7">
                  <c:v>0.73</c:v>
                </c:pt>
                <c:pt idx="8">
                  <c:v>#N/A</c:v>
                </c:pt>
                <c:pt idx="9">
                  <c:v>0.64</c:v>
                </c:pt>
              </c:numCache>
            </c:numRef>
          </c:val>
          <c:extLst>
            <c:ext xmlns:c16="http://schemas.microsoft.com/office/drawing/2014/chart" uri="{C3380CC4-5D6E-409C-BE32-E72D297353CC}">
              <c16:uniqueId val="{00000006-FF06-45EA-81FF-CE68DD170287}"/>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0.9</c:v>
                </c:pt>
              </c:numCache>
            </c:numRef>
          </c:val>
          <c:extLst>
            <c:ext xmlns:c16="http://schemas.microsoft.com/office/drawing/2014/chart" uri="{C3380CC4-5D6E-409C-BE32-E72D297353CC}">
              <c16:uniqueId val="{00000007-FF06-45EA-81FF-CE68DD170287}"/>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3.33</c:v>
                </c:pt>
                <c:pt idx="2">
                  <c:v>#N/A</c:v>
                </c:pt>
                <c:pt idx="3">
                  <c:v>3.24</c:v>
                </c:pt>
                <c:pt idx="4">
                  <c:v>#N/A</c:v>
                </c:pt>
                <c:pt idx="5">
                  <c:v>1.29</c:v>
                </c:pt>
                <c:pt idx="6">
                  <c:v>#N/A</c:v>
                </c:pt>
                <c:pt idx="7">
                  <c:v>1.1299999999999999</c:v>
                </c:pt>
                <c:pt idx="8">
                  <c:v>#N/A</c:v>
                </c:pt>
                <c:pt idx="9">
                  <c:v>1.68</c:v>
                </c:pt>
              </c:numCache>
            </c:numRef>
          </c:val>
          <c:extLst>
            <c:ext xmlns:c16="http://schemas.microsoft.com/office/drawing/2014/chart" uri="{C3380CC4-5D6E-409C-BE32-E72D297353CC}">
              <c16:uniqueId val="{00000008-FF06-45EA-81FF-CE68DD17028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4.55</c:v>
                </c:pt>
                <c:pt idx="2">
                  <c:v>#N/A</c:v>
                </c:pt>
                <c:pt idx="3">
                  <c:v>5.08</c:v>
                </c:pt>
                <c:pt idx="4">
                  <c:v>#N/A</c:v>
                </c:pt>
                <c:pt idx="5">
                  <c:v>5.63</c:v>
                </c:pt>
                <c:pt idx="6">
                  <c:v>#N/A</c:v>
                </c:pt>
                <c:pt idx="7">
                  <c:v>5.83</c:v>
                </c:pt>
                <c:pt idx="8">
                  <c:v>#N/A</c:v>
                </c:pt>
                <c:pt idx="9">
                  <c:v>7.52</c:v>
                </c:pt>
              </c:numCache>
            </c:numRef>
          </c:val>
          <c:extLst>
            <c:ext xmlns:c16="http://schemas.microsoft.com/office/drawing/2014/chart" uri="{C3380CC4-5D6E-409C-BE32-E72D297353CC}">
              <c16:uniqueId val="{00000009-FF06-45EA-81FF-CE68DD170287}"/>
            </c:ext>
          </c:extLst>
        </c:ser>
        <c:dLbls>
          <c:showLegendKey val="0"/>
          <c:showVal val="0"/>
          <c:showCatName val="0"/>
          <c:showSerName val="0"/>
          <c:showPercent val="0"/>
          <c:showBubbleSize val="0"/>
        </c:dLbls>
        <c:gapWidth val="150"/>
        <c:overlap val="100"/>
        <c:axId val="737366144"/>
        <c:axId val="737371632"/>
      </c:barChart>
      <c:catAx>
        <c:axId val="7373661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37371632"/>
        <c:crosses val="autoZero"/>
        <c:auto val="1"/>
        <c:lblAlgn val="ctr"/>
        <c:lblOffset val="100"/>
        <c:tickLblSkip val="1"/>
        <c:tickMarkSkip val="1"/>
        <c:noMultiLvlLbl val="0"/>
      </c:catAx>
      <c:valAx>
        <c:axId val="7373716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3736614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1500</c:v>
                </c:pt>
                <c:pt idx="5">
                  <c:v>1454</c:v>
                </c:pt>
                <c:pt idx="8">
                  <c:v>1444</c:v>
                </c:pt>
                <c:pt idx="11">
                  <c:v>1408</c:v>
                </c:pt>
                <c:pt idx="14">
                  <c:v>1375</c:v>
                </c:pt>
              </c:numCache>
            </c:numRef>
          </c:val>
          <c:extLst>
            <c:ext xmlns:c16="http://schemas.microsoft.com/office/drawing/2014/chart" uri="{C3380CC4-5D6E-409C-BE32-E72D297353CC}">
              <c16:uniqueId val="{00000000-AF42-4341-85E9-CDC1B3BD752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F42-4341-85E9-CDC1B3BD752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37</c:v>
                </c:pt>
                <c:pt idx="3">
                  <c:v>35</c:v>
                </c:pt>
                <c:pt idx="6">
                  <c:v>35</c:v>
                </c:pt>
                <c:pt idx="9">
                  <c:v>34</c:v>
                </c:pt>
                <c:pt idx="12">
                  <c:v>48</c:v>
                </c:pt>
              </c:numCache>
            </c:numRef>
          </c:val>
          <c:extLst>
            <c:ext xmlns:c16="http://schemas.microsoft.com/office/drawing/2014/chart" uri="{C3380CC4-5D6E-409C-BE32-E72D297353CC}">
              <c16:uniqueId val="{00000002-AF42-4341-85E9-CDC1B3BD752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64</c:v>
                </c:pt>
                <c:pt idx="3">
                  <c:v>52</c:v>
                </c:pt>
                <c:pt idx="6">
                  <c:v>45</c:v>
                </c:pt>
                <c:pt idx="9">
                  <c:v>44</c:v>
                </c:pt>
                <c:pt idx="12">
                  <c:v>32</c:v>
                </c:pt>
              </c:numCache>
            </c:numRef>
          </c:val>
          <c:extLst>
            <c:ext xmlns:c16="http://schemas.microsoft.com/office/drawing/2014/chart" uri="{C3380CC4-5D6E-409C-BE32-E72D297353CC}">
              <c16:uniqueId val="{00000003-AF42-4341-85E9-CDC1B3BD752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126</c:v>
                </c:pt>
                <c:pt idx="3">
                  <c:v>115</c:v>
                </c:pt>
                <c:pt idx="6">
                  <c:v>111</c:v>
                </c:pt>
                <c:pt idx="9">
                  <c:v>119</c:v>
                </c:pt>
                <c:pt idx="12">
                  <c:v>174</c:v>
                </c:pt>
              </c:numCache>
            </c:numRef>
          </c:val>
          <c:extLst>
            <c:ext xmlns:c16="http://schemas.microsoft.com/office/drawing/2014/chart" uri="{C3380CC4-5D6E-409C-BE32-E72D297353CC}">
              <c16:uniqueId val="{00000004-AF42-4341-85E9-CDC1B3BD752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F42-4341-85E9-CDC1B3BD752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F42-4341-85E9-CDC1B3BD752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1235</c:v>
                </c:pt>
                <c:pt idx="3">
                  <c:v>1218</c:v>
                </c:pt>
                <c:pt idx="6">
                  <c:v>1222</c:v>
                </c:pt>
                <c:pt idx="9">
                  <c:v>1247</c:v>
                </c:pt>
                <c:pt idx="12">
                  <c:v>1254</c:v>
                </c:pt>
              </c:numCache>
            </c:numRef>
          </c:val>
          <c:extLst>
            <c:ext xmlns:c16="http://schemas.microsoft.com/office/drawing/2014/chart" uri="{C3380CC4-5D6E-409C-BE32-E72D297353CC}">
              <c16:uniqueId val="{00000007-AF42-4341-85E9-CDC1B3BD7525}"/>
            </c:ext>
          </c:extLst>
        </c:ser>
        <c:dLbls>
          <c:showLegendKey val="0"/>
          <c:showVal val="0"/>
          <c:showCatName val="0"/>
          <c:showSerName val="0"/>
          <c:showPercent val="0"/>
          <c:showBubbleSize val="0"/>
        </c:dLbls>
        <c:gapWidth val="100"/>
        <c:overlap val="100"/>
        <c:axId val="737374376"/>
        <c:axId val="7373747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-38</c:v>
                </c:pt>
                <c:pt idx="2">
                  <c:v>#N/A</c:v>
                </c:pt>
                <c:pt idx="3">
                  <c:v>#N/A</c:v>
                </c:pt>
                <c:pt idx="4">
                  <c:v>-34</c:v>
                </c:pt>
                <c:pt idx="5">
                  <c:v>#N/A</c:v>
                </c:pt>
                <c:pt idx="6">
                  <c:v>#N/A</c:v>
                </c:pt>
                <c:pt idx="7">
                  <c:v>-31</c:v>
                </c:pt>
                <c:pt idx="8">
                  <c:v>#N/A</c:v>
                </c:pt>
                <c:pt idx="9">
                  <c:v>#N/A</c:v>
                </c:pt>
                <c:pt idx="10">
                  <c:v>36</c:v>
                </c:pt>
                <c:pt idx="11">
                  <c:v>#N/A</c:v>
                </c:pt>
                <c:pt idx="12">
                  <c:v>#N/A</c:v>
                </c:pt>
                <c:pt idx="13">
                  <c:v>133</c:v>
                </c:pt>
                <c:pt idx="14">
                  <c:v>#N/A</c:v>
                </c:pt>
              </c:numCache>
            </c:numRef>
          </c:val>
          <c:smooth val="0"/>
          <c:extLst>
            <c:ext xmlns:c16="http://schemas.microsoft.com/office/drawing/2014/chart" uri="{C3380CC4-5D6E-409C-BE32-E72D297353CC}">
              <c16:uniqueId val="{00000008-AF42-4341-85E9-CDC1B3BD7525}"/>
            </c:ext>
          </c:extLst>
        </c:ser>
        <c:dLbls>
          <c:showLegendKey val="0"/>
          <c:showVal val="0"/>
          <c:showCatName val="0"/>
          <c:showSerName val="0"/>
          <c:showPercent val="0"/>
          <c:showBubbleSize val="0"/>
        </c:dLbls>
        <c:marker val="1"/>
        <c:smooth val="0"/>
        <c:axId val="737374376"/>
        <c:axId val="737374768"/>
      </c:lineChart>
      <c:catAx>
        <c:axId val="7373743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37374768"/>
        <c:crosses val="autoZero"/>
        <c:auto val="1"/>
        <c:lblAlgn val="ctr"/>
        <c:lblOffset val="100"/>
        <c:tickLblSkip val="1"/>
        <c:tickMarkSkip val="1"/>
        <c:noMultiLvlLbl val="0"/>
      </c:catAx>
      <c:valAx>
        <c:axId val="7373747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373743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13516</c:v>
                </c:pt>
                <c:pt idx="5">
                  <c:v>13608</c:v>
                </c:pt>
                <c:pt idx="8">
                  <c:v>13839</c:v>
                </c:pt>
                <c:pt idx="11">
                  <c:v>14028</c:v>
                </c:pt>
                <c:pt idx="14">
                  <c:v>14123</c:v>
                </c:pt>
              </c:numCache>
            </c:numRef>
          </c:val>
          <c:extLst>
            <c:ext xmlns:c16="http://schemas.microsoft.com/office/drawing/2014/chart" uri="{C3380CC4-5D6E-409C-BE32-E72D297353CC}">
              <c16:uniqueId val="{00000000-54A8-4FDC-B0FC-6FEF0139608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2068</c:v>
                </c:pt>
                <c:pt idx="5">
                  <c:v>2305</c:v>
                </c:pt>
                <c:pt idx="8">
                  <c:v>1942</c:v>
                </c:pt>
                <c:pt idx="11">
                  <c:v>2258</c:v>
                </c:pt>
                <c:pt idx="14">
                  <c:v>2463</c:v>
                </c:pt>
              </c:numCache>
            </c:numRef>
          </c:val>
          <c:extLst>
            <c:ext xmlns:c16="http://schemas.microsoft.com/office/drawing/2014/chart" uri="{C3380CC4-5D6E-409C-BE32-E72D297353CC}">
              <c16:uniqueId val="{00000001-54A8-4FDC-B0FC-6FEF0139608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4443</c:v>
                </c:pt>
                <c:pt idx="5">
                  <c:v>4743</c:v>
                </c:pt>
                <c:pt idx="8">
                  <c:v>5260</c:v>
                </c:pt>
                <c:pt idx="11">
                  <c:v>5262</c:v>
                </c:pt>
                <c:pt idx="14">
                  <c:v>5606</c:v>
                </c:pt>
              </c:numCache>
            </c:numRef>
          </c:val>
          <c:extLst>
            <c:ext xmlns:c16="http://schemas.microsoft.com/office/drawing/2014/chart" uri="{C3380CC4-5D6E-409C-BE32-E72D297353CC}">
              <c16:uniqueId val="{00000002-54A8-4FDC-B0FC-6FEF0139608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4A8-4FDC-B0FC-6FEF0139608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4A8-4FDC-B0FC-6FEF0139608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4A8-4FDC-B0FC-6FEF0139608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3122</c:v>
                </c:pt>
                <c:pt idx="3">
                  <c:v>3119</c:v>
                </c:pt>
                <c:pt idx="6">
                  <c:v>3184</c:v>
                </c:pt>
                <c:pt idx="9">
                  <c:v>3050</c:v>
                </c:pt>
                <c:pt idx="12">
                  <c:v>2880</c:v>
                </c:pt>
              </c:numCache>
            </c:numRef>
          </c:val>
          <c:extLst>
            <c:ext xmlns:c16="http://schemas.microsoft.com/office/drawing/2014/chart" uri="{C3380CC4-5D6E-409C-BE32-E72D297353CC}">
              <c16:uniqueId val="{00000006-54A8-4FDC-B0FC-6FEF0139608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321</c:v>
                </c:pt>
                <c:pt idx="3">
                  <c:v>359</c:v>
                </c:pt>
                <c:pt idx="6">
                  <c:v>561</c:v>
                </c:pt>
                <c:pt idx="9">
                  <c:v>811</c:v>
                </c:pt>
                <c:pt idx="12">
                  <c:v>790</c:v>
                </c:pt>
              </c:numCache>
            </c:numRef>
          </c:val>
          <c:extLst>
            <c:ext xmlns:c16="http://schemas.microsoft.com/office/drawing/2014/chart" uri="{C3380CC4-5D6E-409C-BE32-E72D297353CC}">
              <c16:uniqueId val="{00000007-54A8-4FDC-B0FC-6FEF0139608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1345</c:v>
                </c:pt>
                <c:pt idx="3">
                  <c:v>1453</c:v>
                </c:pt>
                <c:pt idx="6">
                  <c:v>1300</c:v>
                </c:pt>
                <c:pt idx="9">
                  <c:v>1403</c:v>
                </c:pt>
                <c:pt idx="12">
                  <c:v>1680</c:v>
                </c:pt>
              </c:numCache>
            </c:numRef>
          </c:val>
          <c:extLst>
            <c:ext xmlns:c16="http://schemas.microsoft.com/office/drawing/2014/chart" uri="{C3380CC4-5D6E-409C-BE32-E72D297353CC}">
              <c16:uniqueId val="{00000008-54A8-4FDC-B0FC-6FEF0139608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609</c:v>
                </c:pt>
                <c:pt idx="3">
                  <c:v>548</c:v>
                </c:pt>
                <c:pt idx="6">
                  <c:v>481</c:v>
                </c:pt>
                <c:pt idx="9">
                  <c:v>582</c:v>
                </c:pt>
                <c:pt idx="12">
                  <c:v>680</c:v>
                </c:pt>
              </c:numCache>
            </c:numRef>
          </c:val>
          <c:extLst>
            <c:ext xmlns:c16="http://schemas.microsoft.com/office/drawing/2014/chart" uri="{C3380CC4-5D6E-409C-BE32-E72D297353CC}">
              <c16:uniqueId val="{00000009-54A8-4FDC-B0FC-6FEF0139608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14236</c:v>
                </c:pt>
                <c:pt idx="3">
                  <c:v>14569</c:v>
                </c:pt>
                <c:pt idx="6">
                  <c:v>14805</c:v>
                </c:pt>
                <c:pt idx="9">
                  <c:v>14714</c:v>
                </c:pt>
                <c:pt idx="12">
                  <c:v>14782</c:v>
                </c:pt>
              </c:numCache>
            </c:numRef>
          </c:val>
          <c:extLst>
            <c:ext xmlns:c16="http://schemas.microsoft.com/office/drawing/2014/chart" uri="{C3380CC4-5D6E-409C-BE32-E72D297353CC}">
              <c16:uniqueId val="{0000000A-54A8-4FDC-B0FC-6FEF01396087}"/>
            </c:ext>
          </c:extLst>
        </c:ser>
        <c:dLbls>
          <c:showLegendKey val="0"/>
          <c:showVal val="0"/>
          <c:showCatName val="0"/>
          <c:showSerName val="0"/>
          <c:showPercent val="0"/>
          <c:showBubbleSize val="0"/>
        </c:dLbls>
        <c:gapWidth val="100"/>
        <c:overlap val="100"/>
        <c:axId val="737367712"/>
        <c:axId val="73737790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4A8-4FDC-B0FC-6FEF01396087}"/>
            </c:ext>
          </c:extLst>
        </c:ser>
        <c:dLbls>
          <c:showLegendKey val="0"/>
          <c:showVal val="0"/>
          <c:showCatName val="0"/>
          <c:showSerName val="0"/>
          <c:showPercent val="0"/>
          <c:showBubbleSize val="0"/>
        </c:dLbls>
        <c:marker val="1"/>
        <c:smooth val="0"/>
        <c:axId val="737367712"/>
        <c:axId val="737377904"/>
      </c:lineChart>
      <c:catAx>
        <c:axId val="7373677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737377904"/>
        <c:crosses val="autoZero"/>
        <c:auto val="1"/>
        <c:lblAlgn val="ctr"/>
        <c:lblOffset val="100"/>
        <c:tickLblSkip val="1"/>
        <c:tickMarkSkip val="1"/>
        <c:noMultiLvlLbl val="0"/>
      </c:catAx>
      <c:valAx>
        <c:axId val="7373779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373677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1555</c:v>
                </c:pt>
                <c:pt idx="1">
                  <c:v>1537</c:v>
                </c:pt>
                <c:pt idx="2">
                  <c:v>1631</c:v>
                </c:pt>
              </c:numCache>
            </c:numRef>
          </c:val>
          <c:extLst>
            <c:ext xmlns:c16="http://schemas.microsoft.com/office/drawing/2014/chart" uri="{C3380CC4-5D6E-409C-BE32-E72D297353CC}">
              <c16:uniqueId val="{00000000-88F3-44F9-931F-BA460B191ED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88F3-44F9-931F-BA460B191ED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3167</c:v>
                </c:pt>
                <c:pt idx="1">
                  <c:v>3232</c:v>
                </c:pt>
                <c:pt idx="2">
                  <c:v>3586</c:v>
                </c:pt>
              </c:numCache>
            </c:numRef>
          </c:val>
          <c:extLst>
            <c:ext xmlns:c16="http://schemas.microsoft.com/office/drawing/2014/chart" uri="{C3380CC4-5D6E-409C-BE32-E72D297353CC}">
              <c16:uniqueId val="{00000002-88F3-44F9-931F-BA460B191EDE}"/>
            </c:ext>
          </c:extLst>
        </c:ser>
        <c:dLbls>
          <c:showLegendKey val="0"/>
          <c:showVal val="0"/>
          <c:showCatName val="0"/>
          <c:showSerName val="0"/>
          <c:showPercent val="0"/>
          <c:showBubbleSize val="0"/>
        </c:dLbls>
        <c:gapWidth val="120"/>
        <c:overlap val="100"/>
        <c:axId val="737375160"/>
        <c:axId val="737368888"/>
      </c:barChart>
      <c:catAx>
        <c:axId val="737375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737368888"/>
        <c:crosses val="autoZero"/>
        <c:auto val="1"/>
        <c:lblAlgn val="ctr"/>
        <c:lblOffset val="100"/>
        <c:tickLblSkip val="1"/>
        <c:tickMarkSkip val="1"/>
        <c:noMultiLvlLbl val="0"/>
      </c:catAx>
      <c:valAx>
        <c:axId val="73736888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737375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{D82D53F0-02C7-4593-967C-1996D1E31B0E}</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9747-4F0A-BCC8-26692623164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{08B74C43-CF4E-4AA7-8AC2-7EB43C1CF721}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747-4F0A-BCC8-26692623164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{8825F4C5-8D9D-4101-BB2E-A1A7AF8298A9}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747-4F0A-BCC8-26692623164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{5A288817-F8F3-4874-971D-07F49168CA34}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747-4F0A-BCC8-26692623164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{2E259CAB-9FC3-4827-8F13-87E525247B04}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747-4F0A-BCC8-266926231649}"/>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{885BC2B8-AF4F-44A1-9F07-A3C38276083B}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9747-4F0A-BCC8-266926231649}"/>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{430193C8-339E-4C4E-BB26-5AE2D7B696B9}</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9747-4F0A-BCC8-266926231649}"/>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{38ED990B-B260-4BE6-9DB5-F4EF4E924E6C}</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9747-4F0A-BCC8-266926231649}"/>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{99230079-781B-4EDB-A5FB-8084759DF90D}</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9747-4F0A-BCC8-26692623164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58.9</c:v>
                </c:pt>
                <c:pt idx="8">
                  <c:v>58.2</c:v>
                </c:pt>
                <c:pt idx="16">
                  <c:v>58.5</c:v>
                </c:pt>
                <c:pt idx="24">
                  <c:v>58.8</c:v>
                </c:pt>
                <c:pt idx="32">
                  <c:v>58.3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747-4F0A-BCC8-26692623164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{75132D80-7272-4C51-B210-65E054D636CD}</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9747-4F0A-BCC8-26692623164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{34D57B24-B551-4BFD-AC07-1FE14820F81B}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747-4F0A-BCC8-26692623164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{BC73A946-6E43-4BF2-9A21-9D301BD6FE72}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747-4F0A-BCC8-26692623164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{04743BE0-B93B-4721-A507-99EBC2D28414}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747-4F0A-BCC8-26692623164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{17E1148E-28AE-4AEA-BF9D-D42E93E95281}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747-4F0A-BCC8-266926231649}"/>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{ED9722F3-5B35-4F4C-91F7-6243316676F4}</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9747-4F0A-BCC8-266926231649}"/>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{528B8A28-B7DE-417B-B752-FC9807D09F24}</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9747-4F0A-BCC8-266926231649}"/>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{0E8BDA17-14C9-4EA1-BBB7-AE193AF22774}</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9747-4F0A-BCC8-266926231649}"/>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{D0DE8960-29A6-49EE-9058-1A467C0D7C3A}</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9747-4F0A-BCC8-26692623164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c:v>
                </c:pt>
                <c:pt idx="8">
                  <c:v>58.9</c:v>
                </c:pt>
                <c:pt idx="16">
                  <c:v>60</c:v>
                </c:pt>
                <c:pt idx="24">
                  <c:v>60.6</c:v>
                </c:pt>
                <c:pt idx="32">
                  <c:v>62.3</c:v>
                </c:pt>
              </c:numCache>
            </c:numRef>
          </c:xVal>
          <c:yVal>
            <c:numRef>
              <c:f>公会計指標分析・財政指標組合せ分析表!$BP$55:$DC$55</c:f>
              <c:numCache>
                <c:formatCode>#,##0.0;"▲ "#,##0.0</c:formatCode>
                <c:ptCount val="40"/>
                <c:pt idx="0">
                  <c:v>32.5</c:v>
                </c:pt>
                <c:pt idx="8">
                  <c:v>30.2</c:v>
                </c:pt>
                <c:pt idx="16">
                  <c:v>25.4</c:v>
                </c:pt>
                <c:pt idx="24">
                  <c:v>22.9</c:v>
                </c:pt>
                <c:pt idx="32">
                  <c:v>28.5</c:v>
                </c:pt>
              </c:numCache>
            </c:numRef>
          </c:yVal>
          <c:smooth val="0"/>
          <c:extLst>
            <c:ext xmlns:c16="http://schemas.microsoft.com/office/drawing/2014/chart" uri="{C3380CC4-5D6E-409C-BE32-E72D297353CC}">
              <c16:uniqueId val="{00000013-9747-4F0A-BCC8-266926231649}"/>
            </c:ext>
          </c:extLst>
        </c:ser>
        <c:dLbls>
          <c:showLegendKey val="0"/>
          <c:showVal val="1"/>
          <c:showCatName val="0"/>
          <c:showSerName val="0"/>
          <c:showPercent val="0"/>
          <c:showBubbleSize val="0"/>
        </c:dLbls>
        <c:axId val="46179840"/>
        <c:axId val="46181760"/>
      </c:scatterChart>
      <c:valAx>
        <c:axId val="46179840"/>
        <c:scaling>
          <c:orientation val="maxMin"/>
          <c:max val="63"/>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4"/>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{A91F4381-1E9F-461F-B713-34939D470690}</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CE97-4DA3-8E39-0930D18543C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{A8A5E5E0-966B-43B6-B250-87D1D46BD944}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E97-4DA3-8E39-0930D18543C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{C5E4B4E3-19BA-426E-B1A2-23CE2E9D8CEE}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E97-4DA3-8E39-0930D18543C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{DF0CAF1D-8F14-49F7-87BE-02B12093C48F}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E97-4DA3-8E39-0930D18543C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{F8B33D09-24B5-4E5B-9473-80D880BB991F}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E97-4DA3-8E39-0930D18543CF}"/>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{F8820F64-1513-46BD-B385-2C1B2DFC9C97}</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CE97-4DA3-8E39-0930D18543CF}"/>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{21E7AABC-9389-4D2C-A114-5CF5E5474A8E}</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CE97-4DA3-8E39-0930D18543CF}"/>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{94170510-7980-4D53-A7A8-018EA9BDDD40}</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CE97-4DA3-8E39-0930D18543CF}"/>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{D23ECD78-8B13-465E-A26B-33D9BB1817AB}</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CE97-4DA3-8E39-0930D18543C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-0.7</c:v>
                </c:pt>
                <c:pt idx="8">
                  <c:v>-0.3</c:v>
                </c:pt>
                <c:pt idx="16">
                  <c:v>-0.2</c:v>
                </c:pt>
                <c:pt idx="24">
                  <c:v>0</c:v>
                </c:pt>
                <c:pt idx="32">
                  <c:v>0.3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E97-4DA3-8E39-0930D18543C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{5C578F42-AC25-43C6-8D08-5A5C4BDD85BF}</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CE97-4DA3-8E39-0930D18543C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{5EB4F127-DC9A-473E-A480-95F6E0AA3670}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E97-4DA3-8E39-0930D18543C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{2A4AD95C-C049-44B6-A33B-C13EEA276B2F}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E97-4DA3-8E39-0930D18543C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{B7156D90-5B66-48AD-9AA2-835C9F0C5B05}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E97-4DA3-8E39-0930D18543C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{8EF66ED0-AFA4-4E3D-B6D2-5EB96DC87C6B}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E97-4DA3-8E39-0930D18543CF}"/>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{09D89E7F-F14F-4F55-B262-1C7A49C29511}</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CE97-4DA3-8E39-0930D18543CF}"/>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{C779A1DC-83D5-4454-8EE2-164E43316603}</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CE97-4DA3-8E39-0930D18543CF}"/>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{3C36528C-5C77-4B97-9AE2-CE8A30B8DA8E}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CE97-4DA3-8E39-0930D18543CF}"/>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{72F62238-29F6-4A15-AD22-1AA778C8BBCE}</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CE97-4DA3-8E39-0930D18543C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8.1999999999999993</c:v>
                </c:pt>
                <c:pt idx="8">
                  <c:v>8</c:v>
                </c:pt>
                <c:pt idx="16">
                  <c:v>7.8</c:v>
                </c:pt>
                <c:pt idx="24">
                  <c:v>7.7</c:v>
                </c:pt>
                <c:pt idx="32">
                  <c:v>7.5</c:v>
                </c:pt>
              </c:numCache>
            </c:numRef>
          </c:xVal>
          <c:yVal>
            <c:numRef>
              <c:f>公会計指標分析・財政指標組合せ分析表!$BP$77:$DC$77</c:f>
              <c:numCache>
                <c:formatCode>#,##0.0;"▲ "#,##0.0</c:formatCode>
                <c:ptCount val="40"/>
                <c:pt idx="0">
                  <c:v>32.5</c:v>
                </c:pt>
                <c:pt idx="8">
                  <c:v>30.2</c:v>
                </c:pt>
                <c:pt idx="16">
                  <c:v>25.4</c:v>
                </c:pt>
                <c:pt idx="24">
                  <c:v>22.9</c:v>
                </c:pt>
                <c:pt idx="32">
                  <c:v>28.5</c:v>
                </c:pt>
              </c:numCache>
            </c:numRef>
          </c:yVal>
          <c:smooth val="0"/>
          <c:extLst>
            <c:ext xmlns:c16="http://schemas.microsoft.com/office/drawing/2014/chart" uri="{C3380CC4-5D6E-409C-BE32-E72D297353CC}">
              <c16:uniqueId val="{00000013-CE97-4DA3-8E39-0930D18543CF}"/>
            </c:ext>
          </c:extLst>
        </c:ser>
        <c:dLbls>
          <c:showLegendKey val="0"/>
          <c:showVal val="1"/>
          <c:showCatName val="0"/>
          <c:showSerName val="0"/>
          <c:showPercent val="0"/>
          <c:showBubbleSize val="0"/>
        </c:dLbls>
        <c:axId val="84219776"/>
        <c:axId val="84234240"/>
      </c:scatterChart>
      <c:valAx>
        <c:axId val="84219776"/>
        <c:scaling>
          <c:orientation val="maxMin"/>
          <c:max val="8.2999999999999989"/>
          <c:min val="7.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4"/>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ja-JP" sz="1000" b="0" i="0" baseline="0">
              <a:solidFill>
                <a:schemeClr val="dk1"/>
              </a:solidFill>
              <a:effectLst/>
              <a:latin typeface="+mn-lt"/>
              <a:ea typeface="+mn-ea"/>
              <a:cs typeface="+mn-cs"/>
            </a:rPr>
            <a:t>実質公債費比率（単年度）の各年度の推移は、平成</a:t>
          </a:r>
          <a:r>
            <a:rPr kumimoji="1" lang="en-US" altLang="ja-JP" sz="1000" b="0" i="0" baseline="0">
              <a:solidFill>
                <a:schemeClr val="dk1"/>
              </a:solidFill>
              <a:effectLst/>
              <a:latin typeface="+mn-lt"/>
              <a:ea typeface="+mn-ea"/>
              <a:cs typeface="+mn-cs"/>
            </a:rPr>
            <a:t>28</a:t>
          </a:r>
          <a:r>
            <a:rPr kumimoji="1" lang="ja-JP" altLang="ja-JP" sz="1000" b="0" i="0" baseline="0">
              <a:solidFill>
                <a:schemeClr val="dk1"/>
              </a:solidFill>
              <a:effectLst/>
              <a:latin typeface="+mn-lt"/>
              <a:ea typeface="+mn-ea"/>
              <a:cs typeface="+mn-cs"/>
            </a:rPr>
            <a:t>年度が△</a:t>
          </a:r>
          <a:r>
            <a:rPr kumimoji="1" lang="en-US" altLang="ja-JP" sz="1000" b="0" i="0" baseline="0">
              <a:solidFill>
                <a:schemeClr val="dk1"/>
              </a:solidFill>
              <a:effectLst/>
              <a:latin typeface="+mn-lt"/>
              <a:ea typeface="+mn-ea"/>
              <a:cs typeface="+mn-cs"/>
            </a:rPr>
            <a:t>0.3</a:t>
          </a:r>
          <a:r>
            <a:rPr kumimoji="1" lang="ja-JP" altLang="ja-JP" sz="1000" b="0" i="0" baseline="0">
              <a:solidFill>
                <a:schemeClr val="dk1"/>
              </a:solidFill>
              <a:effectLst/>
              <a:latin typeface="+mn-lt"/>
              <a:ea typeface="+mn-ea"/>
              <a:cs typeface="+mn-cs"/>
            </a:rPr>
            <a:t>％、平成</a:t>
          </a:r>
          <a:r>
            <a:rPr kumimoji="1" lang="en-US" altLang="ja-JP" sz="1000" b="0" i="0" baseline="0">
              <a:solidFill>
                <a:schemeClr val="dk1"/>
              </a:solidFill>
              <a:effectLst/>
              <a:latin typeface="+mn-lt"/>
              <a:ea typeface="+mn-ea"/>
              <a:cs typeface="+mn-cs"/>
            </a:rPr>
            <a:t>29</a:t>
          </a:r>
          <a:r>
            <a:rPr kumimoji="1" lang="ja-JP" altLang="ja-JP" sz="1000" b="0" i="0" baseline="0">
              <a:solidFill>
                <a:schemeClr val="dk1"/>
              </a:solidFill>
              <a:effectLst/>
              <a:latin typeface="+mn-lt"/>
              <a:ea typeface="+mn-ea"/>
              <a:cs typeface="+mn-cs"/>
            </a:rPr>
            <a:t>年度が△</a:t>
          </a:r>
          <a:r>
            <a:rPr kumimoji="1" lang="en-US" altLang="ja-JP" sz="1000" b="0" i="0" baseline="0">
              <a:solidFill>
                <a:schemeClr val="dk1"/>
              </a:solidFill>
              <a:effectLst/>
              <a:latin typeface="+mn-lt"/>
              <a:ea typeface="+mn-ea"/>
              <a:cs typeface="+mn-cs"/>
            </a:rPr>
            <a:t>0.3</a:t>
          </a:r>
          <a:r>
            <a:rPr kumimoji="1" lang="ja-JP" altLang="ja-JP" sz="1000" b="0" i="0" baseline="0">
              <a:solidFill>
                <a:schemeClr val="dk1"/>
              </a:solidFill>
              <a:effectLst/>
              <a:latin typeface="+mn-lt"/>
              <a:ea typeface="+mn-ea"/>
              <a:cs typeface="+mn-cs"/>
            </a:rPr>
            <a:t>％、平成</a:t>
          </a:r>
          <a:r>
            <a:rPr kumimoji="1" lang="en-US" altLang="ja-JP" sz="1000" b="0" i="0" baseline="0">
              <a:solidFill>
                <a:schemeClr val="dk1"/>
              </a:solidFill>
              <a:effectLst/>
              <a:latin typeface="+mn-lt"/>
              <a:ea typeface="+mn-ea"/>
              <a:cs typeface="+mn-cs"/>
            </a:rPr>
            <a:t>30</a:t>
          </a:r>
          <a:r>
            <a:rPr kumimoji="1" lang="ja-JP" altLang="ja-JP" sz="1000" b="0" i="0" baseline="0">
              <a:solidFill>
                <a:schemeClr val="dk1"/>
              </a:solidFill>
              <a:effectLst/>
              <a:latin typeface="+mn-lt"/>
              <a:ea typeface="+mn-ea"/>
              <a:cs typeface="+mn-cs"/>
            </a:rPr>
            <a:t>年度が△</a:t>
          </a:r>
          <a:r>
            <a:rPr kumimoji="1" lang="en-US" altLang="ja-JP" sz="1000" b="0" i="0" baseline="0">
              <a:solidFill>
                <a:schemeClr val="dk1"/>
              </a:solidFill>
              <a:effectLst/>
              <a:latin typeface="+mn-lt"/>
              <a:ea typeface="+mn-ea"/>
              <a:cs typeface="+mn-cs"/>
            </a:rPr>
            <a:t>0.2</a:t>
          </a:r>
          <a:r>
            <a:rPr kumimoji="1" lang="ja-JP" altLang="ja-JP" sz="1000" b="0" i="0" baseline="0">
              <a:solidFill>
                <a:schemeClr val="dk1"/>
              </a:solidFill>
              <a:effectLst/>
              <a:latin typeface="+mn-lt"/>
              <a:ea typeface="+mn-ea"/>
              <a:cs typeface="+mn-cs"/>
            </a:rPr>
            <a:t>％、令和元年度が</a:t>
          </a:r>
          <a:r>
            <a:rPr kumimoji="1" lang="en-US" altLang="ja-JP" sz="1000" b="0" i="0" baseline="0">
              <a:solidFill>
                <a:schemeClr val="dk1"/>
              </a:solidFill>
              <a:effectLst/>
              <a:latin typeface="+mn-lt"/>
              <a:ea typeface="+mn-ea"/>
              <a:cs typeface="+mn-cs"/>
            </a:rPr>
            <a:t>0.3</a:t>
          </a:r>
          <a:r>
            <a:rPr kumimoji="1" lang="ja-JP" altLang="ja-JP" sz="1000" b="0" i="0" baseline="0">
              <a:solidFill>
                <a:schemeClr val="dk1"/>
              </a:solidFill>
              <a:effectLst/>
              <a:latin typeface="+mn-lt"/>
              <a:ea typeface="+mn-ea"/>
              <a:cs typeface="+mn-cs"/>
            </a:rPr>
            <a:t>％</a:t>
          </a:r>
          <a:r>
            <a:rPr kumimoji="1" lang="ja-JP" altLang="en-US" sz="1000" b="0" i="0" baseline="0">
              <a:solidFill>
                <a:schemeClr val="dk1"/>
              </a:solidFill>
              <a:effectLst/>
              <a:latin typeface="+mn-lt"/>
              <a:ea typeface="+mn-ea"/>
              <a:cs typeface="+mn-cs"/>
            </a:rPr>
            <a:t>、令和２年度は</a:t>
          </a:r>
          <a:r>
            <a:rPr kumimoji="1" lang="en-US" altLang="ja-JP" sz="1000" b="0" i="0" baseline="0">
              <a:solidFill>
                <a:schemeClr val="dk1"/>
              </a:solidFill>
              <a:effectLst/>
              <a:latin typeface="+mn-lt"/>
              <a:ea typeface="+mn-ea"/>
              <a:cs typeface="+mn-cs"/>
            </a:rPr>
            <a:t>1.0</a:t>
          </a:r>
          <a:r>
            <a:rPr kumimoji="1" lang="ja-JP" altLang="en-US" sz="1000" b="0" i="0" baseline="0">
              <a:solidFill>
                <a:schemeClr val="dk1"/>
              </a:solidFill>
              <a:effectLst/>
              <a:latin typeface="+mn-lt"/>
              <a:ea typeface="+mn-ea"/>
              <a:cs typeface="+mn-cs"/>
            </a:rPr>
            <a:t>％</a:t>
          </a:r>
          <a:r>
            <a:rPr kumimoji="1" lang="ja-JP" altLang="ja-JP" sz="1000" b="0" i="0" baseline="0">
              <a:solidFill>
                <a:schemeClr val="dk1"/>
              </a:solidFill>
              <a:effectLst/>
              <a:latin typeface="+mn-lt"/>
              <a:ea typeface="+mn-ea"/>
              <a:cs typeface="+mn-cs"/>
            </a:rPr>
            <a:t>となっています。また、令和</a:t>
          </a:r>
          <a:r>
            <a:rPr kumimoji="1" lang="ja-JP" altLang="en-US" sz="1000" b="0" i="0" baseline="0">
              <a:solidFill>
                <a:schemeClr val="dk1"/>
              </a:solidFill>
              <a:effectLst/>
              <a:latin typeface="+mn-lt"/>
              <a:ea typeface="+mn-ea"/>
              <a:cs typeface="+mn-cs"/>
            </a:rPr>
            <a:t>２</a:t>
          </a:r>
          <a:r>
            <a:rPr kumimoji="1" lang="ja-JP" altLang="ja-JP" sz="1000" b="0" i="0" baseline="0">
              <a:solidFill>
                <a:schemeClr val="dk1"/>
              </a:solidFill>
              <a:effectLst/>
              <a:latin typeface="+mn-lt"/>
              <a:ea typeface="+mn-ea"/>
              <a:cs typeface="+mn-cs"/>
            </a:rPr>
            <a:t>年度の３カ年平均の比率を類似団体平均と比較すると、当市の</a:t>
          </a:r>
          <a:r>
            <a:rPr kumimoji="1" lang="en-US" altLang="ja-JP" sz="1000" b="0" i="0" baseline="0">
              <a:solidFill>
                <a:schemeClr val="dk1"/>
              </a:solidFill>
              <a:effectLst/>
              <a:latin typeface="+mn-lt"/>
              <a:ea typeface="+mn-ea"/>
              <a:cs typeface="+mn-cs"/>
            </a:rPr>
            <a:t>0.3</a:t>
          </a:r>
          <a:r>
            <a:rPr kumimoji="1" lang="ja-JP" altLang="ja-JP" sz="1000" b="0" i="0" baseline="0">
              <a:solidFill>
                <a:schemeClr val="dk1"/>
              </a:solidFill>
              <a:effectLst/>
              <a:latin typeface="+mn-lt"/>
              <a:ea typeface="+mn-ea"/>
              <a:cs typeface="+mn-cs"/>
            </a:rPr>
            <a:t>％に対して類似団体平均が</a:t>
          </a:r>
          <a:r>
            <a:rPr kumimoji="1" lang="en-US" altLang="ja-JP" sz="1000" b="0" i="0" baseline="0">
              <a:solidFill>
                <a:schemeClr val="dk1"/>
              </a:solidFill>
              <a:effectLst/>
              <a:latin typeface="+mn-lt"/>
              <a:ea typeface="+mn-ea"/>
              <a:cs typeface="+mn-cs"/>
            </a:rPr>
            <a:t>7.5</a:t>
          </a:r>
          <a:r>
            <a:rPr kumimoji="1" lang="ja-JP" altLang="ja-JP" sz="1000" b="0" i="0" baseline="0">
              <a:solidFill>
                <a:schemeClr val="dk1"/>
              </a:solidFill>
              <a:effectLst/>
              <a:latin typeface="+mn-lt"/>
              <a:ea typeface="+mn-ea"/>
              <a:cs typeface="+mn-cs"/>
            </a:rPr>
            <a:t>％であり、健全な水準といえます。</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しかし、近年、臨時財政対策債の発行可能額に対して満額近い借入れや公共施設の老朽化に伴う改修工事の財源としての地方債の借入額が増加しているため、これに伴う元利償還金が増加し、比率が上昇傾向となっています。</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今後においては、事業の必要性等を充分に検討し、起債に大きく依存しない財政運営に努めるとともに、市税等の納税指導や徴収強化を図り、引き続き健全な水準を維持できるよう努めます。</a:t>
          </a:r>
          <a:endParaRPr lang="ja-JP" altLang="ja-JP" sz="10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基金を設置していないため、該当なし。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将来負担比率に関しては、令和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年度まで分子のマイナスを維持しており、健全な水準にあります。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しかし、地方債の残高は、類似団体との比較では少額となっているものの、近年は臨時財政対策債の発行可能額に対して満額近い発行や公共施設の老朽化に伴う改修工事の財源としての地方債の発行額が増加しており、元金償還金額より多額の借入れを行っている状態で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においては、市税等の納税指導や滞納処分により収納対策の更なる強化を図るとともに、扶助費などの義務的経費の削減、国民健康保険事業特別会計等の保険税の定期的な見直しによる繰出金の削減を行い財政基盤を強化することにより、各種基金の取崩し額を抑制するとともに、都市計画税等の充当可能特定収入を確保し、比率の健全な水準を維持できるよう努めます。</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東京都武蔵村山市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基金全体の金額としては、前年度と比較して</a:t>
          </a:r>
          <a:r>
            <a:rPr kumimoji="1" lang="en-US" altLang="ja-JP" sz="1100">
              <a:solidFill>
                <a:schemeClr val="dk1"/>
              </a:solidFill>
              <a:effectLst/>
              <a:latin typeface="+mn-lt"/>
              <a:ea typeface="+mn-ea"/>
              <a:cs typeface="+mn-cs"/>
            </a:rPr>
            <a:t>447,931</a:t>
          </a:r>
          <a:r>
            <a:rPr kumimoji="1" lang="ja-JP" altLang="ja-JP" sz="1100">
              <a:solidFill>
                <a:schemeClr val="dk1"/>
              </a:solidFill>
              <a:effectLst/>
              <a:latin typeface="+mn-lt"/>
              <a:ea typeface="+mn-ea"/>
              <a:cs typeface="+mn-cs"/>
            </a:rPr>
            <a:t>千円増加しています</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その理由として、多摩都市モノレール基金を令和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年度までに基金積立目標の</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億円を達成するため</a:t>
          </a:r>
          <a:r>
            <a:rPr kumimoji="1" lang="en-US" altLang="ja-JP" sz="1100">
              <a:solidFill>
                <a:schemeClr val="dk1"/>
              </a:solidFill>
              <a:effectLst/>
              <a:latin typeface="+mn-lt"/>
              <a:ea typeface="+mn-ea"/>
              <a:cs typeface="+mn-cs"/>
            </a:rPr>
            <a:t>201,015</a:t>
          </a:r>
          <a:r>
            <a:rPr kumimoji="1" lang="ja-JP" altLang="ja-JP" sz="1100">
              <a:solidFill>
                <a:schemeClr val="dk1"/>
              </a:solidFill>
              <a:effectLst/>
              <a:latin typeface="+mn-lt"/>
              <a:ea typeface="+mn-ea"/>
              <a:cs typeface="+mn-cs"/>
            </a:rPr>
            <a:t>千円積み立てたこと</a:t>
          </a:r>
          <a:r>
            <a:rPr kumimoji="1" lang="ja-JP" altLang="en-US" sz="1100">
              <a:solidFill>
                <a:schemeClr val="dk1"/>
              </a:solidFill>
              <a:effectLst/>
              <a:latin typeface="+mn-lt"/>
              <a:ea typeface="+mn-ea"/>
              <a:cs typeface="+mn-cs"/>
            </a:rPr>
            <a:t>及び防災食育センター備品整備基金に</a:t>
          </a:r>
          <a:r>
            <a:rPr kumimoji="1" lang="en-US" altLang="ja-JP" sz="1100">
              <a:solidFill>
                <a:schemeClr val="dk1"/>
              </a:solidFill>
              <a:effectLst/>
              <a:latin typeface="+mn-lt"/>
              <a:ea typeface="+mn-ea"/>
              <a:cs typeface="+mn-cs"/>
            </a:rPr>
            <a:t>65,000</a:t>
          </a:r>
          <a:r>
            <a:rPr kumimoji="1" lang="ja-JP" altLang="en-US" sz="1100">
              <a:solidFill>
                <a:schemeClr val="dk1"/>
              </a:solidFill>
              <a:effectLst/>
              <a:latin typeface="+mn-lt"/>
              <a:ea typeface="+mn-ea"/>
              <a:cs typeface="+mn-cs"/>
            </a:rPr>
            <a:t>千円積み立てたこと</a:t>
          </a:r>
          <a:r>
            <a:rPr kumimoji="1" lang="ja-JP" altLang="ja-JP" sz="1100">
              <a:solidFill>
                <a:schemeClr val="dk1"/>
              </a:solidFill>
              <a:effectLst/>
              <a:latin typeface="+mn-lt"/>
              <a:ea typeface="+mn-ea"/>
              <a:cs typeface="+mn-cs"/>
            </a:rPr>
            <a:t>が主な要因です。全体の総括としては、</a:t>
          </a:r>
          <a:r>
            <a:rPr kumimoji="1" lang="ja-JP" altLang="en-US" sz="1100">
              <a:solidFill>
                <a:schemeClr val="dk1"/>
              </a:solidFill>
              <a:effectLst/>
              <a:latin typeface="+mn-lt"/>
              <a:ea typeface="+mn-ea"/>
              <a:cs typeface="+mn-cs"/>
            </a:rPr>
            <a:t>新型コロナウイルス感染症の影響により各種事業を中止・休止したことで不用額が多く発生し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財政調整基金からの取崩し額を抑制したことにより、基金全体として増加したものです</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施設の老朽化に伴う改修費用、扶助費等の経常経費の増大など、多額の財政負担が見込まれるため、財政調整基金及び公共施設建設基金について、積み立てていく必要があります。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　公共施設建設基金：公共施設や道路における新設、増設、改築、修繕など普通建設事業に活用。　</a:t>
          </a:r>
          <a:endParaRPr lang="ja-JP" altLang="ja-JP" sz="1400">
            <a:effectLst/>
          </a:endParaRPr>
        </a:p>
        <a:p>
          <a:r>
            <a:rPr kumimoji="1" lang="ja-JP" altLang="ja-JP" sz="1100">
              <a:solidFill>
                <a:schemeClr val="dk1"/>
              </a:solidFill>
              <a:effectLst/>
              <a:latin typeface="+mn-lt"/>
              <a:ea typeface="+mn-ea"/>
              <a:cs typeface="+mn-cs"/>
            </a:rPr>
            <a:t>　多摩都市モノレール基金：軌道交通が整備されていない本市において、公共交通の主力となる多摩都市モノレールの延伸に関する費用に活用。</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庁舎等用地取得基金：</a:t>
          </a:r>
          <a:r>
            <a:rPr lang="ja-JP" altLang="en-US" sz="1100">
              <a:effectLst/>
            </a:rPr>
            <a:t>武蔵村山市庁舎及び武蔵村山市民会館（以下「庁舎等」という。）の用地を取得する資金を積み立てるため</a:t>
          </a:r>
          <a:endParaRPr lang="en-US" altLang="ja-JP" sz="1100">
            <a:effectLst/>
          </a:endParaRPr>
        </a:p>
        <a:p>
          <a:r>
            <a:rPr lang="ja-JP" altLang="en-US" sz="1100">
              <a:effectLst/>
            </a:rPr>
            <a:t>　みどりの基金：</a:t>
          </a:r>
          <a:r>
            <a:rPr lang="ja-JP" altLang="en-US">
              <a:effectLst/>
            </a:rPr>
            <a:t>公園、緑地等の用地の確保並びにみどりの保護及び育成に必要な資金を積み立てるため</a:t>
          </a:r>
          <a:endParaRPr lang="en-US" altLang="ja-JP">
            <a:effectLst/>
          </a:endParaRPr>
        </a:p>
        <a:p>
          <a:r>
            <a:rPr lang="ja-JP" altLang="en-US" sz="1100">
              <a:effectLst/>
            </a:rPr>
            <a:t>　防災食育センター備品整備基金：</a:t>
          </a:r>
          <a:r>
            <a:rPr lang="ja-JP" altLang="en-US">
              <a:effectLst/>
            </a:rPr>
            <a:t>（仮称）武蔵村山市防災食育センターにおける各種機能を保持するために必要な備品その他の物品の整備に要する経費に</a:t>
          </a:r>
          <a:endParaRPr lang="en-US" altLang="ja-JP">
            <a:effectLst/>
          </a:endParaRPr>
        </a:p>
        <a:p>
          <a:r>
            <a:rPr lang="ja-JP" altLang="en-US">
              <a:effectLst/>
            </a:rPr>
            <a:t>　　　　　　　　　　　　　　　　防衛施設周辺の生活環境の整備等に関する法律（昭和</a:t>
          </a:r>
          <a:r>
            <a:rPr lang="en-US" altLang="ja-JP">
              <a:effectLst/>
            </a:rPr>
            <a:t>49</a:t>
          </a:r>
          <a:r>
            <a:rPr lang="ja-JP" altLang="en-US">
              <a:effectLst/>
            </a:rPr>
            <a:t>年法律第</a:t>
          </a:r>
          <a:r>
            <a:rPr lang="en-US" altLang="ja-JP">
              <a:effectLst/>
            </a:rPr>
            <a:t>101</a:t>
          </a:r>
          <a:r>
            <a:rPr lang="ja-JP" altLang="en-US">
              <a:effectLst/>
            </a:rPr>
            <a:t>号）第９条第２項に規定する特定防衛施設周辺整備</a:t>
          </a:r>
          <a:endParaRPr lang="en-US" altLang="ja-JP">
            <a:effectLst/>
          </a:endParaRPr>
        </a:p>
        <a:p>
          <a:r>
            <a:rPr lang="ja-JP" altLang="en-US">
              <a:effectLst/>
            </a:rPr>
            <a:t>　　　　　　　　　　　　　　　　調整交付金の一部を充てるため</a:t>
          </a:r>
          <a:endParaRPr lang="ja-JP" altLang="ja-JP" sz="11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公共施設建設基金：</a:t>
          </a:r>
          <a:r>
            <a:rPr kumimoji="1" lang="ja-JP" altLang="en-US" sz="1100">
              <a:solidFill>
                <a:schemeClr val="dk1"/>
              </a:solidFill>
              <a:effectLst/>
              <a:latin typeface="+mn-lt"/>
              <a:ea typeface="+mn-ea"/>
              <a:cs typeface="+mn-cs"/>
            </a:rPr>
            <a:t>積立てのみ実施し、取崩しを行わなかったことにより残高が増加した。</a:t>
          </a:r>
          <a:endParaRPr lang="ja-JP" altLang="ja-JP" sz="1400">
            <a:effectLst/>
          </a:endParaRPr>
        </a:p>
        <a:p>
          <a:r>
            <a:rPr kumimoji="1" lang="ja-JP" altLang="ja-JP" sz="1100">
              <a:solidFill>
                <a:schemeClr val="dk1"/>
              </a:solidFill>
              <a:effectLst/>
              <a:latin typeface="+mn-lt"/>
              <a:ea typeface="+mn-ea"/>
              <a:cs typeface="+mn-cs"/>
            </a:rPr>
            <a:t>　多摩都市モノレール基金：令和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年度までに</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億円積み立てる</a:t>
          </a:r>
          <a:r>
            <a:rPr kumimoji="1" lang="ja-JP" altLang="en-US" sz="1100">
              <a:solidFill>
                <a:schemeClr val="dk1"/>
              </a:solidFill>
              <a:effectLst/>
              <a:latin typeface="+mn-lt"/>
              <a:ea typeface="+mn-ea"/>
              <a:cs typeface="+mn-cs"/>
            </a:rPr>
            <a:t>計画</a:t>
          </a:r>
          <a:r>
            <a:rPr kumimoji="1" lang="ja-JP" altLang="ja-JP" sz="1100">
              <a:solidFill>
                <a:schemeClr val="dk1"/>
              </a:solidFill>
              <a:effectLst/>
              <a:latin typeface="+mn-lt"/>
              <a:ea typeface="+mn-ea"/>
              <a:cs typeface="+mn-cs"/>
            </a:rPr>
            <a:t>に</a:t>
          </a:r>
          <a:r>
            <a:rPr kumimoji="1" lang="ja-JP" altLang="en-US" sz="1100">
              <a:solidFill>
                <a:schemeClr val="dk1"/>
              </a:solidFill>
              <a:effectLst/>
              <a:latin typeface="+mn-lt"/>
              <a:ea typeface="+mn-ea"/>
              <a:cs typeface="+mn-cs"/>
            </a:rPr>
            <a:t>基づき</a:t>
          </a:r>
          <a:r>
            <a:rPr kumimoji="1" lang="ja-JP" altLang="ja-JP" sz="1100">
              <a:solidFill>
                <a:schemeClr val="dk1"/>
              </a:solidFill>
              <a:effectLst/>
              <a:latin typeface="+mn-lt"/>
              <a:ea typeface="+mn-ea"/>
              <a:cs typeface="+mn-cs"/>
            </a:rPr>
            <a:t>積立</a:t>
          </a:r>
          <a:r>
            <a:rPr kumimoji="1" lang="ja-JP" altLang="en-US" sz="1100">
              <a:solidFill>
                <a:schemeClr val="dk1"/>
              </a:solidFill>
              <a:effectLst/>
              <a:latin typeface="+mn-lt"/>
              <a:ea typeface="+mn-ea"/>
              <a:cs typeface="+mn-cs"/>
            </a:rPr>
            <a:t>てを実施したため</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みどりの基金：樹木等剪定委託料等に対して、基金を取り崩したため減少した。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防災食育センター備品整備基金</a:t>
          </a:r>
          <a:r>
            <a:rPr lang="ja-JP" altLang="en-US" sz="1100">
              <a:solidFill>
                <a:schemeClr val="dk1"/>
              </a:solidFill>
              <a:effectLst/>
              <a:latin typeface="+mn-lt"/>
              <a:ea typeface="+mn-ea"/>
              <a:cs typeface="+mn-cs"/>
            </a:rPr>
            <a:t>：特定防錆施設周辺整備調整交付金の充当により残高が増加した。</a:t>
          </a:r>
          <a:endParaRPr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公共施設建設基金：新青梅街道拡幅に伴う管きょ改修事業</a:t>
          </a:r>
          <a:r>
            <a:rPr kumimoji="1" lang="ja-JP" altLang="en-US" sz="1100">
              <a:solidFill>
                <a:schemeClr val="dk1"/>
              </a:solidFill>
              <a:effectLst/>
              <a:latin typeface="+mn-lt"/>
              <a:ea typeface="+mn-ea"/>
              <a:cs typeface="+mn-cs"/>
            </a:rPr>
            <a:t>や（仮称）防災食育センター整備事業</a:t>
          </a:r>
          <a:r>
            <a:rPr kumimoji="1" lang="ja-JP" altLang="ja-JP" sz="1100">
              <a:solidFill>
                <a:schemeClr val="dk1"/>
              </a:solidFill>
              <a:effectLst/>
              <a:latin typeface="+mn-lt"/>
              <a:ea typeface="+mn-ea"/>
              <a:cs typeface="+mn-cs"/>
            </a:rPr>
            <a:t>など、</a:t>
          </a:r>
          <a:endParaRPr lang="ja-JP" altLang="ja-JP" sz="1400">
            <a:effectLst/>
          </a:endParaRPr>
        </a:p>
        <a:p>
          <a:r>
            <a:rPr kumimoji="1" lang="ja-JP" altLang="ja-JP" sz="1100">
              <a:solidFill>
                <a:schemeClr val="dk1"/>
              </a:solidFill>
              <a:effectLst/>
              <a:latin typeface="+mn-lt"/>
              <a:ea typeface="+mn-ea"/>
              <a:cs typeface="+mn-cs"/>
            </a:rPr>
            <a:t>　　　　　　　　　　基金を大きく取り崩すことが考えられるため、計画的な基金運用を実施する必要があります。</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多摩都市モノレール基金：短期的には令和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年度までに</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億円積み立てを行い</a:t>
          </a:r>
          <a:r>
            <a:rPr kumimoji="1" lang="ja-JP" altLang="en-US" sz="1100">
              <a:solidFill>
                <a:schemeClr val="dk1"/>
              </a:solidFill>
              <a:effectLst/>
              <a:latin typeface="+mn-lt"/>
              <a:ea typeface="+mn-ea"/>
              <a:cs typeface="+mn-cs"/>
            </a:rPr>
            <a:t>、目標を達成しました</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　防災食育センター備品整備基金：（仮称）防災食育センターについて令和</a:t>
          </a:r>
          <a:r>
            <a:rPr kumimoji="1" lang="en-US" altLang="ja-JP" sz="1100">
              <a:solidFill>
                <a:schemeClr val="dk1"/>
              </a:solidFill>
              <a:effectLst/>
              <a:latin typeface="+mn-lt"/>
              <a:ea typeface="+mn-ea"/>
              <a:cs typeface="+mn-cs"/>
            </a:rPr>
            <a:t>7</a:t>
          </a:r>
          <a:r>
            <a:rPr kumimoji="1" lang="ja-JP" altLang="en-US" sz="1100">
              <a:solidFill>
                <a:schemeClr val="dk1"/>
              </a:solidFill>
              <a:effectLst/>
              <a:latin typeface="+mn-lt"/>
              <a:ea typeface="+mn-ea"/>
              <a:cs typeface="+mn-cs"/>
            </a:rPr>
            <a:t>年度稼働に向け令和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年度に備品を整備する</a:t>
          </a:r>
          <a:endParaRPr lang="ja-JP" altLang="ja-JP" sz="1400">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財政調整基金残高については、</a:t>
          </a:r>
          <a:r>
            <a:rPr kumimoji="1" lang="ja-JP" altLang="en-US" sz="1100">
              <a:solidFill>
                <a:schemeClr val="dk1"/>
              </a:solidFill>
              <a:effectLst/>
              <a:latin typeface="+mn-lt"/>
              <a:ea typeface="+mn-ea"/>
              <a:cs typeface="+mn-cs"/>
            </a:rPr>
            <a:t>取崩</a:t>
          </a:r>
          <a:r>
            <a:rPr kumimoji="1" lang="ja-JP" altLang="ja-JP" sz="1100">
              <a:solidFill>
                <a:schemeClr val="dk1"/>
              </a:solidFill>
              <a:effectLst/>
              <a:latin typeface="+mn-lt"/>
              <a:ea typeface="+mn-ea"/>
              <a:cs typeface="+mn-cs"/>
            </a:rPr>
            <a:t>額を上回る</a:t>
          </a:r>
          <a:r>
            <a:rPr kumimoji="1" lang="ja-JP" altLang="en-US" sz="1100">
              <a:solidFill>
                <a:schemeClr val="dk1"/>
              </a:solidFill>
              <a:effectLst/>
              <a:latin typeface="+mn-lt"/>
              <a:ea typeface="+mn-ea"/>
              <a:cs typeface="+mn-cs"/>
            </a:rPr>
            <a:t>積立て</a:t>
          </a:r>
          <a:r>
            <a:rPr kumimoji="1" lang="ja-JP" altLang="ja-JP" sz="1100">
              <a:solidFill>
                <a:schemeClr val="dk1"/>
              </a:solidFill>
              <a:effectLst/>
              <a:latin typeface="+mn-lt"/>
              <a:ea typeface="+mn-ea"/>
              <a:cs typeface="+mn-cs"/>
            </a:rPr>
            <a:t>をしたことから前年度と比較して</a:t>
          </a:r>
          <a:r>
            <a:rPr kumimoji="1" lang="en-US" altLang="ja-JP" sz="1100">
              <a:solidFill>
                <a:schemeClr val="dk1"/>
              </a:solidFill>
              <a:effectLst/>
              <a:latin typeface="+mn-lt"/>
              <a:ea typeface="+mn-ea"/>
              <a:cs typeface="+mn-cs"/>
            </a:rPr>
            <a:t>94,086</a:t>
          </a:r>
          <a:r>
            <a:rPr kumimoji="1" lang="ja-JP" altLang="ja-JP" sz="1100">
              <a:solidFill>
                <a:schemeClr val="dk1"/>
              </a:solidFill>
              <a:effectLst/>
              <a:latin typeface="+mn-lt"/>
              <a:ea typeface="+mn-ea"/>
              <a:cs typeface="+mn-cs"/>
            </a:rPr>
            <a:t>千円減少しました。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計画的で安定的な財政運営を推進するため、令和</a:t>
          </a:r>
          <a:r>
            <a:rPr kumimoji="1" lang="en-US" altLang="ja-JP" sz="1100" b="0" i="0" baseline="0">
              <a:solidFill>
                <a:schemeClr val="dk1"/>
              </a:solidFill>
              <a:effectLst/>
              <a:latin typeface="+mn-lt"/>
              <a:ea typeface="+mn-ea"/>
              <a:cs typeface="+mn-cs"/>
            </a:rPr>
            <a:t>7</a:t>
          </a:r>
          <a:r>
            <a:rPr kumimoji="1" lang="ja-JP" altLang="ja-JP" sz="1100" b="0" i="0" baseline="0">
              <a:solidFill>
                <a:schemeClr val="dk1"/>
              </a:solidFill>
              <a:effectLst/>
              <a:latin typeface="+mn-lt"/>
              <a:ea typeface="+mn-ea"/>
              <a:cs typeface="+mn-cs"/>
            </a:rPr>
            <a:t>年度まで標準財政規模の</a:t>
          </a:r>
          <a:r>
            <a:rPr kumimoji="1" lang="en-US" altLang="ja-JP" sz="1100" b="0" i="0" baseline="0">
              <a:solidFill>
                <a:schemeClr val="dk1"/>
              </a:solidFill>
              <a:effectLst/>
              <a:latin typeface="+mn-lt"/>
              <a:ea typeface="+mn-ea"/>
              <a:cs typeface="+mn-cs"/>
            </a:rPr>
            <a:t>10</a:t>
          </a:r>
          <a:r>
            <a:rPr kumimoji="1" lang="ja-JP" altLang="ja-JP" sz="1100" b="0" i="0" baseline="0">
              <a:solidFill>
                <a:schemeClr val="dk1"/>
              </a:solidFill>
              <a:effectLst/>
              <a:latin typeface="+mn-lt"/>
              <a:ea typeface="+mn-ea"/>
              <a:cs typeface="+mn-cs"/>
            </a:rPr>
            <a:t>％以上の基金残高確保に努めます。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基金を設置していないため、該当なし。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4E9BE0C-D859-4A93-B4D3-EA398298C2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680DD58F-A8F1-46B7-B5A7-1AE7A0F28A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D01C34AB-8FD4-4D6A-89FE-4C7BBC886F82}"/>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9D36EAD5-F6F2-4D9B-AF00-EFA11ADDBDAA}"/>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FE69DBEF-CEE9-4DB0-A933-7C14554EDDB3}"/>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84080263-B96D-468F-9E61-9809A1EE96E2}"/>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C66C6AEE-33E3-4E2E-86B9-AA279E8A0FF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F889C937-A51D-4AF3-A54B-67C494319C68}"/>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9AD15077-040B-4789-BF6A-D06FC54CDE3A}"/>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AEF6B2C3-C65A-448D-A604-DBA999EEFFE1}"/>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CD75438D-7928-4B30-955B-CA35563465C9}"/>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704E6265-4A8D-4AC7-9D45-34D12F0A40FC}"/>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C28DBB1-4AC0-4BE0-934A-E6616D33E57E}"/>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3683562E-23EB-4995-BC7E-263D67F8090A}"/>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5E1397E3-50FD-4566-AC35-7CA0B71CFE82}"/>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716D4052-177A-4C8B-BDC2-075186FE6BC5}"/>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60046186-D3D0-438C-ACC4-38FCD668CD23}"/>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8E00D3D1-C894-4194-A444-EF54FB02D88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771010AB-DC19-4DD9-B010-A6C0B903C8B9}"/>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4359A8E6-1392-437D-9057-511B07A3EE9E}"/>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19FE3B3E-B38E-4CC4-BE5C-E42EDA6EBA7B}"/>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7038365B-094B-459D-8BDC-A9FAF1B2E85F}"/>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72,023
70,240
15.32
38,481,362
37,400,732
1,073,374
14,273,046
14,777,296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F11BF66C-7F14-4F43-9B8A-87296CEF4D14}"/>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C0C63E20-88CC-4ECE-8F11-263BD81BDA35}"/>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BF79A46D-1F30-437A-84F0-B07218018B24}"/>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4EF0F79E-58BC-46D9-9103-8C8A517F23D2}"/>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ACB1C75D-DB9C-4EB1-8D50-CCDE355E7468}"/>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B6DD5AB8-84AA-4C23-AF92-93E052A97E7E}"/>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3B85990C-8BE3-4491-9C5D-EAD4A9569F5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E5688DCA-D9AA-4803-8F09-9B48FF6F585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575C94D4-278E-4A05-B74E-299984B5CEB7}"/>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2D736FC2-6A4C-49D8-B42B-1E1A59C26996}"/>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72DC5FB0-C1AC-43C1-9421-52B28514114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8DC0CD42-04AF-4D16-86E2-390BFAAA2AB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16552F2E-3445-4517-AE64-DBDE123B1C6D}"/>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72B11AE7-0FA2-4EA9-A67C-90FFA6707F38}"/>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9EC75765-C5CC-45F1-8537-43EAC67CD2C3}"/>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1ACD8D58-C8F2-412E-878D-0D651927A9CF}"/>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9D4299EB-6693-4787-BD32-2B99CD157BB7}"/>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4D262656-6099-449F-BB74-EC89B5410433}"/>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2BD037D1-0264-481B-8272-2E580DCC3682}"/>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9C24436C-2E7D-4E14-ABC3-FDAD55891705}"/>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77C690F2-7D46-4C18-8E15-3B429D80D0E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389B0B4B-C818-4B05-9FDB-67F37959BDE6}"/>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77AD9497-5041-445D-904D-3F08C443E27C}"/>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D6AD9149-6021-489F-831D-6DE728669A38}"/>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4FB839DB-2081-41AB-9811-9080ABBF9F7F}"/>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4F2D1A1C-8AEA-41AB-9C45-67439671C3FF}"/>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37E067BF-4D29-43CC-98CF-BAE6F6F1B7CB}"/>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ACAA8325-5372-4E05-97BC-5469BECF5599}"/>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4B62BCB8-7ECA-4300-9158-FF74D32DC08F}"/>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AF6A610-8402-4784-9E97-14800D8F069D}"/>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A62FC168-61CD-4CC9-8735-192EF0E9A28C}"/>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63772AA7-F5D7-4283-8AFF-5D6E67FA363E}"/>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FF0864D0-EEDA-4A0E-BE35-943ABDF84473}"/>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97D3B660-ADEC-4251-B0E7-9E1D94F12C87}"/>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B72915D7-C8BC-4312-889A-C525B380E516}"/>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ja-JP" sz="1050">
              <a:solidFill>
                <a:schemeClr val="dk1"/>
              </a:solidFill>
              <a:effectLst/>
              <a:latin typeface="+mn-lt"/>
              <a:ea typeface="+mn-ea"/>
              <a:cs typeface="+mn-cs"/>
            </a:rPr>
            <a:t>有形固定資産減価償却率は全国平均を下回っているものの、都平均を上回っており、固定資産の老朽化が進んでいます。類似団体</a:t>
          </a:r>
          <a:r>
            <a:rPr kumimoji="1" lang="ja-JP" altLang="en-US" sz="1050">
              <a:solidFill>
                <a:schemeClr val="dk1"/>
              </a:solidFill>
              <a:effectLst/>
              <a:latin typeface="+mn-lt"/>
              <a:ea typeface="+mn-ea"/>
              <a:cs typeface="+mn-cs"/>
            </a:rPr>
            <a:t>においては、施設整備事業の実施により有形固定資産が増となったことから前年度より順位は上がりました</a:t>
          </a:r>
          <a:r>
            <a:rPr kumimoji="1" lang="ja-JP" altLang="ja-JP" sz="1050">
              <a:solidFill>
                <a:schemeClr val="dk1"/>
              </a:solidFill>
              <a:effectLst/>
              <a:latin typeface="+mn-lt"/>
              <a:ea typeface="+mn-ea"/>
              <a:cs typeface="+mn-cs"/>
            </a:rPr>
            <a:t>が、多くの施設で老朽化が進んでいることから</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総量抑制、最適配置、公民連携に取組みながら、</a:t>
          </a:r>
          <a:r>
            <a:rPr kumimoji="1" lang="ja-JP" altLang="en-US" sz="1050">
              <a:solidFill>
                <a:schemeClr val="dk1"/>
              </a:solidFill>
              <a:effectLst/>
              <a:latin typeface="+mn-lt"/>
              <a:ea typeface="+mn-ea"/>
              <a:cs typeface="+mn-cs"/>
            </a:rPr>
            <a:t>公共施設の</a:t>
          </a:r>
          <a:r>
            <a:rPr kumimoji="1" lang="ja-JP" altLang="ja-JP" sz="1050">
              <a:solidFill>
                <a:schemeClr val="dk1"/>
              </a:solidFill>
              <a:effectLst/>
              <a:latin typeface="+mn-lt"/>
              <a:ea typeface="+mn-ea"/>
              <a:cs typeface="+mn-cs"/>
            </a:rPr>
            <a:t>長期的、総合的な管理を推進していきます。</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8D5F2769-94BE-4C21-8BD6-C8C70298E24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15B0CA76-4944-477A-BC9D-644BAD626026}"/>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FC78D501-9402-4454-BCC6-476E0326EC27}"/>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742A51CA-92E8-42B7-85CA-7392FEFD4D6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3DAC0CAD-7455-47FB-900D-BCC8D7E88BD2}"/>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27741CF7-9AA3-4510-9DB6-D4BF7B06F67C}"/>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7348F643-17F2-4AAC-95EC-E06827CF881A}"/>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A8FE56F1-E9BD-4CC4-9B35-CBCA670BA73B}"/>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4F2DAF21-CFED-404F-A54B-D4BAEBF8F01B}"/>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E86CE491-256B-4572-8AF8-103DF69450C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DC3DB79C-1F5B-43B0-9F3F-E9FB0B4B4E1C}"/>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2ECF0A3E-7462-4C36-9A3B-17043677A91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B8695F02-14A0-413F-AF9D-E7982A382546}"/>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E520B147-F3B2-4E82-9E26-9373E6336E44}"/>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B9D79272-47C2-4809-9F4E-3CB7D4B4E731}"/>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86EFBA6D-A84A-4F9B-A7BA-43F7693DF2B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BA9705B9-67BD-4DF6-B45E-EB1C236B95A1}"/>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217C354E-9693-413E-A7AA-BB652F5A954E}"/>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19867</xdr:rowOff>
    </xdr:from>
    <xdr:to>
      <xdr:col>23</xdr:col>
      <xdr:colOff>85090</xdr:colOff>
      <xdr:row>33</xdr:row>
      <xdr:rowOff>161381</xdr:rowOff>
    </xdr:to>
    <xdr:cxnSp macro="">
      <xdr:nvCxnSpPr>
        <xdr:cNvPr id="77" name="直線コネクタ 76">
          <a:extLst>
            <a:ext uri="{FF2B5EF4-FFF2-40B4-BE49-F238E27FC236}">
              <a16:creationId xmlns:a16="http://schemas.microsoft.com/office/drawing/2014/main" id="{6025D7AA-53FF-4004-8A1A-E3605603A18F}"/>
            </a:ext>
          </a:extLst>
        </xdr:cNvPr>
        <xdr:cNvCxnSpPr/>
      </xdr:nvCxnSpPr>
      <xdr:spPr>
        <a:xfrm flipV="1">
          <a:off x="4760595" y="5249092"/>
          <a:ext cx="1270" cy="1341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a:extLst>
            <a:ext uri="{FF2B5EF4-FFF2-40B4-BE49-F238E27FC236}">
              <a16:creationId xmlns:a16="http://schemas.microsoft.com/office/drawing/2014/main" id="{763FB604-44DD-4E5C-8044-AF4DA4AD115F}"/>
            </a:ext>
          </a:extLst>
        </xdr:cNvPr>
        <xdr:cNvSpPr txBox="1"/>
      </xdr:nvSpPr>
      <xdr:spPr>
        <a:xfrm>
          <a:off x="4813300" y="659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a:extLst>
            <a:ext uri="{FF2B5EF4-FFF2-40B4-BE49-F238E27FC236}">
              <a16:creationId xmlns:a16="http://schemas.microsoft.com/office/drawing/2014/main" id="{3612062F-0EA6-4A10-B4D1-53E35465B68E}"/>
            </a:ext>
          </a:extLst>
        </xdr:cNvPr>
        <xdr:cNvCxnSpPr/>
      </xdr:nvCxnSpPr>
      <xdr:spPr>
        <a:xfrm>
          <a:off x="4673600" y="659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137994</xdr:rowOff>
    </xdr:from>
    <xdr:ext cx="405111" cy="259045"/>
    <xdr:sp macro="" textlink="">
      <xdr:nvSpPr>
        <xdr:cNvPr id="80" name="有形固定資産減価償却率最大値テキスト">
          <a:extLst>
            <a:ext uri="{FF2B5EF4-FFF2-40B4-BE49-F238E27FC236}">
              <a16:creationId xmlns:a16="http://schemas.microsoft.com/office/drawing/2014/main" id="{8400B7AA-F8C7-4FB2-B8C3-C189E5ABC5F3}"/>
            </a:ext>
          </a:extLst>
        </xdr:cNvPr>
        <xdr:cNvSpPr txBox="1"/>
      </xdr:nvSpPr>
      <xdr:spPr>
        <a:xfrm>
          <a:off x="4813300" y="5024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19867</xdr:rowOff>
    </xdr:from>
    <xdr:to>
      <xdr:col>23</xdr:col>
      <xdr:colOff>174625</xdr:colOff>
      <xdr:row>26</xdr:row>
      <xdr:rowOff>19867</xdr:rowOff>
    </xdr:to>
    <xdr:cxnSp macro="">
      <xdr:nvCxnSpPr>
        <xdr:cNvPr id="81" name="直線コネクタ 80">
          <a:extLst>
            <a:ext uri="{FF2B5EF4-FFF2-40B4-BE49-F238E27FC236}">
              <a16:creationId xmlns:a16="http://schemas.microsoft.com/office/drawing/2014/main" id="{5221BEA8-D102-4535-BFE4-88EE8E5D30DE}"/>
            </a:ext>
          </a:extLst>
        </xdr:cNvPr>
        <xdr:cNvCxnSpPr/>
      </xdr:nvCxnSpPr>
      <xdr:spPr>
        <a:xfrm>
          <a:off x="4673600" y="5249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133276</xdr:rowOff>
    </xdr:from>
    <xdr:ext cx="405111" cy="259045"/>
    <xdr:sp macro="" textlink="">
      <xdr:nvSpPr>
        <xdr:cNvPr id="82" name="有形固定資産減価償却率平均値テキスト">
          <a:extLst>
            <a:ext uri="{FF2B5EF4-FFF2-40B4-BE49-F238E27FC236}">
              <a16:creationId xmlns:a16="http://schemas.microsoft.com/office/drawing/2014/main" id="{00737504-EA4F-4145-A4E0-C09A7C6EBA5A}"/>
            </a:ext>
          </a:extLst>
        </xdr:cNvPr>
        <xdr:cNvSpPr txBox="1"/>
      </xdr:nvSpPr>
      <xdr:spPr>
        <a:xfrm>
          <a:off x="4813300" y="58768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83" name="フローチャート: 判断 82">
          <a:extLst>
            <a:ext uri="{FF2B5EF4-FFF2-40B4-BE49-F238E27FC236}">
              <a16:creationId xmlns:a16="http://schemas.microsoft.com/office/drawing/2014/main" id="{2CAF0AF5-95BE-4CC6-8AE8-FC99BFF25119}"/>
            </a:ext>
          </a:extLst>
        </xdr:cNvPr>
        <xdr:cNvSpPr/>
      </xdr:nvSpPr>
      <xdr:spPr>
        <a:xfrm>
          <a:off x="4711700" y="58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102417</xdr:rowOff>
    </xdr:from>
    <xdr:to>
      <xdr:col>19</xdr:col>
      <xdr:colOff>187325</xdr:colOff>
      <xdr:row>30</xdr:row>
      <xdr:rowOff>32567</xdr:rowOff>
    </xdr:to>
    <xdr:sp macro="" textlink="">
      <xdr:nvSpPr>
        <xdr:cNvPr id="84" name="フローチャート: 判断 83">
          <a:extLst>
            <a:ext uri="{FF2B5EF4-FFF2-40B4-BE49-F238E27FC236}">
              <a16:creationId xmlns:a16="http://schemas.microsoft.com/office/drawing/2014/main" id="{352EA772-B618-4047-8AD9-4B02EA852DCB}"/>
            </a:ext>
          </a:extLst>
        </xdr:cNvPr>
        <xdr:cNvSpPr/>
      </xdr:nvSpPr>
      <xdr:spPr>
        <a:xfrm>
          <a:off x="4000500" y="584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83911</xdr:rowOff>
    </xdr:from>
    <xdr:to>
      <xdr:col>15</xdr:col>
      <xdr:colOff>187325</xdr:colOff>
      <xdr:row>30</xdr:row>
      <xdr:rowOff>14061</xdr:rowOff>
    </xdr:to>
    <xdr:sp macro="" textlink="">
      <xdr:nvSpPr>
        <xdr:cNvPr id="85" name="フローチャート: 判断 84">
          <a:extLst>
            <a:ext uri="{FF2B5EF4-FFF2-40B4-BE49-F238E27FC236}">
              <a16:creationId xmlns:a16="http://schemas.microsoft.com/office/drawing/2014/main" id="{09712F55-EACD-4FEF-A8F4-B30610824C34}"/>
            </a:ext>
          </a:extLst>
        </xdr:cNvPr>
        <xdr:cNvSpPr/>
      </xdr:nvSpPr>
      <xdr:spPr>
        <a:xfrm>
          <a:off x="3238500" y="5827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49983</xdr:rowOff>
    </xdr:from>
    <xdr:to>
      <xdr:col>11</xdr:col>
      <xdr:colOff>187325</xdr:colOff>
      <xdr:row>29</xdr:row>
      <xdr:rowOff>151583</xdr:rowOff>
    </xdr:to>
    <xdr:sp macro="" textlink="">
      <xdr:nvSpPr>
        <xdr:cNvPr id="86" name="フローチャート: 判断 85">
          <a:extLst>
            <a:ext uri="{FF2B5EF4-FFF2-40B4-BE49-F238E27FC236}">
              <a16:creationId xmlns:a16="http://schemas.microsoft.com/office/drawing/2014/main" id="{1136FA59-B356-4DEC-8A67-FCBE177695E9}"/>
            </a:ext>
          </a:extLst>
        </xdr:cNvPr>
        <xdr:cNvSpPr/>
      </xdr:nvSpPr>
      <xdr:spPr>
        <a:xfrm>
          <a:off x="2476500" y="5793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162832</xdr:rowOff>
    </xdr:from>
    <xdr:to>
      <xdr:col>7</xdr:col>
      <xdr:colOff>187325</xdr:colOff>
      <xdr:row>29</xdr:row>
      <xdr:rowOff>92982</xdr:rowOff>
    </xdr:to>
    <xdr:sp macro="" textlink="">
      <xdr:nvSpPr>
        <xdr:cNvPr id="87" name="フローチャート: 判断 86">
          <a:extLst>
            <a:ext uri="{FF2B5EF4-FFF2-40B4-BE49-F238E27FC236}">
              <a16:creationId xmlns:a16="http://schemas.microsoft.com/office/drawing/2014/main" id="{7AE2C6E0-2995-4B23-AB33-8C4A13672C73}"/>
            </a:ext>
          </a:extLst>
        </xdr:cNvPr>
        <xdr:cNvSpPr/>
      </xdr:nvSpPr>
      <xdr:spPr>
        <a:xfrm>
          <a:off x="1714500" y="573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471B717B-064E-47F5-A377-078B9DA92F2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F6FF8A85-FA0E-48D9-8160-285ED70DF6BE}"/>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388242F6-957B-44D9-B065-CACEE8906A56}"/>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1B9E49F6-E8C8-4DE5-A238-8D23390D38AF}"/>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556B9880-3544-4570-BA29-8900018BFD4C}"/>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31478</xdr:rowOff>
    </xdr:from>
    <xdr:to>
      <xdr:col>23</xdr:col>
      <xdr:colOff>136525</xdr:colOff>
      <xdr:row>29</xdr:row>
      <xdr:rowOff>133078</xdr:rowOff>
    </xdr:to>
    <xdr:sp macro="" textlink="">
      <xdr:nvSpPr>
        <xdr:cNvPr id="93" name="楕円 92">
          <a:extLst>
            <a:ext uri="{FF2B5EF4-FFF2-40B4-BE49-F238E27FC236}">
              <a16:creationId xmlns:a16="http://schemas.microsoft.com/office/drawing/2014/main" id="{EDD91D97-326D-4F3A-AE5B-F95FEC2AA8D9}"/>
            </a:ext>
          </a:extLst>
        </xdr:cNvPr>
        <xdr:cNvSpPr/>
      </xdr:nvSpPr>
      <xdr:spPr>
        <a:xfrm>
          <a:off x="4711700" y="577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54355</xdr:rowOff>
    </xdr:from>
    <xdr:ext cx="405111" cy="259045"/>
    <xdr:sp macro="" textlink="">
      <xdr:nvSpPr>
        <xdr:cNvPr id="94" name="有形固定資産減価償却率該当値テキスト">
          <a:extLst>
            <a:ext uri="{FF2B5EF4-FFF2-40B4-BE49-F238E27FC236}">
              <a16:creationId xmlns:a16="http://schemas.microsoft.com/office/drawing/2014/main" id="{33C9574B-1691-4B75-8745-A100E909C7B8}"/>
            </a:ext>
          </a:extLst>
        </xdr:cNvPr>
        <xdr:cNvSpPr txBox="1"/>
      </xdr:nvSpPr>
      <xdr:spPr>
        <a:xfrm>
          <a:off x="4813300" y="5626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46899</xdr:rowOff>
    </xdr:from>
    <xdr:to>
      <xdr:col>19</xdr:col>
      <xdr:colOff>187325</xdr:colOff>
      <xdr:row>29</xdr:row>
      <xdr:rowOff>148499</xdr:rowOff>
    </xdr:to>
    <xdr:sp macro="" textlink="">
      <xdr:nvSpPr>
        <xdr:cNvPr id="95" name="楕円 94">
          <a:extLst>
            <a:ext uri="{FF2B5EF4-FFF2-40B4-BE49-F238E27FC236}">
              <a16:creationId xmlns:a16="http://schemas.microsoft.com/office/drawing/2014/main" id="{DE851BD7-B6A2-46CA-9FC4-A1EEDF110F8C}"/>
            </a:ext>
          </a:extLst>
        </xdr:cNvPr>
        <xdr:cNvSpPr/>
      </xdr:nvSpPr>
      <xdr:spPr>
        <a:xfrm>
          <a:off x="4000500" y="5790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82278</xdr:rowOff>
    </xdr:from>
    <xdr:to>
      <xdr:col>23</xdr:col>
      <xdr:colOff>85725</xdr:colOff>
      <xdr:row>29</xdr:row>
      <xdr:rowOff>97699</xdr:rowOff>
    </xdr:to>
    <xdr:cxnSp macro="">
      <xdr:nvCxnSpPr>
        <xdr:cNvPr id="96" name="直線コネクタ 95">
          <a:extLst>
            <a:ext uri="{FF2B5EF4-FFF2-40B4-BE49-F238E27FC236}">
              <a16:creationId xmlns:a16="http://schemas.microsoft.com/office/drawing/2014/main" id="{FB9CA915-2DC4-4E6E-98EB-E1A411527A6C}"/>
            </a:ext>
          </a:extLst>
        </xdr:cNvPr>
        <xdr:cNvCxnSpPr/>
      </xdr:nvCxnSpPr>
      <xdr:spPr>
        <a:xfrm flipV="1">
          <a:off x="4051300" y="5825853"/>
          <a:ext cx="711200" cy="1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37647</xdr:rowOff>
    </xdr:from>
    <xdr:to>
      <xdr:col>15</xdr:col>
      <xdr:colOff>187325</xdr:colOff>
      <xdr:row>29</xdr:row>
      <xdr:rowOff>139247</xdr:rowOff>
    </xdr:to>
    <xdr:sp macro="" textlink="">
      <xdr:nvSpPr>
        <xdr:cNvPr id="97" name="楕円 96">
          <a:extLst>
            <a:ext uri="{FF2B5EF4-FFF2-40B4-BE49-F238E27FC236}">
              <a16:creationId xmlns:a16="http://schemas.microsoft.com/office/drawing/2014/main" id="{8AA86030-1DAE-454D-BA3D-DD47B3FEF9C0}"/>
            </a:ext>
          </a:extLst>
        </xdr:cNvPr>
        <xdr:cNvSpPr/>
      </xdr:nvSpPr>
      <xdr:spPr>
        <a:xfrm>
          <a:off x="3238500" y="5781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88447</xdr:rowOff>
    </xdr:from>
    <xdr:to>
      <xdr:col>19</xdr:col>
      <xdr:colOff>136525</xdr:colOff>
      <xdr:row>29</xdr:row>
      <xdr:rowOff>97699</xdr:rowOff>
    </xdr:to>
    <xdr:cxnSp macro="">
      <xdr:nvCxnSpPr>
        <xdr:cNvPr id="98" name="直線コネクタ 97">
          <a:extLst>
            <a:ext uri="{FF2B5EF4-FFF2-40B4-BE49-F238E27FC236}">
              <a16:creationId xmlns:a16="http://schemas.microsoft.com/office/drawing/2014/main" id="{C185C11D-50FF-4E8B-A56B-B43D245DEEB6}"/>
            </a:ext>
          </a:extLst>
        </xdr:cNvPr>
        <xdr:cNvCxnSpPr/>
      </xdr:nvCxnSpPr>
      <xdr:spPr>
        <a:xfrm>
          <a:off x="3289300" y="5832022"/>
          <a:ext cx="762000" cy="9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28394</xdr:rowOff>
    </xdr:from>
    <xdr:to>
      <xdr:col>11</xdr:col>
      <xdr:colOff>187325</xdr:colOff>
      <xdr:row>29</xdr:row>
      <xdr:rowOff>129994</xdr:rowOff>
    </xdr:to>
    <xdr:sp macro="" textlink="">
      <xdr:nvSpPr>
        <xdr:cNvPr id="99" name="楕円 98">
          <a:extLst>
            <a:ext uri="{FF2B5EF4-FFF2-40B4-BE49-F238E27FC236}">
              <a16:creationId xmlns:a16="http://schemas.microsoft.com/office/drawing/2014/main" id="{19E505C3-A3BE-4F49-BC81-FE49186C0062}"/>
            </a:ext>
          </a:extLst>
        </xdr:cNvPr>
        <xdr:cNvSpPr/>
      </xdr:nvSpPr>
      <xdr:spPr>
        <a:xfrm>
          <a:off x="2476500" y="577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79194</xdr:rowOff>
    </xdr:from>
    <xdr:to>
      <xdr:col>15</xdr:col>
      <xdr:colOff>136525</xdr:colOff>
      <xdr:row>29</xdr:row>
      <xdr:rowOff>88447</xdr:rowOff>
    </xdr:to>
    <xdr:cxnSp macro="">
      <xdr:nvCxnSpPr>
        <xdr:cNvPr id="100" name="直線コネクタ 99">
          <a:extLst>
            <a:ext uri="{FF2B5EF4-FFF2-40B4-BE49-F238E27FC236}">
              <a16:creationId xmlns:a16="http://schemas.microsoft.com/office/drawing/2014/main" id="{7FED7F3B-3053-4BA2-8F57-795694C76C87}"/>
            </a:ext>
          </a:extLst>
        </xdr:cNvPr>
        <xdr:cNvCxnSpPr/>
      </xdr:nvCxnSpPr>
      <xdr:spPr>
        <a:xfrm>
          <a:off x="2527300" y="5822769"/>
          <a:ext cx="762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49983</xdr:rowOff>
    </xdr:from>
    <xdr:to>
      <xdr:col>7</xdr:col>
      <xdr:colOff>187325</xdr:colOff>
      <xdr:row>29</xdr:row>
      <xdr:rowOff>151583</xdr:rowOff>
    </xdr:to>
    <xdr:sp macro="" textlink="">
      <xdr:nvSpPr>
        <xdr:cNvPr id="101" name="楕円 100">
          <a:extLst>
            <a:ext uri="{FF2B5EF4-FFF2-40B4-BE49-F238E27FC236}">
              <a16:creationId xmlns:a16="http://schemas.microsoft.com/office/drawing/2014/main" id="{2A3D8ADD-D8B3-4101-8D90-8AAFD60D8162}"/>
            </a:ext>
          </a:extLst>
        </xdr:cNvPr>
        <xdr:cNvSpPr/>
      </xdr:nvSpPr>
      <xdr:spPr>
        <a:xfrm>
          <a:off x="1714500" y="579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79194</xdr:rowOff>
    </xdr:from>
    <xdr:to>
      <xdr:col>11</xdr:col>
      <xdr:colOff>136525</xdr:colOff>
      <xdr:row>29</xdr:row>
      <xdr:rowOff>100783</xdr:rowOff>
    </xdr:to>
    <xdr:cxnSp macro="">
      <xdr:nvCxnSpPr>
        <xdr:cNvPr id="102" name="直線コネクタ 101">
          <a:extLst>
            <a:ext uri="{FF2B5EF4-FFF2-40B4-BE49-F238E27FC236}">
              <a16:creationId xmlns:a16="http://schemas.microsoft.com/office/drawing/2014/main" id="{E1B0E8C0-5DF0-4E78-B51C-B13A5F095F66}"/>
            </a:ext>
          </a:extLst>
        </xdr:cNvPr>
        <xdr:cNvCxnSpPr/>
      </xdr:nvCxnSpPr>
      <xdr:spPr>
        <a:xfrm flipV="1">
          <a:off x="1765300" y="5822769"/>
          <a:ext cx="762000" cy="2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23694</xdr:rowOff>
    </xdr:from>
    <xdr:ext cx="405111" cy="259045"/>
    <xdr:sp macro="" textlink="">
      <xdr:nvSpPr>
        <xdr:cNvPr id="103" name="n_1aveValue有形固定資産減価償却率">
          <a:extLst>
            <a:ext uri="{FF2B5EF4-FFF2-40B4-BE49-F238E27FC236}">
              <a16:creationId xmlns:a16="http://schemas.microsoft.com/office/drawing/2014/main" id="{93AB689B-6289-47D5-95A1-BC1AA4CFE737}"/>
            </a:ext>
          </a:extLst>
        </xdr:cNvPr>
        <xdr:cNvSpPr txBox="1"/>
      </xdr:nvSpPr>
      <xdr:spPr>
        <a:xfrm>
          <a:off x="3836044" y="5938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5188</xdr:rowOff>
    </xdr:from>
    <xdr:ext cx="405111" cy="259045"/>
    <xdr:sp macro="" textlink="">
      <xdr:nvSpPr>
        <xdr:cNvPr id="104" name="n_2aveValue有形固定資産減価償却率">
          <a:extLst>
            <a:ext uri="{FF2B5EF4-FFF2-40B4-BE49-F238E27FC236}">
              <a16:creationId xmlns:a16="http://schemas.microsoft.com/office/drawing/2014/main" id="{B7FBBB3C-2DD9-42A8-A4DC-EBB6D20FF440}"/>
            </a:ext>
          </a:extLst>
        </xdr:cNvPr>
        <xdr:cNvSpPr txBox="1"/>
      </xdr:nvSpPr>
      <xdr:spPr>
        <a:xfrm>
          <a:off x="3086744" y="5920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142710</xdr:rowOff>
    </xdr:from>
    <xdr:ext cx="405111" cy="259045"/>
    <xdr:sp macro="" textlink="">
      <xdr:nvSpPr>
        <xdr:cNvPr id="105" name="n_3aveValue有形固定資産減価償却率">
          <a:extLst>
            <a:ext uri="{FF2B5EF4-FFF2-40B4-BE49-F238E27FC236}">
              <a16:creationId xmlns:a16="http://schemas.microsoft.com/office/drawing/2014/main" id="{A8281323-F05F-4360-BE7A-407F22D5C23B}"/>
            </a:ext>
          </a:extLst>
        </xdr:cNvPr>
        <xdr:cNvSpPr txBox="1"/>
      </xdr:nvSpPr>
      <xdr:spPr>
        <a:xfrm>
          <a:off x="2324744" y="588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109509</xdr:rowOff>
    </xdr:from>
    <xdr:ext cx="405111" cy="259045"/>
    <xdr:sp macro="" textlink="">
      <xdr:nvSpPr>
        <xdr:cNvPr id="106" name="n_4aveValue有形固定資産減価償却率">
          <a:extLst>
            <a:ext uri="{FF2B5EF4-FFF2-40B4-BE49-F238E27FC236}">
              <a16:creationId xmlns:a16="http://schemas.microsoft.com/office/drawing/2014/main" id="{99F45C55-DD96-4A7A-99A2-58FB716E17F3}"/>
            </a:ext>
          </a:extLst>
        </xdr:cNvPr>
        <xdr:cNvSpPr txBox="1"/>
      </xdr:nvSpPr>
      <xdr:spPr>
        <a:xfrm>
          <a:off x="1562744" y="551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165026</xdr:rowOff>
    </xdr:from>
    <xdr:ext cx="405111" cy="259045"/>
    <xdr:sp macro="" textlink="">
      <xdr:nvSpPr>
        <xdr:cNvPr id="107" name="n_1mainValue有形固定資産減価償却率">
          <a:extLst>
            <a:ext uri="{FF2B5EF4-FFF2-40B4-BE49-F238E27FC236}">
              <a16:creationId xmlns:a16="http://schemas.microsoft.com/office/drawing/2014/main" id="{F3102E29-D0AB-42F7-A5B8-C61211E5D64F}"/>
            </a:ext>
          </a:extLst>
        </xdr:cNvPr>
        <xdr:cNvSpPr txBox="1"/>
      </xdr:nvSpPr>
      <xdr:spPr>
        <a:xfrm>
          <a:off x="3836044" y="556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155774</xdr:rowOff>
    </xdr:from>
    <xdr:ext cx="405111" cy="259045"/>
    <xdr:sp macro="" textlink="">
      <xdr:nvSpPr>
        <xdr:cNvPr id="108" name="n_2mainValue有形固定資産減価償却率">
          <a:extLst>
            <a:ext uri="{FF2B5EF4-FFF2-40B4-BE49-F238E27FC236}">
              <a16:creationId xmlns:a16="http://schemas.microsoft.com/office/drawing/2014/main" id="{74AD6DB7-4973-43B5-BE68-90A7FA5C5F5B}"/>
            </a:ext>
          </a:extLst>
        </xdr:cNvPr>
        <xdr:cNvSpPr txBox="1"/>
      </xdr:nvSpPr>
      <xdr:spPr>
        <a:xfrm>
          <a:off x="3086744" y="5556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146521</xdr:rowOff>
    </xdr:from>
    <xdr:ext cx="405111" cy="259045"/>
    <xdr:sp macro="" textlink="">
      <xdr:nvSpPr>
        <xdr:cNvPr id="109" name="n_3mainValue有形固定資産減価償却率">
          <a:extLst>
            <a:ext uri="{FF2B5EF4-FFF2-40B4-BE49-F238E27FC236}">
              <a16:creationId xmlns:a16="http://schemas.microsoft.com/office/drawing/2014/main" id="{B71F996E-3EFF-4965-AF8F-98E5335CA583}"/>
            </a:ext>
          </a:extLst>
        </xdr:cNvPr>
        <xdr:cNvSpPr txBox="1"/>
      </xdr:nvSpPr>
      <xdr:spPr>
        <a:xfrm>
          <a:off x="2324744" y="5547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142710</xdr:rowOff>
    </xdr:from>
    <xdr:ext cx="405111" cy="259045"/>
    <xdr:sp macro="" textlink="">
      <xdr:nvSpPr>
        <xdr:cNvPr id="110" name="n_4mainValue有形固定資産減価償却率">
          <a:extLst>
            <a:ext uri="{FF2B5EF4-FFF2-40B4-BE49-F238E27FC236}">
              <a16:creationId xmlns:a16="http://schemas.microsoft.com/office/drawing/2014/main" id="{3126F284-3860-4C46-B7DC-D7098012F227}"/>
            </a:ext>
          </a:extLst>
        </xdr:cNvPr>
        <xdr:cNvSpPr txBox="1"/>
      </xdr:nvSpPr>
      <xdr:spPr>
        <a:xfrm>
          <a:off x="1562744" y="588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320884FB-91A8-4BCC-A5E2-D13A409C64E2}"/>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3F5027DA-9F15-4D9E-8D79-D47B5F467ADC}"/>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a:extLst>
            <a:ext uri="{FF2B5EF4-FFF2-40B4-BE49-F238E27FC236}">
              <a16:creationId xmlns:a16="http://schemas.microsoft.com/office/drawing/2014/main" id="{49F1E298-89BD-4832-A8EB-55B0AB743FB1}"/>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[ 493.9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68736D20-813E-45F6-B470-BE873B1B9573}"/>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AEDEB36F-747F-4DEA-9593-0197BDD157AE}"/>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3442D76D-8656-4A17-AA9F-8F42AB5F18BC}"/>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38F7B9CB-7504-4536-A314-70FE6765AA34}"/>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C0F213FA-4330-4AC1-8616-AED2AC403049}"/>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A7012CB6-A8C0-46CE-8E1B-3DA33796F5A4}"/>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6EA76BC0-B55F-49A3-B5EF-CC04F687C133}"/>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B2499F61-DC63-4C38-9B41-EB4EA3BEC127}"/>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DD46DC17-705A-4CBF-A940-9EF57EFE62AE}"/>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CB60FC86-7A1D-4D2E-A526-85B53AEEEF56}"/>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年度の債務償還比率は、全国平均</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上回り、類似団体内順位は</a:t>
          </a:r>
          <a:r>
            <a:rPr kumimoji="1" lang="ja-JP" altLang="en-US" sz="1100">
              <a:solidFill>
                <a:schemeClr val="dk1"/>
              </a:solidFill>
              <a:effectLst/>
              <a:latin typeface="+mn-lt"/>
              <a:ea typeface="+mn-ea"/>
              <a:cs typeface="+mn-cs"/>
            </a:rPr>
            <a:t>中上</a:t>
          </a:r>
          <a:r>
            <a:rPr kumimoji="1" lang="ja-JP" altLang="ja-JP" sz="1100">
              <a:solidFill>
                <a:schemeClr val="dk1"/>
              </a:solidFill>
              <a:effectLst/>
              <a:latin typeface="+mn-lt"/>
              <a:ea typeface="+mn-ea"/>
              <a:cs typeface="+mn-cs"/>
            </a:rPr>
            <a:t>位程度の結果となっています。これは、コロナ禍における事業の中止等により経常経費充当一般財源が減少したこと</a:t>
          </a:r>
          <a:r>
            <a:rPr kumimoji="1" lang="ja-JP" altLang="en-US" sz="1100">
              <a:solidFill>
                <a:schemeClr val="dk1"/>
              </a:solidFill>
              <a:effectLst/>
              <a:latin typeface="+mn-lt"/>
              <a:ea typeface="+mn-ea"/>
              <a:cs typeface="+mn-cs"/>
            </a:rPr>
            <a:t>等から、</a:t>
          </a:r>
          <a:r>
            <a:rPr kumimoji="1" lang="ja-JP" altLang="ja-JP" sz="1100">
              <a:solidFill>
                <a:schemeClr val="dk1"/>
              </a:solidFill>
              <a:effectLst/>
              <a:latin typeface="+mn-lt"/>
              <a:ea typeface="+mn-ea"/>
              <a:cs typeface="+mn-cs"/>
            </a:rPr>
            <a:t>分子の将来負担額は</a:t>
          </a:r>
          <a:r>
            <a:rPr kumimoji="1" lang="ja-JP" altLang="en-US" sz="1100">
              <a:solidFill>
                <a:schemeClr val="dk1"/>
              </a:solidFill>
              <a:effectLst/>
              <a:latin typeface="+mn-lt"/>
              <a:ea typeface="+mn-ea"/>
              <a:cs typeface="+mn-cs"/>
            </a:rPr>
            <a:t>充当可能財源等の増により減少し</a:t>
          </a:r>
          <a:r>
            <a:rPr kumimoji="1" lang="ja-JP" altLang="ja-JP" sz="1100">
              <a:solidFill>
                <a:schemeClr val="dk1"/>
              </a:solidFill>
              <a:effectLst/>
              <a:latin typeface="+mn-lt"/>
              <a:ea typeface="+mn-ea"/>
              <a:cs typeface="+mn-cs"/>
            </a:rPr>
            <a:t>、分母の償還充当限度額</a:t>
          </a:r>
          <a:r>
            <a:rPr kumimoji="1" lang="ja-JP" altLang="en-US" sz="1100">
              <a:solidFill>
                <a:schemeClr val="dk1"/>
              </a:solidFill>
              <a:effectLst/>
              <a:latin typeface="+mn-lt"/>
              <a:ea typeface="+mn-ea"/>
              <a:cs typeface="+mn-cs"/>
            </a:rPr>
            <a:t>は増加</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比率は</a:t>
          </a:r>
          <a:r>
            <a:rPr kumimoji="1" lang="en-US" altLang="ja-JP" sz="1100">
              <a:solidFill>
                <a:schemeClr val="dk1"/>
              </a:solidFill>
              <a:effectLst/>
              <a:latin typeface="+mn-lt"/>
              <a:ea typeface="+mn-ea"/>
              <a:cs typeface="+mn-cs"/>
            </a:rPr>
            <a:t>157.6</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と大幅に改善しました</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しかし、公債費は年々増加していることから、地方債の</a:t>
          </a:r>
          <a:r>
            <a:rPr kumimoji="1" lang="ja-JP" altLang="ja-JP" sz="1100">
              <a:solidFill>
                <a:schemeClr val="dk1"/>
              </a:solidFill>
              <a:effectLst/>
              <a:latin typeface="+mn-lt"/>
              <a:ea typeface="+mn-ea"/>
              <a:cs typeface="+mn-cs"/>
            </a:rPr>
            <a:t>発行抑制に取り組</a:t>
          </a:r>
          <a:r>
            <a:rPr kumimoji="1" lang="ja-JP" altLang="en-US" sz="1100">
              <a:solidFill>
                <a:schemeClr val="dk1"/>
              </a:solidFill>
              <a:effectLst/>
              <a:latin typeface="+mn-lt"/>
              <a:ea typeface="+mn-ea"/>
              <a:cs typeface="+mn-cs"/>
            </a:rPr>
            <a:t>む</a:t>
          </a:r>
          <a:r>
            <a:rPr kumimoji="1" lang="ja-JP" altLang="ja-JP" sz="1100">
              <a:solidFill>
                <a:schemeClr val="dk1"/>
              </a:solidFill>
              <a:effectLst/>
              <a:latin typeface="+mn-lt"/>
              <a:ea typeface="+mn-ea"/>
              <a:cs typeface="+mn-cs"/>
            </a:rPr>
            <a:t>必要があります。</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969F2D24-382C-407F-AA15-0C520551FBE9}"/>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7E2880E6-EAB0-4240-A165-119A34FE003F}"/>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8628A362-C5FF-491A-8438-4171FC7B852E}"/>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82173BBD-5E37-4250-AC4C-80631328FB63}"/>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a:extLst>
            <a:ext uri="{FF2B5EF4-FFF2-40B4-BE49-F238E27FC236}">
              <a16:creationId xmlns:a16="http://schemas.microsoft.com/office/drawing/2014/main" id="{E1D9E6BB-CB19-4971-B514-9E90D01ED316}"/>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D06BBC4D-A2CD-4B4C-8683-346376DD45AB}"/>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889A8E4B-E34C-4D49-BA5B-23731B27DB99}"/>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32A81E54-862A-47BA-B655-D6D7956DBE8B}"/>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7A80BCAC-FF55-4744-9D58-6C36E361B161}"/>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E87643FF-91A6-480B-B2EA-D12B8BC04C8F}"/>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9531D265-D4A7-411A-A0F6-09946539A96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338895CD-7BBB-4634-B256-1828EA238C9B}"/>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DE6A56D1-0E3C-47E9-9DD2-25CEFC0AF237}"/>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D4EB8B2C-CD2E-4860-A7B3-40ADF8CB2516}"/>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5690565E-03A3-4DA7-8646-F6F1EC71B299}"/>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65822</xdr:rowOff>
    </xdr:to>
    <xdr:cxnSp macro="">
      <xdr:nvCxnSpPr>
        <xdr:cNvPr id="139" name="直線コネクタ 138">
          <a:extLst>
            <a:ext uri="{FF2B5EF4-FFF2-40B4-BE49-F238E27FC236}">
              <a16:creationId xmlns:a16="http://schemas.microsoft.com/office/drawing/2014/main" id="{1A15B7D8-D033-4EC9-BB20-0678FDFCDC1E}"/>
            </a:ext>
          </a:extLst>
        </xdr:cNvPr>
        <xdr:cNvCxnSpPr/>
      </xdr:nvCxnSpPr>
      <xdr:spPr>
        <a:xfrm flipV="1">
          <a:off x="14793595" y="5312833"/>
          <a:ext cx="1269" cy="1353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69649</xdr:rowOff>
    </xdr:from>
    <xdr:ext cx="560923" cy="259045"/>
    <xdr:sp macro="" textlink="">
      <xdr:nvSpPr>
        <xdr:cNvPr id="140" name="債務償還比率最小値テキスト">
          <a:extLst>
            <a:ext uri="{FF2B5EF4-FFF2-40B4-BE49-F238E27FC236}">
              <a16:creationId xmlns:a16="http://schemas.microsoft.com/office/drawing/2014/main" id="{CEDECBB5-AD46-46C2-9F38-10CD25EEF54B}"/>
            </a:ext>
          </a:extLst>
        </xdr:cNvPr>
        <xdr:cNvSpPr txBox="1"/>
      </xdr:nvSpPr>
      <xdr:spPr>
        <a:xfrm>
          <a:off x="14846300" y="667047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65822</xdr:rowOff>
    </xdr:from>
    <xdr:to>
      <xdr:col>76</xdr:col>
      <xdr:colOff>111125</xdr:colOff>
      <xdr:row>34</xdr:row>
      <xdr:rowOff>65822</xdr:rowOff>
    </xdr:to>
    <xdr:cxnSp macro="">
      <xdr:nvCxnSpPr>
        <xdr:cNvPr id="141" name="直線コネクタ 140">
          <a:extLst>
            <a:ext uri="{FF2B5EF4-FFF2-40B4-BE49-F238E27FC236}">
              <a16:creationId xmlns:a16="http://schemas.microsoft.com/office/drawing/2014/main" id="{9AFB439D-507B-4E93-801E-0E6082E9201A}"/>
            </a:ext>
          </a:extLst>
        </xdr:cNvPr>
        <xdr:cNvCxnSpPr/>
      </xdr:nvCxnSpPr>
      <xdr:spPr>
        <a:xfrm>
          <a:off x="14706600" y="6666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06A9E095-13A7-4D09-80E9-7B931FEDBE87}"/>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B41094C6-AE24-43DC-A8BB-EB1F07E45BEE}"/>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96438</xdr:rowOff>
    </xdr:from>
    <xdr:ext cx="469744" cy="259045"/>
    <xdr:sp macro="" textlink="">
      <xdr:nvSpPr>
        <xdr:cNvPr id="144" name="債務償還比率平均値テキスト">
          <a:extLst>
            <a:ext uri="{FF2B5EF4-FFF2-40B4-BE49-F238E27FC236}">
              <a16:creationId xmlns:a16="http://schemas.microsoft.com/office/drawing/2014/main" id="{3591C2DB-87D0-45BD-8824-2D19B764B202}"/>
            </a:ext>
          </a:extLst>
        </xdr:cNvPr>
        <xdr:cNvSpPr txBox="1"/>
      </xdr:nvSpPr>
      <xdr:spPr>
        <a:xfrm>
          <a:off x="14846300" y="60114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118011</xdr:rowOff>
    </xdr:from>
    <xdr:to>
      <xdr:col>76</xdr:col>
      <xdr:colOff>73025</xdr:colOff>
      <xdr:row>31</xdr:row>
      <xdr:rowOff>48161</xdr:rowOff>
    </xdr:to>
    <xdr:sp macro="" textlink="">
      <xdr:nvSpPr>
        <xdr:cNvPr id="145" name="フローチャート: 判断 144">
          <a:extLst>
            <a:ext uri="{FF2B5EF4-FFF2-40B4-BE49-F238E27FC236}">
              <a16:creationId xmlns:a16="http://schemas.microsoft.com/office/drawing/2014/main" id="{BAE2ED24-16F0-4EBE-89EA-660AEB642FC0}"/>
            </a:ext>
          </a:extLst>
        </xdr:cNvPr>
        <xdr:cNvSpPr/>
      </xdr:nvSpPr>
      <xdr:spPr>
        <a:xfrm>
          <a:off x="14744700" y="603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117292</xdr:rowOff>
    </xdr:from>
    <xdr:to>
      <xdr:col>72</xdr:col>
      <xdr:colOff>123825</xdr:colOff>
      <xdr:row>31</xdr:row>
      <xdr:rowOff>47442</xdr:rowOff>
    </xdr:to>
    <xdr:sp macro="" textlink="">
      <xdr:nvSpPr>
        <xdr:cNvPr id="146" name="フローチャート: 判断 145">
          <a:extLst>
            <a:ext uri="{FF2B5EF4-FFF2-40B4-BE49-F238E27FC236}">
              <a16:creationId xmlns:a16="http://schemas.microsoft.com/office/drawing/2014/main" id="{484C3267-BB83-4932-9767-C76D58734A9D}"/>
            </a:ext>
          </a:extLst>
        </xdr:cNvPr>
        <xdr:cNvSpPr/>
      </xdr:nvSpPr>
      <xdr:spPr>
        <a:xfrm>
          <a:off x="14033500" y="603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117532</xdr:rowOff>
    </xdr:from>
    <xdr:to>
      <xdr:col>68</xdr:col>
      <xdr:colOff>123825</xdr:colOff>
      <xdr:row>31</xdr:row>
      <xdr:rowOff>47682</xdr:rowOff>
    </xdr:to>
    <xdr:sp macro="" textlink="">
      <xdr:nvSpPr>
        <xdr:cNvPr id="147" name="フローチャート: 判断 146">
          <a:extLst>
            <a:ext uri="{FF2B5EF4-FFF2-40B4-BE49-F238E27FC236}">
              <a16:creationId xmlns:a16="http://schemas.microsoft.com/office/drawing/2014/main" id="{2AA4FD15-2F2B-4B89-8EFF-4BEED7B95209}"/>
            </a:ext>
          </a:extLst>
        </xdr:cNvPr>
        <xdr:cNvSpPr/>
      </xdr:nvSpPr>
      <xdr:spPr>
        <a:xfrm>
          <a:off x="13271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113693</xdr:rowOff>
    </xdr:from>
    <xdr:to>
      <xdr:col>64</xdr:col>
      <xdr:colOff>123825</xdr:colOff>
      <xdr:row>31</xdr:row>
      <xdr:rowOff>43843</xdr:rowOff>
    </xdr:to>
    <xdr:sp macro="" textlink="">
      <xdr:nvSpPr>
        <xdr:cNvPr id="148" name="フローチャート: 判断 147">
          <a:extLst>
            <a:ext uri="{FF2B5EF4-FFF2-40B4-BE49-F238E27FC236}">
              <a16:creationId xmlns:a16="http://schemas.microsoft.com/office/drawing/2014/main" id="{A6A85CD8-D2F6-4FC7-AD33-0355A8B05F0D}"/>
            </a:ext>
          </a:extLst>
        </xdr:cNvPr>
        <xdr:cNvSpPr/>
      </xdr:nvSpPr>
      <xdr:spPr>
        <a:xfrm>
          <a:off x="12509500" y="602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106616</xdr:rowOff>
    </xdr:from>
    <xdr:to>
      <xdr:col>60</xdr:col>
      <xdr:colOff>123825</xdr:colOff>
      <xdr:row>31</xdr:row>
      <xdr:rowOff>36766</xdr:rowOff>
    </xdr:to>
    <xdr:sp macro="" textlink="">
      <xdr:nvSpPr>
        <xdr:cNvPr id="149" name="フローチャート: 判断 148">
          <a:extLst>
            <a:ext uri="{FF2B5EF4-FFF2-40B4-BE49-F238E27FC236}">
              <a16:creationId xmlns:a16="http://schemas.microsoft.com/office/drawing/2014/main" id="{39F5B2C4-FBFB-4713-98A3-991A28AD3094}"/>
            </a:ext>
          </a:extLst>
        </xdr:cNvPr>
        <xdr:cNvSpPr/>
      </xdr:nvSpPr>
      <xdr:spPr>
        <a:xfrm>
          <a:off x="11747500" y="6021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D1105739-7924-4FB3-ABC9-30F7DACCD9CA}"/>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31F17B4-5E14-443F-A028-0DD9C1551D66}"/>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5981223C-F4DC-43FD-B3C6-F1C1967C2F3B}"/>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1DE2C9F4-D278-45C6-A352-0E8503BB5CF7}"/>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AEE3C42F-3B32-4EE3-8D20-BA0EE4C77C08}"/>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110864</xdr:rowOff>
    </xdr:from>
    <xdr:to>
      <xdr:col>76</xdr:col>
      <xdr:colOff>73025</xdr:colOff>
      <xdr:row>30</xdr:row>
      <xdr:rowOff>41014</xdr:rowOff>
    </xdr:to>
    <xdr:sp macro="" textlink="">
      <xdr:nvSpPr>
        <xdr:cNvPr id="155" name="楕円 154">
          <a:extLst>
            <a:ext uri="{FF2B5EF4-FFF2-40B4-BE49-F238E27FC236}">
              <a16:creationId xmlns:a16="http://schemas.microsoft.com/office/drawing/2014/main" id="{103A8D91-1FCB-4124-9213-C49F3B83E9AA}"/>
            </a:ext>
          </a:extLst>
        </xdr:cNvPr>
        <xdr:cNvSpPr/>
      </xdr:nvSpPr>
      <xdr:spPr>
        <a:xfrm>
          <a:off x="14744700" y="585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133741</xdr:rowOff>
    </xdr:from>
    <xdr:ext cx="469744" cy="259045"/>
    <xdr:sp macro="" textlink="">
      <xdr:nvSpPr>
        <xdr:cNvPr id="156" name="債務償還比率該当値テキスト">
          <a:extLst>
            <a:ext uri="{FF2B5EF4-FFF2-40B4-BE49-F238E27FC236}">
              <a16:creationId xmlns:a16="http://schemas.microsoft.com/office/drawing/2014/main" id="{95D57223-7669-443F-BB28-F47100423A93}"/>
            </a:ext>
          </a:extLst>
        </xdr:cNvPr>
        <xdr:cNvSpPr txBox="1"/>
      </xdr:nvSpPr>
      <xdr:spPr>
        <a:xfrm>
          <a:off x="14846300" y="570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128446</xdr:rowOff>
    </xdr:from>
    <xdr:to>
      <xdr:col>72</xdr:col>
      <xdr:colOff>123825</xdr:colOff>
      <xdr:row>31</xdr:row>
      <xdr:rowOff>58596</xdr:rowOff>
    </xdr:to>
    <xdr:sp macro="" textlink="">
      <xdr:nvSpPr>
        <xdr:cNvPr id="157" name="楕円 156">
          <a:extLst>
            <a:ext uri="{FF2B5EF4-FFF2-40B4-BE49-F238E27FC236}">
              <a16:creationId xmlns:a16="http://schemas.microsoft.com/office/drawing/2014/main" id="{DC2EA891-6143-4C75-B9BD-DEE5D7FAC94F}"/>
            </a:ext>
          </a:extLst>
        </xdr:cNvPr>
        <xdr:cNvSpPr/>
      </xdr:nvSpPr>
      <xdr:spPr>
        <a:xfrm>
          <a:off x="14033500" y="604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161664</xdr:rowOff>
    </xdr:from>
    <xdr:to>
      <xdr:col>76</xdr:col>
      <xdr:colOff>22225</xdr:colOff>
      <xdr:row>31</xdr:row>
      <xdr:rowOff>7796</xdr:rowOff>
    </xdr:to>
    <xdr:cxnSp macro="">
      <xdr:nvCxnSpPr>
        <xdr:cNvPr id="158" name="直線コネクタ 157">
          <a:extLst>
            <a:ext uri="{FF2B5EF4-FFF2-40B4-BE49-F238E27FC236}">
              <a16:creationId xmlns:a16="http://schemas.microsoft.com/office/drawing/2014/main" id="{4275B852-E617-42BF-841F-A9AF890E6201}"/>
            </a:ext>
          </a:extLst>
        </xdr:cNvPr>
        <xdr:cNvCxnSpPr/>
      </xdr:nvCxnSpPr>
      <xdr:spPr>
        <a:xfrm flipV="1">
          <a:off x="14084300" y="5905239"/>
          <a:ext cx="711200" cy="189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115493</xdr:rowOff>
    </xdr:from>
    <xdr:to>
      <xdr:col>68</xdr:col>
      <xdr:colOff>123825</xdr:colOff>
      <xdr:row>31</xdr:row>
      <xdr:rowOff>45643</xdr:rowOff>
    </xdr:to>
    <xdr:sp macro="" textlink="">
      <xdr:nvSpPr>
        <xdr:cNvPr id="159" name="楕円 158">
          <a:extLst>
            <a:ext uri="{FF2B5EF4-FFF2-40B4-BE49-F238E27FC236}">
              <a16:creationId xmlns:a16="http://schemas.microsoft.com/office/drawing/2014/main" id="{44874608-4798-46EB-BA89-97D5A2D3938E}"/>
            </a:ext>
          </a:extLst>
        </xdr:cNvPr>
        <xdr:cNvSpPr/>
      </xdr:nvSpPr>
      <xdr:spPr>
        <a:xfrm>
          <a:off x="13271500" y="603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166293</xdr:rowOff>
    </xdr:from>
    <xdr:to>
      <xdr:col>72</xdr:col>
      <xdr:colOff>73025</xdr:colOff>
      <xdr:row>31</xdr:row>
      <xdr:rowOff>7796</xdr:rowOff>
    </xdr:to>
    <xdr:cxnSp macro="">
      <xdr:nvCxnSpPr>
        <xdr:cNvPr id="160" name="直線コネクタ 159">
          <a:extLst>
            <a:ext uri="{FF2B5EF4-FFF2-40B4-BE49-F238E27FC236}">
              <a16:creationId xmlns:a16="http://schemas.microsoft.com/office/drawing/2014/main" id="{234FBC7E-B90C-47DA-BC00-71BE68000E7E}"/>
            </a:ext>
          </a:extLst>
        </xdr:cNvPr>
        <xdr:cNvCxnSpPr/>
      </xdr:nvCxnSpPr>
      <xdr:spPr>
        <a:xfrm>
          <a:off x="13322300" y="6081318"/>
          <a:ext cx="762000" cy="1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83827</xdr:rowOff>
    </xdr:from>
    <xdr:to>
      <xdr:col>64</xdr:col>
      <xdr:colOff>123825</xdr:colOff>
      <xdr:row>31</xdr:row>
      <xdr:rowOff>13977</xdr:rowOff>
    </xdr:to>
    <xdr:sp macro="" textlink="">
      <xdr:nvSpPr>
        <xdr:cNvPr id="161" name="楕円 160">
          <a:extLst>
            <a:ext uri="{FF2B5EF4-FFF2-40B4-BE49-F238E27FC236}">
              <a16:creationId xmlns:a16="http://schemas.microsoft.com/office/drawing/2014/main" id="{FD1D99F6-A12C-4D09-BDEF-4090A9A7E295}"/>
            </a:ext>
          </a:extLst>
        </xdr:cNvPr>
        <xdr:cNvSpPr/>
      </xdr:nvSpPr>
      <xdr:spPr>
        <a:xfrm>
          <a:off x="12509500" y="5998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134627</xdr:rowOff>
    </xdr:from>
    <xdr:to>
      <xdr:col>68</xdr:col>
      <xdr:colOff>73025</xdr:colOff>
      <xdr:row>30</xdr:row>
      <xdr:rowOff>166293</xdr:rowOff>
    </xdr:to>
    <xdr:cxnSp macro="">
      <xdr:nvCxnSpPr>
        <xdr:cNvPr id="162" name="直線コネクタ 161">
          <a:extLst>
            <a:ext uri="{FF2B5EF4-FFF2-40B4-BE49-F238E27FC236}">
              <a16:creationId xmlns:a16="http://schemas.microsoft.com/office/drawing/2014/main" id="{A10E8924-D060-45D2-A8C0-85D8E0C7FDE2}"/>
            </a:ext>
          </a:extLst>
        </xdr:cNvPr>
        <xdr:cNvCxnSpPr/>
      </xdr:nvCxnSpPr>
      <xdr:spPr>
        <a:xfrm>
          <a:off x="12560300" y="6049652"/>
          <a:ext cx="762000" cy="3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151236</xdr:rowOff>
    </xdr:from>
    <xdr:to>
      <xdr:col>60</xdr:col>
      <xdr:colOff>123825</xdr:colOff>
      <xdr:row>31</xdr:row>
      <xdr:rowOff>81386</xdr:rowOff>
    </xdr:to>
    <xdr:sp macro="" textlink="">
      <xdr:nvSpPr>
        <xdr:cNvPr id="163" name="楕円 162">
          <a:extLst>
            <a:ext uri="{FF2B5EF4-FFF2-40B4-BE49-F238E27FC236}">
              <a16:creationId xmlns:a16="http://schemas.microsoft.com/office/drawing/2014/main" id="{7C445596-0775-4631-B95C-4140D37A1189}"/>
            </a:ext>
          </a:extLst>
        </xdr:cNvPr>
        <xdr:cNvSpPr/>
      </xdr:nvSpPr>
      <xdr:spPr>
        <a:xfrm>
          <a:off x="11747500" y="606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134627</xdr:rowOff>
    </xdr:from>
    <xdr:to>
      <xdr:col>64</xdr:col>
      <xdr:colOff>73025</xdr:colOff>
      <xdr:row>31</xdr:row>
      <xdr:rowOff>30586</xdr:rowOff>
    </xdr:to>
    <xdr:cxnSp macro="">
      <xdr:nvCxnSpPr>
        <xdr:cNvPr id="164" name="直線コネクタ 163">
          <a:extLst>
            <a:ext uri="{FF2B5EF4-FFF2-40B4-BE49-F238E27FC236}">
              <a16:creationId xmlns:a16="http://schemas.microsoft.com/office/drawing/2014/main" id="{C95959E5-C3CE-4830-9E56-2CE6EB989473}"/>
            </a:ext>
          </a:extLst>
        </xdr:cNvPr>
        <xdr:cNvCxnSpPr/>
      </xdr:nvCxnSpPr>
      <xdr:spPr>
        <a:xfrm flipV="1">
          <a:off x="11798300" y="6049652"/>
          <a:ext cx="762000" cy="67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63969</xdr:rowOff>
    </xdr:from>
    <xdr:ext cx="469744" cy="259045"/>
    <xdr:sp macro="" textlink="">
      <xdr:nvSpPr>
        <xdr:cNvPr id="165" name="n_1aveValue債務償還比率">
          <a:extLst>
            <a:ext uri="{FF2B5EF4-FFF2-40B4-BE49-F238E27FC236}">
              <a16:creationId xmlns:a16="http://schemas.microsoft.com/office/drawing/2014/main" id="{28B6E2E5-5216-4A3E-ACA9-C0EEB08E6AEF}"/>
            </a:ext>
          </a:extLst>
        </xdr:cNvPr>
        <xdr:cNvSpPr txBox="1"/>
      </xdr:nvSpPr>
      <xdr:spPr>
        <a:xfrm>
          <a:off x="13836727" y="5807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38809</xdr:rowOff>
    </xdr:from>
    <xdr:ext cx="469744" cy="259045"/>
    <xdr:sp macro="" textlink="">
      <xdr:nvSpPr>
        <xdr:cNvPr id="166" name="n_2aveValue債務償還比率">
          <a:extLst>
            <a:ext uri="{FF2B5EF4-FFF2-40B4-BE49-F238E27FC236}">
              <a16:creationId xmlns:a16="http://schemas.microsoft.com/office/drawing/2014/main" id="{E50D47CA-4372-4D68-8A65-C729750F7F4F}"/>
            </a:ext>
          </a:extLst>
        </xdr:cNvPr>
        <xdr:cNvSpPr txBox="1"/>
      </xdr:nvSpPr>
      <xdr:spPr>
        <a:xfrm>
          <a:off x="13087427" y="612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34970</xdr:rowOff>
    </xdr:from>
    <xdr:ext cx="469744" cy="259045"/>
    <xdr:sp macro="" textlink="">
      <xdr:nvSpPr>
        <xdr:cNvPr id="167" name="n_3aveValue債務償還比率">
          <a:extLst>
            <a:ext uri="{FF2B5EF4-FFF2-40B4-BE49-F238E27FC236}">
              <a16:creationId xmlns:a16="http://schemas.microsoft.com/office/drawing/2014/main" id="{42A57A48-67D7-4B75-9ACB-7BB64F629204}"/>
            </a:ext>
          </a:extLst>
        </xdr:cNvPr>
        <xdr:cNvSpPr txBox="1"/>
      </xdr:nvSpPr>
      <xdr:spPr>
        <a:xfrm>
          <a:off x="12325427" y="612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53293</xdr:rowOff>
    </xdr:from>
    <xdr:ext cx="469744" cy="259045"/>
    <xdr:sp macro="" textlink="">
      <xdr:nvSpPr>
        <xdr:cNvPr id="168" name="n_4aveValue債務償還比率">
          <a:extLst>
            <a:ext uri="{FF2B5EF4-FFF2-40B4-BE49-F238E27FC236}">
              <a16:creationId xmlns:a16="http://schemas.microsoft.com/office/drawing/2014/main" id="{2EF46ED7-B69F-44C2-B7BF-EBACB4E76476}"/>
            </a:ext>
          </a:extLst>
        </xdr:cNvPr>
        <xdr:cNvSpPr txBox="1"/>
      </xdr:nvSpPr>
      <xdr:spPr>
        <a:xfrm>
          <a:off x="11563427" y="5796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49723</xdr:rowOff>
    </xdr:from>
    <xdr:ext cx="469744" cy="259045"/>
    <xdr:sp macro="" textlink="">
      <xdr:nvSpPr>
        <xdr:cNvPr id="169" name="n_1mainValue債務償還比率">
          <a:extLst>
            <a:ext uri="{FF2B5EF4-FFF2-40B4-BE49-F238E27FC236}">
              <a16:creationId xmlns:a16="http://schemas.microsoft.com/office/drawing/2014/main" id="{83B7AF98-57DA-4EBA-B1FC-C8A870E48355}"/>
            </a:ext>
          </a:extLst>
        </xdr:cNvPr>
        <xdr:cNvSpPr txBox="1"/>
      </xdr:nvSpPr>
      <xdr:spPr>
        <a:xfrm>
          <a:off x="13836727" y="613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62170</xdr:rowOff>
    </xdr:from>
    <xdr:ext cx="469744" cy="259045"/>
    <xdr:sp macro="" textlink="">
      <xdr:nvSpPr>
        <xdr:cNvPr id="170" name="n_2mainValue債務償還比率">
          <a:extLst>
            <a:ext uri="{FF2B5EF4-FFF2-40B4-BE49-F238E27FC236}">
              <a16:creationId xmlns:a16="http://schemas.microsoft.com/office/drawing/2014/main" id="{0D91E50A-1BF2-4391-9FD0-C4CBF2D249A5}"/>
            </a:ext>
          </a:extLst>
        </xdr:cNvPr>
        <xdr:cNvSpPr txBox="1"/>
      </xdr:nvSpPr>
      <xdr:spPr>
        <a:xfrm>
          <a:off x="13087427" y="5805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30504</xdr:rowOff>
    </xdr:from>
    <xdr:ext cx="469744" cy="259045"/>
    <xdr:sp macro="" textlink="">
      <xdr:nvSpPr>
        <xdr:cNvPr id="171" name="n_3mainValue債務償還比率">
          <a:extLst>
            <a:ext uri="{FF2B5EF4-FFF2-40B4-BE49-F238E27FC236}">
              <a16:creationId xmlns:a16="http://schemas.microsoft.com/office/drawing/2014/main" id="{2A109A52-0C67-46D5-8D44-4E269D47138B}"/>
            </a:ext>
          </a:extLst>
        </xdr:cNvPr>
        <xdr:cNvSpPr txBox="1"/>
      </xdr:nvSpPr>
      <xdr:spPr>
        <a:xfrm>
          <a:off x="12325427" y="5774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72513</xdr:rowOff>
    </xdr:from>
    <xdr:ext cx="469744" cy="259045"/>
    <xdr:sp macro="" textlink="">
      <xdr:nvSpPr>
        <xdr:cNvPr id="172" name="n_4mainValue債務償還比率">
          <a:extLst>
            <a:ext uri="{FF2B5EF4-FFF2-40B4-BE49-F238E27FC236}">
              <a16:creationId xmlns:a16="http://schemas.microsoft.com/office/drawing/2014/main" id="{ABF62BBF-9594-4E29-A147-03852FFE85F7}"/>
            </a:ext>
          </a:extLst>
        </xdr:cNvPr>
        <xdr:cNvSpPr txBox="1"/>
      </xdr:nvSpPr>
      <xdr:spPr>
        <a:xfrm>
          <a:off x="11563427" y="615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EE83BE49-BEA2-44D9-B352-E97C05FF1352}"/>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FD4B6A9F-607B-470B-A7A2-CCD2C2EB6139}"/>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0CB04F29-5DA6-4EBF-9517-6128E79A9C9F}"/>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4572CAC3-25CD-497D-9A6E-251F57C8485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C6D97FF5-FEB6-4D4A-B8D2-C9C125BA93F5}"/>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1890B528-2D9A-4ED4-8DD9-2B7DC4375F71}"/>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A077DD2-81F8-41C1-A1BF-334D0945AF7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356915C-D727-4955-92F4-D6D902BDA3C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D416B6C-45C6-46EC-942B-67F04994817C}"/>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F90F7DC-6605-44E5-BA3E-1D812192860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D3632C8-CBA9-450B-9858-41DCEEA6750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27AEE1F-284A-4446-94B9-77B0E4E4D8F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F19E58E-074E-4092-BC93-F34817FD80F4}"/>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6386E83-ED54-424B-B596-F59932FDBA6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72C087B-1E46-4AB0-B788-EDF64CD1759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A0EBF4C-7B1D-470F-9479-62EE4AB3A17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72,023
70,240
15.32
38,481,362
37,400,732
1,073,374
14,273,046
14,777,296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A8F8D3A-5E1C-4D1C-AC71-7C8A8018250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B4D110C-1097-4217-BA88-F908819FBE42}"/>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6FD1BA6-0DA1-4D14-A75B-286DFD380A9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FC0B412-1678-41BC-AA6B-EBD1E3F3EFF3}"/>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E7EB499-3777-40E5-82E6-FE784F52EFCF}"/>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F090669-99B4-4D30-BFA0-26AD290D26B5}"/>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B977490-DA73-4212-859F-3CA8F56CE72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48E9633-D7C1-47B8-963B-D62C7F36147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72B391C-C67B-42A1-8E85-F82D9F2EFBD8}"/>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F525F3C-A380-4F0F-A416-293B0C810428}"/>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02F79C1-EC73-42B1-9173-CD247D54797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5FD8990-F152-4653-B751-5AB5E7341C38}"/>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5A5EABB-F4B4-4694-9644-5D85725E7F1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D6740E3-71C6-4C02-81F3-5DB5534F676F}"/>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77D9FB4-073D-4902-B120-957B8E1346E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BA60EC0-AE65-40A1-AD9F-648A548271D3}"/>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BC2B528-AE83-4441-A10A-315B1313DED2}"/>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91C0059-C8B4-47E9-AFD9-04D0ED335AD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5C11D3A-C22A-49C8-9091-2A5B5935CD9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2789EAF-A067-4799-8DD5-C5273C47564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CEB5031-B5D2-434F-94E9-8A1C1AC35204}"/>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953E50E-278C-4A65-81A2-3738F8A25A4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4956942-EF43-4D90-95EC-0A06447E4B7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5DA3215-621A-4CD8-90B7-16EE03CCB69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466090B-A4CA-4EDB-816D-3D01D44D154B}"/>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C74F878-3A9C-4FA8-993F-4C60E1C941E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F6A0643-0ED3-4099-98CE-DF7E70644A9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737BB48-BE4B-4B7A-8E7A-06D002CA55D4}"/>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9B6AC65-BFFC-4F82-ACC5-C9403488F1F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F8DE244-AE9A-4874-9E95-8792186D5157}"/>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C2A6327-91CA-4CAD-897A-9A6B1B4CC98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32AFC9F-5784-4268-AAF5-A02F1FCC8851}"/>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7EB7A538-D85C-4290-9215-1E0D6A977A6D}"/>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A20E81AB-9ED1-4B87-B0BA-16F459897092}"/>
            </a:ext>
          </a:extLst>
        </xdr:cNvPr>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A57976C1-E029-4ED2-8323-0FDFD7D996B3}"/>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842C5D3E-8C84-4CC0-8C6F-54E805906D1F}"/>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BBA79D2C-1ED5-4265-93B2-BE79D99A38EC}"/>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BB1C8322-3B74-47D9-BE77-49030BA639B3}"/>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9739EBD-32F5-4CCE-B20C-E6AF2DA3BFAD}"/>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4BB9872-9E6A-4FBD-8259-19001014D261}"/>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B9120833-6F8D-465C-9C10-42C712AD94A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DDD7140A-519F-489E-A5D7-AE61A49F57E5}"/>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730FBED3-55CB-4C58-A003-72E0BBA1A36C}"/>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762</xdr:rowOff>
    </xdr:from>
    <xdr:to>
      <xdr:col>24</xdr:col>
      <xdr:colOff>62865</xdr:colOff>
      <xdr:row>42</xdr:row>
      <xdr:rowOff>16764</xdr:rowOff>
    </xdr:to>
    <xdr:cxnSp macro="">
      <xdr:nvCxnSpPr>
        <xdr:cNvPr id="55" name="直線コネクタ 54">
          <a:extLst>
            <a:ext uri="{FF2B5EF4-FFF2-40B4-BE49-F238E27FC236}">
              <a16:creationId xmlns:a16="http://schemas.microsoft.com/office/drawing/2014/main" id="{46495023-E6CE-4CCF-8781-176A5D720C30}"/>
            </a:ext>
          </a:extLst>
        </xdr:cNvPr>
        <xdr:cNvCxnSpPr/>
      </xdr:nvCxnSpPr>
      <xdr:spPr>
        <a:xfrm flipV="1">
          <a:off x="4634865" y="5830062"/>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20591</xdr:rowOff>
    </xdr:from>
    <xdr:ext cx="405111" cy="259045"/>
    <xdr:sp macro="" textlink="">
      <xdr:nvSpPr>
        <xdr:cNvPr id="56" name="【道路】&#10;有形固定資産減価償却率最小値テキスト">
          <a:extLst>
            <a:ext uri="{FF2B5EF4-FFF2-40B4-BE49-F238E27FC236}">
              <a16:creationId xmlns:a16="http://schemas.microsoft.com/office/drawing/2014/main" id="{09E7B29E-23AB-4068-B865-782C0D666F75}"/>
            </a:ext>
          </a:extLst>
        </xdr:cNvPr>
        <xdr:cNvSpPr txBox="1"/>
      </xdr:nvSpPr>
      <xdr:spPr>
        <a:xfrm>
          <a:off x="4673600" y="722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16764</xdr:rowOff>
    </xdr:from>
    <xdr:to>
      <xdr:col>24</xdr:col>
      <xdr:colOff>152400</xdr:colOff>
      <xdr:row>42</xdr:row>
      <xdr:rowOff>16764</xdr:rowOff>
    </xdr:to>
    <xdr:cxnSp macro="">
      <xdr:nvCxnSpPr>
        <xdr:cNvPr id="57" name="直線コネクタ 56">
          <a:extLst>
            <a:ext uri="{FF2B5EF4-FFF2-40B4-BE49-F238E27FC236}">
              <a16:creationId xmlns:a16="http://schemas.microsoft.com/office/drawing/2014/main" id="{AB1689C7-E95A-4330-8547-029B0D01819E}"/>
            </a:ext>
          </a:extLst>
        </xdr:cNvPr>
        <xdr:cNvCxnSpPr/>
      </xdr:nvCxnSpPr>
      <xdr:spPr>
        <a:xfrm>
          <a:off x="4546600" y="721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118889</xdr:rowOff>
    </xdr:from>
    <xdr:ext cx="405111" cy="259045"/>
    <xdr:sp macro="" textlink="">
      <xdr:nvSpPr>
        <xdr:cNvPr id="58" name="【道路】&#10;有形固定資産減価償却率最大値テキスト">
          <a:extLst>
            <a:ext uri="{FF2B5EF4-FFF2-40B4-BE49-F238E27FC236}">
              <a16:creationId xmlns:a16="http://schemas.microsoft.com/office/drawing/2014/main" id="{4FB05AC0-1374-4E64-9736-8C8113EE290E}"/>
            </a:ext>
          </a:extLst>
        </xdr:cNvPr>
        <xdr:cNvSpPr txBox="1"/>
      </xdr:nvSpPr>
      <xdr:spPr>
        <a:xfrm>
          <a:off x="4673600" y="560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762</xdr:rowOff>
    </xdr:from>
    <xdr:to>
      <xdr:col>24</xdr:col>
      <xdr:colOff>152400</xdr:colOff>
      <xdr:row>34</xdr:row>
      <xdr:rowOff>762</xdr:rowOff>
    </xdr:to>
    <xdr:cxnSp macro="">
      <xdr:nvCxnSpPr>
        <xdr:cNvPr id="59" name="直線コネクタ 58">
          <a:extLst>
            <a:ext uri="{FF2B5EF4-FFF2-40B4-BE49-F238E27FC236}">
              <a16:creationId xmlns:a16="http://schemas.microsoft.com/office/drawing/2014/main" id="{895006D9-5C98-46B6-8335-FCB63811510C}"/>
            </a:ext>
          </a:extLst>
        </xdr:cNvPr>
        <xdr:cNvCxnSpPr/>
      </xdr:nvCxnSpPr>
      <xdr:spPr>
        <a:xfrm>
          <a:off x="4546600" y="583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28973</xdr:rowOff>
    </xdr:from>
    <xdr:ext cx="405111" cy="259045"/>
    <xdr:sp macro="" textlink="">
      <xdr:nvSpPr>
        <xdr:cNvPr id="60" name="【道路】&#10;有形固定資産減価償却率平均値テキスト">
          <a:extLst>
            <a:ext uri="{FF2B5EF4-FFF2-40B4-BE49-F238E27FC236}">
              <a16:creationId xmlns:a16="http://schemas.microsoft.com/office/drawing/2014/main" id="{A669D369-71CF-4340-8829-2D0E3B825EA3}"/>
            </a:ext>
          </a:extLst>
        </xdr:cNvPr>
        <xdr:cNvSpPr txBox="1"/>
      </xdr:nvSpPr>
      <xdr:spPr>
        <a:xfrm>
          <a:off x="4673600" y="67155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50546</xdr:rowOff>
    </xdr:from>
    <xdr:to>
      <xdr:col>24</xdr:col>
      <xdr:colOff>114300</xdr:colOff>
      <xdr:row>39</xdr:row>
      <xdr:rowOff>152146</xdr:rowOff>
    </xdr:to>
    <xdr:sp macro="" textlink="">
      <xdr:nvSpPr>
        <xdr:cNvPr id="61" name="フローチャート: 判断 60">
          <a:extLst>
            <a:ext uri="{FF2B5EF4-FFF2-40B4-BE49-F238E27FC236}">
              <a16:creationId xmlns:a16="http://schemas.microsoft.com/office/drawing/2014/main" id="{B09E3A0C-D052-4667-9F1A-2AB51CEBA7FD}"/>
            </a:ext>
          </a:extLst>
        </xdr:cNvPr>
        <xdr:cNvSpPr/>
      </xdr:nvSpPr>
      <xdr:spPr>
        <a:xfrm>
          <a:off x="4584700" y="673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2540</xdr:rowOff>
    </xdr:from>
    <xdr:to>
      <xdr:col>20</xdr:col>
      <xdr:colOff>38100</xdr:colOff>
      <xdr:row>39</xdr:row>
      <xdr:rowOff>104140</xdr:rowOff>
    </xdr:to>
    <xdr:sp macro="" textlink="">
      <xdr:nvSpPr>
        <xdr:cNvPr id="62" name="フローチャート: 判断 61">
          <a:extLst>
            <a:ext uri="{FF2B5EF4-FFF2-40B4-BE49-F238E27FC236}">
              <a16:creationId xmlns:a16="http://schemas.microsoft.com/office/drawing/2014/main" id="{7DDDE49B-FF1B-4BB1-9A00-564082659403}"/>
            </a:ext>
          </a:extLst>
        </xdr:cNvPr>
        <xdr:cNvSpPr/>
      </xdr:nvSpPr>
      <xdr:spPr>
        <a:xfrm>
          <a:off x="3746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164846</xdr:rowOff>
    </xdr:from>
    <xdr:to>
      <xdr:col>15</xdr:col>
      <xdr:colOff>101600</xdr:colOff>
      <xdr:row>39</xdr:row>
      <xdr:rowOff>94996</xdr:rowOff>
    </xdr:to>
    <xdr:sp macro="" textlink="">
      <xdr:nvSpPr>
        <xdr:cNvPr id="63" name="フローチャート: 判断 62">
          <a:extLst>
            <a:ext uri="{FF2B5EF4-FFF2-40B4-BE49-F238E27FC236}">
              <a16:creationId xmlns:a16="http://schemas.microsoft.com/office/drawing/2014/main" id="{5DF296D2-81ED-46C2-92FD-1AA5993FF0CD}"/>
            </a:ext>
          </a:extLst>
        </xdr:cNvPr>
        <xdr:cNvSpPr/>
      </xdr:nvSpPr>
      <xdr:spPr>
        <a:xfrm>
          <a:off x="2857500" y="667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132842</xdr:rowOff>
    </xdr:from>
    <xdr:to>
      <xdr:col>10</xdr:col>
      <xdr:colOff>165100</xdr:colOff>
      <xdr:row>39</xdr:row>
      <xdr:rowOff>62992</xdr:rowOff>
    </xdr:to>
    <xdr:sp macro="" textlink="">
      <xdr:nvSpPr>
        <xdr:cNvPr id="64" name="フローチャート: 判断 63">
          <a:extLst>
            <a:ext uri="{FF2B5EF4-FFF2-40B4-BE49-F238E27FC236}">
              <a16:creationId xmlns:a16="http://schemas.microsoft.com/office/drawing/2014/main" id="{691C212D-B9E6-4F56-A39C-13DA39A77A43}"/>
            </a:ext>
          </a:extLst>
        </xdr:cNvPr>
        <xdr:cNvSpPr/>
      </xdr:nvSpPr>
      <xdr:spPr>
        <a:xfrm>
          <a:off x="1968500" y="664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105410</xdr:rowOff>
    </xdr:from>
    <xdr:to>
      <xdr:col>6</xdr:col>
      <xdr:colOff>38100</xdr:colOff>
      <xdr:row>39</xdr:row>
      <xdr:rowOff>35560</xdr:rowOff>
    </xdr:to>
    <xdr:sp macro="" textlink="">
      <xdr:nvSpPr>
        <xdr:cNvPr id="65" name="フローチャート: 判断 64">
          <a:extLst>
            <a:ext uri="{FF2B5EF4-FFF2-40B4-BE49-F238E27FC236}">
              <a16:creationId xmlns:a16="http://schemas.microsoft.com/office/drawing/2014/main" id="{674507B1-7E6B-47E5-8D5E-41DA2ACF88B5}"/>
            </a:ext>
          </a:extLst>
        </xdr:cNvPr>
        <xdr:cNvSpPr/>
      </xdr:nvSpPr>
      <xdr:spPr>
        <a:xfrm>
          <a:off x="1079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918EE602-248F-49F6-935A-4497D56311E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808E8F2-0571-4BAB-AC44-9901BFA2A27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285A1060-A09B-490F-AF86-D4EF1694743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3D8AB87-88DD-4F40-9A80-35C362BAD6E6}"/>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438AB82-A8F2-4FB1-9AE9-73F33AC64F81}"/>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107696</xdr:rowOff>
    </xdr:from>
    <xdr:to>
      <xdr:col>24</xdr:col>
      <xdr:colOff>114300</xdr:colOff>
      <xdr:row>37</xdr:row>
      <xdr:rowOff>37846</xdr:rowOff>
    </xdr:to>
    <xdr:sp macro="" textlink="">
      <xdr:nvSpPr>
        <xdr:cNvPr id="71" name="楕円 70">
          <a:extLst>
            <a:ext uri="{FF2B5EF4-FFF2-40B4-BE49-F238E27FC236}">
              <a16:creationId xmlns:a16="http://schemas.microsoft.com/office/drawing/2014/main" id="{92F77E68-5826-4C11-BD27-836811CDCBDB}"/>
            </a:ext>
          </a:extLst>
        </xdr:cNvPr>
        <xdr:cNvSpPr/>
      </xdr:nvSpPr>
      <xdr:spPr>
        <a:xfrm>
          <a:off x="4584700" y="627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130573</xdr:rowOff>
    </xdr:from>
    <xdr:ext cx="405111" cy="259045"/>
    <xdr:sp macro="" textlink="">
      <xdr:nvSpPr>
        <xdr:cNvPr id="72" name="【道路】&#10;有形固定資産減価償却率該当値テキスト">
          <a:extLst>
            <a:ext uri="{FF2B5EF4-FFF2-40B4-BE49-F238E27FC236}">
              <a16:creationId xmlns:a16="http://schemas.microsoft.com/office/drawing/2014/main" id="{8AFFE389-6A9E-4DE3-AE44-D880BFE48801}"/>
            </a:ext>
          </a:extLst>
        </xdr:cNvPr>
        <xdr:cNvSpPr txBox="1"/>
      </xdr:nvSpPr>
      <xdr:spPr>
        <a:xfrm>
          <a:off x="4673600" y="6131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41402</xdr:rowOff>
    </xdr:from>
    <xdr:to>
      <xdr:col>20</xdr:col>
      <xdr:colOff>38100</xdr:colOff>
      <xdr:row>36</xdr:row>
      <xdr:rowOff>143002</xdr:rowOff>
    </xdr:to>
    <xdr:sp macro="" textlink="">
      <xdr:nvSpPr>
        <xdr:cNvPr id="73" name="楕円 72">
          <a:extLst>
            <a:ext uri="{FF2B5EF4-FFF2-40B4-BE49-F238E27FC236}">
              <a16:creationId xmlns:a16="http://schemas.microsoft.com/office/drawing/2014/main" id="{2591D6A8-8971-495D-9ACB-920B2FBD82CB}"/>
            </a:ext>
          </a:extLst>
        </xdr:cNvPr>
        <xdr:cNvSpPr/>
      </xdr:nvSpPr>
      <xdr:spPr>
        <a:xfrm>
          <a:off x="3746500" y="621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92202</xdr:rowOff>
    </xdr:from>
    <xdr:to>
      <xdr:col>24</xdr:col>
      <xdr:colOff>63500</xdr:colOff>
      <xdr:row>36</xdr:row>
      <xdr:rowOff>158496</xdr:rowOff>
    </xdr:to>
    <xdr:cxnSp macro="">
      <xdr:nvCxnSpPr>
        <xdr:cNvPr id="74" name="直線コネクタ 73">
          <a:extLst>
            <a:ext uri="{FF2B5EF4-FFF2-40B4-BE49-F238E27FC236}">
              <a16:creationId xmlns:a16="http://schemas.microsoft.com/office/drawing/2014/main" id="{187ADE31-2853-44CC-8D71-04C969465869}"/>
            </a:ext>
          </a:extLst>
        </xdr:cNvPr>
        <xdr:cNvCxnSpPr/>
      </xdr:nvCxnSpPr>
      <xdr:spPr>
        <a:xfrm>
          <a:off x="3797300" y="6264402"/>
          <a:ext cx="8382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23114</xdr:rowOff>
    </xdr:from>
    <xdr:to>
      <xdr:col>15</xdr:col>
      <xdr:colOff>101600</xdr:colOff>
      <xdr:row>36</xdr:row>
      <xdr:rowOff>124714</xdr:rowOff>
    </xdr:to>
    <xdr:sp macro="" textlink="">
      <xdr:nvSpPr>
        <xdr:cNvPr id="75" name="楕円 74">
          <a:extLst>
            <a:ext uri="{FF2B5EF4-FFF2-40B4-BE49-F238E27FC236}">
              <a16:creationId xmlns:a16="http://schemas.microsoft.com/office/drawing/2014/main" id="{57C6FE9E-D835-48F4-9132-8832975D8360}"/>
            </a:ext>
          </a:extLst>
        </xdr:cNvPr>
        <xdr:cNvSpPr/>
      </xdr:nvSpPr>
      <xdr:spPr>
        <a:xfrm>
          <a:off x="2857500" y="619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73914</xdr:rowOff>
    </xdr:from>
    <xdr:to>
      <xdr:col>19</xdr:col>
      <xdr:colOff>177800</xdr:colOff>
      <xdr:row>36</xdr:row>
      <xdr:rowOff>92202</xdr:rowOff>
    </xdr:to>
    <xdr:cxnSp macro="">
      <xdr:nvCxnSpPr>
        <xdr:cNvPr id="76" name="直線コネクタ 75">
          <a:extLst>
            <a:ext uri="{FF2B5EF4-FFF2-40B4-BE49-F238E27FC236}">
              <a16:creationId xmlns:a16="http://schemas.microsoft.com/office/drawing/2014/main" id="{497D25FD-F2F0-4402-9477-B807ACE6E760}"/>
            </a:ext>
          </a:extLst>
        </xdr:cNvPr>
        <xdr:cNvCxnSpPr/>
      </xdr:nvCxnSpPr>
      <xdr:spPr>
        <a:xfrm>
          <a:off x="2908300" y="624611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164846</xdr:rowOff>
    </xdr:from>
    <xdr:to>
      <xdr:col>10</xdr:col>
      <xdr:colOff>165100</xdr:colOff>
      <xdr:row>36</xdr:row>
      <xdr:rowOff>94996</xdr:rowOff>
    </xdr:to>
    <xdr:sp macro="" textlink="">
      <xdr:nvSpPr>
        <xdr:cNvPr id="77" name="楕円 76">
          <a:extLst>
            <a:ext uri="{FF2B5EF4-FFF2-40B4-BE49-F238E27FC236}">
              <a16:creationId xmlns:a16="http://schemas.microsoft.com/office/drawing/2014/main" id="{2C759634-ABC2-48E7-89CC-BC42178C01EC}"/>
            </a:ext>
          </a:extLst>
        </xdr:cNvPr>
        <xdr:cNvSpPr/>
      </xdr:nvSpPr>
      <xdr:spPr>
        <a:xfrm>
          <a:off x="1968500" y="616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44196</xdr:rowOff>
    </xdr:from>
    <xdr:to>
      <xdr:col>15</xdr:col>
      <xdr:colOff>50800</xdr:colOff>
      <xdr:row>36</xdr:row>
      <xdr:rowOff>73914</xdr:rowOff>
    </xdr:to>
    <xdr:cxnSp macro="">
      <xdr:nvCxnSpPr>
        <xdr:cNvPr id="78" name="直線コネクタ 77">
          <a:extLst>
            <a:ext uri="{FF2B5EF4-FFF2-40B4-BE49-F238E27FC236}">
              <a16:creationId xmlns:a16="http://schemas.microsoft.com/office/drawing/2014/main" id="{5E99ABE9-5133-4C62-B3C7-FDD90B9EB2A8}"/>
            </a:ext>
          </a:extLst>
        </xdr:cNvPr>
        <xdr:cNvCxnSpPr/>
      </xdr:nvCxnSpPr>
      <xdr:spPr>
        <a:xfrm>
          <a:off x="2019300" y="6216396"/>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148844</xdr:rowOff>
    </xdr:from>
    <xdr:to>
      <xdr:col>6</xdr:col>
      <xdr:colOff>38100</xdr:colOff>
      <xdr:row>36</xdr:row>
      <xdr:rowOff>78994</xdr:rowOff>
    </xdr:to>
    <xdr:sp macro="" textlink="">
      <xdr:nvSpPr>
        <xdr:cNvPr id="79" name="楕円 78">
          <a:extLst>
            <a:ext uri="{FF2B5EF4-FFF2-40B4-BE49-F238E27FC236}">
              <a16:creationId xmlns:a16="http://schemas.microsoft.com/office/drawing/2014/main" id="{07440D17-91F8-4594-9DD8-6C83D2FB2A87}"/>
            </a:ext>
          </a:extLst>
        </xdr:cNvPr>
        <xdr:cNvSpPr/>
      </xdr:nvSpPr>
      <xdr:spPr>
        <a:xfrm>
          <a:off x="1079500" y="614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28194</xdr:rowOff>
    </xdr:from>
    <xdr:to>
      <xdr:col>10</xdr:col>
      <xdr:colOff>114300</xdr:colOff>
      <xdr:row>36</xdr:row>
      <xdr:rowOff>44196</xdr:rowOff>
    </xdr:to>
    <xdr:cxnSp macro="">
      <xdr:nvCxnSpPr>
        <xdr:cNvPr id="80" name="直線コネクタ 79">
          <a:extLst>
            <a:ext uri="{FF2B5EF4-FFF2-40B4-BE49-F238E27FC236}">
              <a16:creationId xmlns:a16="http://schemas.microsoft.com/office/drawing/2014/main" id="{6B92C1D3-B2BD-4F31-AC1B-607C8D1CB2A7}"/>
            </a:ext>
          </a:extLst>
        </xdr:cNvPr>
        <xdr:cNvCxnSpPr/>
      </xdr:nvCxnSpPr>
      <xdr:spPr>
        <a:xfrm>
          <a:off x="1130300" y="6200394"/>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95267</xdr:rowOff>
    </xdr:from>
    <xdr:ext cx="405111" cy="259045"/>
    <xdr:sp macro="" textlink="">
      <xdr:nvSpPr>
        <xdr:cNvPr id="81" name="n_1aveValue【道路】&#10;有形固定資産減価償却率">
          <a:extLst>
            <a:ext uri="{FF2B5EF4-FFF2-40B4-BE49-F238E27FC236}">
              <a16:creationId xmlns:a16="http://schemas.microsoft.com/office/drawing/2014/main" id="{84F79334-47F9-48C7-9900-5758ACEF1DA0}"/>
            </a:ext>
          </a:extLst>
        </xdr:cNvPr>
        <xdr:cNvSpPr txBox="1"/>
      </xdr:nvSpPr>
      <xdr:spPr>
        <a:xfrm>
          <a:off x="35820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86123</xdr:rowOff>
    </xdr:from>
    <xdr:ext cx="405111" cy="259045"/>
    <xdr:sp macro="" textlink="">
      <xdr:nvSpPr>
        <xdr:cNvPr id="82" name="n_2aveValue【道路】&#10;有形固定資産減価償却率">
          <a:extLst>
            <a:ext uri="{FF2B5EF4-FFF2-40B4-BE49-F238E27FC236}">
              <a16:creationId xmlns:a16="http://schemas.microsoft.com/office/drawing/2014/main" id="{BF788871-E545-42A7-A4BD-C9C6254A646A}"/>
            </a:ext>
          </a:extLst>
        </xdr:cNvPr>
        <xdr:cNvSpPr txBox="1"/>
      </xdr:nvSpPr>
      <xdr:spPr>
        <a:xfrm>
          <a:off x="2705744" y="6772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54119</xdr:rowOff>
    </xdr:from>
    <xdr:ext cx="405111" cy="259045"/>
    <xdr:sp macro="" textlink="">
      <xdr:nvSpPr>
        <xdr:cNvPr id="83" name="n_3aveValue【道路】&#10;有形固定資産減価償却率">
          <a:extLst>
            <a:ext uri="{FF2B5EF4-FFF2-40B4-BE49-F238E27FC236}">
              <a16:creationId xmlns:a16="http://schemas.microsoft.com/office/drawing/2014/main" id="{1731F513-6C6A-4FF2-88C5-D5112E7D5887}"/>
            </a:ext>
          </a:extLst>
        </xdr:cNvPr>
        <xdr:cNvSpPr txBox="1"/>
      </xdr:nvSpPr>
      <xdr:spPr>
        <a:xfrm>
          <a:off x="1816744" y="6740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26687</xdr:rowOff>
    </xdr:from>
    <xdr:ext cx="405111" cy="259045"/>
    <xdr:sp macro="" textlink="">
      <xdr:nvSpPr>
        <xdr:cNvPr id="84" name="n_4aveValue【道路】&#10;有形固定資産減価償却率">
          <a:extLst>
            <a:ext uri="{FF2B5EF4-FFF2-40B4-BE49-F238E27FC236}">
              <a16:creationId xmlns:a16="http://schemas.microsoft.com/office/drawing/2014/main" id="{F27341A0-9572-4ABF-886C-AD6F81E29BAF}"/>
            </a:ext>
          </a:extLst>
        </xdr:cNvPr>
        <xdr:cNvSpPr txBox="1"/>
      </xdr:nvSpPr>
      <xdr:spPr>
        <a:xfrm>
          <a:off x="927744" y="671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159529</xdr:rowOff>
    </xdr:from>
    <xdr:ext cx="405111" cy="259045"/>
    <xdr:sp macro="" textlink="">
      <xdr:nvSpPr>
        <xdr:cNvPr id="85" name="n_1mainValue【道路】&#10;有形固定資産減価償却率">
          <a:extLst>
            <a:ext uri="{FF2B5EF4-FFF2-40B4-BE49-F238E27FC236}">
              <a16:creationId xmlns:a16="http://schemas.microsoft.com/office/drawing/2014/main" id="{5154FF99-83B9-4494-8016-1873B17D420B}"/>
            </a:ext>
          </a:extLst>
        </xdr:cNvPr>
        <xdr:cNvSpPr txBox="1"/>
      </xdr:nvSpPr>
      <xdr:spPr>
        <a:xfrm>
          <a:off x="3582044" y="5988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141241</xdr:rowOff>
    </xdr:from>
    <xdr:ext cx="405111" cy="259045"/>
    <xdr:sp macro="" textlink="">
      <xdr:nvSpPr>
        <xdr:cNvPr id="86" name="n_2mainValue【道路】&#10;有形固定資産減価償却率">
          <a:extLst>
            <a:ext uri="{FF2B5EF4-FFF2-40B4-BE49-F238E27FC236}">
              <a16:creationId xmlns:a16="http://schemas.microsoft.com/office/drawing/2014/main" id="{16B1336A-DFDE-4972-826C-13E3920BF9C2}"/>
            </a:ext>
          </a:extLst>
        </xdr:cNvPr>
        <xdr:cNvSpPr txBox="1"/>
      </xdr:nvSpPr>
      <xdr:spPr>
        <a:xfrm>
          <a:off x="2705744" y="5970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111523</xdr:rowOff>
    </xdr:from>
    <xdr:ext cx="405111" cy="259045"/>
    <xdr:sp macro="" textlink="">
      <xdr:nvSpPr>
        <xdr:cNvPr id="87" name="n_3mainValue【道路】&#10;有形固定資産減価償却率">
          <a:extLst>
            <a:ext uri="{FF2B5EF4-FFF2-40B4-BE49-F238E27FC236}">
              <a16:creationId xmlns:a16="http://schemas.microsoft.com/office/drawing/2014/main" id="{086A327D-BA2E-43E5-BF74-7534E4789938}"/>
            </a:ext>
          </a:extLst>
        </xdr:cNvPr>
        <xdr:cNvSpPr txBox="1"/>
      </xdr:nvSpPr>
      <xdr:spPr>
        <a:xfrm>
          <a:off x="1816744" y="594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95521</xdr:rowOff>
    </xdr:from>
    <xdr:ext cx="405111" cy="259045"/>
    <xdr:sp macro="" textlink="">
      <xdr:nvSpPr>
        <xdr:cNvPr id="88" name="n_4mainValue【道路】&#10;有形固定資産減価償却率">
          <a:extLst>
            <a:ext uri="{FF2B5EF4-FFF2-40B4-BE49-F238E27FC236}">
              <a16:creationId xmlns:a16="http://schemas.microsoft.com/office/drawing/2014/main" id="{0124FFEC-EE3D-4027-B0E7-8790D76D4D46}"/>
            </a:ext>
          </a:extLst>
        </xdr:cNvPr>
        <xdr:cNvSpPr txBox="1"/>
      </xdr:nvSpPr>
      <xdr:spPr>
        <a:xfrm>
          <a:off x="927744" y="5924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38AFE067-5C76-4238-9860-8B67FD7D411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AA11B113-61E1-4487-A5DD-2147DF1BD32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94F618DE-EB3B-45A2-8AF8-F10EA0CDE1E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AEF13513-9792-4602-8A87-CF069CCEDA2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FE9F9D50-6C46-4A8B-B428-9F815557B44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8FD38716-2DAD-434F-8198-187BAA87A39E}"/>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F1EA7CD6-96E9-422D-85F1-AFC2AB59A91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50DFA0EC-65BF-48E9-A55D-F7F52E19268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E3D521D5-008E-4F67-B878-1243544E173D}"/>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C6F36891-D7CD-419D-AF39-01E07ECA17EC}"/>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634C7717-3A48-4283-8724-12A9FC4F316D}"/>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BEDC170F-90D0-4B38-90C8-2404FED15E76}"/>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A848083D-0003-4DCC-8727-7794738065DD}"/>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172324A9-C2A8-4CFA-B4B2-66E1B02A1591}"/>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F8D15187-AA9B-4C79-B6E0-70CA2E36D2C7}"/>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0BBDAEEE-F962-4989-9E34-D81976AB0CC1}"/>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CC85BFBD-6A9C-4D14-9EB5-815965481A1B}"/>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047B0DE2-D3BE-407A-B039-F1797B0B9164}"/>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EA53259C-1B5A-443D-A810-995905DFB44B}"/>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70052B2D-CF2E-4AA9-BF12-638BEA1A1055}"/>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42982F80-95E8-4D2A-BDEA-19C836631DE7}"/>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1B30E152-7A45-4068-AB4E-1327C1EBBE84}"/>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E7800988-BFDC-4ED2-91BE-8B9BA4D322B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69647</xdr:rowOff>
    </xdr:from>
    <xdr:to>
      <xdr:col>54</xdr:col>
      <xdr:colOff>189865</xdr:colOff>
      <xdr:row>41</xdr:row>
      <xdr:rowOff>155639</xdr:rowOff>
    </xdr:to>
    <xdr:cxnSp macro="">
      <xdr:nvCxnSpPr>
        <xdr:cNvPr id="112" name="直線コネクタ 111">
          <a:extLst>
            <a:ext uri="{FF2B5EF4-FFF2-40B4-BE49-F238E27FC236}">
              <a16:creationId xmlns:a16="http://schemas.microsoft.com/office/drawing/2014/main" id="{3AB5F95C-D7A0-4FF6-9896-F3ECAB90C3A1}"/>
            </a:ext>
          </a:extLst>
        </xdr:cNvPr>
        <xdr:cNvCxnSpPr/>
      </xdr:nvCxnSpPr>
      <xdr:spPr>
        <a:xfrm flipV="1">
          <a:off x="10476865" y="5727497"/>
          <a:ext cx="0" cy="145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159466</xdr:rowOff>
    </xdr:from>
    <xdr:ext cx="469744" cy="259045"/>
    <xdr:sp macro="" textlink="">
      <xdr:nvSpPr>
        <xdr:cNvPr id="113" name="【道路】&#10;一人当たり延長最小値テキスト">
          <a:extLst>
            <a:ext uri="{FF2B5EF4-FFF2-40B4-BE49-F238E27FC236}">
              <a16:creationId xmlns:a16="http://schemas.microsoft.com/office/drawing/2014/main" id="{358E9E86-E6D1-4476-A9E2-8875270C82DF}"/>
            </a:ext>
          </a:extLst>
        </xdr:cNvPr>
        <xdr:cNvSpPr txBox="1"/>
      </xdr:nvSpPr>
      <xdr:spPr>
        <a:xfrm>
          <a:off x="10515600" y="7188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155639</xdr:rowOff>
    </xdr:from>
    <xdr:to>
      <xdr:col>55</xdr:col>
      <xdr:colOff>88900</xdr:colOff>
      <xdr:row>41</xdr:row>
      <xdr:rowOff>155639</xdr:rowOff>
    </xdr:to>
    <xdr:cxnSp macro="">
      <xdr:nvCxnSpPr>
        <xdr:cNvPr id="114" name="直線コネクタ 113">
          <a:extLst>
            <a:ext uri="{FF2B5EF4-FFF2-40B4-BE49-F238E27FC236}">
              <a16:creationId xmlns:a16="http://schemas.microsoft.com/office/drawing/2014/main" id="{68C8AE8F-9A24-4693-B227-0B776B4C5B8D}"/>
            </a:ext>
          </a:extLst>
        </xdr:cNvPr>
        <xdr:cNvCxnSpPr/>
      </xdr:nvCxnSpPr>
      <xdr:spPr>
        <a:xfrm>
          <a:off x="10388600" y="7185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16324</xdr:rowOff>
    </xdr:from>
    <xdr:ext cx="534377" cy="259045"/>
    <xdr:sp macro="" textlink="">
      <xdr:nvSpPr>
        <xdr:cNvPr id="115" name="【道路】&#10;一人当たり延長最大値テキスト">
          <a:extLst>
            <a:ext uri="{FF2B5EF4-FFF2-40B4-BE49-F238E27FC236}">
              <a16:creationId xmlns:a16="http://schemas.microsoft.com/office/drawing/2014/main" id="{846772AD-8395-40D8-83B3-F38A7FD72366}"/>
            </a:ext>
          </a:extLst>
        </xdr:cNvPr>
        <xdr:cNvSpPr txBox="1"/>
      </xdr:nvSpPr>
      <xdr:spPr>
        <a:xfrm>
          <a:off x="10515600" y="5502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69647</xdr:rowOff>
    </xdr:from>
    <xdr:to>
      <xdr:col>55</xdr:col>
      <xdr:colOff>88900</xdr:colOff>
      <xdr:row>33</xdr:row>
      <xdr:rowOff>69647</xdr:rowOff>
    </xdr:to>
    <xdr:cxnSp macro="">
      <xdr:nvCxnSpPr>
        <xdr:cNvPr id="116" name="直線コネクタ 115">
          <a:extLst>
            <a:ext uri="{FF2B5EF4-FFF2-40B4-BE49-F238E27FC236}">
              <a16:creationId xmlns:a16="http://schemas.microsoft.com/office/drawing/2014/main" id="{C37D0108-291A-4940-AA1E-E48D499D625B}"/>
            </a:ext>
          </a:extLst>
        </xdr:cNvPr>
        <xdr:cNvCxnSpPr/>
      </xdr:nvCxnSpPr>
      <xdr:spPr>
        <a:xfrm>
          <a:off x="10388600" y="572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162920</xdr:rowOff>
    </xdr:from>
    <xdr:ext cx="534377" cy="259045"/>
    <xdr:sp macro="" textlink="">
      <xdr:nvSpPr>
        <xdr:cNvPr id="117" name="【道路】&#10;一人当たり延長平均値テキスト">
          <a:extLst>
            <a:ext uri="{FF2B5EF4-FFF2-40B4-BE49-F238E27FC236}">
              <a16:creationId xmlns:a16="http://schemas.microsoft.com/office/drawing/2014/main" id="{B3038437-6FDE-4E63-A04B-391582BD7266}"/>
            </a:ext>
          </a:extLst>
        </xdr:cNvPr>
        <xdr:cNvSpPr txBox="1"/>
      </xdr:nvSpPr>
      <xdr:spPr>
        <a:xfrm>
          <a:off x="10515600" y="6335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140043</xdr:rowOff>
    </xdr:from>
    <xdr:to>
      <xdr:col>55</xdr:col>
      <xdr:colOff>50800</xdr:colOff>
      <xdr:row>38</xdr:row>
      <xdr:rowOff>70193</xdr:rowOff>
    </xdr:to>
    <xdr:sp macro="" textlink="">
      <xdr:nvSpPr>
        <xdr:cNvPr id="118" name="フローチャート: 判断 117">
          <a:extLst>
            <a:ext uri="{FF2B5EF4-FFF2-40B4-BE49-F238E27FC236}">
              <a16:creationId xmlns:a16="http://schemas.microsoft.com/office/drawing/2014/main" id="{8257D588-FC34-4828-9725-51E89B2D0983}"/>
            </a:ext>
          </a:extLst>
        </xdr:cNvPr>
        <xdr:cNvSpPr/>
      </xdr:nvSpPr>
      <xdr:spPr>
        <a:xfrm>
          <a:off x="10426700" y="648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112459</xdr:rowOff>
    </xdr:from>
    <xdr:to>
      <xdr:col>50</xdr:col>
      <xdr:colOff>165100</xdr:colOff>
      <xdr:row>38</xdr:row>
      <xdr:rowOff>42608</xdr:rowOff>
    </xdr:to>
    <xdr:sp macro="" textlink="">
      <xdr:nvSpPr>
        <xdr:cNvPr id="119" name="フローチャート: 判断 118">
          <a:extLst>
            <a:ext uri="{FF2B5EF4-FFF2-40B4-BE49-F238E27FC236}">
              <a16:creationId xmlns:a16="http://schemas.microsoft.com/office/drawing/2014/main" id="{7E916FFF-03B3-46A4-A18D-776F21DE5B9A}"/>
            </a:ext>
          </a:extLst>
        </xdr:cNvPr>
        <xdr:cNvSpPr/>
      </xdr:nvSpPr>
      <xdr:spPr>
        <a:xfrm>
          <a:off x="9588500" y="64561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122288</xdr:rowOff>
    </xdr:from>
    <xdr:to>
      <xdr:col>46</xdr:col>
      <xdr:colOff>38100</xdr:colOff>
      <xdr:row>38</xdr:row>
      <xdr:rowOff>52439</xdr:rowOff>
    </xdr:to>
    <xdr:sp macro="" textlink="">
      <xdr:nvSpPr>
        <xdr:cNvPr id="120" name="フローチャート: 判断 119">
          <a:extLst>
            <a:ext uri="{FF2B5EF4-FFF2-40B4-BE49-F238E27FC236}">
              <a16:creationId xmlns:a16="http://schemas.microsoft.com/office/drawing/2014/main" id="{535139F0-5DA3-4DFC-8DE1-46BEB20911D0}"/>
            </a:ext>
          </a:extLst>
        </xdr:cNvPr>
        <xdr:cNvSpPr/>
      </xdr:nvSpPr>
      <xdr:spPr>
        <a:xfrm>
          <a:off x="8699500" y="6465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156007</xdr:rowOff>
    </xdr:from>
    <xdr:to>
      <xdr:col>41</xdr:col>
      <xdr:colOff>101600</xdr:colOff>
      <xdr:row>38</xdr:row>
      <xdr:rowOff>86157</xdr:rowOff>
    </xdr:to>
    <xdr:sp macro="" textlink="">
      <xdr:nvSpPr>
        <xdr:cNvPr id="121" name="フローチャート: 判断 120">
          <a:extLst>
            <a:ext uri="{FF2B5EF4-FFF2-40B4-BE49-F238E27FC236}">
              <a16:creationId xmlns:a16="http://schemas.microsoft.com/office/drawing/2014/main" id="{0D19F64F-B2B1-4A21-B941-6178B355343F}"/>
            </a:ext>
          </a:extLst>
        </xdr:cNvPr>
        <xdr:cNvSpPr/>
      </xdr:nvSpPr>
      <xdr:spPr>
        <a:xfrm>
          <a:off x="7810500" y="6499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36</xdr:row>
      <xdr:rowOff>141491</xdr:rowOff>
    </xdr:from>
    <xdr:to>
      <xdr:col>36</xdr:col>
      <xdr:colOff>165100</xdr:colOff>
      <xdr:row>37</xdr:row>
      <xdr:rowOff>71641</xdr:rowOff>
    </xdr:to>
    <xdr:sp macro="" textlink="">
      <xdr:nvSpPr>
        <xdr:cNvPr id="122" name="フローチャート: 判断 121">
          <a:extLst>
            <a:ext uri="{FF2B5EF4-FFF2-40B4-BE49-F238E27FC236}">
              <a16:creationId xmlns:a16="http://schemas.microsoft.com/office/drawing/2014/main" id="{A807AE9C-A7BC-46FB-AD2E-C739A668AB2B}"/>
            </a:ext>
          </a:extLst>
        </xdr:cNvPr>
        <xdr:cNvSpPr/>
      </xdr:nvSpPr>
      <xdr:spPr>
        <a:xfrm>
          <a:off x="6921500" y="6313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F4745AF8-ACBE-428F-B2D7-373809AECB0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54B249E8-47D7-4EDA-865F-C2073AEA01E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3F075836-5D3F-4866-9A53-1C2C6D55217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F8094A0-CCB7-4E28-959D-BD96C414577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C518B25-4B1F-4E1D-B19A-E4FE6E266991}"/>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25400</xdr:rowOff>
    </xdr:from>
    <xdr:to>
      <xdr:col>55</xdr:col>
      <xdr:colOff>50800</xdr:colOff>
      <xdr:row>41</xdr:row>
      <xdr:rowOff>127000</xdr:rowOff>
    </xdr:to>
    <xdr:sp macro="" textlink="">
      <xdr:nvSpPr>
        <xdr:cNvPr id="128" name="楕円 127">
          <a:extLst>
            <a:ext uri="{FF2B5EF4-FFF2-40B4-BE49-F238E27FC236}">
              <a16:creationId xmlns:a16="http://schemas.microsoft.com/office/drawing/2014/main" id="{A178974F-4F2A-4F19-839D-D71B74438758}"/>
            </a:ext>
          </a:extLst>
        </xdr:cNvPr>
        <xdr:cNvSpPr/>
      </xdr:nvSpPr>
      <xdr:spPr>
        <a:xfrm>
          <a:off x="104267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111777</xdr:rowOff>
    </xdr:from>
    <xdr:ext cx="469744" cy="259045"/>
    <xdr:sp macro="" textlink="">
      <xdr:nvSpPr>
        <xdr:cNvPr id="129" name="【道路】&#10;一人当たり延長該当値テキスト">
          <a:extLst>
            <a:ext uri="{FF2B5EF4-FFF2-40B4-BE49-F238E27FC236}">
              <a16:creationId xmlns:a16="http://schemas.microsoft.com/office/drawing/2014/main" id="{456F5C8B-F258-4B68-9280-9B71726E16FA}"/>
            </a:ext>
          </a:extLst>
        </xdr:cNvPr>
        <xdr:cNvSpPr txBox="1"/>
      </xdr:nvSpPr>
      <xdr:spPr>
        <a:xfrm>
          <a:off x="10515600" y="696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25895</xdr:rowOff>
    </xdr:from>
    <xdr:to>
      <xdr:col>50</xdr:col>
      <xdr:colOff>165100</xdr:colOff>
      <xdr:row>41</xdr:row>
      <xdr:rowOff>127495</xdr:rowOff>
    </xdr:to>
    <xdr:sp macro="" textlink="">
      <xdr:nvSpPr>
        <xdr:cNvPr id="130" name="楕円 129">
          <a:extLst>
            <a:ext uri="{FF2B5EF4-FFF2-40B4-BE49-F238E27FC236}">
              <a16:creationId xmlns:a16="http://schemas.microsoft.com/office/drawing/2014/main" id="{6DD07D84-A226-4DBE-BA46-111D6D90B745}"/>
            </a:ext>
          </a:extLst>
        </xdr:cNvPr>
        <xdr:cNvSpPr/>
      </xdr:nvSpPr>
      <xdr:spPr>
        <a:xfrm>
          <a:off x="9588500" y="705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76200</xdr:rowOff>
    </xdr:from>
    <xdr:to>
      <xdr:col>55</xdr:col>
      <xdr:colOff>0</xdr:colOff>
      <xdr:row>41</xdr:row>
      <xdr:rowOff>76695</xdr:rowOff>
    </xdr:to>
    <xdr:cxnSp macro="">
      <xdr:nvCxnSpPr>
        <xdr:cNvPr id="131" name="直線コネクタ 130">
          <a:extLst>
            <a:ext uri="{FF2B5EF4-FFF2-40B4-BE49-F238E27FC236}">
              <a16:creationId xmlns:a16="http://schemas.microsoft.com/office/drawing/2014/main" id="{481AD620-7270-4C96-8C02-8353949292F2}"/>
            </a:ext>
          </a:extLst>
        </xdr:cNvPr>
        <xdr:cNvCxnSpPr/>
      </xdr:nvCxnSpPr>
      <xdr:spPr>
        <a:xfrm flipV="1">
          <a:off x="9639300" y="7105650"/>
          <a:ext cx="838200" cy="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26200</xdr:rowOff>
    </xdr:from>
    <xdr:to>
      <xdr:col>46</xdr:col>
      <xdr:colOff>38100</xdr:colOff>
      <xdr:row>41</xdr:row>
      <xdr:rowOff>127800</xdr:rowOff>
    </xdr:to>
    <xdr:sp macro="" textlink="">
      <xdr:nvSpPr>
        <xdr:cNvPr id="132" name="楕円 131">
          <a:extLst>
            <a:ext uri="{FF2B5EF4-FFF2-40B4-BE49-F238E27FC236}">
              <a16:creationId xmlns:a16="http://schemas.microsoft.com/office/drawing/2014/main" id="{F5C335D4-3A7A-499C-B761-D861A88AE1F1}"/>
            </a:ext>
          </a:extLst>
        </xdr:cNvPr>
        <xdr:cNvSpPr/>
      </xdr:nvSpPr>
      <xdr:spPr>
        <a:xfrm>
          <a:off x="8699500" y="705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76695</xdr:rowOff>
    </xdr:from>
    <xdr:to>
      <xdr:col>50</xdr:col>
      <xdr:colOff>114300</xdr:colOff>
      <xdr:row>41</xdr:row>
      <xdr:rowOff>77000</xdr:rowOff>
    </xdr:to>
    <xdr:cxnSp macro="">
      <xdr:nvCxnSpPr>
        <xdr:cNvPr id="133" name="直線コネクタ 132">
          <a:extLst>
            <a:ext uri="{FF2B5EF4-FFF2-40B4-BE49-F238E27FC236}">
              <a16:creationId xmlns:a16="http://schemas.microsoft.com/office/drawing/2014/main" id="{C6A214D0-7008-4DC5-AC2D-A168A2F8E717}"/>
            </a:ext>
          </a:extLst>
        </xdr:cNvPr>
        <xdr:cNvCxnSpPr/>
      </xdr:nvCxnSpPr>
      <xdr:spPr>
        <a:xfrm flipV="1">
          <a:off x="8750300" y="7106145"/>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26162</xdr:rowOff>
    </xdr:from>
    <xdr:to>
      <xdr:col>41</xdr:col>
      <xdr:colOff>101600</xdr:colOff>
      <xdr:row>41</xdr:row>
      <xdr:rowOff>127762</xdr:rowOff>
    </xdr:to>
    <xdr:sp macro="" textlink="">
      <xdr:nvSpPr>
        <xdr:cNvPr id="134" name="楕円 133">
          <a:extLst>
            <a:ext uri="{FF2B5EF4-FFF2-40B4-BE49-F238E27FC236}">
              <a16:creationId xmlns:a16="http://schemas.microsoft.com/office/drawing/2014/main" id="{8CC7EC9F-F6BC-4B98-9F1C-9915D079B19D}"/>
            </a:ext>
          </a:extLst>
        </xdr:cNvPr>
        <xdr:cNvSpPr/>
      </xdr:nvSpPr>
      <xdr:spPr>
        <a:xfrm>
          <a:off x="7810500" y="705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76962</xdr:rowOff>
    </xdr:from>
    <xdr:to>
      <xdr:col>45</xdr:col>
      <xdr:colOff>177800</xdr:colOff>
      <xdr:row>41</xdr:row>
      <xdr:rowOff>77000</xdr:rowOff>
    </xdr:to>
    <xdr:cxnSp macro="">
      <xdr:nvCxnSpPr>
        <xdr:cNvPr id="135" name="直線コネクタ 134">
          <a:extLst>
            <a:ext uri="{FF2B5EF4-FFF2-40B4-BE49-F238E27FC236}">
              <a16:creationId xmlns:a16="http://schemas.microsoft.com/office/drawing/2014/main" id="{05B93E24-5DDA-4EED-905E-47D03FD6A2CC}"/>
            </a:ext>
          </a:extLst>
        </xdr:cNvPr>
        <xdr:cNvCxnSpPr/>
      </xdr:nvCxnSpPr>
      <xdr:spPr>
        <a:xfrm>
          <a:off x="7861300" y="7106412"/>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25933</xdr:rowOff>
    </xdr:from>
    <xdr:to>
      <xdr:col>36</xdr:col>
      <xdr:colOff>165100</xdr:colOff>
      <xdr:row>41</xdr:row>
      <xdr:rowOff>127533</xdr:rowOff>
    </xdr:to>
    <xdr:sp macro="" textlink="">
      <xdr:nvSpPr>
        <xdr:cNvPr id="136" name="楕円 135">
          <a:extLst>
            <a:ext uri="{FF2B5EF4-FFF2-40B4-BE49-F238E27FC236}">
              <a16:creationId xmlns:a16="http://schemas.microsoft.com/office/drawing/2014/main" id="{8A8E88B5-1AB3-45B6-BC5D-5F8E295F30BF}"/>
            </a:ext>
          </a:extLst>
        </xdr:cNvPr>
        <xdr:cNvSpPr/>
      </xdr:nvSpPr>
      <xdr:spPr>
        <a:xfrm>
          <a:off x="6921500" y="7055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76733</xdr:rowOff>
    </xdr:from>
    <xdr:to>
      <xdr:col>41</xdr:col>
      <xdr:colOff>50800</xdr:colOff>
      <xdr:row>41</xdr:row>
      <xdr:rowOff>76962</xdr:rowOff>
    </xdr:to>
    <xdr:cxnSp macro="">
      <xdr:nvCxnSpPr>
        <xdr:cNvPr id="137" name="直線コネクタ 136">
          <a:extLst>
            <a:ext uri="{FF2B5EF4-FFF2-40B4-BE49-F238E27FC236}">
              <a16:creationId xmlns:a16="http://schemas.microsoft.com/office/drawing/2014/main" id="{C0E50150-6D20-438A-88A5-AF39667E3F2C}"/>
            </a:ext>
          </a:extLst>
        </xdr:cNvPr>
        <xdr:cNvCxnSpPr/>
      </xdr:nvCxnSpPr>
      <xdr:spPr>
        <a:xfrm>
          <a:off x="6972300" y="7106183"/>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36</xdr:row>
      <xdr:rowOff>59136</xdr:rowOff>
    </xdr:from>
    <xdr:ext cx="534377" cy="259045"/>
    <xdr:sp macro="" textlink="">
      <xdr:nvSpPr>
        <xdr:cNvPr id="138" name="n_1aveValue【道路】&#10;一人当たり延長">
          <a:extLst>
            <a:ext uri="{FF2B5EF4-FFF2-40B4-BE49-F238E27FC236}">
              <a16:creationId xmlns:a16="http://schemas.microsoft.com/office/drawing/2014/main" id="{31B036C9-65A9-4160-83E7-B38E7694258E}"/>
            </a:ext>
          </a:extLst>
        </xdr:cNvPr>
        <xdr:cNvSpPr txBox="1"/>
      </xdr:nvSpPr>
      <xdr:spPr>
        <a:xfrm>
          <a:off x="9359411" y="6231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68965</xdr:rowOff>
    </xdr:from>
    <xdr:ext cx="534377" cy="259045"/>
    <xdr:sp macro="" textlink="">
      <xdr:nvSpPr>
        <xdr:cNvPr id="139" name="n_2aveValue【道路】&#10;一人当たり延長">
          <a:extLst>
            <a:ext uri="{FF2B5EF4-FFF2-40B4-BE49-F238E27FC236}">
              <a16:creationId xmlns:a16="http://schemas.microsoft.com/office/drawing/2014/main" id="{14E7139D-2120-4F47-A3B7-45B2DD985AEA}"/>
            </a:ext>
          </a:extLst>
        </xdr:cNvPr>
        <xdr:cNvSpPr txBox="1"/>
      </xdr:nvSpPr>
      <xdr:spPr>
        <a:xfrm>
          <a:off x="8483111" y="624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102684</xdr:rowOff>
    </xdr:from>
    <xdr:ext cx="534377" cy="259045"/>
    <xdr:sp macro="" textlink="">
      <xdr:nvSpPr>
        <xdr:cNvPr id="140" name="n_3aveValue【道路】&#10;一人当たり延長">
          <a:extLst>
            <a:ext uri="{FF2B5EF4-FFF2-40B4-BE49-F238E27FC236}">
              <a16:creationId xmlns:a16="http://schemas.microsoft.com/office/drawing/2014/main" id="{56EFABA6-2FC0-4217-938D-025EF712254A}"/>
            </a:ext>
          </a:extLst>
        </xdr:cNvPr>
        <xdr:cNvSpPr txBox="1"/>
      </xdr:nvSpPr>
      <xdr:spPr>
        <a:xfrm>
          <a:off x="7594111" y="6274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35</xdr:row>
      <xdr:rowOff>88168</xdr:rowOff>
    </xdr:from>
    <xdr:ext cx="534377" cy="259045"/>
    <xdr:sp macro="" textlink="">
      <xdr:nvSpPr>
        <xdr:cNvPr id="141" name="n_4aveValue【道路】&#10;一人当たり延長">
          <a:extLst>
            <a:ext uri="{FF2B5EF4-FFF2-40B4-BE49-F238E27FC236}">
              <a16:creationId xmlns:a16="http://schemas.microsoft.com/office/drawing/2014/main" id="{041A326C-BF61-4E63-9F34-9CF1ED9A5D73}"/>
            </a:ext>
          </a:extLst>
        </xdr:cNvPr>
        <xdr:cNvSpPr txBox="1"/>
      </xdr:nvSpPr>
      <xdr:spPr>
        <a:xfrm>
          <a:off x="6705111" y="6088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118622</xdr:rowOff>
    </xdr:from>
    <xdr:ext cx="469744" cy="259045"/>
    <xdr:sp macro="" textlink="">
      <xdr:nvSpPr>
        <xdr:cNvPr id="142" name="n_1mainValue【道路】&#10;一人当たり延長">
          <a:extLst>
            <a:ext uri="{FF2B5EF4-FFF2-40B4-BE49-F238E27FC236}">
              <a16:creationId xmlns:a16="http://schemas.microsoft.com/office/drawing/2014/main" id="{67523EB9-7EF3-4319-8BDB-8B7C0CD96911}"/>
            </a:ext>
          </a:extLst>
        </xdr:cNvPr>
        <xdr:cNvSpPr txBox="1"/>
      </xdr:nvSpPr>
      <xdr:spPr>
        <a:xfrm>
          <a:off x="9391727" y="7148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118927</xdr:rowOff>
    </xdr:from>
    <xdr:ext cx="469744" cy="259045"/>
    <xdr:sp macro="" textlink="">
      <xdr:nvSpPr>
        <xdr:cNvPr id="143" name="n_2mainValue【道路】&#10;一人当たり延長">
          <a:extLst>
            <a:ext uri="{FF2B5EF4-FFF2-40B4-BE49-F238E27FC236}">
              <a16:creationId xmlns:a16="http://schemas.microsoft.com/office/drawing/2014/main" id="{B2656CCC-4ABF-433D-966B-8876DC254E8F}"/>
            </a:ext>
          </a:extLst>
        </xdr:cNvPr>
        <xdr:cNvSpPr txBox="1"/>
      </xdr:nvSpPr>
      <xdr:spPr>
        <a:xfrm>
          <a:off x="8515427" y="71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118889</xdr:rowOff>
    </xdr:from>
    <xdr:ext cx="469744" cy="259045"/>
    <xdr:sp macro="" textlink="">
      <xdr:nvSpPr>
        <xdr:cNvPr id="144" name="n_3mainValue【道路】&#10;一人当たり延長">
          <a:extLst>
            <a:ext uri="{FF2B5EF4-FFF2-40B4-BE49-F238E27FC236}">
              <a16:creationId xmlns:a16="http://schemas.microsoft.com/office/drawing/2014/main" id="{4990E7FA-59A5-4111-BBDD-A17291B4BB49}"/>
            </a:ext>
          </a:extLst>
        </xdr:cNvPr>
        <xdr:cNvSpPr txBox="1"/>
      </xdr:nvSpPr>
      <xdr:spPr>
        <a:xfrm>
          <a:off x="7626427"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118660</xdr:rowOff>
    </xdr:from>
    <xdr:ext cx="469744" cy="259045"/>
    <xdr:sp macro="" textlink="">
      <xdr:nvSpPr>
        <xdr:cNvPr id="145" name="n_4mainValue【道路】&#10;一人当たり延長">
          <a:extLst>
            <a:ext uri="{FF2B5EF4-FFF2-40B4-BE49-F238E27FC236}">
              <a16:creationId xmlns:a16="http://schemas.microsoft.com/office/drawing/2014/main" id="{909A0FAE-E741-4E56-B379-888799960A35}"/>
            </a:ext>
          </a:extLst>
        </xdr:cNvPr>
        <xdr:cNvSpPr txBox="1"/>
      </xdr:nvSpPr>
      <xdr:spPr>
        <a:xfrm>
          <a:off x="6737427" y="7148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CB7EA23-001A-4B81-93F5-EBAB850FDA3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7A79F2BE-4E00-4E04-82F1-239441AE31B9}"/>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B662D50A-D2B5-437B-98B1-14DAE98854C3}"/>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10CCF3E-73C3-4BAB-B45D-B4F0CF59CD0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E73FD12F-8E00-4601-BB86-1BC8A6989128}"/>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7F0A4F3D-055B-4AD3-AA3A-529C2336450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1D7562AE-2D9D-4544-83EB-8F28E45F045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99318D52-ACBD-405F-A41A-5A5451D2D2F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BD3FA4E9-14EB-4057-8967-BCB1E79CC997}"/>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5EDE3D51-6C78-4B8D-B715-CE8BB553958B}"/>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B378C036-C369-469F-AEE3-4E5A359442E7}"/>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33DACB12-D845-4793-A89B-667B9234EA5D}"/>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BE14D503-5F6A-4E4F-BE07-60F52E9E0602}"/>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349434D9-DF78-4B8A-B54C-30FCFEC38F38}"/>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D2945E4F-B28A-4F6E-B48D-058E5BDAC569}"/>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BB917C41-BE19-4AE8-84C6-10046B4FDE87}"/>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E0EB1E1E-9E7D-47FA-AD35-6623C0DD1C49}"/>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5367C985-7A1D-47CA-A271-D0B07F53336C}"/>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A935D318-AC30-472E-8923-7C2C28198499}"/>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58EE6D62-0EC7-4A04-B8BB-57717426FBD7}"/>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1966AADF-017C-4C1C-B053-1728AD47B183}"/>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5353FD18-354A-4E7E-8414-2C3DD1435E3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86359DBF-4173-4A78-A99D-D52AE5F6E381}"/>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28BB65B3-CCF7-4750-A9D6-1EB34AABA49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455F9670-3E3D-4F0E-B658-5ABAAB98353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52251</xdr:rowOff>
    </xdr:from>
    <xdr:to>
      <xdr:col>24</xdr:col>
      <xdr:colOff>62865</xdr:colOff>
      <xdr:row>63</xdr:row>
      <xdr:rowOff>160020</xdr:rowOff>
    </xdr:to>
    <xdr:cxnSp macro="">
      <xdr:nvCxnSpPr>
        <xdr:cNvPr id="171" name="直線コネクタ 170">
          <a:extLst>
            <a:ext uri="{FF2B5EF4-FFF2-40B4-BE49-F238E27FC236}">
              <a16:creationId xmlns:a16="http://schemas.microsoft.com/office/drawing/2014/main" id="{013B1161-05D3-4AEB-9AA5-8FDDA878B927}"/>
            </a:ext>
          </a:extLst>
        </xdr:cNvPr>
        <xdr:cNvCxnSpPr/>
      </xdr:nvCxnSpPr>
      <xdr:spPr>
        <a:xfrm flipV="1">
          <a:off x="4634865" y="9482001"/>
          <a:ext cx="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163847</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66B46BFA-A8C3-41D5-91E7-EF81E58E748D}"/>
            </a:ext>
          </a:extLst>
        </xdr:cNvPr>
        <xdr:cNvSpPr txBox="1"/>
      </xdr:nvSpPr>
      <xdr:spPr>
        <a:xfrm>
          <a:off x="4673600"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160020</xdr:rowOff>
    </xdr:from>
    <xdr:to>
      <xdr:col>24</xdr:col>
      <xdr:colOff>152400</xdr:colOff>
      <xdr:row>63</xdr:row>
      <xdr:rowOff>160020</xdr:rowOff>
    </xdr:to>
    <xdr:cxnSp macro="">
      <xdr:nvCxnSpPr>
        <xdr:cNvPr id="173" name="直線コネクタ 172">
          <a:extLst>
            <a:ext uri="{FF2B5EF4-FFF2-40B4-BE49-F238E27FC236}">
              <a16:creationId xmlns:a16="http://schemas.microsoft.com/office/drawing/2014/main" id="{A88798CF-FA74-44F6-9949-D1B97711F525}"/>
            </a:ext>
          </a:extLst>
        </xdr:cNvPr>
        <xdr:cNvCxnSpPr/>
      </xdr:nvCxnSpPr>
      <xdr:spPr>
        <a:xfrm>
          <a:off x="4546600" y="1096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170378</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B4A85F8E-C447-4BBE-997C-32736AB050C0}"/>
            </a:ext>
          </a:extLst>
        </xdr:cNvPr>
        <xdr:cNvSpPr txBox="1"/>
      </xdr:nvSpPr>
      <xdr:spPr>
        <a:xfrm>
          <a:off x="4673600" y="92572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52251</xdr:rowOff>
    </xdr:from>
    <xdr:to>
      <xdr:col>24</xdr:col>
      <xdr:colOff>152400</xdr:colOff>
      <xdr:row>55</xdr:row>
      <xdr:rowOff>52251</xdr:rowOff>
    </xdr:to>
    <xdr:cxnSp macro="">
      <xdr:nvCxnSpPr>
        <xdr:cNvPr id="175" name="直線コネクタ 174">
          <a:extLst>
            <a:ext uri="{FF2B5EF4-FFF2-40B4-BE49-F238E27FC236}">
              <a16:creationId xmlns:a16="http://schemas.microsoft.com/office/drawing/2014/main" id="{9F3423C8-458F-4367-A82C-DF696E27BDB7}"/>
            </a:ext>
          </a:extLst>
        </xdr:cNvPr>
        <xdr:cNvCxnSpPr/>
      </xdr:nvCxnSpPr>
      <xdr:spPr>
        <a:xfrm>
          <a:off x="4546600" y="948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146430</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9C1D91C4-B564-4519-ADEF-D61D5C0E423D}"/>
            </a:ext>
          </a:extLst>
        </xdr:cNvPr>
        <xdr:cNvSpPr txBox="1"/>
      </xdr:nvSpPr>
      <xdr:spPr>
        <a:xfrm>
          <a:off x="4673600" y="10433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7" name="フローチャート: 判断 176">
          <a:extLst>
            <a:ext uri="{FF2B5EF4-FFF2-40B4-BE49-F238E27FC236}">
              <a16:creationId xmlns:a16="http://schemas.microsoft.com/office/drawing/2014/main" id="{199AE0D8-E0F8-44FD-AB67-BFCD2349244F}"/>
            </a:ext>
          </a:extLst>
        </xdr:cNvPr>
        <xdr:cNvSpPr/>
      </xdr:nvSpPr>
      <xdr:spPr>
        <a:xfrm>
          <a:off x="4584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135346</xdr:rowOff>
    </xdr:from>
    <xdr:to>
      <xdr:col>20</xdr:col>
      <xdr:colOff>38100</xdr:colOff>
      <xdr:row>61</xdr:row>
      <xdr:rowOff>65496</xdr:rowOff>
    </xdr:to>
    <xdr:sp macro="" textlink="">
      <xdr:nvSpPr>
        <xdr:cNvPr id="178" name="フローチャート: 判断 177">
          <a:extLst>
            <a:ext uri="{FF2B5EF4-FFF2-40B4-BE49-F238E27FC236}">
              <a16:creationId xmlns:a16="http://schemas.microsoft.com/office/drawing/2014/main" id="{FBE1732D-F7F9-4022-82AE-74169A408174}"/>
            </a:ext>
          </a:extLst>
        </xdr:cNvPr>
        <xdr:cNvSpPr/>
      </xdr:nvSpPr>
      <xdr:spPr>
        <a:xfrm>
          <a:off x="3746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114119</xdr:rowOff>
    </xdr:from>
    <xdr:to>
      <xdr:col>15</xdr:col>
      <xdr:colOff>101600</xdr:colOff>
      <xdr:row>61</xdr:row>
      <xdr:rowOff>44269</xdr:rowOff>
    </xdr:to>
    <xdr:sp macro="" textlink="">
      <xdr:nvSpPr>
        <xdr:cNvPr id="179" name="フローチャート: 判断 178">
          <a:extLst>
            <a:ext uri="{FF2B5EF4-FFF2-40B4-BE49-F238E27FC236}">
              <a16:creationId xmlns:a16="http://schemas.microsoft.com/office/drawing/2014/main" id="{5AABF923-A13D-4F22-8838-ED4DE3841E48}"/>
            </a:ext>
          </a:extLst>
        </xdr:cNvPr>
        <xdr:cNvSpPr/>
      </xdr:nvSpPr>
      <xdr:spPr>
        <a:xfrm>
          <a:off x="28575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99423</xdr:rowOff>
    </xdr:from>
    <xdr:to>
      <xdr:col>10</xdr:col>
      <xdr:colOff>165100</xdr:colOff>
      <xdr:row>61</xdr:row>
      <xdr:rowOff>29573</xdr:rowOff>
    </xdr:to>
    <xdr:sp macro="" textlink="">
      <xdr:nvSpPr>
        <xdr:cNvPr id="180" name="フローチャート: 判断 179">
          <a:extLst>
            <a:ext uri="{FF2B5EF4-FFF2-40B4-BE49-F238E27FC236}">
              <a16:creationId xmlns:a16="http://schemas.microsoft.com/office/drawing/2014/main" id="{DB2E3244-55AC-4F61-801C-3F0439AF2A1C}"/>
            </a:ext>
          </a:extLst>
        </xdr:cNvPr>
        <xdr:cNvSpPr/>
      </xdr:nvSpPr>
      <xdr:spPr>
        <a:xfrm>
          <a:off x="1968500" y="103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79828</xdr:rowOff>
    </xdr:from>
    <xdr:to>
      <xdr:col>6</xdr:col>
      <xdr:colOff>38100</xdr:colOff>
      <xdr:row>61</xdr:row>
      <xdr:rowOff>9978</xdr:rowOff>
    </xdr:to>
    <xdr:sp macro="" textlink="">
      <xdr:nvSpPr>
        <xdr:cNvPr id="181" name="フローチャート: 判断 180">
          <a:extLst>
            <a:ext uri="{FF2B5EF4-FFF2-40B4-BE49-F238E27FC236}">
              <a16:creationId xmlns:a16="http://schemas.microsoft.com/office/drawing/2014/main" id="{465CE104-9EA6-473D-8CE8-8C7901A178DE}"/>
            </a:ext>
          </a:extLst>
        </xdr:cNvPr>
        <xdr:cNvSpPr/>
      </xdr:nvSpPr>
      <xdr:spPr>
        <a:xfrm>
          <a:off x="1079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270EAFEC-451F-4C61-8126-26468470C13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D8C0002F-6435-4462-A997-9D39AB8C805F}"/>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6843857-0C73-4326-8028-55EDBFA08DC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799A582-1151-4A5D-A8CB-396612615FCA}"/>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05EA795-F9B0-4380-A50A-9D7CAEEBEB7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104322</xdr:rowOff>
    </xdr:from>
    <xdr:to>
      <xdr:col>24</xdr:col>
      <xdr:colOff>114300</xdr:colOff>
      <xdr:row>61</xdr:row>
      <xdr:rowOff>34472</xdr:rowOff>
    </xdr:to>
    <xdr:sp macro="" textlink="">
      <xdr:nvSpPr>
        <xdr:cNvPr id="187" name="楕円 186">
          <a:extLst>
            <a:ext uri="{FF2B5EF4-FFF2-40B4-BE49-F238E27FC236}">
              <a16:creationId xmlns:a16="http://schemas.microsoft.com/office/drawing/2014/main" id="{BC1F089A-1095-4F2D-AD28-32AB30B948F1}"/>
            </a:ext>
          </a:extLst>
        </xdr:cNvPr>
        <xdr:cNvSpPr/>
      </xdr:nvSpPr>
      <xdr:spPr>
        <a:xfrm>
          <a:off x="4584700" y="1039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127199</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3088631B-360C-4BA8-8862-B05C742480B5}"/>
            </a:ext>
          </a:extLst>
        </xdr:cNvPr>
        <xdr:cNvSpPr txBox="1"/>
      </xdr:nvSpPr>
      <xdr:spPr>
        <a:xfrm>
          <a:off x="4673600" y="10242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84727</xdr:rowOff>
    </xdr:from>
    <xdr:to>
      <xdr:col>20</xdr:col>
      <xdr:colOff>38100</xdr:colOff>
      <xdr:row>61</xdr:row>
      <xdr:rowOff>14877</xdr:rowOff>
    </xdr:to>
    <xdr:sp macro="" textlink="">
      <xdr:nvSpPr>
        <xdr:cNvPr id="189" name="楕円 188">
          <a:extLst>
            <a:ext uri="{FF2B5EF4-FFF2-40B4-BE49-F238E27FC236}">
              <a16:creationId xmlns:a16="http://schemas.microsoft.com/office/drawing/2014/main" id="{026B6420-85C8-468F-968F-EFA361A291CE}"/>
            </a:ext>
          </a:extLst>
        </xdr:cNvPr>
        <xdr:cNvSpPr/>
      </xdr:nvSpPr>
      <xdr:spPr>
        <a:xfrm>
          <a:off x="37465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135527</xdr:rowOff>
    </xdr:from>
    <xdr:to>
      <xdr:col>24</xdr:col>
      <xdr:colOff>63500</xdr:colOff>
      <xdr:row>60</xdr:row>
      <xdr:rowOff>155122</xdr:rowOff>
    </xdr:to>
    <xdr:cxnSp macro="">
      <xdr:nvCxnSpPr>
        <xdr:cNvPr id="190" name="直線コネクタ 189">
          <a:extLst>
            <a:ext uri="{FF2B5EF4-FFF2-40B4-BE49-F238E27FC236}">
              <a16:creationId xmlns:a16="http://schemas.microsoft.com/office/drawing/2014/main" id="{6AC12A5E-7D1A-466A-825C-438BCB4DE187}"/>
            </a:ext>
          </a:extLst>
        </xdr:cNvPr>
        <xdr:cNvCxnSpPr/>
      </xdr:nvCxnSpPr>
      <xdr:spPr>
        <a:xfrm>
          <a:off x="3797300" y="10422527"/>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52070</xdr:rowOff>
    </xdr:from>
    <xdr:to>
      <xdr:col>15</xdr:col>
      <xdr:colOff>101600</xdr:colOff>
      <xdr:row>60</xdr:row>
      <xdr:rowOff>153670</xdr:rowOff>
    </xdr:to>
    <xdr:sp macro="" textlink="">
      <xdr:nvSpPr>
        <xdr:cNvPr id="191" name="楕円 190">
          <a:extLst>
            <a:ext uri="{FF2B5EF4-FFF2-40B4-BE49-F238E27FC236}">
              <a16:creationId xmlns:a16="http://schemas.microsoft.com/office/drawing/2014/main" id="{A2391EFE-1654-4253-9691-E27150FFEC1C}"/>
            </a:ext>
          </a:extLst>
        </xdr:cNvPr>
        <xdr:cNvSpPr/>
      </xdr:nvSpPr>
      <xdr:spPr>
        <a:xfrm>
          <a:off x="2857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102870</xdr:rowOff>
    </xdr:from>
    <xdr:to>
      <xdr:col>19</xdr:col>
      <xdr:colOff>177800</xdr:colOff>
      <xdr:row>60</xdr:row>
      <xdr:rowOff>135527</xdr:rowOff>
    </xdr:to>
    <xdr:cxnSp macro="">
      <xdr:nvCxnSpPr>
        <xdr:cNvPr id="192" name="直線コネクタ 191">
          <a:extLst>
            <a:ext uri="{FF2B5EF4-FFF2-40B4-BE49-F238E27FC236}">
              <a16:creationId xmlns:a16="http://schemas.microsoft.com/office/drawing/2014/main" id="{C4D2502F-8953-427C-BCC2-4339DF00144C}"/>
            </a:ext>
          </a:extLst>
        </xdr:cNvPr>
        <xdr:cNvCxnSpPr/>
      </xdr:nvCxnSpPr>
      <xdr:spPr>
        <a:xfrm>
          <a:off x="2908300" y="1038987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19413</xdr:rowOff>
    </xdr:from>
    <xdr:to>
      <xdr:col>10</xdr:col>
      <xdr:colOff>165100</xdr:colOff>
      <xdr:row>60</xdr:row>
      <xdr:rowOff>121013</xdr:rowOff>
    </xdr:to>
    <xdr:sp macro="" textlink="">
      <xdr:nvSpPr>
        <xdr:cNvPr id="193" name="楕円 192">
          <a:extLst>
            <a:ext uri="{FF2B5EF4-FFF2-40B4-BE49-F238E27FC236}">
              <a16:creationId xmlns:a16="http://schemas.microsoft.com/office/drawing/2014/main" id="{F29A2B6D-A7E2-4C36-AB9E-CEC3733263F9}"/>
            </a:ext>
          </a:extLst>
        </xdr:cNvPr>
        <xdr:cNvSpPr/>
      </xdr:nvSpPr>
      <xdr:spPr>
        <a:xfrm>
          <a:off x="1968500" y="1030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70213</xdr:rowOff>
    </xdr:from>
    <xdr:to>
      <xdr:col>15</xdr:col>
      <xdr:colOff>50800</xdr:colOff>
      <xdr:row>60</xdr:row>
      <xdr:rowOff>102870</xdr:rowOff>
    </xdr:to>
    <xdr:cxnSp macro="">
      <xdr:nvCxnSpPr>
        <xdr:cNvPr id="194" name="直線コネクタ 193">
          <a:extLst>
            <a:ext uri="{FF2B5EF4-FFF2-40B4-BE49-F238E27FC236}">
              <a16:creationId xmlns:a16="http://schemas.microsoft.com/office/drawing/2014/main" id="{79F9E95C-86FB-44B0-85CD-E11D02DC37B8}"/>
            </a:ext>
          </a:extLst>
        </xdr:cNvPr>
        <xdr:cNvCxnSpPr/>
      </xdr:nvCxnSpPr>
      <xdr:spPr>
        <a:xfrm>
          <a:off x="2019300" y="1035721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158206</xdr:rowOff>
    </xdr:from>
    <xdr:to>
      <xdr:col>6</xdr:col>
      <xdr:colOff>38100</xdr:colOff>
      <xdr:row>60</xdr:row>
      <xdr:rowOff>88356</xdr:rowOff>
    </xdr:to>
    <xdr:sp macro="" textlink="">
      <xdr:nvSpPr>
        <xdr:cNvPr id="195" name="楕円 194">
          <a:extLst>
            <a:ext uri="{FF2B5EF4-FFF2-40B4-BE49-F238E27FC236}">
              <a16:creationId xmlns:a16="http://schemas.microsoft.com/office/drawing/2014/main" id="{4A42AA1B-F6AC-421D-A419-308E8B1C1C7C}"/>
            </a:ext>
          </a:extLst>
        </xdr:cNvPr>
        <xdr:cNvSpPr/>
      </xdr:nvSpPr>
      <xdr:spPr>
        <a:xfrm>
          <a:off x="1079500" y="1027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37556</xdr:rowOff>
    </xdr:from>
    <xdr:to>
      <xdr:col>10</xdr:col>
      <xdr:colOff>114300</xdr:colOff>
      <xdr:row>60</xdr:row>
      <xdr:rowOff>70213</xdr:rowOff>
    </xdr:to>
    <xdr:cxnSp macro="">
      <xdr:nvCxnSpPr>
        <xdr:cNvPr id="196" name="直線コネクタ 195">
          <a:extLst>
            <a:ext uri="{FF2B5EF4-FFF2-40B4-BE49-F238E27FC236}">
              <a16:creationId xmlns:a16="http://schemas.microsoft.com/office/drawing/2014/main" id="{4F20F123-FA6D-449D-AD6B-072D62F67150}"/>
            </a:ext>
          </a:extLst>
        </xdr:cNvPr>
        <xdr:cNvCxnSpPr/>
      </xdr:nvCxnSpPr>
      <xdr:spPr>
        <a:xfrm>
          <a:off x="1130300" y="1032455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56623</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8B2BEC89-B899-4C14-9344-85F8EC3773A1}"/>
            </a:ext>
          </a:extLst>
        </xdr:cNvPr>
        <xdr:cNvSpPr txBox="1"/>
      </xdr:nvSpPr>
      <xdr:spPr>
        <a:xfrm>
          <a:off x="35820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35396</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60B9387E-E786-406A-A41A-0B590A5C7F68}"/>
            </a:ext>
          </a:extLst>
        </xdr:cNvPr>
        <xdr:cNvSpPr txBox="1"/>
      </xdr:nvSpPr>
      <xdr:spPr>
        <a:xfrm>
          <a:off x="2705744" y="1049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20700</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24F70483-F861-4BF3-9A1B-00EFC4BD45A3}"/>
            </a:ext>
          </a:extLst>
        </xdr:cNvPr>
        <xdr:cNvSpPr txBox="1"/>
      </xdr:nvSpPr>
      <xdr:spPr>
        <a:xfrm>
          <a:off x="1816744" y="1047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1105</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54EC1486-1F83-49BD-8DE0-C6A427674D16}"/>
            </a:ext>
          </a:extLst>
        </xdr:cNvPr>
        <xdr:cNvSpPr txBox="1"/>
      </xdr:nvSpPr>
      <xdr:spPr>
        <a:xfrm>
          <a:off x="927744"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31404</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B9A842DB-D208-42AF-A35B-4E886576B98C}"/>
            </a:ext>
          </a:extLst>
        </xdr:cNvPr>
        <xdr:cNvSpPr txBox="1"/>
      </xdr:nvSpPr>
      <xdr:spPr>
        <a:xfrm>
          <a:off x="3582044" y="1014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170197</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D4B95111-BA81-4340-8421-7CD709F73EBD}"/>
            </a:ext>
          </a:extLst>
        </xdr:cNvPr>
        <xdr:cNvSpPr txBox="1"/>
      </xdr:nvSpPr>
      <xdr:spPr>
        <a:xfrm>
          <a:off x="27057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137540</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21B65475-19D4-43DC-BBEE-9FBE7D68CC69}"/>
            </a:ext>
          </a:extLst>
        </xdr:cNvPr>
        <xdr:cNvSpPr txBox="1"/>
      </xdr:nvSpPr>
      <xdr:spPr>
        <a:xfrm>
          <a:off x="1816744" y="1008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104883</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3C94B5B3-FFD2-454F-BEBA-F6A568E8BCC6}"/>
            </a:ext>
          </a:extLst>
        </xdr:cNvPr>
        <xdr:cNvSpPr txBox="1"/>
      </xdr:nvSpPr>
      <xdr:spPr>
        <a:xfrm>
          <a:off x="927744" y="1004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4F4F4C2B-19A3-4019-9568-AC4ABC5AFA2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6EBDCA25-F850-41A0-AAB7-13ADC2988C7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BC37966B-14EC-4892-9A25-FFACA9E979D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F231081C-D02A-4194-AF96-1D6A9E048CA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EAA4E213-5B4A-4F15-B99D-8CE45318784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829F6DB0-3A8A-492A-B6E5-195C508B3B3B}"/>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113CAFAB-AE21-460C-A09C-770D5C0D087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37218BD9-FCA4-4E1E-AB26-87410014ADB4}"/>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EAE06EC7-F57A-4F82-8C64-786A458905A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9FD08400-2A19-400B-9FFF-B0104A5F377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52BDEBF1-70CC-4751-8E9D-9175555A901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42C95816-1F01-4430-B8C6-16B6D1B18955}"/>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99B76FC1-797C-479E-8C72-3899EC340EF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8" name="テキスト ボックス 217">
          <a:extLst>
            <a:ext uri="{FF2B5EF4-FFF2-40B4-BE49-F238E27FC236}">
              <a16:creationId xmlns:a16="http://schemas.microsoft.com/office/drawing/2014/main" id="{A099C4FA-3CFF-4C7D-BC9D-45C5CB94687C}"/>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38970E3B-170C-45EE-BD15-C39C658749AE}"/>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a:extLst>
            <a:ext uri="{FF2B5EF4-FFF2-40B4-BE49-F238E27FC236}">
              <a16:creationId xmlns:a16="http://schemas.microsoft.com/office/drawing/2014/main" id="{38E54579-02B6-4422-AFC2-AD1FEC576921}"/>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906E0ADD-2626-47B0-9B83-4B6071EEF39D}"/>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a:extLst>
            <a:ext uri="{FF2B5EF4-FFF2-40B4-BE49-F238E27FC236}">
              <a16:creationId xmlns:a16="http://schemas.microsoft.com/office/drawing/2014/main" id="{295795ED-BE74-443E-A0B4-64BBF279627D}"/>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D1840FF4-3B73-4D1E-A748-8FB53FB66E8E}"/>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id="{A5B1181C-0EF5-4350-92E1-06B35D9F9224}"/>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7F6B7390-BEE7-4639-9738-3D19B39B01FA}"/>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97900747-8038-4A79-859B-563ED30BDB51}"/>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FDABE195-12B9-40D4-90A4-F8E00F654C22}"/>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117332</xdr:rowOff>
    </xdr:from>
    <xdr:to>
      <xdr:col>54</xdr:col>
      <xdr:colOff>189865</xdr:colOff>
      <xdr:row>64</xdr:row>
      <xdr:rowOff>75043</xdr:rowOff>
    </xdr:to>
    <xdr:cxnSp macro="">
      <xdr:nvCxnSpPr>
        <xdr:cNvPr id="228" name="直線コネクタ 227">
          <a:extLst>
            <a:ext uri="{FF2B5EF4-FFF2-40B4-BE49-F238E27FC236}">
              <a16:creationId xmlns:a16="http://schemas.microsoft.com/office/drawing/2014/main" id="{8A40C17F-9F7B-4E6E-8DBA-F9A093A9ED06}"/>
            </a:ext>
          </a:extLst>
        </xdr:cNvPr>
        <xdr:cNvCxnSpPr/>
      </xdr:nvCxnSpPr>
      <xdr:spPr>
        <a:xfrm flipV="1">
          <a:off x="10476865" y="9718532"/>
          <a:ext cx="0" cy="1329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78870</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9930D5C2-3B83-4226-8405-99FFBD10136A}"/>
            </a:ext>
          </a:extLst>
        </xdr:cNvPr>
        <xdr:cNvSpPr txBox="1"/>
      </xdr:nvSpPr>
      <xdr:spPr>
        <a:xfrm>
          <a:off x="10515600" y="1105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75043</xdr:rowOff>
    </xdr:from>
    <xdr:to>
      <xdr:col>55</xdr:col>
      <xdr:colOff>88900</xdr:colOff>
      <xdr:row>64</xdr:row>
      <xdr:rowOff>75043</xdr:rowOff>
    </xdr:to>
    <xdr:cxnSp macro="">
      <xdr:nvCxnSpPr>
        <xdr:cNvPr id="230" name="直線コネクタ 229">
          <a:extLst>
            <a:ext uri="{FF2B5EF4-FFF2-40B4-BE49-F238E27FC236}">
              <a16:creationId xmlns:a16="http://schemas.microsoft.com/office/drawing/2014/main" id="{1BBE848C-4BED-42E1-956F-5EDBF7875777}"/>
            </a:ext>
          </a:extLst>
        </xdr:cNvPr>
        <xdr:cNvCxnSpPr/>
      </xdr:nvCxnSpPr>
      <xdr:spPr>
        <a:xfrm>
          <a:off x="10388600" y="1104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64009</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3FDF673D-1A08-4E58-900B-1703924DD345}"/>
            </a:ext>
          </a:extLst>
        </xdr:cNvPr>
        <xdr:cNvSpPr txBox="1"/>
      </xdr:nvSpPr>
      <xdr:spPr>
        <a:xfrm>
          <a:off x="10515600" y="94937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3,492,040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117332</xdr:rowOff>
    </xdr:from>
    <xdr:to>
      <xdr:col>55</xdr:col>
      <xdr:colOff>88900</xdr:colOff>
      <xdr:row>56</xdr:row>
      <xdr:rowOff>117332</xdr:rowOff>
    </xdr:to>
    <xdr:cxnSp macro="">
      <xdr:nvCxnSpPr>
        <xdr:cNvPr id="232" name="直線コネクタ 231">
          <a:extLst>
            <a:ext uri="{FF2B5EF4-FFF2-40B4-BE49-F238E27FC236}">
              <a16:creationId xmlns:a16="http://schemas.microsoft.com/office/drawing/2014/main" id="{513ED4C0-2AD4-43EE-BDCA-A97F019DB864}"/>
            </a:ext>
          </a:extLst>
        </xdr:cNvPr>
        <xdr:cNvCxnSpPr/>
      </xdr:nvCxnSpPr>
      <xdr:spPr>
        <a:xfrm>
          <a:off x="10388600" y="971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91000</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C6C08B59-B40E-4701-887C-34E7CCCDD843}"/>
            </a:ext>
          </a:extLst>
        </xdr:cNvPr>
        <xdr:cNvSpPr txBox="1"/>
      </xdr:nvSpPr>
      <xdr:spPr>
        <a:xfrm>
          <a:off x="10515600" y="107209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68123</xdr:rowOff>
    </xdr:from>
    <xdr:to>
      <xdr:col>55</xdr:col>
      <xdr:colOff>50800</xdr:colOff>
      <xdr:row>63</xdr:row>
      <xdr:rowOff>169723</xdr:rowOff>
    </xdr:to>
    <xdr:sp macro="" textlink="">
      <xdr:nvSpPr>
        <xdr:cNvPr id="234" name="フローチャート: 判断 233">
          <a:extLst>
            <a:ext uri="{FF2B5EF4-FFF2-40B4-BE49-F238E27FC236}">
              <a16:creationId xmlns:a16="http://schemas.microsoft.com/office/drawing/2014/main" id="{842C9443-53F8-456C-A661-DAFEB99E1BE4}"/>
            </a:ext>
          </a:extLst>
        </xdr:cNvPr>
        <xdr:cNvSpPr/>
      </xdr:nvSpPr>
      <xdr:spPr>
        <a:xfrm>
          <a:off x="10426700" y="10869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72703</xdr:rowOff>
    </xdr:from>
    <xdr:to>
      <xdr:col>50</xdr:col>
      <xdr:colOff>165100</xdr:colOff>
      <xdr:row>64</xdr:row>
      <xdr:rowOff>2853</xdr:rowOff>
    </xdr:to>
    <xdr:sp macro="" textlink="">
      <xdr:nvSpPr>
        <xdr:cNvPr id="235" name="フローチャート: 判断 234">
          <a:extLst>
            <a:ext uri="{FF2B5EF4-FFF2-40B4-BE49-F238E27FC236}">
              <a16:creationId xmlns:a16="http://schemas.microsoft.com/office/drawing/2014/main" id="{FB891995-F439-41D2-B4CE-07382F46DAE4}"/>
            </a:ext>
          </a:extLst>
        </xdr:cNvPr>
        <xdr:cNvSpPr/>
      </xdr:nvSpPr>
      <xdr:spPr>
        <a:xfrm>
          <a:off x="9588500" y="10874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70163</xdr:rowOff>
    </xdr:from>
    <xdr:to>
      <xdr:col>46</xdr:col>
      <xdr:colOff>38100</xdr:colOff>
      <xdr:row>64</xdr:row>
      <xdr:rowOff>313</xdr:rowOff>
    </xdr:to>
    <xdr:sp macro="" textlink="">
      <xdr:nvSpPr>
        <xdr:cNvPr id="236" name="フローチャート: 判断 235">
          <a:extLst>
            <a:ext uri="{FF2B5EF4-FFF2-40B4-BE49-F238E27FC236}">
              <a16:creationId xmlns:a16="http://schemas.microsoft.com/office/drawing/2014/main" id="{70087E6E-E8A6-4230-A02B-D749F782F870}"/>
            </a:ext>
          </a:extLst>
        </xdr:cNvPr>
        <xdr:cNvSpPr/>
      </xdr:nvSpPr>
      <xdr:spPr>
        <a:xfrm>
          <a:off x="8699500" y="1087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69290</xdr:rowOff>
    </xdr:from>
    <xdr:to>
      <xdr:col>41</xdr:col>
      <xdr:colOff>101600</xdr:colOff>
      <xdr:row>63</xdr:row>
      <xdr:rowOff>170890</xdr:rowOff>
    </xdr:to>
    <xdr:sp macro="" textlink="">
      <xdr:nvSpPr>
        <xdr:cNvPr id="237" name="フローチャート: 判断 236">
          <a:extLst>
            <a:ext uri="{FF2B5EF4-FFF2-40B4-BE49-F238E27FC236}">
              <a16:creationId xmlns:a16="http://schemas.microsoft.com/office/drawing/2014/main" id="{E4393A2F-6ED5-4D5B-A5BE-4F1A12180B24}"/>
            </a:ext>
          </a:extLst>
        </xdr:cNvPr>
        <xdr:cNvSpPr/>
      </xdr:nvSpPr>
      <xdr:spPr>
        <a:xfrm>
          <a:off x="7810500" y="1087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74047</xdr:rowOff>
    </xdr:from>
    <xdr:to>
      <xdr:col>36</xdr:col>
      <xdr:colOff>165100</xdr:colOff>
      <xdr:row>64</xdr:row>
      <xdr:rowOff>4197</xdr:rowOff>
    </xdr:to>
    <xdr:sp macro="" textlink="">
      <xdr:nvSpPr>
        <xdr:cNvPr id="238" name="フローチャート: 判断 237">
          <a:extLst>
            <a:ext uri="{FF2B5EF4-FFF2-40B4-BE49-F238E27FC236}">
              <a16:creationId xmlns:a16="http://schemas.microsoft.com/office/drawing/2014/main" id="{E83D82BE-977D-4452-B0A9-41029EDD319B}"/>
            </a:ext>
          </a:extLst>
        </xdr:cNvPr>
        <xdr:cNvSpPr/>
      </xdr:nvSpPr>
      <xdr:spPr>
        <a:xfrm>
          <a:off x="6921500" y="1087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7A422A14-7977-4940-990A-BAEFB4E4F29F}"/>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21D3458B-3F52-49D7-99FE-761653E6804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58FAFA55-2AFF-499C-B763-C1EF08D9F393}"/>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3CB0EC8B-50F2-4428-AFD7-29FB737247F2}"/>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39ABC6E-4746-49F1-B90F-3189BF7B95AB}"/>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21788</xdr:rowOff>
    </xdr:from>
    <xdr:to>
      <xdr:col>55</xdr:col>
      <xdr:colOff>50800</xdr:colOff>
      <xdr:row>64</xdr:row>
      <xdr:rowOff>123388</xdr:rowOff>
    </xdr:to>
    <xdr:sp macro="" textlink="">
      <xdr:nvSpPr>
        <xdr:cNvPr id="244" name="楕円 243">
          <a:extLst>
            <a:ext uri="{FF2B5EF4-FFF2-40B4-BE49-F238E27FC236}">
              <a16:creationId xmlns:a16="http://schemas.microsoft.com/office/drawing/2014/main" id="{D651C432-773C-40A9-BA91-4FCABD670DCE}"/>
            </a:ext>
          </a:extLst>
        </xdr:cNvPr>
        <xdr:cNvSpPr/>
      </xdr:nvSpPr>
      <xdr:spPr>
        <a:xfrm>
          <a:off x="10426700" y="1099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108165</xdr:rowOff>
    </xdr:from>
    <xdr:ext cx="469744" cy="259045"/>
    <xdr:sp macro="" textlink="">
      <xdr:nvSpPr>
        <xdr:cNvPr id="245" name="【橋りょう・トンネル】&#10;一人当たり有形固定資産（償却資産）額該当値テキスト">
          <a:extLst>
            <a:ext uri="{FF2B5EF4-FFF2-40B4-BE49-F238E27FC236}">
              <a16:creationId xmlns:a16="http://schemas.microsoft.com/office/drawing/2014/main" id="{CCA326F6-4348-4D5A-83CA-73C87690F5AB}"/>
            </a:ext>
          </a:extLst>
        </xdr:cNvPr>
        <xdr:cNvSpPr txBox="1"/>
      </xdr:nvSpPr>
      <xdr:spPr>
        <a:xfrm>
          <a:off x="10515600" y="10909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21857</xdr:rowOff>
    </xdr:from>
    <xdr:to>
      <xdr:col>50</xdr:col>
      <xdr:colOff>165100</xdr:colOff>
      <xdr:row>64</xdr:row>
      <xdr:rowOff>123457</xdr:rowOff>
    </xdr:to>
    <xdr:sp macro="" textlink="">
      <xdr:nvSpPr>
        <xdr:cNvPr id="246" name="楕円 245">
          <a:extLst>
            <a:ext uri="{FF2B5EF4-FFF2-40B4-BE49-F238E27FC236}">
              <a16:creationId xmlns:a16="http://schemas.microsoft.com/office/drawing/2014/main" id="{04F41C6E-EE98-44AA-ACC6-5537D604B1D9}"/>
            </a:ext>
          </a:extLst>
        </xdr:cNvPr>
        <xdr:cNvSpPr/>
      </xdr:nvSpPr>
      <xdr:spPr>
        <a:xfrm>
          <a:off x="9588500" y="1099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72588</xdr:rowOff>
    </xdr:from>
    <xdr:to>
      <xdr:col>55</xdr:col>
      <xdr:colOff>0</xdr:colOff>
      <xdr:row>64</xdr:row>
      <xdr:rowOff>72657</xdr:rowOff>
    </xdr:to>
    <xdr:cxnSp macro="">
      <xdr:nvCxnSpPr>
        <xdr:cNvPr id="247" name="直線コネクタ 246">
          <a:extLst>
            <a:ext uri="{FF2B5EF4-FFF2-40B4-BE49-F238E27FC236}">
              <a16:creationId xmlns:a16="http://schemas.microsoft.com/office/drawing/2014/main" id="{6821B7E1-E8DD-4F70-9E25-C81AF702DADB}"/>
            </a:ext>
          </a:extLst>
        </xdr:cNvPr>
        <xdr:cNvCxnSpPr/>
      </xdr:nvCxnSpPr>
      <xdr:spPr>
        <a:xfrm flipV="1">
          <a:off x="9639300" y="11045388"/>
          <a:ext cx="8382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21865</xdr:rowOff>
    </xdr:from>
    <xdr:to>
      <xdr:col>46</xdr:col>
      <xdr:colOff>38100</xdr:colOff>
      <xdr:row>64</xdr:row>
      <xdr:rowOff>123465</xdr:rowOff>
    </xdr:to>
    <xdr:sp macro="" textlink="">
      <xdr:nvSpPr>
        <xdr:cNvPr id="248" name="楕円 247">
          <a:extLst>
            <a:ext uri="{FF2B5EF4-FFF2-40B4-BE49-F238E27FC236}">
              <a16:creationId xmlns:a16="http://schemas.microsoft.com/office/drawing/2014/main" id="{06EB89C5-E930-4554-8708-02D1CC7A8354}"/>
            </a:ext>
          </a:extLst>
        </xdr:cNvPr>
        <xdr:cNvSpPr/>
      </xdr:nvSpPr>
      <xdr:spPr>
        <a:xfrm>
          <a:off x="8699500" y="10994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72657</xdr:rowOff>
    </xdr:from>
    <xdr:to>
      <xdr:col>50</xdr:col>
      <xdr:colOff>114300</xdr:colOff>
      <xdr:row>64</xdr:row>
      <xdr:rowOff>72665</xdr:rowOff>
    </xdr:to>
    <xdr:cxnSp macro="">
      <xdr:nvCxnSpPr>
        <xdr:cNvPr id="249" name="直線コネクタ 248">
          <a:extLst>
            <a:ext uri="{FF2B5EF4-FFF2-40B4-BE49-F238E27FC236}">
              <a16:creationId xmlns:a16="http://schemas.microsoft.com/office/drawing/2014/main" id="{8BF30365-C12B-4FCA-8979-AE0E48A58741}"/>
            </a:ext>
          </a:extLst>
        </xdr:cNvPr>
        <xdr:cNvCxnSpPr/>
      </xdr:nvCxnSpPr>
      <xdr:spPr>
        <a:xfrm flipV="1">
          <a:off x="8750300" y="11045457"/>
          <a:ext cx="889000" cy="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21862</xdr:rowOff>
    </xdr:from>
    <xdr:to>
      <xdr:col>41</xdr:col>
      <xdr:colOff>101600</xdr:colOff>
      <xdr:row>64</xdr:row>
      <xdr:rowOff>123462</xdr:rowOff>
    </xdr:to>
    <xdr:sp macro="" textlink="">
      <xdr:nvSpPr>
        <xdr:cNvPr id="250" name="楕円 249">
          <a:extLst>
            <a:ext uri="{FF2B5EF4-FFF2-40B4-BE49-F238E27FC236}">
              <a16:creationId xmlns:a16="http://schemas.microsoft.com/office/drawing/2014/main" id="{974F0282-437D-47AC-A7B9-CF80561C63C0}"/>
            </a:ext>
          </a:extLst>
        </xdr:cNvPr>
        <xdr:cNvSpPr/>
      </xdr:nvSpPr>
      <xdr:spPr>
        <a:xfrm>
          <a:off x="7810500" y="1099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72662</xdr:rowOff>
    </xdr:from>
    <xdr:to>
      <xdr:col>45</xdr:col>
      <xdr:colOff>177800</xdr:colOff>
      <xdr:row>64</xdr:row>
      <xdr:rowOff>72665</xdr:rowOff>
    </xdr:to>
    <xdr:cxnSp macro="">
      <xdr:nvCxnSpPr>
        <xdr:cNvPr id="251" name="直線コネクタ 250">
          <a:extLst>
            <a:ext uri="{FF2B5EF4-FFF2-40B4-BE49-F238E27FC236}">
              <a16:creationId xmlns:a16="http://schemas.microsoft.com/office/drawing/2014/main" id="{D509FAF5-78E0-48AD-9A4C-E86B0E15FCD2}"/>
            </a:ext>
          </a:extLst>
        </xdr:cNvPr>
        <xdr:cNvCxnSpPr/>
      </xdr:nvCxnSpPr>
      <xdr:spPr>
        <a:xfrm>
          <a:off x="7861300" y="11045462"/>
          <a:ext cx="889000" cy="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21850</xdr:rowOff>
    </xdr:from>
    <xdr:to>
      <xdr:col>36</xdr:col>
      <xdr:colOff>165100</xdr:colOff>
      <xdr:row>64</xdr:row>
      <xdr:rowOff>123450</xdr:rowOff>
    </xdr:to>
    <xdr:sp macro="" textlink="">
      <xdr:nvSpPr>
        <xdr:cNvPr id="252" name="楕円 251">
          <a:extLst>
            <a:ext uri="{FF2B5EF4-FFF2-40B4-BE49-F238E27FC236}">
              <a16:creationId xmlns:a16="http://schemas.microsoft.com/office/drawing/2014/main" id="{ECB7461B-1CBE-4811-A76A-9DC022A67E23}"/>
            </a:ext>
          </a:extLst>
        </xdr:cNvPr>
        <xdr:cNvSpPr/>
      </xdr:nvSpPr>
      <xdr:spPr>
        <a:xfrm>
          <a:off x="6921500" y="1099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72650</xdr:rowOff>
    </xdr:from>
    <xdr:to>
      <xdr:col>41</xdr:col>
      <xdr:colOff>50800</xdr:colOff>
      <xdr:row>64</xdr:row>
      <xdr:rowOff>72662</xdr:rowOff>
    </xdr:to>
    <xdr:cxnSp macro="">
      <xdr:nvCxnSpPr>
        <xdr:cNvPr id="253" name="直線コネクタ 252">
          <a:extLst>
            <a:ext uri="{FF2B5EF4-FFF2-40B4-BE49-F238E27FC236}">
              <a16:creationId xmlns:a16="http://schemas.microsoft.com/office/drawing/2014/main" id="{937305C7-5C02-4D5F-84DD-BD22958F548F}"/>
            </a:ext>
          </a:extLst>
        </xdr:cNvPr>
        <xdr:cNvCxnSpPr/>
      </xdr:nvCxnSpPr>
      <xdr:spPr>
        <a:xfrm>
          <a:off x="6972300" y="11045450"/>
          <a:ext cx="88900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19380</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4DFDF564-74A2-486D-8C88-71A614CE0140}"/>
            </a:ext>
          </a:extLst>
        </xdr:cNvPr>
        <xdr:cNvSpPr txBox="1"/>
      </xdr:nvSpPr>
      <xdr:spPr>
        <a:xfrm>
          <a:off x="9327095" y="10649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16840</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EA6294BA-1BAD-4CBB-B831-B470FEDBC450}"/>
            </a:ext>
          </a:extLst>
        </xdr:cNvPr>
        <xdr:cNvSpPr txBox="1"/>
      </xdr:nvSpPr>
      <xdr:spPr>
        <a:xfrm>
          <a:off x="8450795" y="10646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15967</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F76E8D8B-6D24-452C-8BA4-E545976055B1}"/>
            </a:ext>
          </a:extLst>
        </xdr:cNvPr>
        <xdr:cNvSpPr txBox="1"/>
      </xdr:nvSpPr>
      <xdr:spPr>
        <a:xfrm>
          <a:off x="7561795" y="10645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20724</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9035B317-AF75-4103-9B9B-871D7DA66017}"/>
            </a:ext>
          </a:extLst>
        </xdr:cNvPr>
        <xdr:cNvSpPr txBox="1"/>
      </xdr:nvSpPr>
      <xdr:spPr>
        <a:xfrm>
          <a:off x="6672795" y="10650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114584</xdr:rowOff>
    </xdr:from>
    <xdr:ext cx="469744" cy="259045"/>
    <xdr:sp macro="" textlink="">
      <xdr:nvSpPr>
        <xdr:cNvPr id="258" name="n_1mainValue【橋りょう・トンネル】&#10;一人当たり有形固定資産（償却資産）額">
          <a:extLst>
            <a:ext uri="{FF2B5EF4-FFF2-40B4-BE49-F238E27FC236}">
              <a16:creationId xmlns:a16="http://schemas.microsoft.com/office/drawing/2014/main" id="{A38FCF3A-813B-4C47-84C4-F8F18AFD2AA5}"/>
            </a:ext>
          </a:extLst>
        </xdr:cNvPr>
        <xdr:cNvSpPr txBox="1"/>
      </xdr:nvSpPr>
      <xdr:spPr>
        <a:xfrm>
          <a:off x="9391728" y="1108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114592</xdr:rowOff>
    </xdr:from>
    <xdr:ext cx="469744" cy="259045"/>
    <xdr:sp macro="" textlink="">
      <xdr:nvSpPr>
        <xdr:cNvPr id="259" name="n_2mainValue【橋りょう・トンネル】&#10;一人当たり有形固定資産（償却資産）額">
          <a:extLst>
            <a:ext uri="{FF2B5EF4-FFF2-40B4-BE49-F238E27FC236}">
              <a16:creationId xmlns:a16="http://schemas.microsoft.com/office/drawing/2014/main" id="{6983D18D-220C-4213-A5FF-576247F72849}"/>
            </a:ext>
          </a:extLst>
        </xdr:cNvPr>
        <xdr:cNvSpPr txBox="1"/>
      </xdr:nvSpPr>
      <xdr:spPr>
        <a:xfrm>
          <a:off x="8515428" y="11087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114589</xdr:rowOff>
    </xdr:from>
    <xdr:ext cx="469744" cy="259045"/>
    <xdr:sp macro="" textlink="">
      <xdr:nvSpPr>
        <xdr:cNvPr id="260" name="n_3mainValue【橋りょう・トンネル】&#10;一人当たり有形固定資産（償却資産）額">
          <a:extLst>
            <a:ext uri="{FF2B5EF4-FFF2-40B4-BE49-F238E27FC236}">
              <a16:creationId xmlns:a16="http://schemas.microsoft.com/office/drawing/2014/main" id="{12D2A924-D4DC-47A9-9EDE-048E20D77B6D}"/>
            </a:ext>
          </a:extLst>
        </xdr:cNvPr>
        <xdr:cNvSpPr txBox="1"/>
      </xdr:nvSpPr>
      <xdr:spPr>
        <a:xfrm>
          <a:off x="7626428" y="11087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114577</xdr:rowOff>
    </xdr:from>
    <xdr:ext cx="469744" cy="259045"/>
    <xdr:sp macro="" textlink="">
      <xdr:nvSpPr>
        <xdr:cNvPr id="261" name="n_4mainValue【橋りょう・トンネル】&#10;一人当たり有形固定資産（償却資産）額">
          <a:extLst>
            <a:ext uri="{FF2B5EF4-FFF2-40B4-BE49-F238E27FC236}">
              <a16:creationId xmlns:a16="http://schemas.microsoft.com/office/drawing/2014/main" id="{C2B9A2F5-9806-4E6A-949D-F3509410F1BC}"/>
            </a:ext>
          </a:extLst>
        </xdr:cNvPr>
        <xdr:cNvSpPr txBox="1"/>
      </xdr:nvSpPr>
      <xdr:spPr>
        <a:xfrm>
          <a:off x="6737428" y="1108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3610F144-54EE-40D3-8CE4-0CCF3D4FCDA2}"/>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5CEF0DE1-5F64-4BB1-BCE2-D32C4979B3E7}"/>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FE88F037-7AD9-49CA-9850-09E2D456789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76104E66-AD39-4770-ADCD-288222B3951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AA5E202E-94DA-4C0B-A849-48E3E7E3E1A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8313630-605C-417B-BBD2-BCBCF5EB65C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1F57F0D9-9F59-4135-B31E-31465CA7306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313E2E1D-447B-4F59-A05A-956E857EAB2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52680F78-67BD-42E9-ABA4-75452E3806E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C86EDE3F-545E-4AC2-8580-377ACDC3E98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26114D0B-4DE2-4DAF-9EBF-28CFEC58AAB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3AB5B1C0-42F6-42BF-9C09-4D2B7C50A782}"/>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E537506E-FA57-44B2-B244-E44FAE2D8404}"/>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4FD9110C-B85B-4E50-8B61-6A93D98EA7FE}"/>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AF91D4A7-B472-4642-B253-30229CFCFD07}"/>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97011F15-F7C8-42A2-9086-2FDAF4B845CF}"/>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EB3B35EB-820C-4C49-A549-4E450CDAF1C9}"/>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245D9A60-2388-49C8-AC6B-6C0DB66DFBFE}"/>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CB485258-669F-455B-B82E-7A7653A0F2B1}"/>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741C0764-2DE1-4014-81BC-8708F4A64DD7}"/>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175082D6-0C32-4D88-B851-35037928B956}"/>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ACFD1F4F-1946-4546-BDAF-4692508557C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44465B39-E2D9-42D7-9696-72EBE8912989}"/>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A6EA5E44-5106-4345-BB27-5C68CF9C683A}"/>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77D1233F-5630-4B02-9ABF-7736A70BF16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149134</xdr:rowOff>
    </xdr:from>
    <xdr:to>
      <xdr:col>24</xdr:col>
      <xdr:colOff>62865</xdr:colOff>
      <xdr:row>86</xdr:row>
      <xdr:rowOff>134438</xdr:rowOff>
    </xdr:to>
    <xdr:cxnSp macro="">
      <xdr:nvCxnSpPr>
        <xdr:cNvPr id="287" name="直線コネクタ 286">
          <a:extLst>
            <a:ext uri="{FF2B5EF4-FFF2-40B4-BE49-F238E27FC236}">
              <a16:creationId xmlns:a16="http://schemas.microsoft.com/office/drawing/2014/main" id="{AABDCA8D-F41D-4743-B490-215F78BFE4AD}"/>
            </a:ext>
          </a:extLst>
        </xdr:cNvPr>
        <xdr:cNvCxnSpPr/>
      </xdr:nvCxnSpPr>
      <xdr:spPr>
        <a:xfrm flipV="1">
          <a:off x="4634865" y="13350784"/>
          <a:ext cx="0" cy="1528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138265</xdr:rowOff>
    </xdr:from>
    <xdr:ext cx="405111" cy="259045"/>
    <xdr:sp macro="" textlink="">
      <xdr:nvSpPr>
        <xdr:cNvPr id="288" name="【公営住宅】&#10;有形固定資産減価償却率最小値テキスト">
          <a:extLst>
            <a:ext uri="{FF2B5EF4-FFF2-40B4-BE49-F238E27FC236}">
              <a16:creationId xmlns:a16="http://schemas.microsoft.com/office/drawing/2014/main" id="{7980D8AE-BB14-4723-B2E9-02715E6D8E3D}"/>
            </a:ext>
          </a:extLst>
        </xdr:cNvPr>
        <xdr:cNvSpPr txBox="1"/>
      </xdr:nvSpPr>
      <xdr:spPr>
        <a:xfrm>
          <a:off x="4673600" y="1488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134438</xdr:rowOff>
    </xdr:from>
    <xdr:to>
      <xdr:col>24</xdr:col>
      <xdr:colOff>152400</xdr:colOff>
      <xdr:row>86</xdr:row>
      <xdr:rowOff>134438</xdr:rowOff>
    </xdr:to>
    <xdr:cxnSp macro="">
      <xdr:nvCxnSpPr>
        <xdr:cNvPr id="289" name="直線コネクタ 288">
          <a:extLst>
            <a:ext uri="{FF2B5EF4-FFF2-40B4-BE49-F238E27FC236}">
              <a16:creationId xmlns:a16="http://schemas.microsoft.com/office/drawing/2014/main" id="{9FAFB368-8827-44D8-A893-256F1F6ED684}"/>
            </a:ext>
          </a:extLst>
        </xdr:cNvPr>
        <xdr:cNvCxnSpPr/>
      </xdr:nvCxnSpPr>
      <xdr:spPr>
        <a:xfrm>
          <a:off x="4546600" y="1487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95811</xdr:rowOff>
    </xdr:from>
    <xdr:ext cx="340478" cy="259045"/>
    <xdr:sp macro="" textlink="">
      <xdr:nvSpPr>
        <xdr:cNvPr id="290" name="【公営住宅】&#10;有形固定資産減価償却率最大値テキスト">
          <a:extLst>
            <a:ext uri="{FF2B5EF4-FFF2-40B4-BE49-F238E27FC236}">
              <a16:creationId xmlns:a16="http://schemas.microsoft.com/office/drawing/2014/main" id="{E91E8BFE-DF31-4D7E-8BE1-E4EA7F811D31}"/>
            </a:ext>
          </a:extLst>
        </xdr:cNvPr>
        <xdr:cNvSpPr txBox="1"/>
      </xdr:nvSpPr>
      <xdr:spPr>
        <a:xfrm>
          <a:off x="4673600" y="1312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149134</xdr:rowOff>
    </xdr:from>
    <xdr:to>
      <xdr:col>24</xdr:col>
      <xdr:colOff>152400</xdr:colOff>
      <xdr:row>77</xdr:row>
      <xdr:rowOff>149134</xdr:rowOff>
    </xdr:to>
    <xdr:cxnSp macro="">
      <xdr:nvCxnSpPr>
        <xdr:cNvPr id="291" name="直線コネクタ 290">
          <a:extLst>
            <a:ext uri="{FF2B5EF4-FFF2-40B4-BE49-F238E27FC236}">
              <a16:creationId xmlns:a16="http://schemas.microsoft.com/office/drawing/2014/main" id="{E941D82A-B500-4146-B449-B4C3ACAF4556}"/>
            </a:ext>
          </a:extLst>
        </xdr:cNvPr>
        <xdr:cNvCxnSpPr/>
      </xdr:nvCxnSpPr>
      <xdr:spPr>
        <a:xfrm>
          <a:off x="4546600" y="1335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139172</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9F44EFCC-0E4F-40AB-BF59-F43436A3DE4C}"/>
            </a:ext>
          </a:extLst>
        </xdr:cNvPr>
        <xdr:cNvSpPr txBox="1"/>
      </xdr:nvSpPr>
      <xdr:spPr>
        <a:xfrm>
          <a:off x="4673600" y="14198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116295</xdr:rowOff>
    </xdr:from>
    <xdr:to>
      <xdr:col>24</xdr:col>
      <xdr:colOff>114300</xdr:colOff>
      <xdr:row>84</xdr:row>
      <xdr:rowOff>46445</xdr:rowOff>
    </xdr:to>
    <xdr:sp macro="" textlink="">
      <xdr:nvSpPr>
        <xdr:cNvPr id="293" name="フローチャート: 判断 292">
          <a:extLst>
            <a:ext uri="{FF2B5EF4-FFF2-40B4-BE49-F238E27FC236}">
              <a16:creationId xmlns:a16="http://schemas.microsoft.com/office/drawing/2014/main" id="{B39B73FC-4495-4F2A-B8B0-88FEF5385BB9}"/>
            </a:ext>
          </a:extLst>
        </xdr:cNvPr>
        <xdr:cNvSpPr/>
      </xdr:nvSpPr>
      <xdr:spPr>
        <a:xfrm>
          <a:off x="4584700" y="1434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104866</xdr:rowOff>
    </xdr:from>
    <xdr:to>
      <xdr:col>20</xdr:col>
      <xdr:colOff>38100</xdr:colOff>
      <xdr:row>84</xdr:row>
      <xdr:rowOff>35016</xdr:rowOff>
    </xdr:to>
    <xdr:sp macro="" textlink="">
      <xdr:nvSpPr>
        <xdr:cNvPr id="294" name="フローチャート: 判断 293">
          <a:extLst>
            <a:ext uri="{FF2B5EF4-FFF2-40B4-BE49-F238E27FC236}">
              <a16:creationId xmlns:a16="http://schemas.microsoft.com/office/drawing/2014/main" id="{77119BC0-B3FE-477C-816F-4D8088606449}"/>
            </a:ext>
          </a:extLst>
        </xdr:cNvPr>
        <xdr:cNvSpPr/>
      </xdr:nvSpPr>
      <xdr:spPr>
        <a:xfrm>
          <a:off x="3746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96701</xdr:rowOff>
    </xdr:from>
    <xdr:to>
      <xdr:col>15</xdr:col>
      <xdr:colOff>101600</xdr:colOff>
      <xdr:row>84</xdr:row>
      <xdr:rowOff>26851</xdr:rowOff>
    </xdr:to>
    <xdr:sp macro="" textlink="">
      <xdr:nvSpPr>
        <xdr:cNvPr id="295" name="フローチャート: 判断 294">
          <a:extLst>
            <a:ext uri="{FF2B5EF4-FFF2-40B4-BE49-F238E27FC236}">
              <a16:creationId xmlns:a16="http://schemas.microsoft.com/office/drawing/2014/main" id="{03E68EF0-E57F-4E54-B51B-94896A8CA53C}"/>
            </a:ext>
          </a:extLst>
        </xdr:cNvPr>
        <xdr:cNvSpPr/>
      </xdr:nvSpPr>
      <xdr:spPr>
        <a:xfrm>
          <a:off x="2857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83638</xdr:rowOff>
    </xdr:from>
    <xdr:to>
      <xdr:col>10</xdr:col>
      <xdr:colOff>165100</xdr:colOff>
      <xdr:row>84</xdr:row>
      <xdr:rowOff>13788</xdr:rowOff>
    </xdr:to>
    <xdr:sp macro="" textlink="">
      <xdr:nvSpPr>
        <xdr:cNvPr id="296" name="フローチャート: 判断 295">
          <a:extLst>
            <a:ext uri="{FF2B5EF4-FFF2-40B4-BE49-F238E27FC236}">
              <a16:creationId xmlns:a16="http://schemas.microsoft.com/office/drawing/2014/main" id="{7338E78C-9C9F-4BEE-98D1-D27338253E30}"/>
            </a:ext>
          </a:extLst>
        </xdr:cNvPr>
        <xdr:cNvSpPr/>
      </xdr:nvSpPr>
      <xdr:spPr>
        <a:xfrm>
          <a:off x="1968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65677</xdr:rowOff>
    </xdr:from>
    <xdr:to>
      <xdr:col>6</xdr:col>
      <xdr:colOff>38100</xdr:colOff>
      <xdr:row>83</xdr:row>
      <xdr:rowOff>167277</xdr:rowOff>
    </xdr:to>
    <xdr:sp macro="" textlink="">
      <xdr:nvSpPr>
        <xdr:cNvPr id="297" name="フローチャート: 判断 296">
          <a:extLst>
            <a:ext uri="{FF2B5EF4-FFF2-40B4-BE49-F238E27FC236}">
              <a16:creationId xmlns:a16="http://schemas.microsoft.com/office/drawing/2014/main" id="{E01D93B9-E6FC-49CF-9DFB-FE8A5B792009}"/>
            </a:ext>
          </a:extLst>
        </xdr:cNvPr>
        <xdr:cNvSpPr/>
      </xdr:nvSpPr>
      <xdr:spPr>
        <a:xfrm>
          <a:off x="1079500" y="1429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FD495398-09FC-4ECF-8F14-26AB79744D7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B7053E5-7F42-4826-B3B2-EBA5DDE40F1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8E9965EF-F514-4682-94BE-E27815E0E9D4}"/>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7E5A3171-4A4E-415D-B5C4-39AEB202D448}"/>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331AAF75-81E0-496B-8F18-11A2B98D976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124461</xdr:rowOff>
    </xdr:from>
    <xdr:to>
      <xdr:col>24</xdr:col>
      <xdr:colOff>114300</xdr:colOff>
      <xdr:row>84</xdr:row>
      <xdr:rowOff>54611</xdr:rowOff>
    </xdr:to>
    <xdr:sp macro="" textlink="">
      <xdr:nvSpPr>
        <xdr:cNvPr id="303" name="楕円 302">
          <a:extLst>
            <a:ext uri="{FF2B5EF4-FFF2-40B4-BE49-F238E27FC236}">
              <a16:creationId xmlns:a16="http://schemas.microsoft.com/office/drawing/2014/main" id="{E0237121-D743-4A92-86DC-9F08CA96C0FC}"/>
            </a:ext>
          </a:extLst>
        </xdr:cNvPr>
        <xdr:cNvSpPr/>
      </xdr:nvSpPr>
      <xdr:spPr>
        <a:xfrm>
          <a:off x="4584700" y="143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102888</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76EF5C2F-1D6C-4172-BEF3-932732D01B39}"/>
            </a:ext>
          </a:extLst>
        </xdr:cNvPr>
        <xdr:cNvSpPr txBox="1"/>
      </xdr:nvSpPr>
      <xdr:spPr>
        <a:xfrm>
          <a:off x="4673600"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88537</xdr:rowOff>
    </xdr:from>
    <xdr:to>
      <xdr:col>20</xdr:col>
      <xdr:colOff>38100</xdr:colOff>
      <xdr:row>84</xdr:row>
      <xdr:rowOff>18687</xdr:rowOff>
    </xdr:to>
    <xdr:sp macro="" textlink="">
      <xdr:nvSpPr>
        <xdr:cNvPr id="305" name="楕円 304">
          <a:extLst>
            <a:ext uri="{FF2B5EF4-FFF2-40B4-BE49-F238E27FC236}">
              <a16:creationId xmlns:a16="http://schemas.microsoft.com/office/drawing/2014/main" id="{2689A295-0B6F-434F-9182-C8DBF98FEC6A}"/>
            </a:ext>
          </a:extLst>
        </xdr:cNvPr>
        <xdr:cNvSpPr/>
      </xdr:nvSpPr>
      <xdr:spPr>
        <a:xfrm>
          <a:off x="3746500" y="1431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139337</xdr:rowOff>
    </xdr:from>
    <xdr:to>
      <xdr:col>24</xdr:col>
      <xdr:colOff>63500</xdr:colOff>
      <xdr:row>84</xdr:row>
      <xdr:rowOff>3811</xdr:rowOff>
    </xdr:to>
    <xdr:cxnSp macro="">
      <xdr:nvCxnSpPr>
        <xdr:cNvPr id="306" name="直線コネクタ 305">
          <a:extLst>
            <a:ext uri="{FF2B5EF4-FFF2-40B4-BE49-F238E27FC236}">
              <a16:creationId xmlns:a16="http://schemas.microsoft.com/office/drawing/2014/main" id="{B4AF17AC-FDDA-4EA7-B817-44AC56F6AB2F}"/>
            </a:ext>
          </a:extLst>
        </xdr:cNvPr>
        <xdr:cNvCxnSpPr/>
      </xdr:nvCxnSpPr>
      <xdr:spPr>
        <a:xfrm>
          <a:off x="3797300" y="14369687"/>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52614</xdr:rowOff>
    </xdr:from>
    <xdr:to>
      <xdr:col>15</xdr:col>
      <xdr:colOff>101600</xdr:colOff>
      <xdr:row>83</xdr:row>
      <xdr:rowOff>154214</xdr:rowOff>
    </xdr:to>
    <xdr:sp macro="" textlink="">
      <xdr:nvSpPr>
        <xdr:cNvPr id="307" name="楕円 306">
          <a:extLst>
            <a:ext uri="{FF2B5EF4-FFF2-40B4-BE49-F238E27FC236}">
              <a16:creationId xmlns:a16="http://schemas.microsoft.com/office/drawing/2014/main" id="{EF849695-5536-4431-BE8E-8AE20740DCC3}"/>
            </a:ext>
          </a:extLst>
        </xdr:cNvPr>
        <xdr:cNvSpPr/>
      </xdr:nvSpPr>
      <xdr:spPr>
        <a:xfrm>
          <a:off x="2857500" y="1428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103414</xdr:rowOff>
    </xdr:from>
    <xdr:to>
      <xdr:col>19</xdr:col>
      <xdr:colOff>177800</xdr:colOff>
      <xdr:row>83</xdr:row>
      <xdr:rowOff>139337</xdr:rowOff>
    </xdr:to>
    <xdr:cxnSp macro="">
      <xdr:nvCxnSpPr>
        <xdr:cNvPr id="308" name="直線コネクタ 307">
          <a:extLst>
            <a:ext uri="{FF2B5EF4-FFF2-40B4-BE49-F238E27FC236}">
              <a16:creationId xmlns:a16="http://schemas.microsoft.com/office/drawing/2014/main" id="{15E1F623-DB35-4846-93CB-42B9FD3F4875}"/>
            </a:ext>
          </a:extLst>
        </xdr:cNvPr>
        <xdr:cNvCxnSpPr/>
      </xdr:nvCxnSpPr>
      <xdr:spPr>
        <a:xfrm>
          <a:off x="2908300" y="1433376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16692</xdr:rowOff>
    </xdr:from>
    <xdr:to>
      <xdr:col>10</xdr:col>
      <xdr:colOff>165100</xdr:colOff>
      <xdr:row>83</xdr:row>
      <xdr:rowOff>118292</xdr:rowOff>
    </xdr:to>
    <xdr:sp macro="" textlink="">
      <xdr:nvSpPr>
        <xdr:cNvPr id="309" name="楕円 308">
          <a:extLst>
            <a:ext uri="{FF2B5EF4-FFF2-40B4-BE49-F238E27FC236}">
              <a16:creationId xmlns:a16="http://schemas.microsoft.com/office/drawing/2014/main" id="{84DC9EAD-AB95-4A86-AF0B-E70AC5F5A49B}"/>
            </a:ext>
          </a:extLst>
        </xdr:cNvPr>
        <xdr:cNvSpPr/>
      </xdr:nvSpPr>
      <xdr:spPr>
        <a:xfrm>
          <a:off x="1968500" y="1424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67492</xdr:rowOff>
    </xdr:from>
    <xdr:to>
      <xdr:col>15</xdr:col>
      <xdr:colOff>50800</xdr:colOff>
      <xdr:row>83</xdr:row>
      <xdr:rowOff>103414</xdr:rowOff>
    </xdr:to>
    <xdr:cxnSp macro="">
      <xdr:nvCxnSpPr>
        <xdr:cNvPr id="310" name="直線コネクタ 309">
          <a:extLst>
            <a:ext uri="{FF2B5EF4-FFF2-40B4-BE49-F238E27FC236}">
              <a16:creationId xmlns:a16="http://schemas.microsoft.com/office/drawing/2014/main" id="{A3056842-51D4-425E-BDB2-10CE51EFC1C9}"/>
            </a:ext>
          </a:extLst>
        </xdr:cNvPr>
        <xdr:cNvCxnSpPr/>
      </xdr:nvCxnSpPr>
      <xdr:spPr>
        <a:xfrm>
          <a:off x="2019300" y="1429784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152219</xdr:rowOff>
    </xdr:from>
    <xdr:to>
      <xdr:col>6</xdr:col>
      <xdr:colOff>38100</xdr:colOff>
      <xdr:row>83</xdr:row>
      <xdr:rowOff>82369</xdr:rowOff>
    </xdr:to>
    <xdr:sp macro="" textlink="">
      <xdr:nvSpPr>
        <xdr:cNvPr id="311" name="楕円 310">
          <a:extLst>
            <a:ext uri="{FF2B5EF4-FFF2-40B4-BE49-F238E27FC236}">
              <a16:creationId xmlns:a16="http://schemas.microsoft.com/office/drawing/2014/main" id="{BD865F99-10DE-497E-8176-08F7781CBB1E}"/>
            </a:ext>
          </a:extLst>
        </xdr:cNvPr>
        <xdr:cNvSpPr/>
      </xdr:nvSpPr>
      <xdr:spPr>
        <a:xfrm>
          <a:off x="1079500" y="1421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31569</xdr:rowOff>
    </xdr:from>
    <xdr:to>
      <xdr:col>10</xdr:col>
      <xdr:colOff>114300</xdr:colOff>
      <xdr:row>83</xdr:row>
      <xdr:rowOff>67492</xdr:rowOff>
    </xdr:to>
    <xdr:cxnSp macro="">
      <xdr:nvCxnSpPr>
        <xdr:cNvPr id="312" name="直線コネクタ 311">
          <a:extLst>
            <a:ext uri="{FF2B5EF4-FFF2-40B4-BE49-F238E27FC236}">
              <a16:creationId xmlns:a16="http://schemas.microsoft.com/office/drawing/2014/main" id="{20400109-FE0D-4619-86F6-A620243E2F07}"/>
            </a:ext>
          </a:extLst>
        </xdr:cNvPr>
        <xdr:cNvCxnSpPr/>
      </xdr:nvCxnSpPr>
      <xdr:spPr>
        <a:xfrm>
          <a:off x="1130300" y="14261919"/>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26143</xdr:rowOff>
    </xdr:from>
    <xdr:ext cx="405111" cy="259045"/>
    <xdr:sp macro="" textlink="">
      <xdr:nvSpPr>
        <xdr:cNvPr id="313" name="n_1aveValue【公営住宅】&#10;有形固定資産減価償却率">
          <a:extLst>
            <a:ext uri="{FF2B5EF4-FFF2-40B4-BE49-F238E27FC236}">
              <a16:creationId xmlns:a16="http://schemas.microsoft.com/office/drawing/2014/main" id="{59B974C2-C06E-4B34-8267-4B88CCA814BF}"/>
            </a:ext>
          </a:extLst>
        </xdr:cNvPr>
        <xdr:cNvSpPr txBox="1"/>
      </xdr:nvSpPr>
      <xdr:spPr>
        <a:xfrm>
          <a:off x="3582044"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17978</xdr:rowOff>
    </xdr:from>
    <xdr:ext cx="405111" cy="259045"/>
    <xdr:sp macro="" textlink="">
      <xdr:nvSpPr>
        <xdr:cNvPr id="314" name="n_2aveValue【公営住宅】&#10;有形固定資産減価償却率">
          <a:extLst>
            <a:ext uri="{FF2B5EF4-FFF2-40B4-BE49-F238E27FC236}">
              <a16:creationId xmlns:a16="http://schemas.microsoft.com/office/drawing/2014/main" id="{B3DD50B7-C5E1-4680-AA4F-EEA87B8B3E15}"/>
            </a:ext>
          </a:extLst>
        </xdr:cNvPr>
        <xdr:cNvSpPr txBox="1"/>
      </xdr:nvSpPr>
      <xdr:spPr>
        <a:xfrm>
          <a:off x="27057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4915</xdr:rowOff>
    </xdr:from>
    <xdr:ext cx="405111" cy="259045"/>
    <xdr:sp macro="" textlink="">
      <xdr:nvSpPr>
        <xdr:cNvPr id="315" name="n_3aveValue【公営住宅】&#10;有形固定資産減価償却率">
          <a:extLst>
            <a:ext uri="{FF2B5EF4-FFF2-40B4-BE49-F238E27FC236}">
              <a16:creationId xmlns:a16="http://schemas.microsoft.com/office/drawing/2014/main" id="{00E6AAC5-80F7-484E-976C-D5FBD1601645}"/>
            </a:ext>
          </a:extLst>
        </xdr:cNvPr>
        <xdr:cNvSpPr txBox="1"/>
      </xdr:nvSpPr>
      <xdr:spPr>
        <a:xfrm>
          <a:off x="1816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158404</xdr:rowOff>
    </xdr:from>
    <xdr:ext cx="405111" cy="259045"/>
    <xdr:sp macro="" textlink="">
      <xdr:nvSpPr>
        <xdr:cNvPr id="316" name="n_4aveValue【公営住宅】&#10;有形固定資産減価償却率">
          <a:extLst>
            <a:ext uri="{FF2B5EF4-FFF2-40B4-BE49-F238E27FC236}">
              <a16:creationId xmlns:a16="http://schemas.microsoft.com/office/drawing/2014/main" id="{BFF05B0B-9B86-4532-9255-DC09B1690D45}"/>
            </a:ext>
          </a:extLst>
        </xdr:cNvPr>
        <xdr:cNvSpPr txBox="1"/>
      </xdr:nvSpPr>
      <xdr:spPr>
        <a:xfrm>
          <a:off x="927744" y="1438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35214</xdr:rowOff>
    </xdr:from>
    <xdr:ext cx="405111" cy="259045"/>
    <xdr:sp macro="" textlink="">
      <xdr:nvSpPr>
        <xdr:cNvPr id="317" name="n_1mainValue【公営住宅】&#10;有形固定資産減価償却率">
          <a:extLst>
            <a:ext uri="{FF2B5EF4-FFF2-40B4-BE49-F238E27FC236}">
              <a16:creationId xmlns:a16="http://schemas.microsoft.com/office/drawing/2014/main" id="{CC71D838-34DA-42BD-8F77-9241892AA939}"/>
            </a:ext>
          </a:extLst>
        </xdr:cNvPr>
        <xdr:cNvSpPr txBox="1"/>
      </xdr:nvSpPr>
      <xdr:spPr>
        <a:xfrm>
          <a:off x="3582044" y="14094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170741</xdr:rowOff>
    </xdr:from>
    <xdr:ext cx="405111" cy="259045"/>
    <xdr:sp macro="" textlink="">
      <xdr:nvSpPr>
        <xdr:cNvPr id="318" name="n_2mainValue【公営住宅】&#10;有形固定資産減価償却率">
          <a:extLst>
            <a:ext uri="{FF2B5EF4-FFF2-40B4-BE49-F238E27FC236}">
              <a16:creationId xmlns:a16="http://schemas.microsoft.com/office/drawing/2014/main" id="{16E5505C-0269-4787-883F-BC4C378C5632}"/>
            </a:ext>
          </a:extLst>
        </xdr:cNvPr>
        <xdr:cNvSpPr txBox="1"/>
      </xdr:nvSpPr>
      <xdr:spPr>
        <a:xfrm>
          <a:off x="2705744" y="14058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134819</xdr:rowOff>
    </xdr:from>
    <xdr:ext cx="405111" cy="259045"/>
    <xdr:sp macro="" textlink="">
      <xdr:nvSpPr>
        <xdr:cNvPr id="319" name="n_3mainValue【公営住宅】&#10;有形固定資産減価償却率">
          <a:extLst>
            <a:ext uri="{FF2B5EF4-FFF2-40B4-BE49-F238E27FC236}">
              <a16:creationId xmlns:a16="http://schemas.microsoft.com/office/drawing/2014/main" id="{9B2FB09E-155F-416A-8A3F-01FB4E784FA7}"/>
            </a:ext>
          </a:extLst>
        </xdr:cNvPr>
        <xdr:cNvSpPr txBox="1"/>
      </xdr:nvSpPr>
      <xdr:spPr>
        <a:xfrm>
          <a:off x="1816744" y="14022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98896</xdr:rowOff>
    </xdr:from>
    <xdr:ext cx="405111" cy="259045"/>
    <xdr:sp macro="" textlink="">
      <xdr:nvSpPr>
        <xdr:cNvPr id="320" name="n_4mainValue【公営住宅】&#10;有形固定資産減価償却率">
          <a:extLst>
            <a:ext uri="{FF2B5EF4-FFF2-40B4-BE49-F238E27FC236}">
              <a16:creationId xmlns:a16="http://schemas.microsoft.com/office/drawing/2014/main" id="{2F279FC1-92B2-43B9-9707-B2969DAF09EE}"/>
            </a:ext>
          </a:extLst>
        </xdr:cNvPr>
        <xdr:cNvSpPr txBox="1"/>
      </xdr:nvSpPr>
      <xdr:spPr>
        <a:xfrm>
          <a:off x="927744" y="1398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7C4401B9-1FF0-47A5-B180-84C4CF329591}"/>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96158479-8548-4E23-B8F9-100170FC602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6944D2E4-F00B-42D1-8558-AA77DE91E39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8F8ABAD3-111D-49C9-828C-5A1696E17C84}"/>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BD9A9A79-ABCC-4612-A8DA-B284FDD21BD1}"/>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DDE56153-FD47-4C6C-96A8-D805D98E202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E6D34761-8D04-4E91-ABCC-20C8F6DABD9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8B170D7E-F8D9-40C3-969E-59D782ABA0A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22F4F9FA-A4C9-40AF-8570-F657C5E8DF4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8FA0C9A4-6F2F-4CB5-897E-704514E18E5B}"/>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69210443-ABB8-4EDD-A7A4-58336227118F}"/>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71ADBD21-53C9-4D3A-B3E0-C3455FE95898}"/>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8808F4C6-D153-4B5C-B470-E7B8ED97F4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F5B0F7D3-AB86-4939-AD40-EE744E9EE195}"/>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4FE12941-F14E-4FA7-935C-1143108A26C1}"/>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99C83A80-3947-4433-9898-2B1CBD678365}"/>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2E686A8A-D91D-42AD-9782-97026697052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7A54CCFF-6DC0-4914-B89A-B88B3859AE73}"/>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a:extLst>
            <a:ext uri="{FF2B5EF4-FFF2-40B4-BE49-F238E27FC236}">
              <a16:creationId xmlns:a16="http://schemas.microsoft.com/office/drawing/2014/main" id="{FCA5856D-B109-4E0A-855C-2C316E4EE1E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120968</xdr:rowOff>
    </xdr:from>
    <xdr:to>
      <xdr:col>54</xdr:col>
      <xdr:colOff>189865</xdr:colOff>
      <xdr:row>85</xdr:row>
      <xdr:rowOff>93535</xdr:rowOff>
    </xdr:to>
    <xdr:cxnSp macro="">
      <xdr:nvCxnSpPr>
        <xdr:cNvPr id="340" name="直線コネクタ 339">
          <a:extLst>
            <a:ext uri="{FF2B5EF4-FFF2-40B4-BE49-F238E27FC236}">
              <a16:creationId xmlns:a16="http://schemas.microsoft.com/office/drawing/2014/main" id="{194A5A73-7BB4-40F3-8F48-7FED8AAF4046}"/>
            </a:ext>
          </a:extLst>
        </xdr:cNvPr>
        <xdr:cNvCxnSpPr/>
      </xdr:nvCxnSpPr>
      <xdr:spPr>
        <a:xfrm flipV="1">
          <a:off x="10476865" y="13494068"/>
          <a:ext cx="0" cy="117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97362</xdr:rowOff>
    </xdr:from>
    <xdr:ext cx="469744" cy="259045"/>
    <xdr:sp macro="" textlink="">
      <xdr:nvSpPr>
        <xdr:cNvPr id="341" name="【公営住宅】&#10;一人当たり面積最小値テキスト">
          <a:extLst>
            <a:ext uri="{FF2B5EF4-FFF2-40B4-BE49-F238E27FC236}">
              <a16:creationId xmlns:a16="http://schemas.microsoft.com/office/drawing/2014/main" id="{49A175EC-9283-44DC-A690-FDE66388A97E}"/>
            </a:ext>
          </a:extLst>
        </xdr:cNvPr>
        <xdr:cNvSpPr txBox="1"/>
      </xdr:nvSpPr>
      <xdr:spPr>
        <a:xfrm>
          <a:off x="10515600" y="1467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93535</xdr:rowOff>
    </xdr:from>
    <xdr:to>
      <xdr:col>55</xdr:col>
      <xdr:colOff>88900</xdr:colOff>
      <xdr:row>85</xdr:row>
      <xdr:rowOff>93535</xdr:rowOff>
    </xdr:to>
    <xdr:cxnSp macro="">
      <xdr:nvCxnSpPr>
        <xdr:cNvPr id="342" name="直線コネクタ 341">
          <a:extLst>
            <a:ext uri="{FF2B5EF4-FFF2-40B4-BE49-F238E27FC236}">
              <a16:creationId xmlns:a16="http://schemas.microsoft.com/office/drawing/2014/main" id="{20E86EDA-B1B1-4D0A-9C9C-B6803CA87191}"/>
            </a:ext>
          </a:extLst>
        </xdr:cNvPr>
        <xdr:cNvCxnSpPr/>
      </xdr:nvCxnSpPr>
      <xdr:spPr>
        <a:xfrm>
          <a:off x="10388600" y="1466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67645</xdr:rowOff>
    </xdr:from>
    <xdr:ext cx="469744" cy="259045"/>
    <xdr:sp macro="" textlink="">
      <xdr:nvSpPr>
        <xdr:cNvPr id="343" name="【公営住宅】&#10;一人当たり面積最大値テキスト">
          <a:extLst>
            <a:ext uri="{FF2B5EF4-FFF2-40B4-BE49-F238E27FC236}">
              <a16:creationId xmlns:a16="http://schemas.microsoft.com/office/drawing/2014/main" id="{6E61CE9F-4BA6-45BE-864A-238FD647B270}"/>
            </a:ext>
          </a:extLst>
        </xdr:cNvPr>
        <xdr:cNvSpPr txBox="1"/>
      </xdr:nvSpPr>
      <xdr:spPr>
        <a:xfrm>
          <a:off x="10515600" y="13269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120968</xdr:rowOff>
    </xdr:from>
    <xdr:to>
      <xdr:col>55</xdr:col>
      <xdr:colOff>88900</xdr:colOff>
      <xdr:row>78</xdr:row>
      <xdr:rowOff>120968</xdr:rowOff>
    </xdr:to>
    <xdr:cxnSp macro="">
      <xdr:nvCxnSpPr>
        <xdr:cNvPr id="344" name="直線コネクタ 343">
          <a:extLst>
            <a:ext uri="{FF2B5EF4-FFF2-40B4-BE49-F238E27FC236}">
              <a16:creationId xmlns:a16="http://schemas.microsoft.com/office/drawing/2014/main" id="{97C59822-9FCC-43F4-B40B-1B89F844234F}"/>
            </a:ext>
          </a:extLst>
        </xdr:cNvPr>
        <xdr:cNvCxnSpPr/>
      </xdr:nvCxnSpPr>
      <xdr:spPr>
        <a:xfrm>
          <a:off x="10388600" y="13494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154195</xdr:rowOff>
    </xdr:from>
    <xdr:ext cx="469744" cy="259045"/>
    <xdr:sp macro="" textlink="">
      <xdr:nvSpPr>
        <xdr:cNvPr id="345" name="【公営住宅】&#10;一人当たり面積平均値テキスト">
          <a:extLst>
            <a:ext uri="{FF2B5EF4-FFF2-40B4-BE49-F238E27FC236}">
              <a16:creationId xmlns:a16="http://schemas.microsoft.com/office/drawing/2014/main" id="{D934B8EB-021A-43B9-88FB-1EEF1A3B681C}"/>
            </a:ext>
          </a:extLst>
        </xdr:cNvPr>
        <xdr:cNvSpPr txBox="1"/>
      </xdr:nvSpPr>
      <xdr:spPr>
        <a:xfrm>
          <a:off x="10515600" y="14041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131318</xdr:rowOff>
    </xdr:from>
    <xdr:to>
      <xdr:col>55</xdr:col>
      <xdr:colOff>50800</xdr:colOff>
      <xdr:row>83</xdr:row>
      <xdr:rowOff>61468</xdr:rowOff>
    </xdr:to>
    <xdr:sp macro="" textlink="">
      <xdr:nvSpPr>
        <xdr:cNvPr id="346" name="フローチャート: 判断 345">
          <a:extLst>
            <a:ext uri="{FF2B5EF4-FFF2-40B4-BE49-F238E27FC236}">
              <a16:creationId xmlns:a16="http://schemas.microsoft.com/office/drawing/2014/main" id="{88465CA3-E7AB-4457-A289-C02264827094}"/>
            </a:ext>
          </a:extLst>
        </xdr:cNvPr>
        <xdr:cNvSpPr/>
      </xdr:nvSpPr>
      <xdr:spPr>
        <a:xfrm>
          <a:off x="10426700" y="1419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133032</xdr:rowOff>
    </xdr:from>
    <xdr:to>
      <xdr:col>50</xdr:col>
      <xdr:colOff>165100</xdr:colOff>
      <xdr:row>83</xdr:row>
      <xdr:rowOff>63182</xdr:rowOff>
    </xdr:to>
    <xdr:sp macro="" textlink="">
      <xdr:nvSpPr>
        <xdr:cNvPr id="347" name="フローチャート: 判断 346">
          <a:extLst>
            <a:ext uri="{FF2B5EF4-FFF2-40B4-BE49-F238E27FC236}">
              <a16:creationId xmlns:a16="http://schemas.microsoft.com/office/drawing/2014/main" id="{88E60799-37DA-4466-86C6-094DC928BF63}"/>
            </a:ext>
          </a:extLst>
        </xdr:cNvPr>
        <xdr:cNvSpPr/>
      </xdr:nvSpPr>
      <xdr:spPr>
        <a:xfrm>
          <a:off x="9588500" y="1419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135319</xdr:rowOff>
    </xdr:from>
    <xdr:to>
      <xdr:col>46</xdr:col>
      <xdr:colOff>38100</xdr:colOff>
      <xdr:row>83</xdr:row>
      <xdr:rowOff>65469</xdr:rowOff>
    </xdr:to>
    <xdr:sp macro="" textlink="">
      <xdr:nvSpPr>
        <xdr:cNvPr id="348" name="フローチャート: 判断 347">
          <a:extLst>
            <a:ext uri="{FF2B5EF4-FFF2-40B4-BE49-F238E27FC236}">
              <a16:creationId xmlns:a16="http://schemas.microsoft.com/office/drawing/2014/main" id="{157DCA4C-3ECF-4059-A70D-1D450A11220F}"/>
            </a:ext>
          </a:extLst>
        </xdr:cNvPr>
        <xdr:cNvSpPr/>
      </xdr:nvSpPr>
      <xdr:spPr>
        <a:xfrm>
          <a:off x="8699500" y="141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124461</xdr:rowOff>
    </xdr:from>
    <xdr:to>
      <xdr:col>41</xdr:col>
      <xdr:colOff>101600</xdr:colOff>
      <xdr:row>83</xdr:row>
      <xdr:rowOff>54611</xdr:rowOff>
    </xdr:to>
    <xdr:sp macro="" textlink="">
      <xdr:nvSpPr>
        <xdr:cNvPr id="349" name="フローチャート: 判断 348">
          <a:extLst>
            <a:ext uri="{FF2B5EF4-FFF2-40B4-BE49-F238E27FC236}">
              <a16:creationId xmlns:a16="http://schemas.microsoft.com/office/drawing/2014/main" id="{79B20ACC-0FC5-485B-9A3D-50C1738DE575}"/>
            </a:ext>
          </a:extLst>
        </xdr:cNvPr>
        <xdr:cNvSpPr/>
      </xdr:nvSpPr>
      <xdr:spPr>
        <a:xfrm>
          <a:off x="7810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158178</xdr:rowOff>
    </xdr:from>
    <xdr:to>
      <xdr:col>36</xdr:col>
      <xdr:colOff>165100</xdr:colOff>
      <xdr:row>83</xdr:row>
      <xdr:rowOff>88328</xdr:rowOff>
    </xdr:to>
    <xdr:sp macro="" textlink="">
      <xdr:nvSpPr>
        <xdr:cNvPr id="350" name="フローチャート: 判断 349">
          <a:extLst>
            <a:ext uri="{FF2B5EF4-FFF2-40B4-BE49-F238E27FC236}">
              <a16:creationId xmlns:a16="http://schemas.microsoft.com/office/drawing/2014/main" id="{5D719669-7684-44ED-A0FE-BF3C6F23C31D}"/>
            </a:ext>
          </a:extLst>
        </xdr:cNvPr>
        <xdr:cNvSpPr/>
      </xdr:nvSpPr>
      <xdr:spPr>
        <a:xfrm>
          <a:off x="6921500" y="1421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153E7C8-D9DB-4960-B3C2-EA69D5F37CA7}"/>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D6DEF014-8E6F-4229-B588-2A4E46F96C3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8F4DAA13-E7B1-4C9A-A6B2-E6CE552DBF3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83808F01-2076-41D6-8E4D-21AEF92E992A}"/>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E3EEA0B-0DFF-4792-9EDA-AF271E6F1E2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33592</xdr:rowOff>
    </xdr:from>
    <xdr:to>
      <xdr:col>55</xdr:col>
      <xdr:colOff>50800</xdr:colOff>
      <xdr:row>85</xdr:row>
      <xdr:rowOff>135192</xdr:rowOff>
    </xdr:to>
    <xdr:sp macro="" textlink="">
      <xdr:nvSpPr>
        <xdr:cNvPr id="356" name="楕円 355">
          <a:extLst>
            <a:ext uri="{FF2B5EF4-FFF2-40B4-BE49-F238E27FC236}">
              <a16:creationId xmlns:a16="http://schemas.microsoft.com/office/drawing/2014/main" id="{1D5425C0-53D5-40BA-A8A0-3E2BCF9932FB}"/>
            </a:ext>
          </a:extLst>
        </xdr:cNvPr>
        <xdr:cNvSpPr/>
      </xdr:nvSpPr>
      <xdr:spPr>
        <a:xfrm>
          <a:off x="10426700" y="14606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119969</xdr:rowOff>
    </xdr:from>
    <xdr:ext cx="469744" cy="259045"/>
    <xdr:sp macro="" textlink="">
      <xdr:nvSpPr>
        <xdr:cNvPr id="357" name="【公営住宅】&#10;一人当たり面積該当値テキスト">
          <a:extLst>
            <a:ext uri="{FF2B5EF4-FFF2-40B4-BE49-F238E27FC236}">
              <a16:creationId xmlns:a16="http://schemas.microsoft.com/office/drawing/2014/main" id="{FACF72FC-DCEA-483B-B494-57B3022C26EF}"/>
            </a:ext>
          </a:extLst>
        </xdr:cNvPr>
        <xdr:cNvSpPr txBox="1"/>
      </xdr:nvSpPr>
      <xdr:spPr>
        <a:xfrm>
          <a:off x="10515600" y="1452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33592</xdr:rowOff>
    </xdr:from>
    <xdr:to>
      <xdr:col>50</xdr:col>
      <xdr:colOff>165100</xdr:colOff>
      <xdr:row>85</xdr:row>
      <xdr:rowOff>135192</xdr:rowOff>
    </xdr:to>
    <xdr:sp macro="" textlink="">
      <xdr:nvSpPr>
        <xdr:cNvPr id="358" name="楕円 357">
          <a:extLst>
            <a:ext uri="{FF2B5EF4-FFF2-40B4-BE49-F238E27FC236}">
              <a16:creationId xmlns:a16="http://schemas.microsoft.com/office/drawing/2014/main" id="{9E365D69-0830-4CA5-BE66-7D5304EB803C}"/>
            </a:ext>
          </a:extLst>
        </xdr:cNvPr>
        <xdr:cNvSpPr/>
      </xdr:nvSpPr>
      <xdr:spPr>
        <a:xfrm>
          <a:off x="9588500" y="14606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84392</xdr:rowOff>
    </xdr:from>
    <xdr:to>
      <xdr:col>55</xdr:col>
      <xdr:colOff>0</xdr:colOff>
      <xdr:row>85</xdr:row>
      <xdr:rowOff>84392</xdr:rowOff>
    </xdr:to>
    <xdr:cxnSp macro="">
      <xdr:nvCxnSpPr>
        <xdr:cNvPr id="359" name="直線コネクタ 358">
          <a:extLst>
            <a:ext uri="{FF2B5EF4-FFF2-40B4-BE49-F238E27FC236}">
              <a16:creationId xmlns:a16="http://schemas.microsoft.com/office/drawing/2014/main" id="{A3138E9C-3F48-4A91-8A73-B8512F4C85FE}"/>
            </a:ext>
          </a:extLst>
        </xdr:cNvPr>
        <xdr:cNvCxnSpPr/>
      </xdr:nvCxnSpPr>
      <xdr:spPr>
        <a:xfrm>
          <a:off x="9639300" y="146576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33020</xdr:rowOff>
    </xdr:from>
    <xdr:to>
      <xdr:col>46</xdr:col>
      <xdr:colOff>38100</xdr:colOff>
      <xdr:row>85</xdr:row>
      <xdr:rowOff>134620</xdr:rowOff>
    </xdr:to>
    <xdr:sp macro="" textlink="">
      <xdr:nvSpPr>
        <xdr:cNvPr id="360" name="楕円 359">
          <a:extLst>
            <a:ext uri="{FF2B5EF4-FFF2-40B4-BE49-F238E27FC236}">
              <a16:creationId xmlns:a16="http://schemas.microsoft.com/office/drawing/2014/main" id="{AF9910AE-13E2-40A6-9097-495FD01621D9}"/>
            </a:ext>
          </a:extLst>
        </xdr:cNvPr>
        <xdr:cNvSpPr/>
      </xdr:nvSpPr>
      <xdr:spPr>
        <a:xfrm>
          <a:off x="86995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83820</xdr:rowOff>
    </xdr:from>
    <xdr:to>
      <xdr:col>50</xdr:col>
      <xdr:colOff>114300</xdr:colOff>
      <xdr:row>85</xdr:row>
      <xdr:rowOff>84392</xdr:rowOff>
    </xdr:to>
    <xdr:cxnSp macro="">
      <xdr:nvCxnSpPr>
        <xdr:cNvPr id="361" name="直線コネクタ 360">
          <a:extLst>
            <a:ext uri="{FF2B5EF4-FFF2-40B4-BE49-F238E27FC236}">
              <a16:creationId xmlns:a16="http://schemas.microsoft.com/office/drawing/2014/main" id="{DAD67FFF-F7B2-4ECD-A173-16100E736203}"/>
            </a:ext>
          </a:extLst>
        </xdr:cNvPr>
        <xdr:cNvCxnSpPr/>
      </xdr:nvCxnSpPr>
      <xdr:spPr>
        <a:xfrm>
          <a:off x="8750300" y="14657070"/>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33020</xdr:rowOff>
    </xdr:from>
    <xdr:to>
      <xdr:col>41</xdr:col>
      <xdr:colOff>101600</xdr:colOff>
      <xdr:row>85</xdr:row>
      <xdr:rowOff>134620</xdr:rowOff>
    </xdr:to>
    <xdr:sp macro="" textlink="">
      <xdr:nvSpPr>
        <xdr:cNvPr id="362" name="楕円 361">
          <a:extLst>
            <a:ext uri="{FF2B5EF4-FFF2-40B4-BE49-F238E27FC236}">
              <a16:creationId xmlns:a16="http://schemas.microsoft.com/office/drawing/2014/main" id="{0DF40053-30AD-40E7-8592-F6922DAACB1E}"/>
            </a:ext>
          </a:extLst>
        </xdr:cNvPr>
        <xdr:cNvSpPr/>
      </xdr:nvSpPr>
      <xdr:spPr>
        <a:xfrm>
          <a:off x="78105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83820</xdr:rowOff>
    </xdr:from>
    <xdr:to>
      <xdr:col>45</xdr:col>
      <xdr:colOff>177800</xdr:colOff>
      <xdr:row>85</xdr:row>
      <xdr:rowOff>83820</xdr:rowOff>
    </xdr:to>
    <xdr:cxnSp macro="">
      <xdr:nvCxnSpPr>
        <xdr:cNvPr id="363" name="直線コネクタ 362">
          <a:extLst>
            <a:ext uri="{FF2B5EF4-FFF2-40B4-BE49-F238E27FC236}">
              <a16:creationId xmlns:a16="http://schemas.microsoft.com/office/drawing/2014/main" id="{CF178D23-C70E-40EE-8288-B348DFB226C3}"/>
            </a:ext>
          </a:extLst>
        </xdr:cNvPr>
        <xdr:cNvCxnSpPr/>
      </xdr:nvCxnSpPr>
      <xdr:spPr>
        <a:xfrm>
          <a:off x="7861300" y="146570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33020</xdr:rowOff>
    </xdr:from>
    <xdr:to>
      <xdr:col>36</xdr:col>
      <xdr:colOff>165100</xdr:colOff>
      <xdr:row>85</xdr:row>
      <xdr:rowOff>134620</xdr:rowOff>
    </xdr:to>
    <xdr:sp macro="" textlink="">
      <xdr:nvSpPr>
        <xdr:cNvPr id="364" name="楕円 363">
          <a:extLst>
            <a:ext uri="{FF2B5EF4-FFF2-40B4-BE49-F238E27FC236}">
              <a16:creationId xmlns:a16="http://schemas.microsoft.com/office/drawing/2014/main" id="{97B5E8D2-D1E3-46A4-9616-8C8DCFD1F8D6}"/>
            </a:ext>
          </a:extLst>
        </xdr:cNvPr>
        <xdr:cNvSpPr/>
      </xdr:nvSpPr>
      <xdr:spPr>
        <a:xfrm>
          <a:off x="69215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83820</xdr:rowOff>
    </xdr:from>
    <xdr:to>
      <xdr:col>41</xdr:col>
      <xdr:colOff>50800</xdr:colOff>
      <xdr:row>85</xdr:row>
      <xdr:rowOff>83820</xdr:rowOff>
    </xdr:to>
    <xdr:cxnSp macro="">
      <xdr:nvCxnSpPr>
        <xdr:cNvPr id="365" name="直線コネクタ 364">
          <a:extLst>
            <a:ext uri="{FF2B5EF4-FFF2-40B4-BE49-F238E27FC236}">
              <a16:creationId xmlns:a16="http://schemas.microsoft.com/office/drawing/2014/main" id="{053A6A7C-BCF9-4AC1-8782-4120F0D91A39}"/>
            </a:ext>
          </a:extLst>
        </xdr:cNvPr>
        <xdr:cNvCxnSpPr/>
      </xdr:nvCxnSpPr>
      <xdr:spPr>
        <a:xfrm>
          <a:off x="6972300" y="146570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79709</xdr:rowOff>
    </xdr:from>
    <xdr:ext cx="469744" cy="259045"/>
    <xdr:sp macro="" textlink="">
      <xdr:nvSpPr>
        <xdr:cNvPr id="366" name="n_1aveValue【公営住宅】&#10;一人当たり面積">
          <a:extLst>
            <a:ext uri="{FF2B5EF4-FFF2-40B4-BE49-F238E27FC236}">
              <a16:creationId xmlns:a16="http://schemas.microsoft.com/office/drawing/2014/main" id="{3B458426-B0F0-41F7-8422-B4A2CB4AEB97}"/>
            </a:ext>
          </a:extLst>
        </xdr:cNvPr>
        <xdr:cNvSpPr txBox="1"/>
      </xdr:nvSpPr>
      <xdr:spPr>
        <a:xfrm>
          <a:off x="9391727" y="13967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81996</xdr:rowOff>
    </xdr:from>
    <xdr:ext cx="469744" cy="259045"/>
    <xdr:sp macro="" textlink="">
      <xdr:nvSpPr>
        <xdr:cNvPr id="367" name="n_2aveValue【公営住宅】&#10;一人当たり面積">
          <a:extLst>
            <a:ext uri="{FF2B5EF4-FFF2-40B4-BE49-F238E27FC236}">
              <a16:creationId xmlns:a16="http://schemas.microsoft.com/office/drawing/2014/main" id="{D708503A-65B3-4C04-9137-B58F620EFD9C}"/>
            </a:ext>
          </a:extLst>
        </xdr:cNvPr>
        <xdr:cNvSpPr txBox="1"/>
      </xdr:nvSpPr>
      <xdr:spPr>
        <a:xfrm>
          <a:off x="8515427" y="13969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71138</xdr:rowOff>
    </xdr:from>
    <xdr:ext cx="469744" cy="259045"/>
    <xdr:sp macro="" textlink="">
      <xdr:nvSpPr>
        <xdr:cNvPr id="368" name="n_3aveValue【公営住宅】&#10;一人当たり面積">
          <a:extLst>
            <a:ext uri="{FF2B5EF4-FFF2-40B4-BE49-F238E27FC236}">
              <a16:creationId xmlns:a16="http://schemas.microsoft.com/office/drawing/2014/main" id="{78286301-114A-4B38-8336-40A83CFE6C37}"/>
            </a:ext>
          </a:extLst>
        </xdr:cNvPr>
        <xdr:cNvSpPr txBox="1"/>
      </xdr:nvSpPr>
      <xdr:spPr>
        <a:xfrm>
          <a:off x="7626427" y="1395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104855</xdr:rowOff>
    </xdr:from>
    <xdr:ext cx="469744" cy="259045"/>
    <xdr:sp macro="" textlink="">
      <xdr:nvSpPr>
        <xdr:cNvPr id="369" name="n_4aveValue【公営住宅】&#10;一人当たり面積">
          <a:extLst>
            <a:ext uri="{FF2B5EF4-FFF2-40B4-BE49-F238E27FC236}">
              <a16:creationId xmlns:a16="http://schemas.microsoft.com/office/drawing/2014/main" id="{5F8D69D6-7A6A-4EB9-A9CD-2018C86A6962}"/>
            </a:ext>
          </a:extLst>
        </xdr:cNvPr>
        <xdr:cNvSpPr txBox="1"/>
      </xdr:nvSpPr>
      <xdr:spPr>
        <a:xfrm>
          <a:off x="6737427" y="1399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126319</xdr:rowOff>
    </xdr:from>
    <xdr:ext cx="469744" cy="259045"/>
    <xdr:sp macro="" textlink="">
      <xdr:nvSpPr>
        <xdr:cNvPr id="370" name="n_1mainValue【公営住宅】&#10;一人当たり面積">
          <a:extLst>
            <a:ext uri="{FF2B5EF4-FFF2-40B4-BE49-F238E27FC236}">
              <a16:creationId xmlns:a16="http://schemas.microsoft.com/office/drawing/2014/main" id="{DCBED228-EFB0-4FCE-B216-46AB763A8D9F}"/>
            </a:ext>
          </a:extLst>
        </xdr:cNvPr>
        <xdr:cNvSpPr txBox="1"/>
      </xdr:nvSpPr>
      <xdr:spPr>
        <a:xfrm>
          <a:off x="9391727" y="14699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125747</xdr:rowOff>
    </xdr:from>
    <xdr:ext cx="469744" cy="259045"/>
    <xdr:sp macro="" textlink="">
      <xdr:nvSpPr>
        <xdr:cNvPr id="371" name="n_2mainValue【公営住宅】&#10;一人当たり面積">
          <a:extLst>
            <a:ext uri="{FF2B5EF4-FFF2-40B4-BE49-F238E27FC236}">
              <a16:creationId xmlns:a16="http://schemas.microsoft.com/office/drawing/2014/main" id="{3B3F1F83-F738-4571-8591-3D78ED05B1E5}"/>
            </a:ext>
          </a:extLst>
        </xdr:cNvPr>
        <xdr:cNvSpPr txBox="1"/>
      </xdr:nvSpPr>
      <xdr:spPr>
        <a:xfrm>
          <a:off x="8515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125747</xdr:rowOff>
    </xdr:from>
    <xdr:ext cx="469744" cy="259045"/>
    <xdr:sp macro="" textlink="">
      <xdr:nvSpPr>
        <xdr:cNvPr id="372" name="n_3mainValue【公営住宅】&#10;一人当たり面積">
          <a:extLst>
            <a:ext uri="{FF2B5EF4-FFF2-40B4-BE49-F238E27FC236}">
              <a16:creationId xmlns:a16="http://schemas.microsoft.com/office/drawing/2014/main" id="{E6D87AE9-7015-4364-8790-F7532BBE47CF}"/>
            </a:ext>
          </a:extLst>
        </xdr:cNvPr>
        <xdr:cNvSpPr txBox="1"/>
      </xdr:nvSpPr>
      <xdr:spPr>
        <a:xfrm>
          <a:off x="7626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125747</xdr:rowOff>
    </xdr:from>
    <xdr:ext cx="469744" cy="259045"/>
    <xdr:sp macro="" textlink="">
      <xdr:nvSpPr>
        <xdr:cNvPr id="373" name="n_4mainValue【公営住宅】&#10;一人当たり面積">
          <a:extLst>
            <a:ext uri="{FF2B5EF4-FFF2-40B4-BE49-F238E27FC236}">
              <a16:creationId xmlns:a16="http://schemas.microsoft.com/office/drawing/2014/main" id="{D9EB6695-5133-4347-8569-FFE2165A60AB}"/>
            </a:ext>
          </a:extLst>
        </xdr:cNvPr>
        <xdr:cNvSpPr txBox="1"/>
      </xdr:nvSpPr>
      <xdr:spPr>
        <a:xfrm>
          <a:off x="6737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8033827C-8C6B-411A-B7B2-C7D1F8A858EA}"/>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3ECB765B-C35C-4DE6-9A58-1566F644B4B6}"/>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4A394877-E0C6-4455-820F-0F6CBF80192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E4BFCFB2-C2BD-4166-8976-298CB99F76E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3BFA19D2-DDCF-46E9-BE34-F955BD6988D4}"/>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82818E4E-AAAE-4DE2-B738-C24BF87C7206}"/>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356D77CF-95DB-430D-B09A-5D45206EC61A}"/>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F6D89EF8-FB11-453A-92D4-AF5C6A5C9015}"/>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a:extLst>
            <a:ext uri="{FF2B5EF4-FFF2-40B4-BE49-F238E27FC236}">
              <a16:creationId xmlns:a16="http://schemas.microsoft.com/office/drawing/2014/main" id="{C35D42C5-0989-40A7-8764-EC62A718646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a:extLst>
            <a:ext uri="{FF2B5EF4-FFF2-40B4-BE49-F238E27FC236}">
              <a16:creationId xmlns:a16="http://schemas.microsoft.com/office/drawing/2014/main" id="{CEAFFD20-116B-4B58-849D-EBCFCCF0170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a:extLst>
            <a:ext uri="{FF2B5EF4-FFF2-40B4-BE49-F238E27FC236}">
              <a16:creationId xmlns:a16="http://schemas.microsoft.com/office/drawing/2014/main" id="{37D8F276-265B-45B2-91B4-A8AC72AF8E7D}"/>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a:extLst>
            <a:ext uri="{FF2B5EF4-FFF2-40B4-BE49-F238E27FC236}">
              <a16:creationId xmlns:a16="http://schemas.microsoft.com/office/drawing/2014/main" id="{7E058489-8B04-49D3-B0F1-27A083D0E6C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a:extLst>
            <a:ext uri="{FF2B5EF4-FFF2-40B4-BE49-F238E27FC236}">
              <a16:creationId xmlns:a16="http://schemas.microsoft.com/office/drawing/2014/main" id="{59602190-BEED-4277-9DCC-2BF1427EDB6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a:extLst>
            <a:ext uri="{FF2B5EF4-FFF2-40B4-BE49-F238E27FC236}">
              <a16:creationId xmlns:a16="http://schemas.microsoft.com/office/drawing/2014/main" id="{9FC5D04E-A6B2-40F5-851A-CB362A54B65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a:extLst>
            <a:ext uri="{FF2B5EF4-FFF2-40B4-BE49-F238E27FC236}">
              <a16:creationId xmlns:a16="http://schemas.microsoft.com/office/drawing/2014/main" id="{816BE31C-BDB8-4041-98EB-DA221CA9891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a:extLst>
            <a:ext uri="{FF2B5EF4-FFF2-40B4-BE49-F238E27FC236}">
              <a16:creationId xmlns:a16="http://schemas.microsoft.com/office/drawing/2014/main" id="{E61F5EE8-1DB4-4E33-BE8D-88F128ACFA52}"/>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a:extLst>
            <a:ext uri="{FF2B5EF4-FFF2-40B4-BE49-F238E27FC236}">
              <a16:creationId xmlns:a16="http://schemas.microsoft.com/office/drawing/2014/main" id="{E9992D93-2467-44A2-A589-1D082A38EB0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a:extLst>
            <a:ext uri="{FF2B5EF4-FFF2-40B4-BE49-F238E27FC236}">
              <a16:creationId xmlns:a16="http://schemas.microsoft.com/office/drawing/2014/main" id="{3320DCDE-4F7B-4879-B9DB-8B196D62F96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a:extLst>
            <a:ext uri="{FF2B5EF4-FFF2-40B4-BE49-F238E27FC236}">
              <a16:creationId xmlns:a16="http://schemas.microsoft.com/office/drawing/2014/main" id="{1F97C25E-69E3-4AD6-AB54-BC86B66593F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a:extLst>
            <a:ext uri="{FF2B5EF4-FFF2-40B4-BE49-F238E27FC236}">
              <a16:creationId xmlns:a16="http://schemas.microsoft.com/office/drawing/2014/main" id="{CA427D69-7D46-4890-998B-4B9F1F77994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a:extLst>
            <a:ext uri="{FF2B5EF4-FFF2-40B4-BE49-F238E27FC236}">
              <a16:creationId xmlns:a16="http://schemas.microsoft.com/office/drawing/2014/main" id="{89DFF8FD-DF5C-4BFA-95FB-BA1EE7FC9EF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a:extLst>
            <a:ext uri="{FF2B5EF4-FFF2-40B4-BE49-F238E27FC236}">
              <a16:creationId xmlns:a16="http://schemas.microsoft.com/office/drawing/2014/main" id="{CF92633D-A58D-434B-A429-BAA7825FCBB7}"/>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a:extLst>
            <a:ext uri="{FF2B5EF4-FFF2-40B4-BE49-F238E27FC236}">
              <a16:creationId xmlns:a16="http://schemas.microsoft.com/office/drawing/2014/main" id="{D31DB1A3-E326-4198-AD43-4242AAA6644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a:extLst>
            <a:ext uri="{FF2B5EF4-FFF2-40B4-BE49-F238E27FC236}">
              <a16:creationId xmlns:a16="http://schemas.microsoft.com/office/drawing/2014/main" id="{0E44B031-1602-4AE9-B85B-6F14BB63538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a:extLst>
            <a:ext uri="{FF2B5EF4-FFF2-40B4-BE49-F238E27FC236}">
              <a16:creationId xmlns:a16="http://schemas.microsoft.com/office/drawing/2014/main" id="{AB7167B0-1960-4F44-BB60-BC560F2F419D}"/>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a:extLst>
            <a:ext uri="{FF2B5EF4-FFF2-40B4-BE49-F238E27FC236}">
              <a16:creationId xmlns:a16="http://schemas.microsoft.com/office/drawing/2014/main" id="{AF64AF3A-D0E6-4D11-AED0-140553D3C97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0" name="テキスト ボックス 399">
          <a:extLst>
            <a:ext uri="{FF2B5EF4-FFF2-40B4-BE49-F238E27FC236}">
              <a16:creationId xmlns:a16="http://schemas.microsoft.com/office/drawing/2014/main" id="{4287E6A7-619E-4CAD-8195-57853A524365}"/>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1" name="直線コネクタ 400">
          <a:extLst>
            <a:ext uri="{FF2B5EF4-FFF2-40B4-BE49-F238E27FC236}">
              <a16:creationId xmlns:a16="http://schemas.microsoft.com/office/drawing/2014/main" id="{F9E77C02-94A8-473F-BD1E-999FE1E6658F}"/>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10AA1C85-A625-4D65-8DB9-19E411492DE9}"/>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3" name="直線コネクタ 402">
          <a:extLst>
            <a:ext uri="{FF2B5EF4-FFF2-40B4-BE49-F238E27FC236}">
              <a16:creationId xmlns:a16="http://schemas.microsoft.com/office/drawing/2014/main" id="{0F8F4742-392D-4318-B1FA-81F35D4F763E}"/>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4" name="テキスト ボックス 403">
          <a:extLst>
            <a:ext uri="{FF2B5EF4-FFF2-40B4-BE49-F238E27FC236}">
              <a16:creationId xmlns:a16="http://schemas.microsoft.com/office/drawing/2014/main" id="{A0575BC6-EC12-4DDF-A4C0-2468E8657E9F}"/>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5" name="直線コネクタ 404">
          <a:extLst>
            <a:ext uri="{FF2B5EF4-FFF2-40B4-BE49-F238E27FC236}">
              <a16:creationId xmlns:a16="http://schemas.microsoft.com/office/drawing/2014/main" id="{3B47F7DC-437E-43D7-8722-2E8438F1006C}"/>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6" name="テキスト ボックス 405">
          <a:extLst>
            <a:ext uri="{FF2B5EF4-FFF2-40B4-BE49-F238E27FC236}">
              <a16:creationId xmlns:a16="http://schemas.microsoft.com/office/drawing/2014/main" id="{51AAB359-4FB3-4516-BD7B-F500ACF7985C}"/>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7" name="直線コネクタ 406">
          <a:extLst>
            <a:ext uri="{FF2B5EF4-FFF2-40B4-BE49-F238E27FC236}">
              <a16:creationId xmlns:a16="http://schemas.microsoft.com/office/drawing/2014/main" id="{3A708738-19E9-4CB0-B807-3B488A28BEAA}"/>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8" name="テキスト ボックス 407">
          <a:extLst>
            <a:ext uri="{FF2B5EF4-FFF2-40B4-BE49-F238E27FC236}">
              <a16:creationId xmlns:a16="http://schemas.microsoft.com/office/drawing/2014/main" id="{745E0BD9-45E4-424E-BFBE-C5AB8ED0D6D1}"/>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9" name="直線コネクタ 408">
          <a:extLst>
            <a:ext uri="{FF2B5EF4-FFF2-40B4-BE49-F238E27FC236}">
              <a16:creationId xmlns:a16="http://schemas.microsoft.com/office/drawing/2014/main" id="{C7293884-F6E1-4037-903A-EA3BA4B7B608}"/>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0" name="テキスト ボックス 409">
          <a:extLst>
            <a:ext uri="{FF2B5EF4-FFF2-40B4-BE49-F238E27FC236}">
              <a16:creationId xmlns:a16="http://schemas.microsoft.com/office/drawing/2014/main" id="{53524034-0392-40A6-B373-295DBE9669F1}"/>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70744CAB-2284-4352-9E97-60ADE23A5D9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2" name="テキスト ボックス 411">
          <a:extLst>
            <a:ext uri="{FF2B5EF4-FFF2-40B4-BE49-F238E27FC236}">
              <a16:creationId xmlns:a16="http://schemas.microsoft.com/office/drawing/2014/main" id="{1DB08CD6-0CE4-4162-9CF4-E59B160E672C}"/>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481C434D-90B8-43AE-B4CB-8C397A869D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116205</xdr:rowOff>
    </xdr:from>
    <xdr:to>
      <xdr:col>85</xdr:col>
      <xdr:colOff>126364</xdr:colOff>
      <xdr:row>41</xdr:row>
      <xdr:rowOff>20955</xdr:rowOff>
    </xdr:to>
    <xdr:cxnSp macro="">
      <xdr:nvCxnSpPr>
        <xdr:cNvPr id="414" name="直線コネクタ 413">
          <a:extLst>
            <a:ext uri="{FF2B5EF4-FFF2-40B4-BE49-F238E27FC236}">
              <a16:creationId xmlns:a16="http://schemas.microsoft.com/office/drawing/2014/main" id="{C68942C1-DB43-4096-AB9D-616A0B582F07}"/>
            </a:ext>
          </a:extLst>
        </xdr:cNvPr>
        <xdr:cNvCxnSpPr/>
      </xdr:nvCxnSpPr>
      <xdr:spPr>
        <a:xfrm flipV="1">
          <a:off x="16318864" y="5774055"/>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24782</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D93E2BDC-09EB-4AAE-8C3A-F04E78F7F83D}"/>
            </a:ext>
          </a:extLst>
        </xdr:cNvPr>
        <xdr:cNvSpPr txBox="1"/>
      </xdr:nvSpPr>
      <xdr:spPr>
        <a:xfrm>
          <a:off x="16357600" y="705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20955</xdr:rowOff>
    </xdr:from>
    <xdr:to>
      <xdr:col>86</xdr:col>
      <xdr:colOff>25400</xdr:colOff>
      <xdr:row>41</xdr:row>
      <xdr:rowOff>20955</xdr:rowOff>
    </xdr:to>
    <xdr:cxnSp macro="">
      <xdr:nvCxnSpPr>
        <xdr:cNvPr id="416" name="直線コネクタ 415">
          <a:extLst>
            <a:ext uri="{FF2B5EF4-FFF2-40B4-BE49-F238E27FC236}">
              <a16:creationId xmlns:a16="http://schemas.microsoft.com/office/drawing/2014/main" id="{11E5F4E2-D05E-4872-B946-C2F0D52FAFD1}"/>
            </a:ext>
          </a:extLst>
        </xdr:cNvPr>
        <xdr:cNvCxnSpPr/>
      </xdr:nvCxnSpPr>
      <xdr:spPr>
        <a:xfrm>
          <a:off x="16230600" y="7050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62882</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F7C927F5-2FCA-4C5B-AF22-AD43319BE349}"/>
            </a:ext>
          </a:extLst>
        </xdr:cNvPr>
        <xdr:cNvSpPr txBox="1"/>
      </xdr:nvSpPr>
      <xdr:spPr>
        <a:xfrm>
          <a:off x="16357600" y="554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116205</xdr:rowOff>
    </xdr:from>
    <xdr:to>
      <xdr:col>86</xdr:col>
      <xdr:colOff>25400</xdr:colOff>
      <xdr:row>33</xdr:row>
      <xdr:rowOff>116205</xdr:rowOff>
    </xdr:to>
    <xdr:cxnSp macro="">
      <xdr:nvCxnSpPr>
        <xdr:cNvPr id="418" name="直線コネクタ 417">
          <a:extLst>
            <a:ext uri="{FF2B5EF4-FFF2-40B4-BE49-F238E27FC236}">
              <a16:creationId xmlns:a16="http://schemas.microsoft.com/office/drawing/2014/main" id="{02E6C723-5008-4397-8FC3-A81B02A7DE31}"/>
            </a:ext>
          </a:extLst>
        </xdr:cNvPr>
        <xdr:cNvCxnSpPr/>
      </xdr:nvCxnSpPr>
      <xdr:spPr>
        <a:xfrm>
          <a:off x="16230600" y="577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15892</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4C7C5E22-E1DD-472A-AE9C-03B46E4D88CC}"/>
            </a:ext>
          </a:extLst>
        </xdr:cNvPr>
        <xdr:cNvSpPr txBox="1"/>
      </xdr:nvSpPr>
      <xdr:spPr>
        <a:xfrm>
          <a:off x="16357600" y="6188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164465</xdr:rowOff>
    </xdr:from>
    <xdr:to>
      <xdr:col>85</xdr:col>
      <xdr:colOff>177800</xdr:colOff>
      <xdr:row>37</xdr:row>
      <xdr:rowOff>94615</xdr:rowOff>
    </xdr:to>
    <xdr:sp macro="" textlink="">
      <xdr:nvSpPr>
        <xdr:cNvPr id="420" name="フローチャート: 判断 419">
          <a:extLst>
            <a:ext uri="{FF2B5EF4-FFF2-40B4-BE49-F238E27FC236}">
              <a16:creationId xmlns:a16="http://schemas.microsoft.com/office/drawing/2014/main" id="{E8215218-B471-4C4D-8085-33BC0BCA0488}"/>
            </a:ext>
          </a:extLst>
        </xdr:cNvPr>
        <xdr:cNvSpPr/>
      </xdr:nvSpPr>
      <xdr:spPr>
        <a:xfrm>
          <a:off x="162687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137795</xdr:rowOff>
    </xdr:from>
    <xdr:to>
      <xdr:col>81</xdr:col>
      <xdr:colOff>101600</xdr:colOff>
      <xdr:row>37</xdr:row>
      <xdr:rowOff>67945</xdr:rowOff>
    </xdr:to>
    <xdr:sp macro="" textlink="">
      <xdr:nvSpPr>
        <xdr:cNvPr id="421" name="フローチャート: 判断 420">
          <a:extLst>
            <a:ext uri="{FF2B5EF4-FFF2-40B4-BE49-F238E27FC236}">
              <a16:creationId xmlns:a16="http://schemas.microsoft.com/office/drawing/2014/main" id="{327F2A76-04A5-4203-962F-DD57F9513CDF}"/>
            </a:ext>
          </a:extLst>
        </xdr:cNvPr>
        <xdr:cNvSpPr/>
      </xdr:nvSpPr>
      <xdr:spPr>
        <a:xfrm>
          <a:off x="15430500" y="630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422" name="フローチャート: 判断 421">
          <a:extLst>
            <a:ext uri="{FF2B5EF4-FFF2-40B4-BE49-F238E27FC236}">
              <a16:creationId xmlns:a16="http://schemas.microsoft.com/office/drawing/2014/main" id="{9516CDE8-605A-4434-B1D9-DD6E409680E9}"/>
            </a:ext>
          </a:extLst>
        </xdr:cNvPr>
        <xdr:cNvSpPr/>
      </xdr:nvSpPr>
      <xdr:spPr>
        <a:xfrm>
          <a:off x="14541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128270</xdr:rowOff>
    </xdr:from>
    <xdr:to>
      <xdr:col>72</xdr:col>
      <xdr:colOff>38100</xdr:colOff>
      <xdr:row>37</xdr:row>
      <xdr:rowOff>58420</xdr:rowOff>
    </xdr:to>
    <xdr:sp macro="" textlink="">
      <xdr:nvSpPr>
        <xdr:cNvPr id="423" name="フローチャート: 判断 422">
          <a:extLst>
            <a:ext uri="{FF2B5EF4-FFF2-40B4-BE49-F238E27FC236}">
              <a16:creationId xmlns:a16="http://schemas.microsoft.com/office/drawing/2014/main" id="{A37E619E-72F9-4AF9-AD5E-41F3DE8550A9}"/>
            </a:ext>
          </a:extLst>
        </xdr:cNvPr>
        <xdr:cNvSpPr/>
      </xdr:nvSpPr>
      <xdr:spPr>
        <a:xfrm>
          <a:off x="13652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103505</xdr:rowOff>
    </xdr:from>
    <xdr:to>
      <xdr:col>67</xdr:col>
      <xdr:colOff>101600</xdr:colOff>
      <xdr:row>37</xdr:row>
      <xdr:rowOff>33655</xdr:rowOff>
    </xdr:to>
    <xdr:sp macro="" textlink="">
      <xdr:nvSpPr>
        <xdr:cNvPr id="424" name="フローチャート: 判断 423">
          <a:extLst>
            <a:ext uri="{FF2B5EF4-FFF2-40B4-BE49-F238E27FC236}">
              <a16:creationId xmlns:a16="http://schemas.microsoft.com/office/drawing/2014/main" id="{4A1690AF-0320-4968-B23C-D663AE51EFC9}"/>
            </a:ext>
          </a:extLst>
        </xdr:cNvPr>
        <xdr:cNvSpPr/>
      </xdr:nvSpPr>
      <xdr:spPr>
        <a:xfrm>
          <a:off x="127635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C2FA3572-C278-4FCF-828A-15EE98A04652}"/>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857B1381-D805-4ADD-8C59-C995E4FB73C1}"/>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C8558436-37EA-4986-AAED-F54151F58B1C}"/>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858ACA09-6FA4-4B1F-9334-ACCEDF25B573}"/>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CF8BDF22-2A4E-4C4A-91F4-F8F81AE58E8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141605</xdr:rowOff>
    </xdr:from>
    <xdr:to>
      <xdr:col>85</xdr:col>
      <xdr:colOff>177800</xdr:colOff>
      <xdr:row>41</xdr:row>
      <xdr:rowOff>71755</xdr:rowOff>
    </xdr:to>
    <xdr:sp macro="" textlink="">
      <xdr:nvSpPr>
        <xdr:cNvPr id="430" name="楕円 429">
          <a:extLst>
            <a:ext uri="{FF2B5EF4-FFF2-40B4-BE49-F238E27FC236}">
              <a16:creationId xmlns:a16="http://schemas.microsoft.com/office/drawing/2014/main" id="{1FBBA110-5C13-4B5A-9DD3-1DD88FA73D9D}"/>
            </a:ext>
          </a:extLst>
        </xdr:cNvPr>
        <xdr:cNvSpPr/>
      </xdr:nvSpPr>
      <xdr:spPr>
        <a:xfrm>
          <a:off x="16268700" y="699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56532</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0C519C10-C6BF-43BA-A800-9C844B2FB7C4}"/>
            </a:ext>
          </a:extLst>
        </xdr:cNvPr>
        <xdr:cNvSpPr txBox="1"/>
      </xdr:nvSpPr>
      <xdr:spPr>
        <a:xfrm>
          <a:off x="16357600" y="6914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164465</xdr:rowOff>
    </xdr:from>
    <xdr:to>
      <xdr:col>81</xdr:col>
      <xdr:colOff>101600</xdr:colOff>
      <xdr:row>41</xdr:row>
      <xdr:rowOff>94615</xdr:rowOff>
    </xdr:to>
    <xdr:sp macro="" textlink="">
      <xdr:nvSpPr>
        <xdr:cNvPr id="432" name="楕円 431">
          <a:extLst>
            <a:ext uri="{FF2B5EF4-FFF2-40B4-BE49-F238E27FC236}">
              <a16:creationId xmlns:a16="http://schemas.microsoft.com/office/drawing/2014/main" id="{C4B9599F-C990-4C08-B03A-3B55A0F4ED3D}"/>
            </a:ext>
          </a:extLst>
        </xdr:cNvPr>
        <xdr:cNvSpPr/>
      </xdr:nvSpPr>
      <xdr:spPr>
        <a:xfrm>
          <a:off x="15430500" y="702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20955</xdr:rowOff>
    </xdr:from>
    <xdr:to>
      <xdr:col>85</xdr:col>
      <xdr:colOff>127000</xdr:colOff>
      <xdr:row>41</xdr:row>
      <xdr:rowOff>43815</xdr:rowOff>
    </xdr:to>
    <xdr:cxnSp macro="">
      <xdr:nvCxnSpPr>
        <xdr:cNvPr id="433" name="直線コネクタ 432">
          <a:extLst>
            <a:ext uri="{FF2B5EF4-FFF2-40B4-BE49-F238E27FC236}">
              <a16:creationId xmlns:a16="http://schemas.microsoft.com/office/drawing/2014/main" id="{E10FAC1B-DB25-45B0-958E-5536FA882D89}"/>
            </a:ext>
          </a:extLst>
        </xdr:cNvPr>
        <xdr:cNvCxnSpPr/>
      </xdr:nvCxnSpPr>
      <xdr:spPr>
        <a:xfrm flipV="1">
          <a:off x="15481300" y="705040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153035</xdr:rowOff>
    </xdr:from>
    <xdr:to>
      <xdr:col>76</xdr:col>
      <xdr:colOff>165100</xdr:colOff>
      <xdr:row>41</xdr:row>
      <xdr:rowOff>83185</xdr:rowOff>
    </xdr:to>
    <xdr:sp macro="" textlink="">
      <xdr:nvSpPr>
        <xdr:cNvPr id="434" name="楕円 433">
          <a:extLst>
            <a:ext uri="{FF2B5EF4-FFF2-40B4-BE49-F238E27FC236}">
              <a16:creationId xmlns:a16="http://schemas.microsoft.com/office/drawing/2014/main" id="{881CB11E-1DED-46F2-9943-6B41008E4650}"/>
            </a:ext>
          </a:extLst>
        </xdr:cNvPr>
        <xdr:cNvSpPr/>
      </xdr:nvSpPr>
      <xdr:spPr>
        <a:xfrm>
          <a:off x="14541500" y="701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32385</xdr:rowOff>
    </xdr:from>
    <xdr:to>
      <xdr:col>81</xdr:col>
      <xdr:colOff>50800</xdr:colOff>
      <xdr:row>41</xdr:row>
      <xdr:rowOff>43815</xdr:rowOff>
    </xdr:to>
    <xdr:cxnSp macro="">
      <xdr:nvCxnSpPr>
        <xdr:cNvPr id="435" name="直線コネクタ 434">
          <a:extLst>
            <a:ext uri="{FF2B5EF4-FFF2-40B4-BE49-F238E27FC236}">
              <a16:creationId xmlns:a16="http://schemas.microsoft.com/office/drawing/2014/main" id="{892FC449-735D-4BAE-91F1-61326C60E46D}"/>
            </a:ext>
          </a:extLst>
        </xdr:cNvPr>
        <xdr:cNvCxnSpPr/>
      </xdr:nvCxnSpPr>
      <xdr:spPr>
        <a:xfrm>
          <a:off x="14592300" y="70618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141605</xdr:rowOff>
    </xdr:from>
    <xdr:to>
      <xdr:col>72</xdr:col>
      <xdr:colOff>38100</xdr:colOff>
      <xdr:row>41</xdr:row>
      <xdr:rowOff>71755</xdr:rowOff>
    </xdr:to>
    <xdr:sp macro="" textlink="">
      <xdr:nvSpPr>
        <xdr:cNvPr id="436" name="楕円 435">
          <a:extLst>
            <a:ext uri="{FF2B5EF4-FFF2-40B4-BE49-F238E27FC236}">
              <a16:creationId xmlns:a16="http://schemas.microsoft.com/office/drawing/2014/main" id="{7D684C4F-AD08-44BA-9C6F-1452303E0F2D}"/>
            </a:ext>
          </a:extLst>
        </xdr:cNvPr>
        <xdr:cNvSpPr/>
      </xdr:nvSpPr>
      <xdr:spPr>
        <a:xfrm>
          <a:off x="13652500" y="699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20955</xdr:rowOff>
    </xdr:from>
    <xdr:to>
      <xdr:col>76</xdr:col>
      <xdr:colOff>114300</xdr:colOff>
      <xdr:row>41</xdr:row>
      <xdr:rowOff>32385</xdr:rowOff>
    </xdr:to>
    <xdr:cxnSp macro="">
      <xdr:nvCxnSpPr>
        <xdr:cNvPr id="437" name="直線コネクタ 436">
          <a:extLst>
            <a:ext uri="{FF2B5EF4-FFF2-40B4-BE49-F238E27FC236}">
              <a16:creationId xmlns:a16="http://schemas.microsoft.com/office/drawing/2014/main" id="{3F83BEFE-96EB-40A4-9460-06BC4C23E374}"/>
            </a:ext>
          </a:extLst>
        </xdr:cNvPr>
        <xdr:cNvCxnSpPr/>
      </xdr:nvCxnSpPr>
      <xdr:spPr>
        <a:xfrm>
          <a:off x="13703300" y="705040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158750</xdr:rowOff>
    </xdr:from>
    <xdr:to>
      <xdr:col>67</xdr:col>
      <xdr:colOff>101600</xdr:colOff>
      <xdr:row>42</xdr:row>
      <xdr:rowOff>88900</xdr:rowOff>
    </xdr:to>
    <xdr:sp macro="" textlink="">
      <xdr:nvSpPr>
        <xdr:cNvPr id="438" name="楕円 437">
          <a:extLst>
            <a:ext uri="{FF2B5EF4-FFF2-40B4-BE49-F238E27FC236}">
              <a16:creationId xmlns:a16="http://schemas.microsoft.com/office/drawing/2014/main" id="{B1E16DA0-8D2A-4BB1-884F-A7265FC23280}"/>
            </a:ext>
          </a:extLst>
        </xdr:cNvPr>
        <xdr:cNvSpPr/>
      </xdr:nvSpPr>
      <xdr:spPr>
        <a:xfrm>
          <a:off x="127635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20955</xdr:rowOff>
    </xdr:from>
    <xdr:to>
      <xdr:col>71</xdr:col>
      <xdr:colOff>177800</xdr:colOff>
      <xdr:row>42</xdr:row>
      <xdr:rowOff>38100</xdr:rowOff>
    </xdr:to>
    <xdr:cxnSp macro="">
      <xdr:nvCxnSpPr>
        <xdr:cNvPr id="439" name="直線コネクタ 438">
          <a:extLst>
            <a:ext uri="{FF2B5EF4-FFF2-40B4-BE49-F238E27FC236}">
              <a16:creationId xmlns:a16="http://schemas.microsoft.com/office/drawing/2014/main" id="{760C9EE5-07AD-45B3-8FA7-A6AA67FC6A38}"/>
            </a:ext>
          </a:extLst>
        </xdr:cNvPr>
        <xdr:cNvCxnSpPr/>
      </xdr:nvCxnSpPr>
      <xdr:spPr>
        <a:xfrm flipV="1">
          <a:off x="12814300" y="7050405"/>
          <a:ext cx="889000" cy="18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84472</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81024BD4-C467-4D6B-969E-5ECAEE0E8012}"/>
            </a:ext>
          </a:extLst>
        </xdr:cNvPr>
        <xdr:cNvSpPr txBox="1"/>
      </xdr:nvSpPr>
      <xdr:spPr>
        <a:xfrm>
          <a:off x="152660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74947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0FCA0CA6-875D-4E10-B951-AE9E5A84DBD9}"/>
            </a:ext>
          </a:extLst>
        </xdr:cNvPr>
        <xdr:cNvSpPr txBox="1"/>
      </xdr:nvSpPr>
      <xdr:spPr>
        <a:xfrm>
          <a:off x="14389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74947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F09E9D5B-C777-4377-92B8-37D447C68724}"/>
            </a:ext>
          </a:extLst>
        </xdr:cNvPr>
        <xdr:cNvSpPr txBox="1"/>
      </xdr:nvSpPr>
      <xdr:spPr>
        <a:xfrm>
          <a:off x="13500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50182</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10F48F3E-3F44-4D76-818F-504DCDC9258E}"/>
            </a:ext>
          </a:extLst>
        </xdr:cNvPr>
        <xdr:cNvSpPr txBox="1"/>
      </xdr:nvSpPr>
      <xdr:spPr>
        <a:xfrm>
          <a:off x="12611744" y="605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85742</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D309C3A2-79DD-420D-A7B7-FFEB812403A6}"/>
            </a:ext>
          </a:extLst>
        </xdr:cNvPr>
        <xdr:cNvSpPr txBox="1"/>
      </xdr:nvSpPr>
      <xdr:spPr>
        <a:xfrm>
          <a:off x="15266044" y="711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74312</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32D4E652-42BE-49A8-861E-9A5ED35097C3}"/>
            </a:ext>
          </a:extLst>
        </xdr:cNvPr>
        <xdr:cNvSpPr txBox="1"/>
      </xdr:nvSpPr>
      <xdr:spPr>
        <a:xfrm>
          <a:off x="14389744" y="710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62882</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B04192A3-EA71-44C3-AFE0-9C2EA293B772}"/>
            </a:ext>
          </a:extLst>
        </xdr:cNvPr>
        <xdr:cNvSpPr txBox="1"/>
      </xdr:nvSpPr>
      <xdr:spPr>
        <a:xfrm>
          <a:off x="13500744" y="709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42</xdr:row>
      <xdr:rowOff>80027</xdr:rowOff>
    </xdr:from>
    <xdr:ext cx="469744" cy="259045"/>
    <xdr:sp macro="" textlink="">
      <xdr:nvSpPr>
        <xdr:cNvPr id="447" name="n_4mainValue【認定こども園・幼稚園・保育所】&#10;有形固定資産減価償却率">
          <a:extLst>
            <a:ext uri="{FF2B5EF4-FFF2-40B4-BE49-F238E27FC236}">
              <a16:creationId xmlns:a16="http://schemas.microsoft.com/office/drawing/2014/main" id="{2D8874DB-924B-468B-8105-2EE07E927765}"/>
            </a:ext>
          </a:extLst>
        </xdr:cNvPr>
        <xdr:cNvSpPr txBox="1"/>
      </xdr:nvSpPr>
      <xdr:spPr>
        <a:xfrm>
          <a:off x="12579427" y="728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59853893-67D0-4A5D-8285-5D0137F256E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45B6CEFE-D8B2-4E58-9BB6-CAF886096A1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8F993BB7-F01A-457C-BDC4-12B3832EC6D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949A400F-F068-4FB9-8F6C-0940C16EF1C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6E70AE57-B7C3-461C-B4C6-3CC125EFE59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630B3C89-F815-4F9D-B405-1887D69E04FA}"/>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FE18826C-87CC-4082-AD98-D3162A06573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5C599A98-2D73-44A7-ADCF-59FA5014194B}"/>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3E4A7E7E-07BB-416E-B44D-CB68C5C5F56C}"/>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2E33AAF6-7F7E-4F34-BB77-E5CD3A22B94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8" name="直線コネクタ 457">
          <a:extLst>
            <a:ext uri="{FF2B5EF4-FFF2-40B4-BE49-F238E27FC236}">
              <a16:creationId xmlns:a16="http://schemas.microsoft.com/office/drawing/2014/main" id="{E1FF103B-81E3-43E5-A843-2E5D53A5A6D2}"/>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9" name="テキスト ボックス 458">
          <a:extLst>
            <a:ext uri="{FF2B5EF4-FFF2-40B4-BE49-F238E27FC236}">
              <a16:creationId xmlns:a16="http://schemas.microsoft.com/office/drawing/2014/main" id="{AD14AEFC-1F56-4B7E-BFDA-9249CDE47AB9}"/>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0" name="直線コネクタ 459">
          <a:extLst>
            <a:ext uri="{FF2B5EF4-FFF2-40B4-BE49-F238E27FC236}">
              <a16:creationId xmlns:a16="http://schemas.microsoft.com/office/drawing/2014/main" id="{F27F7ABA-70D0-4296-96A8-126DD56BA544}"/>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1" name="テキスト ボックス 460">
          <a:extLst>
            <a:ext uri="{FF2B5EF4-FFF2-40B4-BE49-F238E27FC236}">
              <a16:creationId xmlns:a16="http://schemas.microsoft.com/office/drawing/2014/main" id="{B6F2AB7E-E214-49E2-945E-758B206E204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2" name="直線コネクタ 461">
          <a:extLst>
            <a:ext uri="{FF2B5EF4-FFF2-40B4-BE49-F238E27FC236}">
              <a16:creationId xmlns:a16="http://schemas.microsoft.com/office/drawing/2014/main" id="{26DE3D44-CE50-46DC-9967-A729D878D103}"/>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3" name="テキスト ボックス 462">
          <a:extLst>
            <a:ext uri="{FF2B5EF4-FFF2-40B4-BE49-F238E27FC236}">
              <a16:creationId xmlns:a16="http://schemas.microsoft.com/office/drawing/2014/main" id="{F43B8043-11A5-4284-91AD-18FFD9C00AB5}"/>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4" name="直線コネクタ 463">
          <a:extLst>
            <a:ext uri="{FF2B5EF4-FFF2-40B4-BE49-F238E27FC236}">
              <a16:creationId xmlns:a16="http://schemas.microsoft.com/office/drawing/2014/main" id="{53324457-2062-4B27-891D-58E7971739F9}"/>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5" name="テキスト ボックス 464">
          <a:extLst>
            <a:ext uri="{FF2B5EF4-FFF2-40B4-BE49-F238E27FC236}">
              <a16:creationId xmlns:a16="http://schemas.microsoft.com/office/drawing/2014/main" id="{F4523FB9-0EBB-42AD-97B9-BC0ED1C46F8A}"/>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6" name="直線コネクタ 465">
          <a:extLst>
            <a:ext uri="{FF2B5EF4-FFF2-40B4-BE49-F238E27FC236}">
              <a16:creationId xmlns:a16="http://schemas.microsoft.com/office/drawing/2014/main" id="{A96948ED-9DB2-4919-80C8-370993E9981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7" name="テキスト ボックス 466">
          <a:extLst>
            <a:ext uri="{FF2B5EF4-FFF2-40B4-BE49-F238E27FC236}">
              <a16:creationId xmlns:a16="http://schemas.microsoft.com/office/drawing/2014/main" id="{DF64CE11-CFC8-457C-949D-D04E5CE2BCC5}"/>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8" name="【認定こども園・幼稚園・保育所】&#10;一人当たり面積グラフ枠">
          <a:extLst>
            <a:ext uri="{FF2B5EF4-FFF2-40B4-BE49-F238E27FC236}">
              <a16:creationId xmlns:a16="http://schemas.microsoft.com/office/drawing/2014/main" id="{B05D0E9F-07BE-4560-9406-E0CEDF5D363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7620</xdr:rowOff>
    </xdr:from>
    <xdr:to>
      <xdr:col>116</xdr:col>
      <xdr:colOff>62864</xdr:colOff>
      <xdr:row>41</xdr:row>
      <xdr:rowOff>103632</xdr:rowOff>
    </xdr:to>
    <xdr:cxnSp macro="">
      <xdr:nvCxnSpPr>
        <xdr:cNvPr id="469" name="直線コネクタ 468">
          <a:extLst>
            <a:ext uri="{FF2B5EF4-FFF2-40B4-BE49-F238E27FC236}">
              <a16:creationId xmlns:a16="http://schemas.microsoft.com/office/drawing/2014/main" id="{D9BC4FD0-0210-44D2-8E29-9FF87221339D}"/>
            </a:ext>
          </a:extLst>
        </xdr:cNvPr>
        <xdr:cNvCxnSpPr/>
      </xdr:nvCxnSpPr>
      <xdr:spPr>
        <a:xfrm flipV="1">
          <a:off x="22160864" y="5836920"/>
          <a:ext cx="0" cy="1296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107459</xdr:rowOff>
    </xdr:from>
    <xdr:ext cx="469744" cy="259045"/>
    <xdr:sp macro="" textlink="">
      <xdr:nvSpPr>
        <xdr:cNvPr id="470" name="【認定こども園・幼稚園・保育所】&#10;一人当たり面積最小値テキスト">
          <a:extLst>
            <a:ext uri="{FF2B5EF4-FFF2-40B4-BE49-F238E27FC236}">
              <a16:creationId xmlns:a16="http://schemas.microsoft.com/office/drawing/2014/main" id="{40C8A44F-5AFC-4454-A1C5-C5DBF8BC184C}"/>
            </a:ext>
          </a:extLst>
        </xdr:cNvPr>
        <xdr:cNvSpPr txBox="1"/>
      </xdr:nvSpPr>
      <xdr:spPr>
        <a:xfrm>
          <a:off x="22199600" y="713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103632</xdr:rowOff>
    </xdr:from>
    <xdr:to>
      <xdr:col>116</xdr:col>
      <xdr:colOff>152400</xdr:colOff>
      <xdr:row>41</xdr:row>
      <xdr:rowOff>103632</xdr:rowOff>
    </xdr:to>
    <xdr:cxnSp macro="">
      <xdr:nvCxnSpPr>
        <xdr:cNvPr id="471" name="直線コネクタ 470">
          <a:extLst>
            <a:ext uri="{FF2B5EF4-FFF2-40B4-BE49-F238E27FC236}">
              <a16:creationId xmlns:a16="http://schemas.microsoft.com/office/drawing/2014/main" id="{3B046B17-46E9-43AA-8A3F-A8AEFCB84327}"/>
            </a:ext>
          </a:extLst>
        </xdr:cNvPr>
        <xdr:cNvCxnSpPr/>
      </xdr:nvCxnSpPr>
      <xdr:spPr>
        <a:xfrm>
          <a:off x="22072600" y="713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125747</xdr:rowOff>
    </xdr:from>
    <xdr:ext cx="469744" cy="259045"/>
    <xdr:sp macro="" textlink="">
      <xdr:nvSpPr>
        <xdr:cNvPr id="472" name="【認定こども園・幼稚園・保育所】&#10;一人当たり面積最大値テキスト">
          <a:extLst>
            <a:ext uri="{FF2B5EF4-FFF2-40B4-BE49-F238E27FC236}">
              <a16:creationId xmlns:a16="http://schemas.microsoft.com/office/drawing/2014/main" id="{A8EC0CD3-0D0C-49AD-AE49-35BC3E6BA162}"/>
            </a:ext>
          </a:extLst>
        </xdr:cNvPr>
        <xdr:cNvSpPr txBox="1"/>
      </xdr:nvSpPr>
      <xdr:spPr>
        <a:xfrm>
          <a:off x="22199600" y="561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7620</xdr:rowOff>
    </xdr:from>
    <xdr:to>
      <xdr:col>116</xdr:col>
      <xdr:colOff>152400</xdr:colOff>
      <xdr:row>34</xdr:row>
      <xdr:rowOff>7620</xdr:rowOff>
    </xdr:to>
    <xdr:cxnSp macro="">
      <xdr:nvCxnSpPr>
        <xdr:cNvPr id="473" name="直線コネクタ 472">
          <a:extLst>
            <a:ext uri="{FF2B5EF4-FFF2-40B4-BE49-F238E27FC236}">
              <a16:creationId xmlns:a16="http://schemas.microsoft.com/office/drawing/2014/main" id="{A7D88C6A-5C0E-4E78-AC92-C42946E31196}"/>
            </a:ext>
          </a:extLst>
        </xdr:cNvPr>
        <xdr:cNvCxnSpPr/>
      </xdr:nvCxnSpPr>
      <xdr:spPr>
        <a:xfrm>
          <a:off x="22072600" y="58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121429</xdr:rowOff>
    </xdr:from>
    <xdr:ext cx="469744" cy="259045"/>
    <xdr:sp macro="" textlink="">
      <xdr:nvSpPr>
        <xdr:cNvPr id="474" name="【認定こども園・幼稚園・保育所】&#10;一人当たり面積平均値テキスト">
          <a:extLst>
            <a:ext uri="{FF2B5EF4-FFF2-40B4-BE49-F238E27FC236}">
              <a16:creationId xmlns:a16="http://schemas.microsoft.com/office/drawing/2014/main" id="{59CEADE7-6253-45F2-8D6D-D8BCF4852C6A}"/>
            </a:ext>
          </a:extLst>
        </xdr:cNvPr>
        <xdr:cNvSpPr txBox="1"/>
      </xdr:nvSpPr>
      <xdr:spPr>
        <a:xfrm>
          <a:off x="22199600" y="663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98552</xdr:rowOff>
    </xdr:from>
    <xdr:to>
      <xdr:col>116</xdr:col>
      <xdr:colOff>114300</xdr:colOff>
      <xdr:row>40</xdr:row>
      <xdr:rowOff>28702</xdr:rowOff>
    </xdr:to>
    <xdr:sp macro="" textlink="">
      <xdr:nvSpPr>
        <xdr:cNvPr id="475" name="フローチャート: 判断 474">
          <a:extLst>
            <a:ext uri="{FF2B5EF4-FFF2-40B4-BE49-F238E27FC236}">
              <a16:creationId xmlns:a16="http://schemas.microsoft.com/office/drawing/2014/main" id="{94F4549C-ECEB-489D-B282-9186EBC7C1D9}"/>
            </a:ext>
          </a:extLst>
        </xdr:cNvPr>
        <xdr:cNvSpPr/>
      </xdr:nvSpPr>
      <xdr:spPr>
        <a:xfrm>
          <a:off x="22110700" y="678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84836</xdr:rowOff>
    </xdr:from>
    <xdr:to>
      <xdr:col>112</xdr:col>
      <xdr:colOff>38100</xdr:colOff>
      <xdr:row>40</xdr:row>
      <xdr:rowOff>14986</xdr:rowOff>
    </xdr:to>
    <xdr:sp macro="" textlink="">
      <xdr:nvSpPr>
        <xdr:cNvPr id="476" name="フローチャート: 判断 475">
          <a:extLst>
            <a:ext uri="{FF2B5EF4-FFF2-40B4-BE49-F238E27FC236}">
              <a16:creationId xmlns:a16="http://schemas.microsoft.com/office/drawing/2014/main" id="{F53D570C-148E-4A8B-9B1E-4C119300BD6A}"/>
            </a:ext>
          </a:extLst>
        </xdr:cNvPr>
        <xdr:cNvSpPr/>
      </xdr:nvSpPr>
      <xdr:spPr>
        <a:xfrm>
          <a:off x="21272500" y="6771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91694</xdr:rowOff>
    </xdr:from>
    <xdr:to>
      <xdr:col>107</xdr:col>
      <xdr:colOff>101600</xdr:colOff>
      <xdr:row>40</xdr:row>
      <xdr:rowOff>21844</xdr:rowOff>
    </xdr:to>
    <xdr:sp macro="" textlink="">
      <xdr:nvSpPr>
        <xdr:cNvPr id="477" name="フローチャート: 判断 476">
          <a:extLst>
            <a:ext uri="{FF2B5EF4-FFF2-40B4-BE49-F238E27FC236}">
              <a16:creationId xmlns:a16="http://schemas.microsoft.com/office/drawing/2014/main" id="{1027FA99-03CD-4F25-BB3E-25DF5B41F34F}"/>
            </a:ext>
          </a:extLst>
        </xdr:cNvPr>
        <xdr:cNvSpPr/>
      </xdr:nvSpPr>
      <xdr:spPr>
        <a:xfrm>
          <a:off x="20383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91694</xdr:rowOff>
    </xdr:from>
    <xdr:to>
      <xdr:col>102</xdr:col>
      <xdr:colOff>165100</xdr:colOff>
      <xdr:row>40</xdr:row>
      <xdr:rowOff>21844</xdr:rowOff>
    </xdr:to>
    <xdr:sp macro="" textlink="">
      <xdr:nvSpPr>
        <xdr:cNvPr id="478" name="フローチャート: 判断 477">
          <a:extLst>
            <a:ext uri="{FF2B5EF4-FFF2-40B4-BE49-F238E27FC236}">
              <a16:creationId xmlns:a16="http://schemas.microsoft.com/office/drawing/2014/main" id="{84E318C0-0D72-48DB-8A1A-F5D545A7E351}"/>
            </a:ext>
          </a:extLst>
        </xdr:cNvPr>
        <xdr:cNvSpPr/>
      </xdr:nvSpPr>
      <xdr:spPr>
        <a:xfrm>
          <a:off x="19494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87122</xdr:rowOff>
    </xdr:from>
    <xdr:to>
      <xdr:col>98</xdr:col>
      <xdr:colOff>38100</xdr:colOff>
      <xdr:row>40</xdr:row>
      <xdr:rowOff>17272</xdr:rowOff>
    </xdr:to>
    <xdr:sp macro="" textlink="">
      <xdr:nvSpPr>
        <xdr:cNvPr id="479" name="フローチャート: 判断 478">
          <a:extLst>
            <a:ext uri="{FF2B5EF4-FFF2-40B4-BE49-F238E27FC236}">
              <a16:creationId xmlns:a16="http://schemas.microsoft.com/office/drawing/2014/main" id="{DC48351B-098E-49BC-9379-656E07BDD609}"/>
            </a:ext>
          </a:extLst>
        </xdr:cNvPr>
        <xdr:cNvSpPr/>
      </xdr:nvSpPr>
      <xdr:spPr>
        <a:xfrm>
          <a:off x="18605500" y="677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1180162A-4291-4F3F-98BC-ABCD2189310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A22C96BF-7603-4CA8-A8F9-CAD94ABEE69E}"/>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C2E50B3D-9245-43FD-BA85-1C7BDCB450EE}"/>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BC12174C-9B0A-4ED3-B668-F4CF95D9640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B30C1D26-919D-414F-9F6F-964FEF2AD33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52832</xdr:rowOff>
    </xdr:from>
    <xdr:to>
      <xdr:col>116</xdr:col>
      <xdr:colOff>114300</xdr:colOff>
      <xdr:row>41</xdr:row>
      <xdr:rowOff>154432</xdr:rowOff>
    </xdr:to>
    <xdr:sp macro="" textlink="">
      <xdr:nvSpPr>
        <xdr:cNvPr id="485" name="楕円 484">
          <a:extLst>
            <a:ext uri="{FF2B5EF4-FFF2-40B4-BE49-F238E27FC236}">
              <a16:creationId xmlns:a16="http://schemas.microsoft.com/office/drawing/2014/main" id="{91097254-2E0B-4270-BEB4-1B8D7136A0E9}"/>
            </a:ext>
          </a:extLst>
        </xdr:cNvPr>
        <xdr:cNvSpPr/>
      </xdr:nvSpPr>
      <xdr:spPr>
        <a:xfrm>
          <a:off x="22110700" y="708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139209</xdr:rowOff>
    </xdr:from>
    <xdr:ext cx="469744" cy="259045"/>
    <xdr:sp macro="" textlink="">
      <xdr:nvSpPr>
        <xdr:cNvPr id="486" name="【認定こども園・幼稚園・保育所】&#10;一人当たり面積該当値テキスト">
          <a:extLst>
            <a:ext uri="{FF2B5EF4-FFF2-40B4-BE49-F238E27FC236}">
              <a16:creationId xmlns:a16="http://schemas.microsoft.com/office/drawing/2014/main" id="{21E4EE2A-AF64-4F23-8BE3-3314DEBB741C}"/>
            </a:ext>
          </a:extLst>
        </xdr:cNvPr>
        <xdr:cNvSpPr txBox="1"/>
      </xdr:nvSpPr>
      <xdr:spPr>
        <a:xfrm>
          <a:off x="22199600" y="6997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52832</xdr:rowOff>
    </xdr:from>
    <xdr:to>
      <xdr:col>112</xdr:col>
      <xdr:colOff>38100</xdr:colOff>
      <xdr:row>41</xdr:row>
      <xdr:rowOff>154432</xdr:rowOff>
    </xdr:to>
    <xdr:sp macro="" textlink="">
      <xdr:nvSpPr>
        <xdr:cNvPr id="487" name="楕円 486">
          <a:extLst>
            <a:ext uri="{FF2B5EF4-FFF2-40B4-BE49-F238E27FC236}">
              <a16:creationId xmlns:a16="http://schemas.microsoft.com/office/drawing/2014/main" id="{F34E8618-E67D-4E59-961E-62F0C8AC3DE6}"/>
            </a:ext>
          </a:extLst>
        </xdr:cNvPr>
        <xdr:cNvSpPr/>
      </xdr:nvSpPr>
      <xdr:spPr>
        <a:xfrm>
          <a:off x="21272500" y="708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103632</xdr:rowOff>
    </xdr:from>
    <xdr:to>
      <xdr:col>116</xdr:col>
      <xdr:colOff>63500</xdr:colOff>
      <xdr:row>41</xdr:row>
      <xdr:rowOff>103632</xdr:rowOff>
    </xdr:to>
    <xdr:cxnSp macro="">
      <xdr:nvCxnSpPr>
        <xdr:cNvPr id="488" name="直線コネクタ 487">
          <a:extLst>
            <a:ext uri="{FF2B5EF4-FFF2-40B4-BE49-F238E27FC236}">
              <a16:creationId xmlns:a16="http://schemas.microsoft.com/office/drawing/2014/main" id="{DC61B592-15E3-40FB-A5F1-BC6DA83C6E34}"/>
            </a:ext>
          </a:extLst>
        </xdr:cNvPr>
        <xdr:cNvCxnSpPr/>
      </xdr:nvCxnSpPr>
      <xdr:spPr>
        <a:xfrm>
          <a:off x="21323300" y="713308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52832</xdr:rowOff>
    </xdr:from>
    <xdr:to>
      <xdr:col>107</xdr:col>
      <xdr:colOff>101600</xdr:colOff>
      <xdr:row>41</xdr:row>
      <xdr:rowOff>154432</xdr:rowOff>
    </xdr:to>
    <xdr:sp macro="" textlink="">
      <xdr:nvSpPr>
        <xdr:cNvPr id="489" name="楕円 488">
          <a:extLst>
            <a:ext uri="{FF2B5EF4-FFF2-40B4-BE49-F238E27FC236}">
              <a16:creationId xmlns:a16="http://schemas.microsoft.com/office/drawing/2014/main" id="{1782245E-50EC-448F-918A-FAB24716F290}"/>
            </a:ext>
          </a:extLst>
        </xdr:cNvPr>
        <xdr:cNvSpPr/>
      </xdr:nvSpPr>
      <xdr:spPr>
        <a:xfrm>
          <a:off x="20383500" y="708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103632</xdr:rowOff>
    </xdr:from>
    <xdr:to>
      <xdr:col>111</xdr:col>
      <xdr:colOff>177800</xdr:colOff>
      <xdr:row>41</xdr:row>
      <xdr:rowOff>103632</xdr:rowOff>
    </xdr:to>
    <xdr:cxnSp macro="">
      <xdr:nvCxnSpPr>
        <xdr:cNvPr id="490" name="直線コネクタ 489">
          <a:extLst>
            <a:ext uri="{FF2B5EF4-FFF2-40B4-BE49-F238E27FC236}">
              <a16:creationId xmlns:a16="http://schemas.microsoft.com/office/drawing/2014/main" id="{E427268C-4FC0-463E-81A5-CEE9AC06A7D6}"/>
            </a:ext>
          </a:extLst>
        </xdr:cNvPr>
        <xdr:cNvCxnSpPr/>
      </xdr:nvCxnSpPr>
      <xdr:spPr>
        <a:xfrm>
          <a:off x="20434300" y="71330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52832</xdr:rowOff>
    </xdr:from>
    <xdr:to>
      <xdr:col>102</xdr:col>
      <xdr:colOff>165100</xdr:colOff>
      <xdr:row>41</xdr:row>
      <xdr:rowOff>154432</xdr:rowOff>
    </xdr:to>
    <xdr:sp macro="" textlink="">
      <xdr:nvSpPr>
        <xdr:cNvPr id="491" name="楕円 490">
          <a:extLst>
            <a:ext uri="{FF2B5EF4-FFF2-40B4-BE49-F238E27FC236}">
              <a16:creationId xmlns:a16="http://schemas.microsoft.com/office/drawing/2014/main" id="{A884131D-4411-458F-B781-A147BC733A24}"/>
            </a:ext>
          </a:extLst>
        </xdr:cNvPr>
        <xdr:cNvSpPr/>
      </xdr:nvSpPr>
      <xdr:spPr>
        <a:xfrm>
          <a:off x="19494500" y="708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103632</xdr:rowOff>
    </xdr:from>
    <xdr:to>
      <xdr:col>107</xdr:col>
      <xdr:colOff>50800</xdr:colOff>
      <xdr:row>41</xdr:row>
      <xdr:rowOff>103632</xdr:rowOff>
    </xdr:to>
    <xdr:cxnSp macro="">
      <xdr:nvCxnSpPr>
        <xdr:cNvPr id="492" name="直線コネクタ 491">
          <a:extLst>
            <a:ext uri="{FF2B5EF4-FFF2-40B4-BE49-F238E27FC236}">
              <a16:creationId xmlns:a16="http://schemas.microsoft.com/office/drawing/2014/main" id="{64DA1B68-CA3A-4797-8BF8-450501679402}"/>
            </a:ext>
          </a:extLst>
        </xdr:cNvPr>
        <xdr:cNvCxnSpPr/>
      </xdr:nvCxnSpPr>
      <xdr:spPr>
        <a:xfrm>
          <a:off x="19545300" y="71330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52832</xdr:rowOff>
    </xdr:from>
    <xdr:to>
      <xdr:col>98</xdr:col>
      <xdr:colOff>38100</xdr:colOff>
      <xdr:row>41</xdr:row>
      <xdr:rowOff>154432</xdr:rowOff>
    </xdr:to>
    <xdr:sp macro="" textlink="">
      <xdr:nvSpPr>
        <xdr:cNvPr id="493" name="楕円 492">
          <a:extLst>
            <a:ext uri="{FF2B5EF4-FFF2-40B4-BE49-F238E27FC236}">
              <a16:creationId xmlns:a16="http://schemas.microsoft.com/office/drawing/2014/main" id="{2752A5E3-4D61-449B-BB2D-2BCF5E824477}"/>
            </a:ext>
          </a:extLst>
        </xdr:cNvPr>
        <xdr:cNvSpPr/>
      </xdr:nvSpPr>
      <xdr:spPr>
        <a:xfrm>
          <a:off x="18605500" y="708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103632</xdr:rowOff>
    </xdr:from>
    <xdr:to>
      <xdr:col>102</xdr:col>
      <xdr:colOff>114300</xdr:colOff>
      <xdr:row>41</xdr:row>
      <xdr:rowOff>103632</xdr:rowOff>
    </xdr:to>
    <xdr:cxnSp macro="">
      <xdr:nvCxnSpPr>
        <xdr:cNvPr id="494" name="直線コネクタ 493">
          <a:extLst>
            <a:ext uri="{FF2B5EF4-FFF2-40B4-BE49-F238E27FC236}">
              <a16:creationId xmlns:a16="http://schemas.microsoft.com/office/drawing/2014/main" id="{9AB8E583-88DF-429A-9B25-40DA5FEE40BF}"/>
            </a:ext>
          </a:extLst>
        </xdr:cNvPr>
        <xdr:cNvCxnSpPr/>
      </xdr:nvCxnSpPr>
      <xdr:spPr>
        <a:xfrm>
          <a:off x="18656300" y="71330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31513</xdr:rowOff>
    </xdr:from>
    <xdr:ext cx="469744" cy="259045"/>
    <xdr:sp macro="" textlink="">
      <xdr:nvSpPr>
        <xdr:cNvPr id="495" name="n_1aveValue【認定こども園・幼稚園・保育所】&#10;一人当たり面積">
          <a:extLst>
            <a:ext uri="{FF2B5EF4-FFF2-40B4-BE49-F238E27FC236}">
              <a16:creationId xmlns:a16="http://schemas.microsoft.com/office/drawing/2014/main" id="{7E379213-3570-4767-A142-B868932FFDBF}"/>
            </a:ext>
          </a:extLst>
        </xdr:cNvPr>
        <xdr:cNvSpPr txBox="1"/>
      </xdr:nvSpPr>
      <xdr:spPr>
        <a:xfrm>
          <a:off x="21075727" y="654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38371</xdr:rowOff>
    </xdr:from>
    <xdr:ext cx="469744" cy="259045"/>
    <xdr:sp macro="" textlink="">
      <xdr:nvSpPr>
        <xdr:cNvPr id="496" name="n_2aveValue【認定こども園・幼稚園・保育所】&#10;一人当たり面積">
          <a:extLst>
            <a:ext uri="{FF2B5EF4-FFF2-40B4-BE49-F238E27FC236}">
              <a16:creationId xmlns:a16="http://schemas.microsoft.com/office/drawing/2014/main" id="{8177A996-86EF-4C9D-A8BD-A6C111723098}"/>
            </a:ext>
          </a:extLst>
        </xdr:cNvPr>
        <xdr:cNvSpPr txBox="1"/>
      </xdr:nvSpPr>
      <xdr:spPr>
        <a:xfrm>
          <a:off x="20199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38371</xdr:rowOff>
    </xdr:from>
    <xdr:ext cx="469744" cy="259045"/>
    <xdr:sp macro="" textlink="">
      <xdr:nvSpPr>
        <xdr:cNvPr id="497" name="n_3aveValue【認定こども園・幼稚園・保育所】&#10;一人当たり面積">
          <a:extLst>
            <a:ext uri="{FF2B5EF4-FFF2-40B4-BE49-F238E27FC236}">
              <a16:creationId xmlns:a16="http://schemas.microsoft.com/office/drawing/2014/main" id="{D58EA72C-04E9-464F-BD02-742BEA93F4F4}"/>
            </a:ext>
          </a:extLst>
        </xdr:cNvPr>
        <xdr:cNvSpPr txBox="1"/>
      </xdr:nvSpPr>
      <xdr:spPr>
        <a:xfrm>
          <a:off x="19310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33799</xdr:rowOff>
    </xdr:from>
    <xdr:ext cx="469744" cy="259045"/>
    <xdr:sp macro="" textlink="">
      <xdr:nvSpPr>
        <xdr:cNvPr id="498" name="n_4aveValue【認定こども園・幼稚園・保育所】&#10;一人当たり面積">
          <a:extLst>
            <a:ext uri="{FF2B5EF4-FFF2-40B4-BE49-F238E27FC236}">
              <a16:creationId xmlns:a16="http://schemas.microsoft.com/office/drawing/2014/main" id="{118E6046-91E4-4C8E-80F4-1B104CDC8675}"/>
            </a:ext>
          </a:extLst>
        </xdr:cNvPr>
        <xdr:cNvSpPr txBox="1"/>
      </xdr:nvSpPr>
      <xdr:spPr>
        <a:xfrm>
          <a:off x="18421427" y="654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145559</xdr:rowOff>
    </xdr:from>
    <xdr:ext cx="469744" cy="259045"/>
    <xdr:sp macro="" textlink="">
      <xdr:nvSpPr>
        <xdr:cNvPr id="499" name="n_1mainValue【認定こども園・幼稚園・保育所】&#10;一人当たり面積">
          <a:extLst>
            <a:ext uri="{FF2B5EF4-FFF2-40B4-BE49-F238E27FC236}">
              <a16:creationId xmlns:a16="http://schemas.microsoft.com/office/drawing/2014/main" id="{5EE7C4F2-E18C-4C6B-AA34-347467792D7B}"/>
            </a:ext>
          </a:extLst>
        </xdr:cNvPr>
        <xdr:cNvSpPr txBox="1"/>
      </xdr:nvSpPr>
      <xdr:spPr>
        <a:xfrm>
          <a:off x="21075727" y="7175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145559</xdr:rowOff>
    </xdr:from>
    <xdr:ext cx="469744" cy="259045"/>
    <xdr:sp macro="" textlink="">
      <xdr:nvSpPr>
        <xdr:cNvPr id="500" name="n_2mainValue【認定こども園・幼稚園・保育所】&#10;一人当たり面積">
          <a:extLst>
            <a:ext uri="{FF2B5EF4-FFF2-40B4-BE49-F238E27FC236}">
              <a16:creationId xmlns:a16="http://schemas.microsoft.com/office/drawing/2014/main" id="{10422FB0-4DD8-4580-AD4B-3712C95E2D3F}"/>
            </a:ext>
          </a:extLst>
        </xdr:cNvPr>
        <xdr:cNvSpPr txBox="1"/>
      </xdr:nvSpPr>
      <xdr:spPr>
        <a:xfrm>
          <a:off x="20199427" y="7175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145559</xdr:rowOff>
    </xdr:from>
    <xdr:ext cx="469744" cy="259045"/>
    <xdr:sp macro="" textlink="">
      <xdr:nvSpPr>
        <xdr:cNvPr id="501" name="n_3mainValue【認定こども園・幼稚園・保育所】&#10;一人当たり面積">
          <a:extLst>
            <a:ext uri="{FF2B5EF4-FFF2-40B4-BE49-F238E27FC236}">
              <a16:creationId xmlns:a16="http://schemas.microsoft.com/office/drawing/2014/main" id="{442A8A8F-DB8D-427E-A3DA-4539A83269A0}"/>
            </a:ext>
          </a:extLst>
        </xdr:cNvPr>
        <xdr:cNvSpPr txBox="1"/>
      </xdr:nvSpPr>
      <xdr:spPr>
        <a:xfrm>
          <a:off x="19310427" y="7175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145559</xdr:rowOff>
    </xdr:from>
    <xdr:ext cx="469744" cy="259045"/>
    <xdr:sp macro="" textlink="">
      <xdr:nvSpPr>
        <xdr:cNvPr id="502" name="n_4mainValue【認定こども園・幼稚園・保育所】&#10;一人当たり面積">
          <a:extLst>
            <a:ext uri="{FF2B5EF4-FFF2-40B4-BE49-F238E27FC236}">
              <a16:creationId xmlns:a16="http://schemas.microsoft.com/office/drawing/2014/main" id="{A54E96D5-705A-4D8B-AF7C-0D74C5AD4269}"/>
            </a:ext>
          </a:extLst>
        </xdr:cNvPr>
        <xdr:cNvSpPr txBox="1"/>
      </xdr:nvSpPr>
      <xdr:spPr>
        <a:xfrm>
          <a:off x="18421427" y="7175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3" name="正方形/長方形 502">
          <a:extLst>
            <a:ext uri="{FF2B5EF4-FFF2-40B4-BE49-F238E27FC236}">
              <a16:creationId xmlns:a16="http://schemas.microsoft.com/office/drawing/2014/main" id="{509C6DD8-FC90-464D-BE04-D9DDBEF6ACB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4" name="正方形/長方形 503">
          <a:extLst>
            <a:ext uri="{FF2B5EF4-FFF2-40B4-BE49-F238E27FC236}">
              <a16:creationId xmlns:a16="http://schemas.microsoft.com/office/drawing/2014/main" id="{FDDC2A5A-6821-4C02-B095-DAF2BEAD19F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5" name="正方形/長方形 504">
          <a:extLst>
            <a:ext uri="{FF2B5EF4-FFF2-40B4-BE49-F238E27FC236}">
              <a16:creationId xmlns:a16="http://schemas.microsoft.com/office/drawing/2014/main" id="{76A13902-6687-4032-B484-5AE3D970DE0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6" name="正方形/長方形 505">
          <a:extLst>
            <a:ext uri="{FF2B5EF4-FFF2-40B4-BE49-F238E27FC236}">
              <a16:creationId xmlns:a16="http://schemas.microsoft.com/office/drawing/2014/main" id="{F9831E2B-0284-40E8-863E-8A096154F89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7" name="正方形/長方形 506">
          <a:extLst>
            <a:ext uri="{FF2B5EF4-FFF2-40B4-BE49-F238E27FC236}">
              <a16:creationId xmlns:a16="http://schemas.microsoft.com/office/drawing/2014/main" id="{24376019-A48B-4F89-9310-38DC187DD59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8" name="正方形/長方形 507">
          <a:extLst>
            <a:ext uri="{FF2B5EF4-FFF2-40B4-BE49-F238E27FC236}">
              <a16:creationId xmlns:a16="http://schemas.microsoft.com/office/drawing/2014/main" id="{F9835CDA-1616-4B27-9096-54AB78EE893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9" name="正方形/長方形 508">
          <a:extLst>
            <a:ext uri="{FF2B5EF4-FFF2-40B4-BE49-F238E27FC236}">
              <a16:creationId xmlns:a16="http://schemas.microsoft.com/office/drawing/2014/main" id="{5FBA8BED-1747-49E1-9F99-4F1257EFCD6C}"/>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0" name="正方形/長方形 509">
          <a:extLst>
            <a:ext uri="{FF2B5EF4-FFF2-40B4-BE49-F238E27FC236}">
              <a16:creationId xmlns:a16="http://schemas.microsoft.com/office/drawing/2014/main" id="{7DAA7499-72FE-4480-8613-176276B40201}"/>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1" name="テキスト ボックス 510">
          <a:extLst>
            <a:ext uri="{FF2B5EF4-FFF2-40B4-BE49-F238E27FC236}">
              <a16:creationId xmlns:a16="http://schemas.microsoft.com/office/drawing/2014/main" id="{F003F5BE-952D-48FD-8DBB-6A08415C001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2" name="直線コネクタ 511">
          <a:extLst>
            <a:ext uri="{FF2B5EF4-FFF2-40B4-BE49-F238E27FC236}">
              <a16:creationId xmlns:a16="http://schemas.microsoft.com/office/drawing/2014/main" id="{CEDE99DB-EB3E-4C5D-A97C-D00C89A61C8D}"/>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3" name="テキスト ボックス 512">
          <a:extLst>
            <a:ext uri="{FF2B5EF4-FFF2-40B4-BE49-F238E27FC236}">
              <a16:creationId xmlns:a16="http://schemas.microsoft.com/office/drawing/2014/main" id="{6432BBB9-C4A4-4048-8708-E2F08F819E8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4" name="直線コネクタ 513">
          <a:extLst>
            <a:ext uri="{FF2B5EF4-FFF2-40B4-BE49-F238E27FC236}">
              <a16:creationId xmlns:a16="http://schemas.microsoft.com/office/drawing/2014/main" id="{8B701414-7F72-48DF-9222-4989F59767C9}"/>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5" name="テキスト ボックス 514">
          <a:extLst>
            <a:ext uri="{FF2B5EF4-FFF2-40B4-BE49-F238E27FC236}">
              <a16:creationId xmlns:a16="http://schemas.microsoft.com/office/drawing/2014/main" id="{A641081A-554A-4A99-AFEC-A14878C4A0DF}"/>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6" name="直線コネクタ 515">
          <a:extLst>
            <a:ext uri="{FF2B5EF4-FFF2-40B4-BE49-F238E27FC236}">
              <a16:creationId xmlns:a16="http://schemas.microsoft.com/office/drawing/2014/main" id="{0D5EC9A8-D3BE-42AA-B462-558F69326372}"/>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7" name="テキスト ボックス 516">
          <a:extLst>
            <a:ext uri="{FF2B5EF4-FFF2-40B4-BE49-F238E27FC236}">
              <a16:creationId xmlns:a16="http://schemas.microsoft.com/office/drawing/2014/main" id="{44C0C2C3-3322-4D0B-9750-5D3C6EAFEF88}"/>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8" name="直線コネクタ 517">
          <a:extLst>
            <a:ext uri="{FF2B5EF4-FFF2-40B4-BE49-F238E27FC236}">
              <a16:creationId xmlns:a16="http://schemas.microsoft.com/office/drawing/2014/main" id="{76386C12-8378-42BD-8DC6-514A898EB37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9" name="テキスト ボックス 518">
          <a:extLst>
            <a:ext uri="{FF2B5EF4-FFF2-40B4-BE49-F238E27FC236}">
              <a16:creationId xmlns:a16="http://schemas.microsoft.com/office/drawing/2014/main" id="{7069AD7E-FB91-4AC4-9648-1974E54C2ACE}"/>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0" name="直線コネクタ 519">
          <a:extLst>
            <a:ext uri="{FF2B5EF4-FFF2-40B4-BE49-F238E27FC236}">
              <a16:creationId xmlns:a16="http://schemas.microsoft.com/office/drawing/2014/main" id="{2415EAE1-477D-4A18-9E15-A5576DC4C7B6}"/>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1" name="テキスト ボックス 520">
          <a:extLst>
            <a:ext uri="{FF2B5EF4-FFF2-40B4-BE49-F238E27FC236}">
              <a16:creationId xmlns:a16="http://schemas.microsoft.com/office/drawing/2014/main" id="{D7E63C6C-B727-4741-B954-433411094E1D}"/>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2" name="直線コネクタ 521">
          <a:extLst>
            <a:ext uri="{FF2B5EF4-FFF2-40B4-BE49-F238E27FC236}">
              <a16:creationId xmlns:a16="http://schemas.microsoft.com/office/drawing/2014/main" id="{D7207F5E-7946-43BC-9CB8-F06E96D98A0D}"/>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3" name="テキスト ボックス 522">
          <a:extLst>
            <a:ext uri="{FF2B5EF4-FFF2-40B4-BE49-F238E27FC236}">
              <a16:creationId xmlns:a16="http://schemas.microsoft.com/office/drawing/2014/main" id="{49B09950-38EB-4397-B49F-E971C45B0368}"/>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4" name="直線コネクタ 523">
          <a:extLst>
            <a:ext uri="{FF2B5EF4-FFF2-40B4-BE49-F238E27FC236}">
              <a16:creationId xmlns:a16="http://schemas.microsoft.com/office/drawing/2014/main" id="{DF89991D-5F0C-4968-85C0-352AB56B664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5" name="テキスト ボックス 524">
          <a:extLst>
            <a:ext uri="{FF2B5EF4-FFF2-40B4-BE49-F238E27FC236}">
              <a16:creationId xmlns:a16="http://schemas.microsoft.com/office/drawing/2014/main" id="{E6E9B73F-89D7-414F-8896-A975A9599274}"/>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6" name="直線コネクタ 525">
          <a:extLst>
            <a:ext uri="{FF2B5EF4-FFF2-40B4-BE49-F238E27FC236}">
              <a16:creationId xmlns:a16="http://schemas.microsoft.com/office/drawing/2014/main" id="{454E0C39-F25F-4674-9874-22F8F908B06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a:extLst>
            <a:ext uri="{FF2B5EF4-FFF2-40B4-BE49-F238E27FC236}">
              <a16:creationId xmlns:a16="http://schemas.microsoft.com/office/drawing/2014/main" id="{CA9E23EB-7CC6-4428-8134-3A431370DD4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145324</xdr:rowOff>
    </xdr:from>
    <xdr:to>
      <xdr:col>85</xdr:col>
      <xdr:colOff>126364</xdr:colOff>
      <xdr:row>63</xdr:row>
      <xdr:rowOff>65315</xdr:rowOff>
    </xdr:to>
    <xdr:cxnSp macro="">
      <xdr:nvCxnSpPr>
        <xdr:cNvPr id="528" name="直線コネクタ 527">
          <a:extLst>
            <a:ext uri="{FF2B5EF4-FFF2-40B4-BE49-F238E27FC236}">
              <a16:creationId xmlns:a16="http://schemas.microsoft.com/office/drawing/2014/main" id="{A6B0C1A1-2D6E-4BC8-9384-5B0D39856790}"/>
            </a:ext>
          </a:extLst>
        </xdr:cNvPr>
        <xdr:cNvCxnSpPr/>
      </xdr:nvCxnSpPr>
      <xdr:spPr>
        <a:xfrm flipV="1">
          <a:off x="16318864" y="9575074"/>
          <a:ext cx="0" cy="1291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69142</xdr:rowOff>
    </xdr:from>
    <xdr:ext cx="405111" cy="259045"/>
    <xdr:sp macro="" textlink="">
      <xdr:nvSpPr>
        <xdr:cNvPr id="529" name="【学校施設】&#10;有形固定資産減価償却率最小値テキスト">
          <a:extLst>
            <a:ext uri="{FF2B5EF4-FFF2-40B4-BE49-F238E27FC236}">
              <a16:creationId xmlns:a16="http://schemas.microsoft.com/office/drawing/2014/main" id="{05F4D2FD-254B-4A32-9B7A-61EB7A80EACD}"/>
            </a:ext>
          </a:extLst>
        </xdr:cNvPr>
        <xdr:cNvSpPr txBox="1"/>
      </xdr:nvSpPr>
      <xdr:spPr>
        <a:xfrm>
          <a:off x="16357600" y="1087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65315</xdr:rowOff>
    </xdr:from>
    <xdr:to>
      <xdr:col>86</xdr:col>
      <xdr:colOff>25400</xdr:colOff>
      <xdr:row>63</xdr:row>
      <xdr:rowOff>65315</xdr:rowOff>
    </xdr:to>
    <xdr:cxnSp macro="">
      <xdr:nvCxnSpPr>
        <xdr:cNvPr id="530" name="直線コネクタ 529">
          <a:extLst>
            <a:ext uri="{FF2B5EF4-FFF2-40B4-BE49-F238E27FC236}">
              <a16:creationId xmlns:a16="http://schemas.microsoft.com/office/drawing/2014/main" id="{EAD7A2AB-9A73-401A-86F4-26499761EACE}"/>
            </a:ext>
          </a:extLst>
        </xdr:cNvPr>
        <xdr:cNvCxnSpPr/>
      </xdr:nvCxnSpPr>
      <xdr:spPr>
        <a:xfrm>
          <a:off x="16230600" y="10866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92001</xdr:rowOff>
    </xdr:from>
    <xdr:ext cx="340478" cy="259045"/>
    <xdr:sp macro="" textlink="">
      <xdr:nvSpPr>
        <xdr:cNvPr id="531" name="【学校施設】&#10;有形固定資産減価償却率最大値テキスト">
          <a:extLst>
            <a:ext uri="{FF2B5EF4-FFF2-40B4-BE49-F238E27FC236}">
              <a16:creationId xmlns:a16="http://schemas.microsoft.com/office/drawing/2014/main" id="{83A6FECC-9151-48CC-B4EF-1DF5DF1B3902}"/>
            </a:ext>
          </a:extLst>
        </xdr:cNvPr>
        <xdr:cNvSpPr txBox="1"/>
      </xdr:nvSpPr>
      <xdr:spPr>
        <a:xfrm>
          <a:off x="16357600" y="93503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145324</xdr:rowOff>
    </xdr:from>
    <xdr:to>
      <xdr:col>86</xdr:col>
      <xdr:colOff>25400</xdr:colOff>
      <xdr:row>55</xdr:row>
      <xdr:rowOff>145324</xdr:rowOff>
    </xdr:to>
    <xdr:cxnSp macro="">
      <xdr:nvCxnSpPr>
        <xdr:cNvPr id="532" name="直線コネクタ 531">
          <a:extLst>
            <a:ext uri="{FF2B5EF4-FFF2-40B4-BE49-F238E27FC236}">
              <a16:creationId xmlns:a16="http://schemas.microsoft.com/office/drawing/2014/main" id="{50ADB7CB-1144-4C70-B5A9-21089EF0B91A}"/>
            </a:ext>
          </a:extLst>
        </xdr:cNvPr>
        <xdr:cNvCxnSpPr/>
      </xdr:nvCxnSpPr>
      <xdr:spPr>
        <a:xfrm>
          <a:off x="16230600" y="957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125565</xdr:rowOff>
    </xdr:from>
    <xdr:ext cx="405111" cy="259045"/>
    <xdr:sp macro="" textlink="">
      <xdr:nvSpPr>
        <xdr:cNvPr id="533" name="【学校施設】&#10;有形固定資産減価償却率平均値テキスト">
          <a:extLst>
            <a:ext uri="{FF2B5EF4-FFF2-40B4-BE49-F238E27FC236}">
              <a16:creationId xmlns:a16="http://schemas.microsoft.com/office/drawing/2014/main" id="{59682557-E786-4B6B-A85E-7440325635B0}"/>
            </a:ext>
          </a:extLst>
        </xdr:cNvPr>
        <xdr:cNvSpPr txBox="1"/>
      </xdr:nvSpPr>
      <xdr:spPr>
        <a:xfrm>
          <a:off x="16357600" y="10241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102688</xdr:rowOff>
    </xdr:from>
    <xdr:to>
      <xdr:col>85</xdr:col>
      <xdr:colOff>177800</xdr:colOff>
      <xdr:row>61</xdr:row>
      <xdr:rowOff>32838</xdr:rowOff>
    </xdr:to>
    <xdr:sp macro="" textlink="">
      <xdr:nvSpPr>
        <xdr:cNvPr id="534" name="フローチャート: 判断 533">
          <a:extLst>
            <a:ext uri="{FF2B5EF4-FFF2-40B4-BE49-F238E27FC236}">
              <a16:creationId xmlns:a16="http://schemas.microsoft.com/office/drawing/2014/main" id="{24B4D9B8-FF93-4F77-A477-0C62E12E661F}"/>
            </a:ext>
          </a:extLst>
        </xdr:cNvPr>
        <xdr:cNvSpPr/>
      </xdr:nvSpPr>
      <xdr:spPr>
        <a:xfrm>
          <a:off x="16268700" y="1038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87993</xdr:rowOff>
    </xdr:from>
    <xdr:to>
      <xdr:col>81</xdr:col>
      <xdr:colOff>101600</xdr:colOff>
      <xdr:row>61</xdr:row>
      <xdr:rowOff>18143</xdr:rowOff>
    </xdr:to>
    <xdr:sp macro="" textlink="">
      <xdr:nvSpPr>
        <xdr:cNvPr id="535" name="フローチャート: 判断 534">
          <a:extLst>
            <a:ext uri="{FF2B5EF4-FFF2-40B4-BE49-F238E27FC236}">
              <a16:creationId xmlns:a16="http://schemas.microsoft.com/office/drawing/2014/main" id="{A7F9A895-143D-45FD-BB92-5A6774172AEB}"/>
            </a:ext>
          </a:extLst>
        </xdr:cNvPr>
        <xdr:cNvSpPr/>
      </xdr:nvSpPr>
      <xdr:spPr>
        <a:xfrm>
          <a:off x="15430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83094</xdr:rowOff>
    </xdr:from>
    <xdr:to>
      <xdr:col>76</xdr:col>
      <xdr:colOff>165100</xdr:colOff>
      <xdr:row>61</xdr:row>
      <xdr:rowOff>13244</xdr:rowOff>
    </xdr:to>
    <xdr:sp macro="" textlink="">
      <xdr:nvSpPr>
        <xdr:cNvPr id="536" name="フローチャート: 判断 535">
          <a:extLst>
            <a:ext uri="{FF2B5EF4-FFF2-40B4-BE49-F238E27FC236}">
              <a16:creationId xmlns:a16="http://schemas.microsoft.com/office/drawing/2014/main" id="{807D5AFF-F07B-480B-8AC3-67522A71F5C7}"/>
            </a:ext>
          </a:extLst>
        </xdr:cNvPr>
        <xdr:cNvSpPr/>
      </xdr:nvSpPr>
      <xdr:spPr>
        <a:xfrm>
          <a:off x="14541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70031</xdr:rowOff>
    </xdr:from>
    <xdr:to>
      <xdr:col>72</xdr:col>
      <xdr:colOff>38100</xdr:colOff>
      <xdr:row>61</xdr:row>
      <xdr:rowOff>181</xdr:rowOff>
    </xdr:to>
    <xdr:sp macro="" textlink="">
      <xdr:nvSpPr>
        <xdr:cNvPr id="537" name="フローチャート: 判断 536">
          <a:extLst>
            <a:ext uri="{FF2B5EF4-FFF2-40B4-BE49-F238E27FC236}">
              <a16:creationId xmlns:a16="http://schemas.microsoft.com/office/drawing/2014/main" id="{FF5B6873-117B-4F47-959D-746B94A10F2F}"/>
            </a:ext>
          </a:extLst>
        </xdr:cNvPr>
        <xdr:cNvSpPr/>
      </xdr:nvSpPr>
      <xdr:spPr>
        <a:xfrm>
          <a:off x="13652500" y="103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65133</xdr:rowOff>
    </xdr:from>
    <xdr:to>
      <xdr:col>67</xdr:col>
      <xdr:colOff>101600</xdr:colOff>
      <xdr:row>60</xdr:row>
      <xdr:rowOff>166733</xdr:rowOff>
    </xdr:to>
    <xdr:sp macro="" textlink="">
      <xdr:nvSpPr>
        <xdr:cNvPr id="538" name="フローチャート: 判断 537">
          <a:extLst>
            <a:ext uri="{FF2B5EF4-FFF2-40B4-BE49-F238E27FC236}">
              <a16:creationId xmlns:a16="http://schemas.microsoft.com/office/drawing/2014/main" id="{F3CAD04E-AD99-4DB3-BAE8-884A813EA4FA}"/>
            </a:ext>
          </a:extLst>
        </xdr:cNvPr>
        <xdr:cNvSpPr/>
      </xdr:nvSpPr>
      <xdr:spPr>
        <a:xfrm>
          <a:off x="12763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1BA3E0CB-7F34-4413-B2B4-E0F072F7234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DE005270-897F-4DBE-845C-046B0E8F518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861AB9AC-CE8F-4B4D-8D23-36482007815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492B29B-6CCC-4613-B126-BE0049EB980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96DCDE8D-74FB-4FD5-AFC9-0033ACE6659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164737</xdr:rowOff>
    </xdr:from>
    <xdr:to>
      <xdr:col>85</xdr:col>
      <xdr:colOff>177800</xdr:colOff>
      <xdr:row>61</xdr:row>
      <xdr:rowOff>94887</xdr:rowOff>
    </xdr:to>
    <xdr:sp macro="" textlink="">
      <xdr:nvSpPr>
        <xdr:cNvPr id="544" name="楕円 543">
          <a:extLst>
            <a:ext uri="{FF2B5EF4-FFF2-40B4-BE49-F238E27FC236}">
              <a16:creationId xmlns:a16="http://schemas.microsoft.com/office/drawing/2014/main" id="{62226CE6-7EFF-4BF0-8011-58268BE85B9D}"/>
            </a:ext>
          </a:extLst>
        </xdr:cNvPr>
        <xdr:cNvSpPr/>
      </xdr:nvSpPr>
      <xdr:spPr>
        <a:xfrm>
          <a:off x="16268700" y="1045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143164</xdr:rowOff>
    </xdr:from>
    <xdr:ext cx="405111" cy="259045"/>
    <xdr:sp macro="" textlink="">
      <xdr:nvSpPr>
        <xdr:cNvPr id="545" name="【学校施設】&#10;有形固定資産減価償却率該当値テキスト">
          <a:extLst>
            <a:ext uri="{FF2B5EF4-FFF2-40B4-BE49-F238E27FC236}">
              <a16:creationId xmlns:a16="http://schemas.microsoft.com/office/drawing/2014/main" id="{0EDEF206-02F2-441D-9686-4E8BD5358E65}"/>
            </a:ext>
          </a:extLst>
        </xdr:cNvPr>
        <xdr:cNvSpPr txBox="1"/>
      </xdr:nvSpPr>
      <xdr:spPr>
        <a:xfrm>
          <a:off x="16357600" y="1043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66766</xdr:rowOff>
    </xdr:from>
    <xdr:to>
      <xdr:col>81</xdr:col>
      <xdr:colOff>101600</xdr:colOff>
      <xdr:row>61</xdr:row>
      <xdr:rowOff>168366</xdr:rowOff>
    </xdr:to>
    <xdr:sp macro="" textlink="">
      <xdr:nvSpPr>
        <xdr:cNvPr id="546" name="楕円 545">
          <a:extLst>
            <a:ext uri="{FF2B5EF4-FFF2-40B4-BE49-F238E27FC236}">
              <a16:creationId xmlns:a16="http://schemas.microsoft.com/office/drawing/2014/main" id="{DB67E626-576D-457B-A2A4-98319B24E52A}"/>
            </a:ext>
          </a:extLst>
        </xdr:cNvPr>
        <xdr:cNvSpPr/>
      </xdr:nvSpPr>
      <xdr:spPr>
        <a:xfrm>
          <a:off x="15430500" y="1052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44087</xdr:rowOff>
    </xdr:from>
    <xdr:to>
      <xdr:col>85</xdr:col>
      <xdr:colOff>127000</xdr:colOff>
      <xdr:row>61</xdr:row>
      <xdr:rowOff>117566</xdr:rowOff>
    </xdr:to>
    <xdr:cxnSp macro="">
      <xdr:nvCxnSpPr>
        <xdr:cNvPr id="547" name="直線コネクタ 546">
          <a:extLst>
            <a:ext uri="{FF2B5EF4-FFF2-40B4-BE49-F238E27FC236}">
              <a16:creationId xmlns:a16="http://schemas.microsoft.com/office/drawing/2014/main" id="{ED29CBEC-DD46-4DB6-AAD6-D4CB19A209EE}"/>
            </a:ext>
          </a:extLst>
        </xdr:cNvPr>
        <xdr:cNvCxnSpPr/>
      </xdr:nvCxnSpPr>
      <xdr:spPr>
        <a:xfrm flipV="1">
          <a:off x="15481300" y="10502537"/>
          <a:ext cx="8382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71665</xdr:rowOff>
    </xdr:from>
    <xdr:to>
      <xdr:col>76</xdr:col>
      <xdr:colOff>165100</xdr:colOff>
      <xdr:row>62</xdr:row>
      <xdr:rowOff>1815</xdr:rowOff>
    </xdr:to>
    <xdr:sp macro="" textlink="">
      <xdr:nvSpPr>
        <xdr:cNvPr id="548" name="楕円 547">
          <a:extLst>
            <a:ext uri="{FF2B5EF4-FFF2-40B4-BE49-F238E27FC236}">
              <a16:creationId xmlns:a16="http://schemas.microsoft.com/office/drawing/2014/main" id="{4FEAC54B-3E5B-4669-9B29-37FDF9CCC33F}"/>
            </a:ext>
          </a:extLst>
        </xdr:cNvPr>
        <xdr:cNvSpPr/>
      </xdr:nvSpPr>
      <xdr:spPr>
        <a:xfrm>
          <a:off x="14541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117566</xdr:rowOff>
    </xdr:from>
    <xdr:to>
      <xdr:col>81</xdr:col>
      <xdr:colOff>50800</xdr:colOff>
      <xdr:row>61</xdr:row>
      <xdr:rowOff>122465</xdr:rowOff>
    </xdr:to>
    <xdr:cxnSp macro="">
      <xdr:nvCxnSpPr>
        <xdr:cNvPr id="549" name="直線コネクタ 548">
          <a:extLst>
            <a:ext uri="{FF2B5EF4-FFF2-40B4-BE49-F238E27FC236}">
              <a16:creationId xmlns:a16="http://schemas.microsoft.com/office/drawing/2014/main" id="{3D1D60E1-4774-41FE-8DEC-AC892B79DE05}"/>
            </a:ext>
          </a:extLst>
        </xdr:cNvPr>
        <xdr:cNvCxnSpPr/>
      </xdr:nvCxnSpPr>
      <xdr:spPr>
        <a:xfrm flipV="1">
          <a:off x="14592300" y="10576016"/>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122283</xdr:rowOff>
    </xdr:from>
    <xdr:to>
      <xdr:col>72</xdr:col>
      <xdr:colOff>38100</xdr:colOff>
      <xdr:row>62</xdr:row>
      <xdr:rowOff>52433</xdr:rowOff>
    </xdr:to>
    <xdr:sp macro="" textlink="">
      <xdr:nvSpPr>
        <xdr:cNvPr id="550" name="楕円 549">
          <a:extLst>
            <a:ext uri="{FF2B5EF4-FFF2-40B4-BE49-F238E27FC236}">
              <a16:creationId xmlns:a16="http://schemas.microsoft.com/office/drawing/2014/main" id="{A0C98167-74F8-4D8F-8107-005C9EF6F116}"/>
            </a:ext>
          </a:extLst>
        </xdr:cNvPr>
        <xdr:cNvSpPr/>
      </xdr:nvSpPr>
      <xdr:spPr>
        <a:xfrm>
          <a:off x="13652500" y="1058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122465</xdr:rowOff>
    </xdr:from>
    <xdr:to>
      <xdr:col>76</xdr:col>
      <xdr:colOff>114300</xdr:colOff>
      <xdr:row>62</xdr:row>
      <xdr:rowOff>1633</xdr:rowOff>
    </xdr:to>
    <xdr:cxnSp macro="">
      <xdr:nvCxnSpPr>
        <xdr:cNvPr id="551" name="直線コネクタ 550">
          <a:extLst>
            <a:ext uri="{FF2B5EF4-FFF2-40B4-BE49-F238E27FC236}">
              <a16:creationId xmlns:a16="http://schemas.microsoft.com/office/drawing/2014/main" id="{15961F28-5D83-4B33-A1CE-776B1ED1FF0E}"/>
            </a:ext>
          </a:extLst>
        </xdr:cNvPr>
        <xdr:cNvCxnSpPr/>
      </xdr:nvCxnSpPr>
      <xdr:spPr>
        <a:xfrm flipV="1">
          <a:off x="13703300" y="10580915"/>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159838</xdr:rowOff>
    </xdr:from>
    <xdr:to>
      <xdr:col>67</xdr:col>
      <xdr:colOff>101600</xdr:colOff>
      <xdr:row>62</xdr:row>
      <xdr:rowOff>89988</xdr:rowOff>
    </xdr:to>
    <xdr:sp macro="" textlink="">
      <xdr:nvSpPr>
        <xdr:cNvPr id="552" name="楕円 551">
          <a:extLst>
            <a:ext uri="{FF2B5EF4-FFF2-40B4-BE49-F238E27FC236}">
              <a16:creationId xmlns:a16="http://schemas.microsoft.com/office/drawing/2014/main" id="{8801D1C6-42B7-48FC-9B2D-81BB292137D5}"/>
            </a:ext>
          </a:extLst>
        </xdr:cNvPr>
        <xdr:cNvSpPr/>
      </xdr:nvSpPr>
      <xdr:spPr>
        <a:xfrm>
          <a:off x="12763500" y="1061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1633</xdr:rowOff>
    </xdr:from>
    <xdr:to>
      <xdr:col>71</xdr:col>
      <xdr:colOff>177800</xdr:colOff>
      <xdr:row>62</xdr:row>
      <xdr:rowOff>39188</xdr:rowOff>
    </xdr:to>
    <xdr:cxnSp macro="">
      <xdr:nvCxnSpPr>
        <xdr:cNvPr id="553" name="直線コネクタ 552">
          <a:extLst>
            <a:ext uri="{FF2B5EF4-FFF2-40B4-BE49-F238E27FC236}">
              <a16:creationId xmlns:a16="http://schemas.microsoft.com/office/drawing/2014/main" id="{4F3DE50A-A929-4263-BFC9-70607751F6C5}"/>
            </a:ext>
          </a:extLst>
        </xdr:cNvPr>
        <xdr:cNvCxnSpPr/>
      </xdr:nvCxnSpPr>
      <xdr:spPr>
        <a:xfrm flipV="1">
          <a:off x="12814300" y="10631533"/>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34670</xdr:rowOff>
    </xdr:from>
    <xdr:ext cx="405111" cy="259045"/>
    <xdr:sp macro="" textlink="">
      <xdr:nvSpPr>
        <xdr:cNvPr id="554" name="n_1aveValue【学校施設】&#10;有形固定資産減価償却率">
          <a:extLst>
            <a:ext uri="{FF2B5EF4-FFF2-40B4-BE49-F238E27FC236}">
              <a16:creationId xmlns:a16="http://schemas.microsoft.com/office/drawing/2014/main" id="{0ACF482E-F941-4EAB-A5BD-74581EA7540C}"/>
            </a:ext>
          </a:extLst>
        </xdr:cNvPr>
        <xdr:cNvSpPr txBox="1"/>
      </xdr:nvSpPr>
      <xdr:spPr>
        <a:xfrm>
          <a:off x="15266044" y="1015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29771</xdr:rowOff>
    </xdr:from>
    <xdr:ext cx="405111" cy="259045"/>
    <xdr:sp macro="" textlink="">
      <xdr:nvSpPr>
        <xdr:cNvPr id="555" name="n_2aveValue【学校施設】&#10;有形固定資産減価償却率">
          <a:extLst>
            <a:ext uri="{FF2B5EF4-FFF2-40B4-BE49-F238E27FC236}">
              <a16:creationId xmlns:a16="http://schemas.microsoft.com/office/drawing/2014/main" id="{951772EF-4F49-49B8-8151-AC43CEED29BF}"/>
            </a:ext>
          </a:extLst>
        </xdr:cNvPr>
        <xdr:cNvSpPr txBox="1"/>
      </xdr:nvSpPr>
      <xdr:spPr>
        <a:xfrm>
          <a:off x="14389744" y="1014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16708</xdr:rowOff>
    </xdr:from>
    <xdr:ext cx="405111" cy="259045"/>
    <xdr:sp macro="" textlink="">
      <xdr:nvSpPr>
        <xdr:cNvPr id="556" name="n_3aveValue【学校施設】&#10;有形固定資産減価償却率">
          <a:extLst>
            <a:ext uri="{FF2B5EF4-FFF2-40B4-BE49-F238E27FC236}">
              <a16:creationId xmlns:a16="http://schemas.microsoft.com/office/drawing/2014/main" id="{BEA74BE8-6025-4BF8-A7BE-04ECC18FA4E7}"/>
            </a:ext>
          </a:extLst>
        </xdr:cNvPr>
        <xdr:cNvSpPr txBox="1"/>
      </xdr:nvSpPr>
      <xdr:spPr>
        <a:xfrm>
          <a:off x="13500744" y="1013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11810</xdr:rowOff>
    </xdr:from>
    <xdr:ext cx="405111" cy="259045"/>
    <xdr:sp macro="" textlink="">
      <xdr:nvSpPr>
        <xdr:cNvPr id="557" name="n_4aveValue【学校施設】&#10;有形固定資産減価償却率">
          <a:extLst>
            <a:ext uri="{FF2B5EF4-FFF2-40B4-BE49-F238E27FC236}">
              <a16:creationId xmlns:a16="http://schemas.microsoft.com/office/drawing/2014/main" id="{BDC6D7F0-5146-4F6E-860B-0C24003AE431}"/>
            </a:ext>
          </a:extLst>
        </xdr:cNvPr>
        <xdr:cNvSpPr txBox="1"/>
      </xdr:nvSpPr>
      <xdr:spPr>
        <a:xfrm>
          <a:off x="12611744" y="10127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159493</xdr:rowOff>
    </xdr:from>
    <xdr:ext cx="405111" cy="259045"/>
    <xdr:sp macro="" textlink="">
      <xdr:nvSpPr>
        <xdr:cNvPr id="558" name="n_1mainValue【学校施設】&#10;有形固定資産減価償却率">
          <a:extLst>
            <a:ext uri="{FF2B5EF4-FFF2-40B4-BE49-F238E27FC236}">
              <a16:creationId xmlns:a16="http://schemas.microsoft.com/office/drawing/2014/main" id="{6AE3AB2F-5962-46D2-8643-552AAE539263}"/>
            </a:ext>
          </a:extLst>
        </xdr:cNvPr>
        <xdr:cNvSpPr txBox="1"/>
      </xdr:nvSpPr>
      <xdr:spPr>
        <a:xfrm>
          <a:off x="15266044" y="1061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164392</xdr:rowOff>
    </xdr:from>
    <xdr:ext cx="405111" cy="259045"/>
    <xdr:sp macro="" textlink="">
      <xdr:nvSpPr>
        <xdr:cNvPr id="559" name="n_2mainValue【学校施設】&#10;有形固定資産減価償却率">
          <a:extLst>
            <a:ext uri="{FF2B5EF4-FFF2-40B4-BE49-F238E27FC236}">
              <a16:creationId xmlns:a16="http://schemas.microsoft.com/office/drawing/2014/main" id="{B383BCB7-3A0F-494D-9F0D-A2895F16D2E2}"/>
            </a:ext>
          </a:extLst>
        </xdr:cNvPr>
        <xdr:cNvSpPr txBox="1"/>
      </xdr:nvSpPr>
      <xdr:spPr>
        <a:xfrm>
          <a:off x="14389744" y="1062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43560</xdr:rowOff>
    </xdr:from>
    <xdr:ext cx="405111" cy="259045"/>
    <xdr:sp macro="" textlink="">
      <xdr:nvSpPr>
        <xdr:cNvPr id="560" name="n_3mainValue【学校施設】&#10;有形固定資産減価償却率">
          <a:extLst>
            <a:ext uri="{FF2B5EF4-FFF2-40B4-BE49-F238E27FC236}">
              <a16:creationId xmlns:a16="http://schemas.microsoft.com/office/drawing/2014/main" id="{D4C2CE30-06BF-4346-8DE9-5248C8D8888C}"/>
            </a:ext>
          </a:extLst>
        </xdr:cNvPr>
        <xdr:cNvSpPr txBox="1"/>
      </xdr:nvSpPr>
      <xdr:spPr>
        <a:xfrm>
          <a:off x="13500744" y="10673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81115</xdr:rowOff>
    </xdr:from>
    <xdr:ext cx="405111" cy="259045"/>
    <xdr:sp macro="" textlink="">
      <xdr:nvSpPr>
        <xdr:cNvPr id="561" name="n_4mainValue【学校施設】&#10;有形固定資産減価償却率">
          <a:extLst>
            <a:ext uri="{FF2B5EF4-FFF2-40B4-BE49-F238E27FC236}">
              <a16:creationId xmlns:a16="http://schemas.microsoft.com/office/drawing/2014/main" id="{7FDB5DA4-6970-41EB-80AB-48315FA3BF31}"/>
            </a:ext>
          </a:extLst>
        </xdr:cNvPr>
        <xdr:cNvSpPr txBox="1"/>
      </xdr:nvSpPr>
      <xdr:spPr>
        <a:xfrm>
          <a:off x="12611744" y="10711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a:extLst>
            <a:ext uri="{FF2B5EF4-FFF2-40B4-BE49-F238E27FC236}">
              <a16:creationId xmlns:a16="http://schemas.microsoft.com/office/drawing/2014/main" id="{94B9EA6F-8FF5-47D4-B93B-1DC572FA6D1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a:extLst>
            <a:ext uri="{FF2B5EF4-FFF2-40B4-BE49-F238E27FC236}">
              <a16:creationId xmlns:a16="http://schemas.microsoft.com/office/drawing/2014/main" id="{5D836683-9F5A-42A6-84B7-B77A84AB70A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a:extLst>
            <a:ext uri="{FF2B5EF4-FFF2-40B4-BE49-F238E27FC236}">
              <a16:creationId xmlns:a16="http://schemas.microsoft.com/office/drawing/2014/main" id="{5764C2E9-941A-4FE1-AB08-2D6F4E1738E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a:extLst>
            <a:ext uri="{FF2B5EF4-FFF2-40B4-BE49-F238E27FC236}">
              <a16:creationId xmlns:a16="http://schemas.microsoft.com/office/drawing/2014/main" id="{2F0769D2-5D2B-4B4C-A31A-1285BDE02B6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a:extLst>
            <a:ext uri="{FF2B5EF4-FFF2-40B4-BE49-F238E27FC236}">
              <a16:creationId xmlns:a16="http://schemas.microsoft.com/office/drawing/2014/main" id="{5F5A6A62-E063-4C62-9998-24A9DBBF0D8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a:extLst>
            <a:ext uri="{FF2B5EF4-FFF2-40B4-BE49-F238E27FC236}">
              <a16:creationId xmlns:a16="http://schemas.microsoft.com/office/drawing/2014/main" id="{CB98EE9A-7C9E-4331-A61B-FD48FE7E5D0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a:extLst>
            <a:ext uri="{FF2B5EF4-FFF2-40B4-BE49-F238E27FC236}">
              <a16:creationId xmlns:a16="http://schemas.microsoft.com/office/drawing/2014/main" id="{89BC02F7-7575-41BE-87F2-F3F208E8FB2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a:extLst>
            <a:ext uri="{FF2B5EF4-FFF2-40B4-BE49-F238E27FC236}">
              <a16:creationId xmlns:a16="http://schemas.microsoft.com/office/drawing/2014/main" id="{A0499F25-1E3A-468F-B333-4C3171F5685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a:extLst>
            <a:ext uri="{FF2B5EF4-FFF2-40B4-BE49-F238E27FC236}">
              <a16:creationId xmlns:a16="http://schemas.microsoft.com/office/drawing/2014/main" id="{ACFFAAF7-159C-45E5-9C7D-4DF67950A12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a:extLst>
            <a:ext uri="{FF2B5EF4-FFF2-40B4-BE49-F238E27FC236}">
              <a16:creationId xmlns:a16="http://schemas.microsoft.com/office/drawing/2014/main" id="{E9893398-1D7B-42A3-85B0-3C8C1BB809C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a:extLst>
            <a:ext uri="{FF2B5EF4-FFF2-40B4-BE49-F238E27FC236}">
              <a16:creationId xmlns:a16="http://schemas.microsoft.com/office/drawing/2014/main" id="{96C8E270-48D5-4483-B670-138D69BB81ED}"/>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3" name="直線コネクタ 572">
          <a:extLst>
            <a:ext uri="{FF2B5EF4-FFF2-40B4-BE49-F238E27FC236}">
              <a16:creationId xmlns:a16="http://schemas.microsoft.com/office/drawing/2014/main" id="{5C094641-03F4-43F6-84B9-5C0390284FE1}"/>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4" name="テキスト ボックス 573">
          <a:extLst>
            <a:ext uri="{FF2B5EF4-FFF2-40B4-BE49-F238E27FC236}">
              <a16:creationId xmlns:a16="http://schemas.microsoft.com/office/drawing/2014/main" id="{2E1CBB86-66CF-42AE-B8C0-0419865E95C6}"/>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5" name="直線コネクタ 574">
          <a:extLst>
            <a:ext uri="{FF2B5EF4-FFF2-40B4-BE49-F238E27FC236}">
              <a16:creationId xmlns:a16="http://schemas.microsoft.com/office/drawing/2014/main" id="{3278F784-B3B3-4DA9-B375-70F915D79CA6}"/>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6" name="テキスト ボックス 575">
          <a:extLst>
            <a:ext uri="{FF2B5EF4-FFF2-40B4-BE49-F238E27FC236}">
              <a16:creationId xmlns:a16="http://schemas.microsoft.com/office/drawing/2014/main" id="{73AC6820-D7F5-4BB4-BEEB-168DED408A11}"/>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7" name="直線コネクタ 576">
          <a:extLst>
            <a:ext uri="{FF2B5EF4-FFF2-40B4-BE49-F238E27FC236}">
              <a16:creationId xmlns:a16="http://schemas.microsoft.com/office/drawing/2014/main" id="{805E7899-B05B-417F-9EC8-64AE1A3E97F5}"/>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8" name="テキスト ボックス 577">
          <a:extLst>
            <a:ext uri="{FF2B5EF4-FFF2-40B4-BE49-F238E27FC236}">
              <a16:creationId xmlns:a16="http://schemas.microsoft.com/office/drawing/2014/main" id="{1E97ECC5-258B-4887-9140-767577451B09}"/>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9" name="直線コネクタ 578">
          <a:extLst>
            <a:ext uri="{FF2B5EF4-FFF2-40B4-BE49-F238E27FC236}">
              <a16:creationId xmlns:a16="http://schemas.microsoft.com/office/drawing/2014/main" id="{C0D2B33F-4ED3-458F-8C30-ADCDDB03B773}"/>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0" name="テキスト ボックス 579">
          <a:extLst>
            <a:ext uri="{FF2B5EF4-FFF2-40B4-BE49-F238E27FC236}">
              <a16:creationId xmlns:a16="http://schemas.microsoft.com/office/drawing/2014/main" id="{2B876FCC-1884-4B9F-911F-7713D6DD364A}"/>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a:extLst>
            <a:ext uri="{FF2B5EF4-FFF2-40B4-BE49-F238E27FC236}">
              <a16:creationId xmlns:a16="http://schemas.microsoft.com/office/drawing/2014/main" id="{C5A1DEC9-332B-4C55-95C9-2C9993AF9FB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2" name="テキスト ボックス 581">
          <a:extLst>
            <a:ext uri="{FF2B5EF4-FFF2-40B4-BE49-F238E27FC236}">
              <a16:creationId xmlns:a16="http://schemas.microsoft.com/office/drawing/2014/main" id="{0575E10E-A8C4-4EC4-B1D4-4C398F87F306}"/>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a:extLst>
            <a:ext uri="{FF2B5EF4-FFF2-40B4-BE49-F238E27FC236}">
              <a16:creationId xmlns:a16="http://schemas.microsoft.com/office/drawing/2014/main" id="{58174E55-92BF-4F69-980E-3CEC7D64ABA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105156</xdr:rowOff>
    </xdr:to>
    <xdr:cxnSp macro="">
      <xdr:nvCxnSpPr>
        <xdr:cNvPr id="584" name="直線コネクタ 583">
          <a:extLst>
            <a:ext uri="{FF2B5EF4-FFF2-40B4-BE49-F238E27FC236}">
              <a16:creationId xmlns:a16="http://schemas.microsoft.com/office/drawing/2014/main" id="{3C54ED58-6D01-4F6D-B391-7E1BD12E2B44}"/>
            </a:ext>
          </a:extLst>
        </xdr:cNvPr>
        <xdr:cNvCxnSpPr/>
      </xdr:nvCxnSpPr>
      <xdr:spPr>
        <a:xfrm flipV="1">
          <a:off x="22160864" y="9601200"/>
          <a:ext cx="0" cy="147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108983</xdr:rowOff>
    </xdr:from>
    <xdr:ext cx="469744" cy="259045"/>
    <xdr:sp macro="" textlink="">
      <xdr:nvSpPr>
        <xdr:cNvPr id="585" name="【学校施設】&#10;一人当たり面積最小値テキスト">
          <a:extLst>
            <a:ext uri="{FF2B5EF4-FFF2-40B4-BE49-F238E27FC236}">
              <a16:creationId xmlns:a16="http://schemas.microsoft.com/office/drawing/2014/main" id="{A82EED36-2D9B-4C86-B915-118A5D909FE9}"/>
            </a:ext>
          </a:extLst>
        </xdr:cNvPr>
        <xdr:cNvSpPr txBox="1"/>
      </xdr:nvSpPr>
      <xdr:spPr>
        <a:xfrm>
          <a:off x="22199600" y="11081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105156</xdr:rowOff>
    </xdr:from>
    <xdr:to>
      <xdr:col>116</xdr:col>
      <xdr:colOff>152400</xdr:colOff>
      <xdr:row>64</xdr:row>
      <xdr:rowOff>105156</xdr:rowOff>
    </xdr:to>
    <xdr:cxnSp macro="">
      <xdr:nvCxnSpPr>
        <xdr:cNvPr id="586" name="直線コネクタ 585">
          <a:extLst>
            <a:ext uri="{FF2B5EF4-FFF2-40B4-BE49-F238E27FC236}">
              <a16:creationId xmlns:a16="http://schemas.microsoft.com/office/drawing/2014/main" id="{3D2DA0D4-34C3-4FA8-87E8-F521AB2DE6B6}"/>
            </a:ext>
          </a:extLst>
        </xdr:cNvPr>
        <xdr:cNvCxnSpPr/>
      </xdr:nvCxnSpPr>
      <xdr:spPr>
        <a:xfrm>
          <a:off x="22072600" y="11077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587" name="【学校施設】&#10;一人当たり面積最大値テキスト">
          <a:extLst>
            <a:ext uri="{FF2B5EF4-FFF2-40B4-BE49-F238E27FC236}">
              <a16:creationId xmlns:a16="http://schemas.microsoft.com/office/drawing/2014/main" id="{EFC7F3E5-B1F8-46BA-8C92-C9297D91E379}"/>
            </a:ext>
          </a:extLst>
        </xdr:cNvPr>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588" name="直線コネクタ 587">
          <a:extLst>
            <a:ext uri="{FF2B5EF4-FFF2-40B4-BE49-F238E27FC236}">
              <a16:creationId xmlns:a16="http://schemas.microsoft.com/office/drawing/2014/main" id="{3705A057-FF10-45B9-93B5-26954BB3D204}"/>
            </a:ext>
          </a:extLst>
        </xdr:cNvPr>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99179</xdr:rowOff>
    </xdr:from>
    <xdr:ext cx="469744" cy="259045"/>
    <xdr:sp macro="" textlink="">
      <xdr:nvSpPr>
        <xdr:cNvPr id="589" name="【学校施設】&#10;一人当たり面積平均値テキスト">
          <a:extLst>
            <a:ext uri="{FF2B5EF4-FFF2-40B4-BE49-F238E27FC236}">
              <a16:creationId xmlns:a16="http://schemas.microsoft.com/office/drawing/2014/main" id="{5105B58B-ABAF-46A4-9D66-8D0426D7A487}"/>
            </a:ext>
          </a:extLst>
        </xdr:cNvPr>
        <xdr:cNvSpPr txBox="1"/>
      </xdr:nvSpPr>
      <xdr:spPr>
        <a:xfrm>
          <a:off x="22199600" y="10386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76302</xdr:rowOff>
    </xdr:from>
    <xdr:to>
      <xdr:col>116</xdr:col>
      <xdr:colOff>114300</xdr:colOff>
      <xdr:row>62</xdr:row>
      <xdr:rowOff>6452</xdr:rowOff>
    </xdr:to>
    <xdr:sp macro="" textlink="">
      <xdr:nvSpPr>
        <xdr:cNvPr id="590" name="フローチャート: 判断 589">
          <a:extLst>
            <a:ext uri="{FF2B5EF4-FFF2-40B4-BE49-F238E27FC236}">
              <a16:creationId xmlns:a16="http://schemas.microsoft.com/office/drawing/2014/main" id="{48A1C81C-BC19-4B19-829B-60552319D821}"/>
            </a:ext>
          </a:extLst>
        </xdr:cNvPr>
        <xdr:cNvSpPr/>
      </xdr:nvSpPr>
      <xdr:spPr>
        <a:xfrm>
          <a:off x="221107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79045</xdr:rowOff>
    </xdr:from>
    <xdr:to>
      <xdr:col>112</xdr:col>
      <xdr:colOff>38100</xdr:colOff>
      <xdr:row>62</xdr:row>
      <xdr:rowOff>9195</xdr:rowOff>
    </xdr:to>
    <xdr:sp macro="" textlink="">
      <xdr:nvSpPr>
        <xdr:cNvPr id="591" name="フローチャート: 判断 590">
          <a:extLst>
            <a:ext uri="{FF2B5EF4-FFF2-40B4-BE49-F238E27FC236}">
              <a16:creationId xmlns:a16="http://schemas.microsoft.com/office/drawing/2014/main" id="{C2C46FEC-072B-4111-B6EA-F81EDF39416E}"/>
            </a:ext>
          </a:extLst>
        </xdr:cNvPr>
        <xdr:cNvSpPr/>
      </xdr:nvSpPr>
      <xdr:spPr>
        <a:xfrm>
          <a:off x="21272500" y="10537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88188</xdr:rowOff>
    </xdr:from>
    <xdr:to>
      <xdr:col>107</xdr:col>
      <xdr:colOff>101600</xdr:colOff>
      <xdr:row>62</xdr:row>
      <xdr:rowOff>18338</xdr:rowOff>
    </xdr:to>
    <xdr:sp macro="" textlink="">
      <xdr:nvSpPr>
        <xdr:cNvPr id="592" name="フローチャート: 判断 591">
          <a:extLst>
            <a:ext uri="{FF2B5EF4-FFF2-40B4-BE49-F238E27FC236}">
              <a16:creationId xmlns:a16="http://schemas.microsoft.com/office/drawing/2014/main" id="{462372C3-30B2-485B-B22F-A398AF3BBF61}"/>
            </a:ext>
          </a:extLst>
        </xdr:cNvPr>
        <xdr:cNvSpPr/>
      </xdr:nvSpPr>
      <xdr:spPr>
        <a:xfrm>
          <a:off x="20383500" y="1054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110134</xdr:rowOff>
    </xdr:from>
    <xdr:to>
      <xdr:col>102</xdr:col>
      <xdr:colOff>165100</xdr:colOff>
      <xdr:row>62</xdr:row>
      <xdr:rowOff>40284</xdr:rowOff>
    </xdr:to>
    <xdr:sp macro="" textlink="">
      <xdr:nvSpPr>
        <xdr:cNvPr id="593" name="フローチャート: 判断 592">
          <a:extLst>
            <a:ext uri="{FF2B5EF4-FFF2-40B4-BE49-F238E27FC236}">
              <a16:creationId xmlns:a16="http://schemas.microsoft.com/office/drawing/2014/main" id="{448860DC-EE97-4F77-A3B1-F7A5DAC23AD1}"/>
            </a:ext>
          </a:extLst>
        </xdr:cNvPr>
        <xdr:cNvSpPr/>
      </xdr:nvSpPr>
      <xdr:spPr>
        <a:xfrm>
          <a:off x="19494500" y="1056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92761</xdr:rowOff>
    </xdr:from>
    <xdr:to>
      <xdr:col>98</xdr:col>
      <xdr:colOff>38100</xdr:colOff>
      <xdr:row>62</xdr:row>
      <xdr:rowOff>22911</xdr:rowOff>
    </xdr:to>
    <xdr:sp macro="" textlink="">
      <xdr:nvSpPr>
        <xdr:cNvPr id="594" name="フローチャート: 判断 593">
          <a:extLst>
            <a:ext uri="{FF2B5EF4-FFF2-40B4-BE49-F238E27FC236}">
              <a16:creationId xmlns:a16="http://schemas.microsoft.com/office/drawing/2014/main" id="{926FFE40-11E0-4CEE-8378-F1DA233A0784}"/>
            </a:ext>
          </a:extLst>
        </xdr:cNvPr>
        <xdr:cNvSpPr/>
      </xdr:nvSpPr>
      <xdr:spPr>
        <a:xfrm>
          <a:off x="18605500" y="1055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E9B919E4-23CE-4452-BE23-787B793BFBCC}"/>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D46F6B37-B5E2-4FC6-8017-256C70EACAE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3C9FD4B3-FF5F-478A-AC7E-022533F74CD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D660018A-7AC3-45F9-A22E-58864333859E}"/>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83395B3F-29E5-4024-AE1C-8840D1D88DA8}"/>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164084</xdr:rowOff>
    </xdr:from>
    <xdr:to>
      <xdr:col>116</xdr:col>
      <xdr:colOff>114300</xdr:colOff>
      <xdr:row>63</xdr:row>
      <xdr:rowOff>94234</xdr:rowOff>
    </xdr:to>
    <xdr:sp macro="" textlink="">
      <xdr:nvSpPr>
        <xdr:cNvPr id="600" name="楕円 599">
          <a:extLst>
            <a:ext uri="{FF2B5EF4-FFF2-40B4-BE49-F238E27FC236}">
              <a16:creationId xmlns:a16="http://schemas.microsoft.com/office/drawing/2014/main" id="{320E9C4E-4EB9-48F4-81CE-DD80780D97BC}"/>
            </a:ext>
          </a:extLst>
        </xdr:cNvPr>
        <xdr:cNvSpPr/>
      </xdr:nvSpPr>
      <xdr:spPr>
        <a:xfrm>
          <a:off x="221107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142511</xdr:rowOff>
    </xdr:from>
    <xdr:ext cx="469744" cy="259045"/>
    <xdr:sp macro="" textlink="">
      <xdr:nvSpPr>
        <xdr:cNvPr id="601" name="【学校施設】&#10;一人当たり面積該当値テキスト">
          <a:extLst>
            <a:ext uri="{FF2B5EF4-FFF2-40B4-BE49-F238E27FC236}">
              <a16:creationId xmlns:a16="http://schemas.microsoft.com/office/drawing/2014/main" id="{75715DF3-5690-4E0C-8C79-A1DF5697A6F3}"/>
            </a:ext>
          </a:extLst>
        </xdr:cNvPr>
        <xdr:cNvSpPr txBox="1"/>
      </xdr:nvSpPr>
      <xdr:spPr>
        <a:xfrm>
          <a:off x="22199600" y="1077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167284</xdr:rowOff>
    </xdr:from>
    <xdr:to>
      <xdr:col>112</xdr:col>
      <xdr:colOff>38100</xdr:colOff>
      <xdr:row>63</xdr:row>
      <xdr:rowOff>97434</xdr:rowOff>
    </xdr:to>
    <xdr:sp macro="" textlink="">
      <xdr:nvSpPr>
        <xdr:cNvPr id="602" name="楕円 601">
          <a:extLst>
            <a:ext uri="{FF2B5EF4-FFF2-40B4-BE49-F238E27FC236}">
              <a16:creationId xmlns:a16="http://schemas.microsoft.com/office/drawing/2014/main" id="{D3D0AE2F-D061-4D2A-A5A7-49026584637A}"/>
            </a:ext>
          </a:extLst>
        </xdr:cNvPr>
        <xdr:cNvSpPr/>
      </xdr:nvSpPr>
      <xdr:spPr>
        <a:xfrm>
          <a:off x="21272500" y="1079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43434</xdr:rowOff>
    </xdr:from>
    <xdr:to>
      <xdr:col>116</xdr:col>
      <xdr:colOff>63500</xdr:colOff>
      <xdr:row>63</xdr:row>
      <xdr:rowOff>46634</xdr:rowOff>
    </xdr:to>
    <xdr:cxnSp macro="">
      <xdr:nvCxnSpPr>
        <xdr:cNvPr id="603" name="直線コネクタ 602">
          <a:extLst>
            <a:ext uri="{FF2B5EF4-FFF2-40B4-BE49-F238E27FC236}">
              <a16:creationId xmlns:a16="http://schemas.microsoft.com/office/drawing/2014/main" id="{65B4560F-2E03-4DC6-A2BF-CBEEA381B90A}"/>
            </a:ext>
          </a:extLst>
        </xdr:cNvPr>
        <xdr:cNvCxnSpPr/>
      </xdr:nvCxnSpPr>
      <xdr:spPr>
        <a:xfrm flipV="1">
          <a:off x="21323300" y="10844784"/>
          <a:ext cx="8382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168656</xdr:rowOff>
    </xdr:from>
    <xdr:to>
      <xdr:col>107</xdr:col>
      <xdr:colOff>101600</xdr:colOff>
      <xdr:row>63</xdr:row>
      <xdr:rowOff>98806</xdr:rowOff>
    </xdr:to>
    <xdr:sp macro="" textlink="">
      <xdr:nvSpPr>
        <xdr:cNvPr id="604" name="楕円 603">
          <a:extLst>
            <a:ext uri="{FF2B5EF4-FFF2-40B4-BE49-F238E27FC236}">
              <a16:creationId xmlns:a16="http://schemas.microsoft.com/office/drawing/2014/main" id="{42A09EB3-98EA-48D2-A0E9-67D6D244CA2F}"/>
            </a:ext>
          </a:extLst>
        </xdr:cNvPr>
        <xdr:cNvSpPr/>
      </xdr:nvSpPr>
      <xdr:spPr>
        <a:xfrm>
          <a:off x="20383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46634</xdr:rowOff>
    </xdr:from>
    <xdr:to>
      <xdr:col>111</xdr:col>
      <xdr:colOff>177800</xdr:colOff>
      <xdr:row>63</xdr:row>
      <xdr:rowOff>48006</xdr:rowOff>
    </xdr:to>
    <xdr:cxnSp macro="">
      <xdr:nvCxnSpPr>
        <xdr:cNvPr id="605" name="直線コネクタ 604">
          <a:extLst>
            <a:ext uri="{FF2B5EF4-FFF2-40B4-BE49-F238E27FC236}">
              <a16:creationId xmlns:a16="http://schemas.microsoft.com/office/drawing/2014/main" id="{CDCBC824-49D8-4492-B204-456BAE30A6F6}"/>
            </a:ext>
          </a:extLst>
        </xdr:cNvPr>
        <xdr:cNvCxnSpPr/>
      </xdr:nvCxnSpPr>
      <xdr:spPr>
        <a:xfrm flipV="1">
          <a:off x="20434300" y="10847984"/>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168199</xdr:rowOff>
    </xdr:from>
    <xdr:to>
      <xdr:col>102</xdr:col>
      <xdr:colOff>165100</xdr:colOff>
      <xdr:row>63</xdr:row>
      <xdr:rowOff>98349</xdr:rowOff>
    </xdr:to>
    <xdr:sp macro="" textlink="">
      <xdr:nvSpPr>
        <xdr:cNvPr id="606" name="楕円 605">
          <a:extLst>
            <a:ext uri="{FF2B5EF4-FFF2-40B4-BE49-F238E27FC236}">
              <a16:creationId xmlns:a16="http://schemas.microsoft.com/office/drawing/2014/main" id="{D607B715-6ECE-4010-B975-422FF5659121}"/>
            </a:ext>
          </a:extLst>
        </xdr:cNvPr>
        <xdr:cNvSpPr/>
      </xdr:nvSpPr>
      <xdr:spPr>
        <a:xfrm>
          <a:off x="19494500" y="10798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47549</xdr:rowOff>
    </xdr:from>
    <xdr:to>
      <xdr:col>107</xdr:col>
      <xdr:colOff>50800</xdr:colOff>
      <xdr:row>63</xdr:row>
      <xdr:rowOff>48006</xdr:rowOff>
    </xdr:to>
    <xdr:cxnSp macro="">
      <xdr:nvCxnSpPr>
        <xdr:cNvPr id="607" name="直線コネクタ 606">
          <a:extLst>
            <a:ext uri="{FF2B5EF4-FFF2-40B4-BE49-F238E27FC236}">
              <a16:creationId xmlns:a16="http://schemas.microsoft.com/office/drawing/2014/main" id="{99B8D764-3FB2-4B11-A8E7-9C4D7222DFF5}"/>
            </a:ext>
          </a:extLst>
        </xdr:cNvPr>
        <xdr:cNvCxnSpPr/>
      </xdr:nvCxnSpPr>
      <xdr:spPr>
        <a:xfrm>
          <a:off x="19545300" y="10848899"/>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165913</xdr:rowOff>
    </xdr:from>
    <xdr:to>
      <xdr:col>98</xdr:col>
      <xdr:colOff>38100</xdr:colOff>
      <xdr:row>63</xdr:row>
      <xdr:rowOff>96063</xdr:rowOff>
    </xdr:to>
    <xdr:sp macro="" textlink="">
      <xdr:nvSpPr>
        <xdr:cNvPr id="608" name="楕円 607">
          <a:extLst>
            <a:ext uri="{FF2B5EF4-FFF2-40B4-BE49-F238E27FC236}">
              <a16:creationId xmlns:a16="http://schemas.microsoft.com/office/drawing/2014/main" id="{ADE1C56A-8178-4704-A324-D39D2B6F1DC3}"/>
            </a:ext>
          </a:extLst>
        </xdr:cNvPr>
        <xdr:cNvSpPr/>
      </xdr:nvSpPr>
      <xdr:spPr>
        <a:xfrm>
          <a:off x="18605500" y="10795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45263</xdr:rowOff>
    </xdr:from>
    <xdr:to>
      <xdr:col>102</xdr:col>
      <xdr:colOff>114300</xdr:colOff>
      <xdr:row>63</xdr:row>
      <xdr:rowOff>47549</xdr:rowOff>
    </xdr:to>
    <xdr:cxnSp macro="">
      <xdr:nvCxnSpPr>
        <xdr:cNvPr id="609" name="直線コネクタ 608">
          <a:extLst>
            <a:ext uri="{FF2B5EF4-FFF2-40B4-BE49-F238E27FC236}">
              <a16:creationId xmlns:a16="http://schemas.microsoft.com/office/drawing/2014/main" id="{80387716-9A3C-462B-B4DC-4E3149DB82F7}"/>
            </a:ext>
          </a:extLst>
        </xdr:cNvPr>
        <xdr:cNvCxnSpPr/>
      </xdr:nvCxnSpPr>
      <xdr:spPr>
        <a:xfrm>
          <a:off x="18656300" y="10846613"/>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25722</xdr:rowOff>
    </xdr:from>
    <xdr:ext cx="469744" cy="259045"/>
    <xdr:sp macro="" textlink="">
      <xdr:nvSpPr>
        <xdr:cNvPr id="610" name="n_1aveValue【学校施設】&#10;一人当たり面積">
          <a:extLst>
            <a:ext uri="{FF2B5EF4-FFF2-40B4-BE49-F238E27FC236}">
              <a16:creationId xmlns:a16="http://schemas.microsoft.com/office/drawing/2014/main" id="{76DD8831-D581-41DA-8AED-18698BDAA1BD}"/>
            </a:ext>
          </a:extLst>
        </xdr:cNvPr>
        <xdr:cNvSpPr txBox="1"/>
      </xdr:nvSpPr>
      <xdr:spPr>
        <a:xfrm>
          <a:off x="21075727" y="10312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34865</xdr:rowOff>
    </xdr:from>
    <xdr:ext cx="469744" cy="259045"/>
    <xdr:sp macro="" textlink="">
      <xdr:nvSpPr>
        <xdr:cNvPr id="611" name="n_2aveValue【学校施設】&#10;一人当たり面積">
          <a:extLst>
            <a:ext uri="{FF2B5EF4-FFF2-40B4-BE49-F238E27FC236}">
              <a16:creationId xmlns:a16="http://schemas.microsoft.com/office/drawing/2014/main" id="{E8B386EA-A694-4834-A2E3-5FDB5BB1EB5D}"/>
            </a:ext>
          </a:extLst>
        </xdr:cNvPr>
        <xdr:cNvSpPr txBox="1"/>
      </xdr:nvSpPr>
      <xdr:spPr>
        <a:xfrm>
          <a:off x="20199427" y="10321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56811</xdr:rowOff>
    </xdr:from>
    <xdr:ext cx="469744" cy="259045"/>
    <xdr:sp macro="" textlink="">
      <xdr:nvSpPr>
        <xdr:cNvPr id="612" name="n_3aveValue【学校施設】&#10;一人当たり面積">
          <a:extLst>
            <a:ext uri="{FF2B5EF4-FFF2-40B4-BE49-F238E27FC236}">
              <a16:creationId xmlns:a16="http://schemas.microsoft.com/office/drawing/2014/main" id="{26C8CB77-E2F2-4CBA-A075-EF49C0D215EA}"/>
            </a:ext>
          </a:extLst>
        </xdr:cNvPr>
        <xdr:cNvSpPr txBox="1"/>
      </xdr:nvSpPr>
      <xdr:spPr>
        <a:xfrm>
          <a:off x="19310427" y="10343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39438</xdr:rowOff>
    </xdr:from>
    <xdr:ext cx="469744" cy="259045"/>
    <xdr:sp macro="" textlink="">
      <xdr:nvSpPr>
        <xdr:cNvPr id="613" name="n_4aveValue【学校施設】&#10;一人当たり面積">
          <a:extLst>
            <a:ext uri="{FF2B5EF4-FFF2-40B4-BE49-F238E27FC236}">
              <a16:creationId xmlns:a16="http://schemas.microsoft.com/office/drawing/2014/main" id="{A26F0FA5-749E-4991-8BBB-11D6CC53D305}"/>
            </a:ext>
          </a:extLst>
        </xdr:cNvPr>
        <xdr:cNvSpPr txBox="1"/>
      </xdr:nvSpPr>
      <xdr:spPr>
        <a:xfrm>
          <a:off x="18421427" y="10326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88561</xdr:rowOff>
    </xdr:from>
    <xdr:ext cx="469744" cy="259045"/>
    <xdr:sp macro="" textlink="">
      <xdr:nvSpPr>
        <xdr:cNvPr id="614" name="n_1mainValue【学校施設】&#10;一人当たり面積">
          <a:extLst>
            <a:ext uri="{FF2B5EF4-FFF2-40B4-BE49-F238E27FC236}">
              <a16:creationId xmlns:a16="http://schemas.microsoft.com/office/drawing/2014/main" id="{00554F58-13C9-41F1-BDC4-6D8CC5B4D25D}"/>
            </a:ext>
          </a:extLst>
        </xdr:cNvPr>
        <xdr:cNvSpPr txBox="1"/>
      </xdr:nvSpPr>
      <xdr:spPr>
        <a:xfrm>
          <a:off x="21075727" y="10889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89933</xdr:rowOff>
    </xdr:from>
    <xdr:ext cx="469744" cy="259045"/>
    <xdr:sp macro="" textlink="">
      <xdr:nvSpPr>
        <xdr:cNvPr id="615" name="n_2mainValue【学校施設】&#10;一人当たり面積">
          <a:extLst>
            <a:ext uri="{FF2B5EF4-FFF2-40B4-BE49-F238E27FC236}">
              <a16:creationId xmlns:a16="http://schemas.microsoft.com/office/drawing/2014/main" id="{4336A788-3FA8-49CE-BF7D-1C8E1A0D8A1C}"/>
            </a:ext>
          </a:extLst>
        </xdr:cNvPr>
        <xdr:cNvSpPr txBox="1"/>
      </xdr:nvSpPr>
      <xdr:spPr>
        <a:xfrm>
          <a:off x="20199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89476</xdr:rowOff>
    </xdr:from>
    <xdr:ext cx="469744" cy="259045"/>
    <xdr:sp macro="" textlink="">
      <xdr:nvSpPr>
        <xdr:cNvPr id="616" name="n_3mainValue【学校施設】&#10;一人当たり面積">
          <a:extLst>
            <a:ext uri="{FF2B5EF4-FFF2-40B4-BE49-F238E27FC236}">
              <a16:creationId xmlns:a16="http://schemas.microsoft.com/office/drawing/2014/main" id="{BAB22393-BC48-4027-85BA-D03474549B3C}"/>
            </a:ext>
          </a:extLst>
        </xdr:cNvPr>
        <xdr:cNvSpPr txBox="1"/>
      </xdr:nvSpPr>
      <xdr:spPr>
        <a:xfrm>
          <a:off x="19310427" y="10890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87190</xdr:rowOff>
    </xdr:from>
    <xdr:ext cx="469744" cy="259045"/>
    <xdr:sp macro="" textlink="">
      <xdr:nvSpPr>
        <xdr:cNvPr id="617" name="n_4mainValue【学校施設】&#10;一人当たり面積">
          <a:extLst>
            <a:ext uri="{FF2B5EF4-FFF2-40B4-BE49-F238E27FC236}">
              <a16:creationId xmlns:a16="http://schemas.microsoft.com/office/drawing/2014/main" id="{DC5C67D4-8870-4615-803D-491BCE7781BE}"/>
            </a:ext>
          </a:extLst>
        </xdr:cNvPr>
        <xdr:cNvSpPr txBox="1"/>
      </xdr:nvSpPr>
      <xdr:spPr>
        <a:xfrm>
          <a:off x="18421427" y="10888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50BA3F10-38E1-4160-B76A-044619E693C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FDFC3029-76A6-4C94-89AC-FF468656ED63}"/>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33330D20-E6E9-42C6-BBFC-CE6BED7640B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F6D583B0-777E-4DC8-9E64-3C076ADC63D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9EFEA787-D672-4565-80B7-D72366D076A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B338DC99-60EA-4733-93CC-024CCE32E591}"/>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29F40A2B-C92F-45DF-A5B2-055E21D4406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E09C3B17-2849-40F4-9117-2D485C91B15D}"/>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6" name="テキスト ボックス 625">
          <a:extLst>
            <a:ext uri="{FF2B5EF4-FFF2-40B4-BE49-F238E27FC236}">
              <a16:creationId xmlns:a16="http://schemas.microsoft.com/office/drawing/2014/main" id="{3ABB722D-6CA3-45E7-8C19-C777C21C72E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7" name="直線コネクタ 626">
          <a:extLst>
            <a:ext uri="{FF2B5EF4-FFF2-40B4-BE49-F238E27FC236}">
              <a16:creationId xmlns:a16="http://schemas.microsoft.com/office/drawing/2014/main" id="{D97D069C-1C29-4115-8471-378B368E50E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8" name="テキスト ボックス 627">
          <a:extLst>
            <a:ext uri="{FF2B5EF4-FFF2-40B4-BE49-F238E27FC236}">
              <a16:creationId xmlns:a16="http://schemas.microsoft.com/office/drawing/2014/main" id="{DE8A5AF6-7176-438C-8B0D-95055BEB313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9" name="直線コネクタ 628">
          <a:extLst>
            <a:ext uri="{FF2B5EF4-FFF2-40B4-BE49-F238E27FC236}">
              <a16:creationId xmlns:a16="http://schemas.microsoft.com/office/drawing/2014/main" id="{2452E015-5625-472F-9198-4E3AC27135D1}"/>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0" name="テキスト ボックス 629">
          <a:extLst>
            <a:ext uri="{FF2B5EF4-FFF2-40B4-BE49-F238E27FC236}">
              <a16:creationId xmlns:a16="http://schemas.microsoft.com/office/drawing/2014/main" id="{35517810-3302-4B52-815C-1EBF08841CEE}"/>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1" name="直線コネクタ 630">
          <a:extLst>
            <a:ext uri="{FF2B5EF4-FFF2-40B4-BE49-F238E27FC236}">
              <a16:creationId xmlns:a16="http://schemas.microsoft.com/office/drawing/2014/main" id="{09249E32-1D21-4BE3-8F23-DDE44DD576B6}"/>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2" name="テキスト ボックス 631">
          <a:extLst>
            <a:ext uri="{FF2B5EF4-FFF2-40B4-BE49-F238E27FC236}">
              <a16:creationId xmlns:a16="http://schemas.microsoft.com/office/drawing/2014/main" id="{3AA7F983-5466-446E-8019-19BDBFE807FD}"/>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3" name="直線コネクタ 632">
          <a:extLst>
            <a:ext uri="{FF2B5EF4-FFF2-40B4-BE49-F238E27FC236}">
              <a16:creationId xmlns:a16="http://schemas.microsoft.com/office/drawing/2014/main" id="{5ECCCC86-9C07-4AFF-8333-8CC49D18A6FD}"/>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4" name="テキスト ボックス 633">
          <a:extLst>
            <a:ext uri="{FF2B5EF4-FFF2-40B4-BE49-F238E27FC236}">
              <a16:creationId xmlns:a16="http://schemas.microsoft.com/office/drawing/2014/main" id="{76ADD15E-45E4-4113-A19A-10A6742712E9}"/>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5" name="直線コネクタ 634">
          <a:extLst>
            <a:ext uri="{FF2B5EF4-FFF2-40B4-BE49-F238E27FC236}">
              <a16:creationId xmlns:a16="http://schemas.microsoft.com/office/drawing/2014/main" id="{5B79711C-DF58-420C-9813-7DE3DB2C142A}"/>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6" name="テキスト ボックス 635">
          <a:extLst>
            <a:ext uri="{FF2B5EF4-FFF2-40B4-BE49-F238E27FC236}">
              <a16:creationId xmlns:a16="http://schemas.microsoft.com/office/drawing/2014/main" id="{24B04919-58B8-4B4E-B13D-CF09C595168E}"/>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7" name="直線コネクタ 636">
          <a:extLst>
            <a:ext uri="{FF2B5EF4-FFF2-40B4-BE49-F238E27FC236}">
              <a16:creationId xmlns:a16="http://schemas.microsoft.com/office/drawing/2014/main" id="{C87D7B11-76C5-4287-A2B0-C778BDE85941}"/>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38" name="テキスト ボックス 637">
          <a:extLst>
            <a:ext uri="{FF2B5EF4-FFF2-40B4-BE49-F238E27FC236}">
              <a16:creationId xmlns:a16="http://schemas.microsoft.com/office/drawing/2014/main" id="{54B5A5A7-4D6E-473B-A2ED-513A91D87345}"/>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9" name="直線コネクタ 638">
          <a:extLst>
            <a:ext uri="{FF2B5EF4-FFF2-40B4-BE49-F238E27FC236}">
              <a16:creationId xmlns:a16="http://schemas.microsoft.com/office/drawing/2014/main" id="{346C1E4B-2A7A-4C0D-9114-BBB15A1CAF47}"/>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0" name="【児童館】&#10;有形固定資産減価償却率グラフ枠">
          <a:extLst>
            <a:ext uri="{FF2B5EF4-FFF2-40B4-BE49-F238E27FC236}">
              <a16:creationId xmlns:a16="http://schemas.microsoft.com/office/drawing/2014/main" id="{53AC69F3-CBAD-45CF-8F1E-DACC5DBE0839}"/>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41" name="直線コネクタ 640">
          <a:extLst>
            <a:ext uri="{FF2B5EF4-FFF2-40B4-BE49-F238E27FC236}">
              <a16:creationId xmlns:a16="http://schemas.microsoft.com/office/drawing/2014/main" id="{CD63462F-8200-4775-BB5E-87A020F1AFB8}"/>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42" name="【児童館】&#10;有形固定資産減価償却率最小値テキスト">
          <a:extLst>
            <a:ext uri="{FF2B5EF4-FFF2-40B4-BE49-F238E27FC236}">
              <a16:creationId xmlns:a16="http://schemas.microsoft.com/office/drawing/2014/main" id="{10F04440-EFC6-49BC-8B82-264A0F0F16A0}"/>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43" name="直線コネクタ 642">
          <a:extLst>
            <a:ext uri="{FF2B5EF4-FFF2-40B4-BE49-F238E27FC236}">
              <a16:creationId xmlns:a16="http://schemas.microsoft.com/office/drawing/2014/main" id="{438CF0E8-8494-4B57-9DC1-00B93AB43059}"/>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44" name="【児童館】&#10;有形固定資産減価償却率最大値テキスト">
          <a:extLst>
            <a:ext uri="{FF2B5EF4-FFF2-40B4-BE49-F238E27FC236}">
              <a16:creationId xmlns:a16="http://schemas.microsoft.com/office/drawing/2014/main" id="{DBFE8A38-E65C-4112-828D-89F43372B04A}"/>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45" name="直線コネクタ 644">
          <a:extLst>
            <a:ext uri="{FF2B5EF4-FFF2-40B4-BE49-F238E27FC236}">
              <a16:creationId xmlns:a16="http://schemas.microsoft.com/office/drawing/2014/main" id="{344BB226-2359-4513-B1F1-1D81ADA08CD4}"/>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149877</xdr:rowOff>
    </xdr:from>
    <xdr:ext cx="405111" cy="259045"/>
    <xdr:sp macro="" textlink="">
      <xdr:nvSpPr>
        <xdr:cNvPr id="646" name="【児童館】&#10;有形固定資産減価償却率平均値テキスト">
          <a:extLst>
            <a:ext uri="{FF2B5EF4-FFF2-40B4-BE49-F238E27FC236}">
              <a16:creationId xmlns:a16="http://schemas.microsoft.com/office/drawing/2014/main" id="{28F96142-EEC4-48BA-BF66-4D0C0BC6987B}"/>
            </a:ext>
          </a:extLst>
        </xdr:cNvPr>
        <xdr:cNvSpPr txBox="1"/>
      </xdr:nvSpPr>
      <xdr:spPr>
        <a:xfrm>
          <a:off x="16357600" y="13865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127000</xdr:rowOff>
    </xdr:from>
    <xdr:to>
      <xdr:col>85</xdr:col>
      <xdr:colOff>177800</xdr:colOff>
      <xdr:row>82</xdr:row>
      <xdr:rowOff>57150</xdr:rowOff>
    </xdr:to>
    <xdr:sp macro="" textlink="">
      <xdr:nvSpPr>
        <xdr:cNvPr id="647" name="フローチャート: 判断 646">
          <a:extLst>
            <a:ext uri="{FF2B5EF4-FFF2-40B4-BE49-F238E27FC236}">
              <a16:creationId xmlns:a16="http://schemas.microsoft.com/office/drawing/2014/main" id="{05BD5BA1-7C1E-429F-8D9A-3D104A67C304}"/>
            </a:ext>
          </a:extLst>
        </xdr:cNvPr>
        <xdr:cNvSpPr/>
      </xdr:nvSpPr>
      <xdr:spPr>
        <a:xfrm>
          <a:off x="16268700" y="1401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100330</xdr:rowOff>
    </xdr:from>
    <xdr:to>
      <xdr:col>81</xdr:col>
      <xdr:colOff>101600</xdr:colOff>
      <xdr:row>82</xdr:row>
      <xdr:rowOff>30480</xdr:rowOff>
    </xdr:to>
    <xdr:sp macro="" textlink="">
      <xdr:nvSpPr>
        <xdr:cNvPr id="648" name="フローチャート: 判断 647">
          <a:extLst>
            <a:ext uri="{FF2B5EF4-FFF2-40B4-BE49-F238E27FC236}">
              <a16:creationId xmlns:a16="http://schemas.microsoft.com/office/drawing/2014/main" id="{BA21D985-4ADD-49BB-90EC-B4D4A1A24C03}"/>
            </a:ext>
          </a:extLst>
        </xdr:cNvPr>
        <xdr:cNvSpPr/>
      </xdr:nvSpPr>
      <xdr:spPr>
        <a:xfrm>
          <a:off x="15430500" y="13987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111761</xdr:rowOff>
    </xdr:from>
    <xdr:to>
      <xdr:col>76</xdr:col>
      <xdr:colOff>165100</xdr:colOff>
      <xdr:row>82</xdr:row>
      <xdr:rowOff>41911</xdr:rowOff>
    </xdr:to>
    <xdr:sp macro="" textlink="">
      <xdr:nvSpPr>
        <xdr:cNvPr id="649" name="フローチャート: 判断 648">
          <a:extLst>
            <a:ext uri="{FF2B5EF4-FFF2-40B4-BE49-F238E27FC236}">
              <a16:creationId xmlns:a16="http://schemas.microsoft.com/office/drawing/2014/main" id="{5AD9FE21-148B-48E9-94C1-B8B28BE0D71A}"/>
            </a:ext>
          </a:extLst>
        </xdr:cNvPr>
        <xdr:cNvSpPr/>
      </xdr:nvSpPr>
      <xdr:spPr>
        <a:xfrm>
          <a:off x="14541500" y="1399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114300</xdr:rowOff>
    </xdr:from>
    <xdr:to>
      <xdr:col>72</xdr:col>
      <xdr:colOff>38100</xdr:colOff>
      <xdr:row>82</xdr:row>
      <xdr:rowOff>44450</xdr:rowOff>
    </xdr:to>
    <xdr:sp macro="" textlink="">
      <xdr:nvSpPr>
        <xdr:cNvPr id="650" name="フローチャート: 判断 649">
          <a:extLst>
            <a:ext uri="{FF2B5EF4-FFF2-40B4-BE49-F238E27FC236}">
              <a16:creationId xmlns:a16="http://schemas.microsoft.com/office/drawing/2014/main" id="{99344A85-FEF2-4F7A-849C-EB7D20478F89}"/>
            </a:ext>
          </a:extLst>
        </xdr:cNvPr>
        <xdr:cNvSpPr/>
      </xdr:nvSpPr>
      <xdr:spPr>
        <a:xfrm>
          <a:off x="13652500" y="1400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119380</xdr:rowOff>
    </xdr:from>
    <xdr:to>
      <xdr:col>67</xdr:col>
      <xdr:colOff>101600</xdr:colOff>
      <xdr:row>82</xdr:row>
      <xdr:rowOff>49530</xdr:rowOff>
    </xdr:to>
    <xdr:sp macro="" textlink="">
      <xdr:nvSpPr>
        <xdr:cNvPr id="651" name="フローチャート: 判断 650">
          <a:extLst>
            <a:ext uri="{FF2B5EF4-FFF2-40B4-BE49-F238E27FC236}">
              <a16:creationId xmlns:a16="http://schemas.microsoft.com/office/drawing/2014/main" id="{36A4B38C-9B52-4873-8C9A-75FE327331EB}"/>
            </a:ext>
          </a:extLst>
        </xdr:cNvPr>
        <xdr:cNvSpPr/>
      </xdr:nvSpPr>
      <xdr:spPr>
        <a:xfrm>
          <a:off x="12763500" y="1400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E3F79A61-A73B-4E62-82BC-8A31239C35B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14158BBB-DF31-44BB-8EB8-9FDF0E87BB0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725A32D4-3AAC-4A50-B767-0661844FE2CB}"/>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DFE03A7C-77AE-4860-B9F5-78561741D7A7}"/>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F7EA7245-481F-4590-B136-97CF13622ED6}"/>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35561</xdr:rowOff>
    </xdr:from>
    <xdr:to>
      <xdr:col>85</xdr:col>
      <xdr:colOff>177800</xdr:colOff>
      <xdr:row>84</xdr:row>
      <xdr:rowOff>137161</xdr:rowOff>
    </xdr:to>
    <xdr:sp macro="" textlink="">
      <xdr:nvSpPr>
        <xdr:cNvPr id="657" name="楕円 656">
          <a:extLst>
            <a:ext uri="{FF2B5EF4-FFF2-40B4-BE49-F238E27FC236}">
              <a16:creationId xmlns:a16="http://schemas.microsoft.com/office/drawing/2014/main" id="{806D8767-B366-4B89-B4FF-9E182E985DE8}"/>
            </a:ext>
          </a:extLst>
        </xdr:cNvPr>
        <xdr:cNvSpPr/>
      </xdr:nvSpPr>
      <xdr:spPr>
        <a:xfrm>
          <a:off x="16268700" y="1443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121938</xdr:rowOff>
    </xdr:from>
    <xdr:ext cx="405111" cy="259045"/>
    <xdr:sp macro="" textlink="">
      <xdr:nvSpPr>
        <xdr:cNvPr id="658" name="【児童館】&#10;有形固定資産減価償却率該当値テキスト">
          <a:extLst>
            <a:ext uri="{FF2B5EF4-FFF2-40B4-BE49-F238E27FC236}">
              <a16:creationId xmlns:a16="http://schemas.microsoft.com/office/drawing/2014/main" id="{28F295FC-DA9F-4A15-A12F-EF0261DF6523}"/>
            </a:ext>
          </a:extLst>
        </xdr:cNvPr>
        <xdr:cNvSpPr txBox="1"/>
      </xdr:nvSpPr>
      <xdr:spPr>
        <a:xfrm>
          <a:off x="16357600" y="1435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80011</xdr:rowOff>
    </xdr:from>
    <xdr:to>
      <xdr:col>81</xdr:col>
      <xdr:colOff>101600</xdr:colOff>
      <xdr:row>85</xdr:row>
      <xdr:rowOff>10161</xdr:rowOff>
    </xdr:to>
    <xdr:sp macro="" textlink="">
      <xdr:nvSpPr>
        <xdr:cNvPr id="659" name="楕円 658">
          <a:extLst>
            <a:ext uri="{FF2B5EF4-FFF2-40B4-BE49-F238E27FC236}">
              <a16:creationId xmlns:a16="http://schemas.microsoft.com/office/drawing/2014/main" id="{CCEABCBA-C8A5-4F18-B111-1DE251E6FFDB}"/>
            </a:ext>
          </a:extLst>
        </xdr:cNvPr>
        <xdr:cNvSpPr/>
      </xdr:nvSpPr>
      <xdr:spPr>
        <a:xfrm>
          <a:off x="15430500" y="1448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86361</xdr:rowOff>
    </xdr:from>
    <xdr:to>
      <xdr:col>85</xdr:col>
      <xdr:colOff>127000</xdr:colOff>
      <xdr:row>84</xdr:row>
      <xdr:rowOff>130811</xdr:rowOff>
    </xdr:to>
    <xdr:cxnSp macro="">
      <xdr:nvCxnSpPr>
        <xdr:cNvPr id="660" name="直線コネクタ 659">
          <a:extLst>
            <a:ext uri="{FF2B5EF4-FFF2-40B4-BE49-F238E27FC236}">
              <a16:creationId xmlns:a16="http://schemas.microsoft.com/office/drawing/2014/main" id="{0385DEAF-DF36-4BEB-AF89-EA93E69168B2}"/>
            </a:ext>
          </a:extLst>
        </xdr:cNvPr>
        <xdr:cNvCxnSpPr/>
      </xdr:nvCxnSpPr>
      <xdr:spPr>
        <a:xfrm flipV="1">
          <a:off x="15481300" y="14488161"/>
          <a:ext cx="8382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55880</xdr:rowOff>
    </xdr:from>
    <xdr:to>
      <xdr:col>76</xdr:col>
      <xdr:colOff>165100</xdr:colOff>
      <xdr:row>84</xdr:row>
      <xdr:rowOff>157480</xdr:rowOff>
    </xdr:to>
    <xdr:sp macro="" textlink="">
      <xdr:nvSpPr>
        <xdr:cNvPr id="661" name="楕円 660">
          <a:extLst>
            <a:ext uri="{FF2B5EF4-FFF2-40B4-BE49-F238E27FC236}">
              <a16:creationId xmlns:a16="http://schemas.microsoft.com/office/drawing/2014/main" id="{8AB58A0A-8526-455F-B0A8-2AEA925CC47D}"/>
            </a:ext>
          </a:extLst>
        </xdr:cNvPr>
        <xdr:cNvSpPr/>
      </xdr:nvSpPr>
      <xdr:spPr>
        <a:xfrm>
          <a:off x="14541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106680</xdr:rowOff>
    </xdr:from>
    <xdr:to>
      <xdr:col>81</xdr:col>
      <xdr:colOff>50800</xdr:colOff>
      <xdr:row>84</xdr:row>
      <xdr:rowOff>130811</xdr:rowOff>
    </xdr:to>
    <xdr:cxnSp macro="">
      <xdr:nvCxnSpPr>
        <xdr:cNvPr id="662" name="直線コネクタ 661">
          <a:extLst>
            <a:ext uri="{FF2B5EF4-FFF2-40B4-BE49-F238E27FC236}">
              <a16:creationId xmlns:a16="http://schemas.microsoft.com/office/drawing/2014/main" id="{A6F1359E-93AB-4CAC-8021-BF4537D9EB6E}"/>
            </a:ext>
          </a:extLst>
        </xdr:cNvPr>
        <xdr:cNvCxnSpPr/>
      </xdr:nvCxnSpPr>
      <xdr:spPr>
        <a:xfrm>
          <a:off x="14592300" y="14508480"/>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86361</xdr:rowOff>
    </xdr:from>
    <xdr:to>
      <xdr:col>72</xdr:col>
      <xdr:colOff>38100</xdr:colOff>
      <xdr:row>85</xdr:row>
      <xdr:rowOff>16511</xdr:rowOff>
    </xdr:to>
    <xdr:sp macro="" textlink="">
      <xdr:nvSpPr>
        <xdr:cNvPr id="663" name="楕円 662">
          <a:extLst>
            <a:ext uri="{FF2B5EF4-FFF2-40B4-BE49-F238E27FC236}">
              <a16:creationId xmlns:a16="http://schemas.microsoft.com/office/drawing/2014/main" id="{01281FB4-2ACE-460C-AE70-37854B8A7C30}"/>
            </a:ext>
          </a:extLst>
        </xdr:cNvPr>
        <xdr:cNvSpPr/>
      </xdr:nvSpPr>
      <xdr:spPr>
        <a:xfrm>
          <a:off x="13652500" y="1448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106680</xdr:rowOff>
    </xdr:from>
    <xdr:to>
      <xdr:col>76</xdr:col>
      <xdr:colOff>114300</xdr:colOff>
      <xdr:row>84</xdr:row>
      <xdr:rowOff>137161</xdr:rowOff>
    </xdr:to>
    <xdr:cxnSp macro="">
      <xdr:nvCxnSpPr>
        <xdr:cNvPr id="664" name="直線コネクタ 663">
          <a:extLst>
            <a:ext uri="{FF2B5EF4-FFF2-40B4-BE49-F238E27FC236}">
              <a16:creationId xmlns:a16="http://schemas.microsoft.com/office/drawing/2014/main" id="{E6896841-8BA9-4106-8DFA-F8A2A6C26094}"/>
            </a:ext>
          </a:extLst>
        </xdr:cNvPr>
        <xdr:cNvCxnSpPr/>
      </xdr:nvCxnSpPr>
      <xdr:spPr>
        <a:xfrm flipV="1">
          <a:off x="13703300" y="1450848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59689</xdr:rowOff>
    </xdr:from>
    <xdr:to>
      <xdr:col>67</xdr:col>
      <xdr:colOff>101600</xdr:colOff>
      <xdr:row>84</xdr:row>
      <xdr:rowOff>161289</xdr:rowOff>
    </xdr:to>
    <xdr:sp macro="" textlink="">
      <xdr:nvSpPr>
        <xdr:cNvPr id="665" name="楕円 664">
          <a:extLst>
            <a:ext uri="{FF2B5EF4-FFF2-40B4-BE49-F238E27FC236}">
              <a16:creationId xmlns:a16="http://schemas.microsoft.com/office/drawing/2014/main" id="{7EC5D540-D41A-4FCC-9ABA-E7297E6C9D01}"/>
            </a:ext>
          </a:extLst>
        </xdr:cNvPr>
        <xdr:cNvSpPr/>
      </xdr:nvSpPr>
      <xdr:spPr>
        <a:xfrm>
          <a:off x="12763500" y="1446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110489</xdr:rowOff>
    </xdr:from>
    <xdr:to>
      <xdr:col>71</xdr:col>
      <xdr:colOff>177800</xdr:colOff>
      <xdr:row>84</xdr:row>
      <xdr:rowOff>137161</xdr:rowOff>
    </xdr:to>
    <xdr:cxnSp macro="">
      <xdr:nvCxnSpPr>
        <xdr:cNvPr id="666" name="直線コネクタ 665">
          <a:extLst>
            <a:ext uri="{FF2B5EF4-FFF2-40B4-BE49-F238E27FC236}">
              <a16:creationId xmlns:a16="http://schemas.microsoft.com/office/drawing/2014/main" id="{FF1292FD-456A-4A36-89D1-086DFC2A2EAD}"/>
            </a:ext>
          </a:extLst>
        </xdr:cNvPr>
        <xdr:cNvCxnSpPr/>
      </xdr:nvCxnSpPr>
      <xdr:spPr>
        <a:xfrm>
          <a:off x="12814300" y="1451228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47007</xdr:rowOff>
    </xdr:from>
    <xdr:ext cx="405111" cy="259045"/>
    <xdr:sp macro="" textlink="">
      <xdr:nvSpPr>
        <xdr:cNvPr id="667" name="n_1aveValue【児童館】&#10;有形固定資産減価償却率">
          <a:extLst>
            <a:ext uri="{FF2B5EF4-FFF2-40B4-BE49-F238E27FC236}">
              <a16:creationId xmlns:a16="http://schemas.microsoft.com/office/drawing/2014/main" id="{5BF58948-59A7-4AA5-97C3-2E5EF681448E}"/>
            </a:ext>
          </a:extLst>
        </xdr:cNvPr>
        <xdr:cNvSpPr txBox="1"/>
      </xdr:nvSpPr>
      <xdr:spPr>
        <a:xfrm>
          <a:off x="15266044" y="13763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58438</xdr:rowOff>
    </xdr:from>
    <xdr:ext cx="405111" cy="259045"/>
    <xdr:sp macro="" textlink="">
      <xdr:nvSpPr>
        <xdr:cNvPr id="668" name="n_2aveValue【児童館】&#10;有形固定資産減価償却率">
          <a:extLst>
            <a:ext uri="{FF2B5EF4-FFF2-40B4-BE49-F238E27FC236}">
              <a16:creationId xmlns:a16="http://schemas.microsoft.com/office/drawing/2014/main" id="{AEDE7C3A-4565-45D9-B98B-315F0F357E40}"/>
            </a:ext>
          </a:extLst>
        </xdr:cNvPr>
        <xdr:cNvSpPr txBox="1"/>
      </xdr:nvSpPr>
      <xdr:spPr>
        <a:xfrm>
          <a:off x="14389744" y="13774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60977</xdr:rowOff>
    </xdr:from>
    <xdr:ext cx="405111" cy="259045"/>
    <xdr:sp macro="" textlink="">
      <xdr:nvSpPr>
        <xdr:cNvPr id="669" name="n_3aveValue【児童館】&#10;有形固定資産減価償却率">
          <a:extLst>
            <a:ext uri="{FF2B5EF4-FFF2-40B4-BE49-F238E27FC236}">
              <a16:creationId xmlns:a16="http://schemas.microsoft.com/office/drawing/2014/main" id="{10BA126A-1A5D-4E5A-B833-6594A0961D5A}"/>
            </a:ext>
          </a:extLst>
        </xdr:cNvPr>
        <xdr:cNvSpPr txBox="1"/>
      </xdr:nvSpPr>
      <xdr:spPr>
        <a:xfrm>
          <a:off x="13500744" y="1377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66057</xdr:rowOff>
    </xdr:from>
    <xdr:ext cx="405111" cy="259045"/>
    <xdr:sp macro="" textlink="">
      <xdr:nvSpPr>
        <xdr:cNvPr id="670" name="n_4aveValue【児童館】&#10;有形固定資産減価償却率">
          <a:extLst>
            <a:ext uri="{FF2B5EF4-FFF2-40B4-BE49-F238E27FC236}">
              <a16:creationId xmlns:a16="http://schemas.microsoft.com/office/drawing/2014/main" id="{3A493275-421C-43CC-BAD8-8090346E3193}"/>
            </a:ext>
          </a:extLst>
        </xdr:cNvPr>
        <xdr:cNvSpPr txBox="1"/>
      </xdr:nvSpPr>
      <xdr:spPr>
        <a:xfrm>
          <a:off x="12611744" y="13782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1288</xdr:rowOff>
    </xdr:from>
    <xdr:ext cx="405111" cy="259045"/>
    <xdr:sp macro="" textlink="">
      <xdr:nvSpPr>
        <xdr:cNvPr id="671" name="n_1mainValue【児童館】&#10;有形固定資産減価償却率">
          <a:extLst>
            <a:ext uri="{FF2B5EF4-FFF2-40B4-BE49-F238E27FC236}">
              <a16:creationId xmlns:a16="http://schemas.microsoft.com/office/drawing/2014/main" id="{297344AF-3741-47CB-861B-E1FC1E5ED347}"/>
            </a:ext>
          </a:extLst>
        </xdr:cNvPr>
        <xdr:cNvSpPr txBox="1"/>
      </xdr:nvSpPr>
      <xdr:spPr>
        <a:xfrm>
          <a:off x="15266044" y="14574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148607</xdr:rowOff>
    </xdr:from>
    <xdr:ext cx="405111" cy="259045"/>
    <xdr:sp macro="" textlink="">
      <xdr:nvSpPr>
        <xdr:cNvPr id="672" name="n_2mainValue【児童館】&#10;有形固定資産減価償却率">
          <a:extLst>
            <a:ext uri="{FF2B5EF4-FFF2-40B4-BE49-F238E27FC236}">
              <a16:creationId xmlns:a16="http://schemas.microsoft.com/office/drawing/2014/main" id="{BC38BE8D-67B9-4024-8FBA-0894BFABEE81}"/>
            </a:ext>
          </a:extLst>
        </xdr:cNvPr>
        <xdr:cNvSpPr txBox="1"/>
      </xdr:nvSpPr>
      <xdr:spPr>
        <a:xfrm>
          <a:off x="14389744" y="1455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7638</xdr:rowOff>
    </xdr:from>
    <xdr:ext cx="405111" cy="259045"/>
    <xdr:sp macro="" textlink="">
      <xdr:nvSpPr>
        <xdr:cNvPr id="673" name="n_3mainValue【児童館】&#10;有形固定資産減価償却率">
          <a:extLst>
            <a:ext uri="{FF2B5EF4-FFF2-40B4-BE49-F238E27FC236}">
              <a16:creationId xmlns:a16="http://schemas.microsoft.com/office/drawing/2014/main" id="{9C390DE5-0CC5-4293-B9DA-CF7533504737}"/>
            </a:ext>
          </a:extLst>
        </xdr:cNvPr>
        <xdr:cNvSpPr txBox="1"/>
      </xdr:nvSpPr>
      <xdr:spPr>
        <a:xfrm>
          <a:off x="13500744" y="1458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152416</xdr:rowOff>
    </xdr:from>
    <xdr:ext cx="405111" cy="259045"/>
    <xdr:sp macro="" textlink="">
      <xdr:nvSpPr>
        <xdr:cNvPr id="674" name="n_4mainValue【児童館】&#10;有形固定資産減価償却率">
          <a:extLst>
            <a:ext uri="{FF2B5EF4-FFF2-40B4-BE49-F238E27FC236}">
              <a16:creationId xmlns:a16="http://schemas.microsoft.com/office/drawing/2014/main" id="{693C9E9B-0F5D-4673-A915-8262C44E2B0E}"/>
            </a:ext>
          </a:extLst>
        </xdr:cNvPr>
        <xdr:cNvSpPr txBox="1"/>
      </xdr:nvSpPr>
      <xdr:spPr>
        <a:xfrm>
          <a:off x="12611744" y="14554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a:extLst>
            <a:ext uri="{FF2B5EF4-FFF2-40B4-BE49-F238E27FC236}">
              <a16:creationId xmlns:a16="http://schemas.microsoft.com/office/drawing/2014/main" id="{6737F942-628B-4A6A-84E7-3DBE603764D6}"/>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a:extLst>
            <a:ext uri="{FF2B5EF4-FFF2-40B4-BE49-F238E27FC236}">
              <a16:creationId xmlns:a16="http://schemas.microsoft.com/office/drawing/2014/main" id="{1D60F9E3-35BD-4CCD-A0B7-D4625034E9D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a:extLst>
            <a:ext uri="{FF2B5EF4-FFF2-40B4-BE49-F238E27FC236}">
              <a16:creationId xmlns:a16="http://schemas.microsoft.com/office/drawing/2014/main" id="{222C44EE-642E-426B-ADF7-3A71BFD1BFF1}"/>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a:extLst>
            <a:ext uri="{FF2B5EF4-FFF2-40B4-BE49-F238E27FC236}">
              <a16:creationId xmlns:a16="http://schemas.microsoft.com/office/drawing/2014/main" id="{30677E18-B32C-4C96-9DA4-37B8FE83FCA3}"/>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a:extLst>
            <a:ext uri="{FF2B5EF4-FFF2-40B4-BE49-F238E27FC236}">
              <a16:creationId xmlns:a16="http://schemas.microsoft.com/office/drawing/2014/main" id="{46A2C6FA-1827-4950-AB55-0967888B12F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a:extLst>
            <a:ext uri="{FF2B5EF4-FFF2-40B4-BE49-F238E27FC236}">
              <a16:creationId xmlns:a16="http://schemas.microsoft.com/office/drawing/2014/main" id="{E1FD4366-CAB0-4443-AA33-0EADF49C622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a:extLst>
            <a:ext uri="{FF2B5EF4-FFF2-40B4-BE49-F238E27FC236}">
              <a16:creationId xmlns:a16="http://schemas.microsoft.com/office/drawing/2014/main" id="{8E31D9DE-633A-496F-9F34-057075B0C745}"/>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a:extLst>
            <a:ext uri="{FF2B5EF4-FFF2-40B4-BE49-F238E27FC236}">
              <a16:creationId xmlns:a16="http://schemas.microsoft.com/office/drawing/2014/main" id="{4D9764DC-0953-472D-8732-D3E315E6C3FE}"/>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3" name="テキスト ボックス 682">
          <a:extLst>
            <a:ext uri="{FF2B5EF4-FFF2-40B4-BE49-F238E27FC236}">
              <a16:creationId xmlns:a16="http://schemas.microsoft.com/office/drawing/2014/main" id="{E46F17FC-5D1D-4E95-ABA5-94C9B9174C59}"/>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4" name="直線コネクタ 683">
          <a:extLst>
            <a:ext uri="{FF2B5EF4-FFF2-40B4-BE49-F238E27FC236}">
              <a16:creationId xmlns:a16="http://schemas.microsoft.com/office/drawing/2014/main" id="{6CFFFB65-FD41-43AD-871A-AA01F7F6AAEF}"/>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5" name="直線コネクタ 684">
          <a:extLst>
            <a:ext uri="{FF2B5EF4-FFF2-40B4-BE49-F238E27FC236}">
              <a16:creationId xmlns:a16="http://schemas.microsoft.com/office/drawing/2014/main" id="{D013C251-C69E-4AD1-9402-06954AD44D13}"/>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6" name="テキスト ボックス 685">
          <a:extLst>
            <a:ext uri="{FF2B5EF4-FFF2-40B4-BE49-F238E27FC236}">
              <a16:creationId xmlns:a16="http://schemas.microsoft.com/office/drawing/2014/main" id="{82F6D862-FA3E-45E9-BCE8-199D7DDCF1B6}"/>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7" name="直線コネクタ 686">
          <a:extLst>
            <a:ext uri="{FF2B5EF4-FFF2-40B4-BE49-F238E27FC236}">
              <a16:creationId xmlns:a16="http://schemas.microsoft.com/office/drawing/2014/main" id="{9B0DCC19-66B0-4E92-B6FA-9D29A3DF76AF}"/>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8" name="テキスト ボックス 687">
          <a:extLst>
            <a:ext uri="{FF2B5EF4-FFF2-40B4-BE49-F238E27FC236}">
              <a16:creationId xmlns:a16="http://schemas.microsoft.com/office/drawing/2014/main" id="{4B00486F-1E25-459A-A709-9B0FB2F02DBA}"/>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9" name="直線コネクタ 688">
          <a:extLst>
            <a:ext uri="{FF2B5EF4-FFF2-40B4-BE49-F238E27FC236}">
              <a16:creationId xmlns:a16="http://schemas.microsoft.com/office/drawing/2014/main" id="{3AC5A2F2-9EC8-4DA2-AB20-B95DA4D5DC35}"/>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0" name="テキスト ボックス 689">
          <a:extLst>
            <a:ext uri="{FF2B5EF4-FFF2-40B4-BE49-F238E27FC236}">
              <a16:creationId xmlns:a16="http://schemas.microsoft.com/office/drawing/2014/main" id="{CFB9B283-553C-405C-9B43-781968AE0E1E}"/>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1" name="直線コネクタ 690">
          <a:extLst>
            <a:ext uri="{FF2B5EF4-FFF2-40B4-BE49-F238E27FC236}">
              <a16:creationId xmlns:a16="http://schemas.microsoft.com/office/drawing/2014/main" id="{53A06E0B-48A8-4CC1-AA70-639354B99776}"/>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2" name="テキスト ボックス 691">
          <a:extLst>
            <a:ext uri="{FF2B5EF4-FFF2-40B4-BE49-F238E27FC236}">
              <a16:creationId xmlns:a16="http://schemas.microsoft.com/office/drawing/2014/main" id="{9D87CBC1-B20E-411E-8842-08DF6268795D}"/>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3" name="直線コネクタ 692">
          <a:extLst>
            <a:ext uri="{FF2B5EF4-FFF2-40B4-BE49-F238E27FC236}">
              <a16:creationId xmlns:a16="http://schemas.microsoft.com/office/drawing/2014/main" id="{064FFE5F-500C-4C20-A1B3-1750B419D923}"/>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4" name="テキスト ボックス 693">
          <a:extLst>
            <a:ext uri="{FF2B5EF4-FFF2-40B4-BE49-F238E27FC236}">
              <a16:creationId xmlns:a16="http://schemas.microsoft.com/office/drawing/2014/main" id="{08836BFD-AE0A-410F-831B-3B9AFD5F2BC3}"/>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a:extLst>
            <a:ext uri="{FF2B5EF4-FFF2-40B4-BE49-F238E27FC236}">
              <a16:creationId xmlns:a16="http://schemas.microsoft.com/office/drawing/2014/main" id="{06F9C034-F6FC-4C16-B08E-13EAB91FEB76}"/>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a:extLst>
            <a:ext uri="{FF2B5EF4-FFF2-40B4-BE49-F238E27FC236}">
              <a16:creationId xmlns:a16="http://schemas.microsoft.com/office/drawing/2014/main" id="{17425A1C-100C-4C3A-9153-CB6976E6AABB}"/>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児童館】&#10;一人当たり面積グラフ枠">
          <a:extLst>
            <a:ext uri="{FF2B5EF4-FFF2-40B4-BE49-F238E27FC236}">
              <a16:creationId xmlns:a16="http://schemas.microsoft.com/office/drawing/2014/main" id="{E2F3728C-5DE0-46E0-80D5-7BAB99C453F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57150</xdr:rowOff>
    </xdr:to>
    <xdr:cxnSp macro="">
      <xdr:nvCxnSpPr>
        <xdr:cNvPr id="698" name="直線コネクタ 697">
          <a:extLst>
            <a:ext uri="{FF2B5EF4-FFF2-40B4-BE49-F238E27FC236}">
              <a16:creationId xmlns:a16="http://schemas.microsoft.com/office/drawing/2014/main" id="{75760B45-8E8F-4805-9F51-490D3E2290ED}"/>
            </a:ext>
          </a:extLst>
        </xdr:cNvPr>
        <xdr:cNvCxnSpPr/>
      </xdr:nvCxnSpPr>
      <xdr:spPr>
        <a:xfrm flipV="1">
          <a:off x="22160864" y="1337310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699" name="【児童館】&#10;一人当たり面積最小値テキスト">
          <a:extLst>
            <a:ext uri="{FF2B5EF4-FFF2-40B4-BE49-F238E27FC236}">
              <a16:creationId xmlns:a16="http://schemas.microsoft.com/office/drawing/2014/main" id="{49A6BBCB-12EA-464E-B74A-646F2AD09998}"/>
            </a:ext>
          </a:extLst>
        </xdr:cNvPr>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700" name="直線コネクタ 699">
          <a:extLst>
            <a:ext uri="{FF2B5EF4-FFF2-40B4-BE49-F238E27FC236}">
              <a16:creationId xmlns:a16="http://schemas.microsoft.com/office/drawing/2014/main" id="{905B2417-7F23-4FFD-B235-2B66BA7B7836}"/>
            </a:ext>
          </a:extLst>
        </xdr:cNvPr>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701" name="【児童館】&#10;一人当たり面積最大値テキスト">
          <a:extLst>
            <a:ext uri="{FF2B5EF4-FFF2-40B4-BE49-F238E27FC236}">
              <a16:creationId xmlns:a16="http://schemas.microsoft.com/office/drawing/2014/main" id="{FADA54F9-25DA-406F-818F-96E0B48B52D3}"/>
            </a:ext>
          </a:extLst>
        </xdr:cNvPr>
        <xdr:cNvSpPr txBox="1"/>
      </xdr:nvSpPr>
      <xdr:spPr>
        <a:xfrm>
          <a:off x="22199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702" name="直線コネクタ 701">
          <a:extLst>
            <a:ext uri="{FF2B5EF4-FFF2-40B4-BE49-F238E27FC236}">
              <a16:creationId xmlns:a16="http://schemas.microsoft.com/office/drawing/2014/main" id="{9E88F7D4-DB90-4884-82A1-808F8E94BFB7}"/>
            </a:ext>
          </a:extLst>
        </xdr:cNvPr>
        <xdr:cNvCxnSpPr/>
      </xdr:nvCxnSpPr>
      <xdr:spPr>
        <a:xfrm>
          <a:off x="22072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86377</xdr:rowOff>
    </xdr:from>
    <xdr:ext cx="469744" cy="259045"/>
    <xdr:sp macro="" textlink="">
      <xdr:nvSpPr>
        <xdr:cNvPr id="703" name="【児童館】&#10;一人当たり面積平均値テキスト">
          <a:extLst>
            <a:ext uri="{FF2B5EF4-FFF2-40B4-BE49-F238E27FC236}">
              <a16:creationId xmlns:a16="http://schemas.microsoft.com/office/drawing/2014/main" id="{82F57CF5-18D1-490A-9E76-0EBE7B7F08AB}"/>
            </a:ext>
          </a:extLst>
        </xdr:cNvPr>
        <xdr:cNvSpPr txBox="1"/>
      </xdr:nvSpPr>
      <xdr:spPr>
        <a:xfrm>
          <a:off x="22199600" y="14145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04" name="フローチャート: 判断 703">
          <a:extLst>
            <a:ext uri="{FF2B5EF4-FFF2-40B4-BE49-F238E27FC236}">
              <a16:creationId xmlns:a16="http://schemas.microsoft.com/office/drawing/2014/main" id="{163E01D3-8848-4558-A577-5B08B18FDFCF}"/>
            </a:ext>
          </a:extLst>
        </xdr:cNvPr>
        <xdr:cNvSpPr/>
      </xdr:nvSpPr>
      <xdr:spPr>
        <a:xfrm>
          <a:off x="221107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63500</xdr:rowOff>
    </xdr:from>
    <xdr:to>
      <xdr:col>112</xdr:col>
      <xdr:colOff>38100</xdr:colOff>
      <xdr:row>83</xdr:row>
      <xdr:rowOff>165100</xdr:rowOff>
    </xdr:to>
    <xdr:sp macro="" textlink="">
      <xdr:nvSpPr>
        <xdr:cNvPr id="705" name="フローチャート: 判断 704">
          <a:extLst>
            <a:ext uri="{FF2B5EF4-FFF2-40B4-BE49-F238E27FC236}">
              <a16:creationId xmlns:a16="http://schemas.microsoft.com/office/drawing/2014/main" id="{C430CC5E-9D00-4100-9B28-C174B4C54B52}"/>
            </a:ext>
          </a:extLst>
        </xdr:cNvPr>
        <xdr:cNvSpPr/>
      </xdr:nvSpPr>
      <xdr:spPr>
        <a:xfrm>
          <a:off x="21272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06" name="フローチャート: 判断 705">
          <a:extLst>
            <a:ext uri="{FF2B5EF4-FFF2-40B4-BE49-F238E27FC236}">
              <a16:creationId xmlns:a16="http://schemas.microsoft.com/office/drawing/2014/main" id="{CAE90BC5-97F5-4E18-829D-5A49CD80BBCF}"/>
            </a:ext>
          </a:extLst>
        </xdr:cNvPr>
        <xdr:cNvSpPr/>
      </xdr:nvSpPr>
      <xdr:spPr>
        <a:xfrm>
          <a:off x="20383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63500</xdr:rowOff>
    </xdr:from>
    <xdr:to>
      <xdr:col>102</xdr:col>
      <xdr:colOff>165100</xdr:colOff>
      <xdr:row>83</xdr:row>
      <xdr:rowOff>165100</xdr:rowOff>
    </xdr:to>
    <xdr:sp macro="" textlink="">
      <xdr:nvSpPr>
        <xdr:cNvPr id="707" name="フローチャート: 判断 706">
          <a:extLst>
            <a:ext uri="{FF2B5EF4-FFF2-40B4-BE49-F238E27FC236}">
              <a16:creationId xmlns:a16="http://schemas.microsoft.com/office/drawing/2014/main" id="{3F1786B1-8388-4C53-B120-AFF0DA71EB75}"/>
            </a:ext>
          </a:extLst>
        </xdr:cNvPr>
        <xdr:cNvSpPr/>
      </xdr:nvSpPr>
      <xdr:spPr>
        <a:xfrm>
          <a:off x="19494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708" name="フローチャート: 判断 707">
          <a:extLst>
            <a:ext uri="{FF2B5EF4-FFF2-40B4-BE49-F238E27FC236}">
              <a16:creationId xmlns:a16="http://schemas.microsoft.com/office/drawing/2014/main" id="{95E4EEDF-7336-4E95-BA9C-6C4AA97405D1}"/>
            </a:ext>
          </a:extLst>
        </xdr:cNvPr>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2B25B703-6C5E-49E4-B688-035AFD64E188}"/>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AF80290B-22C1-45BA-9191-80B58B8F1CC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3A34CEAE-52C9-46F9-8886-46D9A158114A}"/>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FEC9EFE8-E856-4F58-BFF9-954761F1FB3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A7998845-268B-46D5-96CE-B3553792BA4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44450</xdr:rowOff>
    </xdr:from>
    <xdr:to>
      <xdr:col>116</xdr:col>
      <xdr:colOff>114300</xdr:colOff>
      <xdr:row>85</xdr:row>
      <xdr:rowOff>146050</xdr:rowOff>
    </xdr:to>
    <xdr:sp macro="" textlink="">
      <xdr:nvSpPr>
        <xdr:cNvPr id="714" name="楕円 713">
          <a:extLst>
            <a:ext uri="{FF2B5EF4-FFF2-40B4-BE49-F238E27FC236}">
              <a16:creationId xmlns:a16="http://schemas.microsoft.com/office/drawing/2014/main" id="{DA537AE1-850D-43A9-8C2E-2DA6FA3D64F2}"/>
            </a:ext>
          </a:extLst>
        </xdr:cNvPr>
        <xdr:cNvSpPr/>
      </xdr:nvSpPr>
      <xdr:spPr>
        <a:xfrm>
          <a:off x="221107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22877</xdr:rowOff>
    </xdr:from>
    <xdr:ext cx="469744" cy="259045"/>
    <xdr:sp macro="" textlink="">
      <xdr:nvSpPr>
        <xdr:cNvPr id="715" name="【児童館】&#10;一人当たり面積該当値テキスト">
          <a:extLst>
            <a:ext uri="{FF2B5EF4-FFF2-40B4-BE49-F238E27FC236}">
              <a16:creationId xmlns:a16="http://schemas.microsoft.com/office/drawing/2014/main" id="{743919A8-20D7-47B6-91AD-9C18923690F4}"/>
            </a:ext>
          </a:extLst>
        </xdr:cNvPr>
        <xdr:cNvSpPr txBox="1"/>
      </xdr:nvSpPr>
      <xdr:spPr>
        <a:xfrm>
          <a:off x="22199600"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44450</xdr:rowOff>
    </xdr:from>
    <xdr:to>
      <xdr:col>112</xdr:col>
      <xdr:colOff>38100</xdr:colOff>
      <xdr:row>85</xdr:row>
      <xdr:rowOff>146050</xdr:rowOff>
    </xdr:to>
    <xdr:sp macro="" textlink="">
      <xdr:nvSpPr>
        <xdr:cNvPr id="716" name="楕円 715">
          <a:extLst>
            <a:ext uri="{FF2B5EF4-FFF2-40B4-BE49-F238E27FC236}">
              <a16:creationId xmlns:a16="http://schemas.microsoft.com/office/drawing/2014/main" id="{AFC737CA-60D6-4029-8188-C465D78280DC}"/>
            </a:ext>
          </a:extLst>
        </xdr:cNvPr>
        <xdr:cNvSpPr/>
      </xdr:nvSpPr>
      <xdr:spPr>
        <a:xfrm>
          <a:off x="21272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95250</xdr:rowOff>
    </xdr:from>
    <xdr:to>
      <xdr:col>116</xdr:col>
      <xdr:colOff>63500</xdr:colOff>
      <xdr:row>85</xdr:row>
      <xdr:rowOff>95250</xdr:rowOff>
    </xdr:to>
    <xdr:cxnSp macro="">
      <xdr:nvCxnSpPr>
        <xdr:cNvPr id="717" name="直線コネクタ 716">
          <a:extLst>
            <a:ext uri="{FF2B5EF4-FFF2-40B4-BE49-F238E27FC236}">
              <a16:creationId xmlns:a16="http://schemas.microsoft.com/office/drawing/2014/main" id="{845FE7A6-AEEE-42EB-AE7B-21558E9DA53E}"/>
            </a:ext>
          </a:extLst>
        </xdr:cNvPr>
        <xdr:cNvCxnSpPr/>
      </xdr:nvCxnSpPr>
      <xdr:spPr>
        <a:xfrm>
          <a:off x="21323300" y="1466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44450</xdr:rowOff>
    </xdr:from>
    <xdr:to>
      <xdr:col>107</xdr:col>
      <xdr:colOff>101600</xdr:colOff>
      <xdr:row>85</xdr:row>
      <xdr:rowOff>146050</xdr:rowOff>
    </xdr:to>
    <xdr:sp macro="" textlink="">
      <xdr:nvSpPr>
        <xdr:cNvPr id="718" name="楕円 717">
          <a:extLst>
            <a:ext uri="{FF2B5EF4-FFF2-40B4-BE49-F238E27FC236}">
              <a16:creationId xmlns:a16="http://schemas.microsoft.com/office/drawing/2014/main" id="{5B61E280-CAC7-4CDB-9470-18EC8A9F93E0}"/>
            </a:ext>
          </a:extLst>
        </xdr:cNvPr>
        <xdr:cNvSpPr/>
      </xdr:nvSpPr>
      <xdr:spPr>
        <a:xfrm>
          <a:off x="20383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95250</xdr:rowOff>
    </xdr:from>
    <xdr:to>
      <xdr:col>111</xdr:col>
      <xdr:colOff>177800</xdr:colOff>
      <xdr:row>85</xdr:row>
      <xdr:rowOff>95250</xdr:rowOff>
    </xdr:to>
    <xdr:cxnSp macro="">
      <xdr:nvCxnSpPr>
        <xdr:cNvPr id="719" name="直線コネクタ 718">
          <a:extLst>
            <a:ext uri="{FF2B5EF4-FFF2-40B4-BE49-F238E27FC236}">
              <a16:creationId xmlns:a16="http://schemas.microsoft.com/office/drawing/2014/main" id="{0DE9B736-63EF-407D-8431-5580B37C647E}"/>
            </a:ext>
          </a:extLst>
        </xdr:cNvPr>
        <xdr:cNvCxnSpPr/>
      </xdr:nvCxnSpPr>
      <xdr:spPr>
        <a:xfrm>
          <a:off x="20434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44450</xdr:rowOff>
    </xdr:from>
    <xdr:to>
      <xdr:col>102</xdr:col>
      <xdr:colOff>165100</xdr:colOff>
      <xdr:row>85</xdr:row>
      <xdr:rowOff>146050</xdr:rowOff>
    </xdr:to>
    <xdr:sp macro="" textlink="">
      <xdr:nvSpPr>
        <xdr:cNvPr id="720" name="楕円 719">
          <a:extLst>
            <a:ext uri="{FF2B5EF4-FFF2-40B4-BE49-F238E27FC236}">
              <a16:creationId xmlns:a16="http://schemas.microsoft.com/office/drawing/2014/main" id="{FA40E910-1D09-4CB2-B51F-872FF01D0235}"/>
            </a:ext>
          </a:extLst>
        </xdr:cNvPr>
        <xdr:cNvSpPr/>
      </xdr:nvSpPr>
      <xdr:spPr>
        <a:xfrm>
          <a:off x="19494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95250</xdr:rowOff>
    </xdr:from>
    <xdr:to>
      <xdr:col>107</xdr:col>
      <xdr:colOff>50800</xdr:colOff>
      <xdr:row>85</xdr:row>
      <xdr:rowOff>95250</xdr:rowOff>
    </xdr:to>
    <xdr:cxnSp macro="">
      <xdr:nvCxnSpPr>
        <xdr:cNvPr id="721" name="直線コネクタ 720">
          <a:extLst>
            <a:ext uri="{FF2B5EF4-FFF2-40B4-BE49-F238E27FC236}">
              <a16:creationId xmlns:a16="http://schemas.microsoft.com/office/drawing/2014/main" id="{56220CF4-6A16-4D36-AD19-0956630D45A2}"/>
            </a:ext>
          </a:extLst>
        </xdr:cNvPr>
        <xdr:cNvCxnSpPr/>
      </xdr:nvCxnSpPr>
      <xdr:spPr>
        <a:xfrm>
          <a:off x="19545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44450</xdr:rowOff>
    </xdr:from>
    <xdr:to>
      <xdr:col>98</xdr:col>
      <xdr:colOff>38100</xdr:colOff>
      <xdr:row>85</xdr:row>
      <xdr:rowOff>146050</xdr:rowOff>
    </xdr:to>
    <xdr:sp macro="" textlink="">
      <xdr:nvSpPr>
        <xdr:cNvPr id="722" name="楕円 721">
          <a:extLst>
            <a:ext uri="{FF2B5EF4-FFF2-40B4-BE49-F238E27FC236}">
              <a16:creationId xmlns:a16="http://schemas.microsoft.com/office/drawing/2014/main" id="{632C622A-961E-4632-9C31-1D41A1C61747}"/>
            </a:ext>
          </a:extLst>
        </xdr:cNvPr>
        <xdr:cNvSpPr/>
      </xdr:nvSpPr>
      <xdr:spPr>
        <a:xfrm>
          <a:off x="18605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95250</xdr:rowOff>
    </xdr:from>
    <xdr:to>
      <xdr:col>102</xdr:col>
      <xdr:colOff>114300</xdr:colOff>
      <xdr:row>85</xdr:row>
      <xdr:rowOff>95250</xdr:rowOff>
    </xdr:to>
    <xdr:cxnSp macro="">
      <xdr:nvCxnSpPr>
        <xdr:cNvPr id="723" name="直線コネクタ 722">
          <a:extLst>
            <a:ext uri="{FF2B5EF4-FFF2-40B4-BE49-F238E27FC236}">
              <a16:creationId xmlns:a16="http://schemas.microsoft.com/office/drawing/2014/main" id="{F3FC58C0-B616-44C0-945B-263C11F6B2CF}"/>
            </a:ext>
          </a:extLst>
        </xdr:cNvPr>
        <xdr:cNvCxnSpPr/>
      </xdr:nvCxnSpPr>
      <xdr:spPr>
        <a:xfrm>
          <a:off x="18656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10177</xdr:rowOff>
    </xdr:from>
    <xdr:ext cx="469744" cy="259045"/>
    <xdr:sp macro="" textlink="">
      <xdr:nvSpPr>
        <xdr:cNvPr id="724" name="n_1aveValue【児童館】&#10;一人当たり面積">
          <a:extLst>
            <a:ext uri="{FF2B5EF4-FFF2-40B4-BE49-F238E27FC236}">
              <a16:creationId xmlns:a16="http://schemas.microsoft.com/office/drawing/2014/main" id="{BB8FB800-C390-49C9-B2B1-715E23D96796}"/>
            </a:ext>
          </a:extLst>
        </xdr:cNvPr>
        <xdr:cNvSpPr txBox="1"/>
      </xdr:nvSpPr>
      <xdr:spPr>
        <a:xfrm>
          <a:off x="210757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725" name="n_2aveValue【児童館】&#10;一人当たり面積">
          <a:extLst>
            <a:ext uri="{FF2B5EF4-FFF2-40B4-BE49-F238E27FC236}">
              <a16:creationId xmlns:a16="http://schemas.microsoft.com/office/drawing/2014/main" id="{1865A40A-95C7-4ED0-826C-EC33ADC7D0DB}"/>
            </a:ext>
          </a:extLst>
        </xdr:cNvPr>
        <xdr:cNvSpPr txBox="1"/>
      </xdr:nvSpPr>
      <xdr:spPr>
        <a:xfrm>
          <a:off x="20199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10177</xdr:rowOff>
    </xdr:from>
    <xdr:ext cx="469744" cy="259045"/>
    <xdr:sp macro="" textlink="">
      <xdr:nvSpPr>
        <xdr:cNvPr id="726" name="n_3aveValue【児童館】&#10;一人当たり面積">
          <a:extLst>
            <a:ext uri="{FF2B5EF4-FFF2-40B4-BE49-F238E27FC236}">
              <a16:creationId xmlns:a16="http://schemas.microsoft.com/office/drawing/2014/main" id="{EDC71313-0C09-4141-B43E-0CA016CB83A4}"/>
            </a:ext>
          </a:extLst>
        </xdr:cNvPr>
        <xdr:cNvSpPr txBox="1"/>
      </xdr:nvSpPr>
      <xdr:spPr>
        <a:xfrm>
          <a:off x="19310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727" name="n_4aveValue【児童館】&#10;一人当たり面積">
          <a:extLst>
            <a:ext uri="{FF2B5EF4-FFF2-40B4-BE49-F238E27FC236}">
              <a16:creationId xmlns:a16="http://schemas.microsoft.com/office/drawing/2014/main" id="{DCC4A399-AED7-4AB7-B7DC-F05087812963}"/>
            </a:ext>
          </a:extLst>
        </xdr:cNvPr>
        <xdr:cNvSpPr txBox="1"/>
      </xdr:nvSpPr>
      <xdr:spPr>
        <a:xfrm>
          <a:off x="18421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137177</xdr:rowOff>
    </xdr:from>
    <xdr:ext cx="469744" cy="259045"/>
    <xdr:sp macro="" textlink="">
      <xdr:nvSpPr>
        <xdr:cNvPr id="728" name="n_1mainValue【児童館】&#10;一人当たり面積">
          <a:extLst>
            <a:ext uri="{FF2B5EF4-FFF2-40B4-BE49-F238E27FC236}">
              <a16:creationId xmlns:a16="http://schemas.microsoft.com/office/drawing/2014/main" id="{3C91F57C-50B1-40B7-BA43-57C15549B436}"/>
            </a:ext>
          </a:extLst>
        </xdr:cNvPr>
        <xdr:cNvSpPr txBox="1"/>
      </xdr:nvSpPr>
      <xdr:spPr>
        <a:xfrm>
          <a:off x="210757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137177</xdr:rowOff>
    </xdr:from>
    <xdr:ext cx="469744" cy="259045"/>
    <xdr:sp macro="" textlink="">
      <xdr:nvSpPr>
        <xdr:cNvPr id="729" name="n_2mainValue【児童館】&#10;一人当たり面積">
          <a:extLst>
            <a:ext uri="{FF2B5EF4-FFF2-40B4-BE49-F238E27FC236}">
              <a16:creationId xmlns:a16="http://schemas.microsoft.com/office/drawing/2014/main" id="{F61C2487-98CE-4F95-B4D3-0083296BE71A}"/>
            </a:ext>
          </a:extLst>
        </xdr:cNvPr>
        <xdr:cNvSpPr txBox="1"/>
      </xdr:nvSpPr>
      <xdr:spPr>
        <a:xfrm>
          <a:off x="20199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137177</xdr:rowOff>
    </xdr:from>
    <xdr:ext cx="469744" cy="259045"/>
    <xdr:sp macro="" textlink="">
      <xdr:nvSpPr>
        <xdr:cNvPr id="730" name="n_3mainValue【児童館】&#10;一人当たり面積">
          <a:extLst>
            <a:ext uri="{FF2B5EF4-FFF2-40B4-BE49-F238E27FC236}">
              <a16:creationId xmlns:a16="http://schemas.microsoft.com/office/drawing/2014/main" id="{EE912877-9E9A-4C72-8AD3-F62CBCEAECB8}"/>
            </a:ext>
          </a:extLst>
        </xdr:cNvPr>
        <xdr:cNvSpPr txBox="1"/>
      </xdr:nvSpPr>
      <xdr:spPr>
        <a:xfrm>
          <a:off x="19310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137177</xdr:rowOff>
    </xdr:from>
    <xdr:ext cx="469744" cy="259045"/>
    <xdr:sp macro="" textlink="">
      <xdr:nvSpPr>
        <xdr:cNvPr id="731" name="n_4mainValue【児童館】&#10;一人当たり面積">
          <a:extLst>
            <a:ext uri="{FF2B5EF4-FFF2-40B4-BE49-F238E27FC236}">
              <a16:creationId xmlns:a16="http://schemas.microsoft.com/office/drawing/2014/main" id="{D8931BB3-3445-41A7-A2A4-480401FFE46F}"/>
            </a:ext>
          </a:extLst>
        </xdr:cNvPr>
        <xdr:cNvSpPr txBox="1"/>
      </xdr:nvSpPr>
      <xdr:spPr>
        <a:xfrm>
          <a:off x="18421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id="{3A29A978-D32D-4E01-9602-F04D7ED59B7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id="{9493A4A5-F2C1-4B40-9B4E-2817A8414CED}"/>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id="{874729A0-6568-4F98-A529-74EFCE1561A9}"/>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id="{DF6C8518-E855-474F-956B-80D690792D0E}"/>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id="{010B052D-E6F7-4D41-B0E6-10389D3F1F9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id="{94FB0717-ED28-4DCC-94B2-F1E963DCA71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id="{BC2D45D3-63B9-4DBE-B8B4-99F8EF8F8A5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id="{C9D711EB-287E-431E-9D80-EBC5BA3CCA54}"/>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0" name="テキスト ボックス 739">
          <a:extLst>
            <a:ext uri="{FF2B5EF4-FFF2-40B4-BE49-F238E27FC236}">
              <a16:creationId xmlns:a16="http://schemas.microsoft.com/office/drawing/2014/main" id="{2CF69D5E-73D8-4594-98FF-182D2EA6452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1" name="直線コネクタ 740">
          <a:extLst>
            <a:ext uri="{FF2B5EF4-FFF2-40B4-BE49-F238E27FC236}">
              <a16:creationId xmlns:a16="http://schemas.microsoft.com/office/drawing/2014/main" id="{C3A6A535-9091-4088-9805-71AD1676C4D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2" name="テキスト ボックス 741">
          <a:extLst>
            <a:ext uri="{FF2B5EF4-FFF2-40B4-BE49-F238E27FC236}">
              <a16:creationId xmlns:a16="http://schemas.microsoft.com/office/drawing/2014/main" id="{798C9327-A949-4CD2-8E73-8879329F2D27}"/>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3" name="直線コネクタ 742">
          <a:extLst>
            <a:ext uri="{FF2B5EF4-FFF2-40B4-BE49-F238E27FC236}">
              <a16:creationId xmlns:a16="http://schemas.microsoft.com/office/drawing/2014/main" id="{7459E841-19B6-4C0B-8190-BF5B3D4AE57F}"/>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4" name="テキスト ボックス 743">
          <a:extLst>
            <a:ext uri="{FF2B5EF4-FFF2-40B4-BE49-F238E27FC236}">
              <a16:creationId xmlns:a16="http://schemas.microsoft.com/office/drawing/2014/main" id="{9AA4B97A-7D77-4359-8B4D-E5FFCB58894D}"/>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5" name="直線コネクタ 744">
          <a:extLst>
            <a:ext uri="{FF2B5EF4-FFF2-40B4-BE49-F238E27FC236}">
              <a16:creationId xmlns:a16="http://schemas.microsoft.com/office/drawing/2014/main" id="{D23BBCB3-A947-4051-8A2D-0C5D6C3DD9EB}"/>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6" name="テキスト ボックス 745">
          <a:extLst>
            <a:ext uri="{FF2B5EF4-FFF2-40B4-BE49-F238E27FC236}">
              <a16:creationId xmlns:a16="http://schemas.microsoft.com/office/drawing/2014/main" id="{2F43FEE9-C64A-4C27-A3FB-36CA5EE9999A}"/>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7" name="直線コネクタ 746">
          <a:extLst>
            <a:ext uri="{FF2B5EF4-FFF2-40B4-BE49-F238E27FC236}">
              <a16:creationId xmlns:a16="http://schemas.microsoft.com/office/drawing/2014/main" id="{C84FC2BF-45C1-47AD-A40F-D0554B20B669}"/>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8" name="テキスト ボックス 747">
          <a:extLst>
            <a:ext uri="{FF2B5EF4-FFF2-40B4-BE49-F238E27FC236}">
              <a16:creationId xmlns:a16="http://schemas.microsoft.com/office/drawing/2014/main" id="{DA15843B-3EF0-4EC2-80E8-2B824C844625}"/>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9" name="直線コネクタ 748">
          <a:extLst>
            <a:ext uri="{FF2B5EF4-FFF2-40B4-BE49-F238E27FC236}">
              <a16:creationId xmlns:a16="http://schemas.microsoft.com/office/drawing/2014/main" id="{B220E1EA-C207-4901-A335-729518653924}"/>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0" name="テキスト ボックス 749">
          <a:extLst>
            <a:ext uri="{FF2B5EF4-FFF2-40B4-BE49-F238E27FC236}">
              <a16:creationId xmlns:a16="http://schemas.microsoft.com/office/drawing/2014/main" id="{BB6E2C96-0B96-4846-937C-5FB8B1CF7BC4}"/>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1" name="直線コネクタ 750">
          <a:extLst>
            <a:ext uri="{FF2B5EF4-FFF2-40B4-BE49-F238E27FC236}">
              <a16:creationId xmlns:a16="http://schemas.microsoft.com/office/drawing/2014/main" id="{00F96AF5-74A9-4473-80EF-FC83AA335B9A}"/>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2" name="テキスト ボックス 751">
          <a:extLst>
            <a:ext uri="{FF2B5EF4-FFF2-40B4-BE49-F238E27FC236}">
              <a16:creationId xmlns:a16="http://schemas.microsoft.com/office/drawing/2014/main" id="{9BE7C417-0B46-4C94-B636-16BC7296189B}"/>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3" name="直線コネクタ 752">
          <a:extLst>
            <a:ext uri="{FF2B5EF4-FFF2-40B4-BE49-F238E27FC236}">
              <a16:creationId xmlns:a16="http://schemas.microsoft.com/office/drawing/2014/main" id="{2D9A4AB9-2601-480C-976E-EEB2264CE47B}"/>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4" name="テキスト ボックス 753">
          <a:extLst>
            <a:ext uri="{FF2B5EF4-FFF2-40B4-BE49-F238E27FC236}">
              <a16:creationId xmlns:a16="http://schemas.microsoft.com/office/drawing/2014/main" id="{7878F6C0-4D2E-4FB6-B033-B726887BD3E7}"/>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5" name="【公民館】&#10;有形固定資産減価償却率グラフ枠">
          <a:extLst>
            <a:ext uri="{FF2B5EF4-FFF2-40B4-BE49-F238E27FC236}">
              <a16:creationId xmlns:a16="http://schemas.microsoft.com/office/drawing/2014/main" id="{A3AD690F-5A95-4EB1-9067-227C87B11A6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81914</xdr:rowOff>
    </xdr:from>
    <xdr:to>
      <xdr:col>85</xdr:col>
      <xdr:colOff>126364</xdr:colOff>
      <xdr:row>107</xdr:row>
      <xdr:rowOff>125730</xdr:rowOff>
    </xdr:to>
    <xdr:cxnSp macro="">
      <xdr:nvCxnSpPr>
        <xdr:cNvPr id="756" name="直線コネクタ 755">
          <a:extLst>
            <a:ext uri="{FF2B5EF4-FFF2-40B4-BE49-F238E27FC236}">
              <a16:creationId xmlns:a16="http://schemas.microsoft.com/office/drawing/2014/main" id="{03D74A8D-089A-464C-B8C8-113D615EBB03}"/>
            </a:ext>
          </a:extLst>
        </xdr:cNvPr>
        <xdr:cNvCxnSpPr/>
      </xdr:nvCxnSpPr>
      <xdr:spPr>
        <a:xfrm flipV="1">
          <a:off x="16318864" y="17055464"/>
          <a:ext cx="0" cy="1415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129557</xdr:rowOff>
    </xdr:from>
    <xdr:ext cx="405111" cy="259045"/>
    <xdr:sp macro="" textlink="">
      <xdr:nvSpPr>
        <xdr:cNvPr id="757" name="【公民館】&#10;有形固定資産減価償却率最小値テキスト">
          <a:extLst>
            <a:ext uri="{FF2B5EF4-FFF2-40B4-BE49-F238E27FC236}">
              <a16:creationId xmlns:a16="http://schemas.microsoft.com/office/drawing/2014/main" id="{9C6875E9-08A7-49B1-B12D-F58794F11522}"/>
            </a:ext>
          </a:extLst>
        </xdr:cNvPr>
        <xdr:cNvSpPr txBox="1"/>
      </xdr:nvSpPr>
      <xdr:spPr>
        <a:xfrm>
          <a:off x="16357600" y="184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125730</xdr:rowOff>
    </xdr:from>
    <xdr:to>
      <xdr:col>86</xdr:col>
      <xdr:colOff>25400</xdr:colOff>
      <xdr:row>107</xdr:row>
      <xdr:rowOff>125730</xdr:rowOff>
    </xdr:to>
    <xdr:cxnSp macro="">
      <xdr:nvCxnSpPr>
        <xdr:cNvPr id="758" name="直線コネクタ 757">
          <a:extLst>
            <a:ext uri="{FF2B5EF4-FFF2-40B4-BE49-F238E27FC236}">
              <a16:creationId xmlns:a16="http://schemas.microsoft.com/office/drawing/2014/main" id="{A3C4325F-8AB3-447F-B25A-F1FE945A7D6D}"/>
            </a:ext>
          </a:extLst>
        </xdr:cNvPr>
        <xdr:cNvCxnSpPr/>
      </xdr:nvCxnSpPr>
      <xdr:spPr>
        <a:xfrm>
          <a:off x="16230600" y="18470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28591</xdr:rowOff>
    </xdr:from>
    <xdr:ext cx="405111" cy="259045"/>
    <xdr:sp macro="" textlink="">
      <xdr:nvSpPr>
        <xdr:cNvPr id="759" name="【公民館】&#10;有形固定資産減価償却率最大値テキスト">
          <a:extLst>
            <a:ext uri="{FF2B5EF4-FFF2-40B4-BE49-F238E27FC236}">
              <a16:creationId xmlns:a16="http://schemas.microsoft.com/office/drawing/2014/main" id="{3C64B22D-F71D-497E-A826-A9D61E86438B}"/>
            </a:ext>
          </a:extLst>
        </xdr:cNvPr>
        <xdr:cNvSpPr txBox="1"/>
      </xdr:nvSpPr>
      <xdr:spPr>
        <a:xfrm>
          <a:off x="16357600" y="1683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81914</xdr:rowOff>
    </xdr:from>
    <xdr:to>
      <xdr:col>86</xdr:col>
      <xdr:colOff>25400</xdr:colOff>
      <xdr:row>99</xdr:row>
      <xdr:rowOff>81914</xdr:rowOff>
    </xdr:to>
    <xdr:cxnSp macro="">
      <xdr:nvCxnSpPr>
        <xdr:cNvPr id="760" name="直線コネクタ 759">
          <a:extLst>
            <a:ext uri="{FF2B5EF4-FFF2-40B4-BE49-F238E27FC236}">
              <a16:creationId xmlns:a16="http://schemas.microsoft.com/office/drawing/2014/main" id="{A0E59049-3E26-4114-B37E-B2434DFFF707}"/>
            </a:ext>
          </a:extLst>
        </xdr:cNvPr>
        <xdr:cNvCxnSpPr/>
      </xdr:nvCxnSpPr>
      <xdr:spPr>
        <a:xfrm>
          <a:off x="16230600" y="1705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8272</xdr:rowOff>
    </xdr:from>
    <xdr:ext cx="405111" cy="259045"/>
    <xdr:sp macro="" textlink="">
      <xdr:nvSpPr>
        <xdr:cNvPr id="761" name="【公民館】&#10;有形固定資産減価償却率平均値テキスト">
          <a:extLst>
            <a:ext uri="{FF2B5EF4-FFF2-40B4-BE49-F238E27FC236}">
              <a16:creationId xmlns:a16="http://schemas.microsoft.com/office/drawing/2014/main" id="{10CD0A32-1A01-41F6-BEA3-17E773739744}"/>
            </a:ext>
          </a:extLst>
        </xdr:cNvPr>
        <xdr:cNvSpPr txBox="1"/>
      </xdr:nvSpPr>
      <xdr:spPr>
        <a:xfrm>
          <a:off x="16357600" y="17667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156845</xdr:rowOff>
    </xdr:from>
    <xdr:to>
      <xdr:col>85</xdr:col>
      <xdr:colOff>177800</xdr:colOff>
      <xdr:row>104</xdr:row>
      <xdr:rowOff>86995</xdr:rowOff>
    </xdr:to>
    <xdr:sp macro="" textlink="">
      <xdr:nvSpPr>
        <xdr:cNvPr id="762" name="フローチャート: 判断 761">
          <a:extLst>
            <a:ext uri="{FF2B5EF4-FFF2-40B4-BE49-F238E27FC236}">
              <a16:creationId xmlns:a16="http://schemas.microsoft.com/office/drawing/2014/main" id="{0A1F90FB-A1B0-4598-87D6-E2E47A44A857}"/>
            </a:ext>
          </a:extLst>
        </xdr:cNvPr>
        <xdr:cNvSpPr/>
      </xdr:nvSpPr>
      <xdr:spPr>
        <a:xfrm>
          <a:off x="16268700" y="1781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2539</xdr:rowOff>
    </xdr:from>
    <xdr:to>
      <xdr:col>81</xdr:col>
      <xdr:colOff>101600</xdr:colOff>
      <xdr:row>104</xdr:row>
      <xdr:rowOff>104139</xdr:rowOff>
    </xdr:to>
    <xdr:sp macro="" textlink="">
      <xdr:nvSpPr>
        <xdr:cNvPr id="763" name="フローチャート: 判断 762">
          <a:extLst>
            <a:ext uri="{FF2B5EF4-FFF2-40B4-BE49-F238E27FC236}">
              <a16:creationId xmlns:a16="http://schemas.microsoft.com/office/drawing/2014/main" id="{29DA4A7E-16E9-46E7-AFEC-D9C09F8382F5}"/>
            </a:ext>
          </a:extLst>
        </xdr:cNvPr>
        <xdr:cNvSpPr/>
      </xdr:nvSpPr>
      <xdr:spPr>
        <a:xfrm>
          <a:off x="15430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10161</xdr:rowOff>
    </xdr:from>
    <xdr:to>
      <xdr:col>76</xdr:col>
      <xdr:colOff>165100</xdr:colOff>
      <xdr:row>104</xdr:row>
      <xdr:rowOff>111761</xdr:rowOff>
    </xdr:to>
    <xdr:sp macro="" textlink="">
      <xdr:nvSpPr>
        <xdr:cNvPr id="764" name="フローチャート: 判断 763">
          <a:extLst>
            <a:ext uri="{FF2B5EF4-FFF2-40B4-BE49-F238E27FC236}">
              <a16:creationId xmlns:a16="http://schemas.microsoft.com/office/drawing/2014/main" id="{F65095FD-8A77-4B1B-842A-E6DBD67D7E00}"/>
            </a:ext>
          </a:extLst>
        </xdr:cNvPr>
        <xdr:cNvSpPr/>
      </xdr:nvSpPr>
      <xdr:spPr>
        <a:xfrm>
          <a:off x="14541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8255</xdr:rowOff>
    </xdr:from>
    <xdr:to>
      <xdr:col>72</xdr:col>
      <xdr:colOff>38100</xdr:colOff>
      <xdr:row>104</xdr:row>
      <xdr:rowOff>109855</xdr:rowOff>
    </xdr:to>
    <xdr:sp macro="" textlink="">
      <xdr:nvSpPr>
        <xdr:cNvPr id="765" name="フローチャート: 判断 764">
          <a:extLst>
            <a:ext uri="{FF2B5EF4-FFF2-40B4-BE49-F238E27FC236}">
              <a16:creationId xmlns:a16="http://schemas.microsoft.com/office/drawing/2014/main" id="{E48E9995-8692-4170-B224-63B8E609AC24}"/>
            </a:ext>
          </a:extLst>
        </xdr:cNvPr>
        <xdr:cNvSpPr/>
      </xdr:nvSpPr>
      <xdr:spPr>
        <a:xfrm>
          <a:off x="13652500" y="1783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162561</xdr:rowOff>
    </xdr:from>
    <xdr:to>
      <xdr:col>67</xdr:col>
      <xdr:colOff>101600</xdr:colOff>
      <xdr:row>104</xdr:row>
      <xdr:rowOff>92711</xdr:rowOff>
    </xdr:to>
    <xdr:sp macro="" textlink="">
      <xdr:nvSpPr>
        <xdr:cNvPr id="766" name="フローチャート: 判断 765">
          <a:extLst>
            <a:ext uri="{FF2B5EF4-FFF2-40B4-BE49-F238E27FC236}">
              <a16:creationId xmlns:a16="http://schemas.microsoft.com/office/drawing/2014/main" id="{CCBBE59E-F967-422D-B1EC-381E74CA70A2}"/>
            </a:ext>
          </a:extLst>
        </xdr:cNvPr>
        <xdr:cNvSpPr/>
      </xdr:nvSpPr>
      <xdr:spPr>
        <a:xfrm>
          <a:off x="12763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AB3C6933-A19C-4066-8B77-E2883F83B867}"/>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34D32C84-152E-44BA-882C-5AEC8661394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AAEA6DB7-75E5-4007-B5B9-6FE282A0C4A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5DDA1CA4-A076-471B-AB8C-06352C40CA4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20A33631-C985-4096-86DF-9B6CD0DE8B55}"/>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15875</xdr:rowOff>
    </xdr:from>
    <xdr:to>
      <xdr:col>85</xdr:col>
      <xdr:colOff>177800</xdr:colOff>
      <xdr:row>104</xdr:row>
      <xdr:rowOff>117475</xdr:rowOff>
    </xdr:to>
    <xdr:sp macro="" textlink="">
      <xdr:nvSpPr>
        <xdr:cNvPr id="772" name="楕円 771">
          <a:extLst>
            <a:ext uri="{FF2B5EF4-FFF2-40B4-BE49-F238E27FC236}">
              <a16:creationId xmlns:a16="http://schemas.microsoft.com/office/drawing/2014/main" id="{78A1AFF8-0496-473D-83D4-168215522E00}"/>
            </a:ext>
          </a:extLst>
        </xdr:cNvPr>
        <xdr:cNvSpPr/>
      </xdr:nvSpPr>
      <xdr:spPr>
        <a:xfrm>
          <a:off x="16268700" y="1784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165752</xdr:rowOff>
    </xdr:from>
    <xdr:ext cx="405111" cy="259045"/>
    <xdr:sp macro="" textlink="">
      <xdr:nvSpPr>
        <xdr:cNvPr id="773" name="【公民館】&#10;有形固定資産減価償却率該当値テキスト">
          <a:extLst>
            <a:ext uri="{FF2B5EF4-FFF2-40B4-BE49-F238E27FC236}">
              <a16:creationId xmlns:a16="http://schemas.microsoft.com/office/drawing/2014/main" id="{F934E0E2-6422-4B24-AE1B-659FDD09B444}"/>
            </a:ext>
          </a:extLst>
        </xdr:cNvPr>
        <xdr:cNvSpPr txBox="1"/>
      </xdr:nvSpPr>
      <xdr:spPr>
        <a:xfrm>
          <a:off x="16357600" y="1782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141605</xdr:rowOff>
    </xdr:from>
    <xdr:to>
      <xdr:col>81</xdr:col>
      <xdr:colOff>101600</xdr:colOff>
      <xdr:row>104</xdr:row>
      <xdr:rowOff>71755</xdr:rowOff>
    </xdr:to>
    <xdr:sp macro="" textlink="">
      <xdr:nvSpPr>
        <xdr:cNvPr id="774" name="楕円 773">
          <a:extLst>
            <a:ext uri="{FF2B5EF4-FFF2-40B4-BE49-F238E27FC236}">
              <a16:creationId xmlns:a16="http://schemas.microsoft.com/office/drawing/2014/main" id="{A0610151-BD91-4F54-8025-D38762472CA9}"/>
            </a:ext>
          </a:extLst>
        </xdr:cNvPr>
        <xdr:cNvSpPr/>
      </xdr:nvSpPr>
      <xdr:spPr>
        <a:xfrm>
          <a:off x="15430500" y="1780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20955</xdr:rowOff>
    </xdr:from>
    <xdr:to>
      <xdr:col>85</xdr:col>
      <xdr:colOff>127000</xdr:colOff>
      <xdr:row>104</xdr:row>
      <xdr:rowOff>66675</xdr:rowOff>
    </xdr:to>
    <xdr:cxnSp macro="">
      <xdr:nvCxnSpPr>
        <xdr:cNvPr id="775" name="直線コネクタ 774">
          <a:extLst>
            <a:ext uri="{FF2B5EF4-FFF2-40B4-BE49-F238E27FC236}">
              <a16:creationId xmlns:a16="http://schemas.microsoft.com/office/drawing/2014/main" id="{3BC30E1D-17F5-45B9-9154-01F553AEF176}"/>
            </a:ext>
          </a:extLst>
        </xdr:cNvPr>
        <xdr:cNvCxnSpPr/>
      </xdr:nvCxnSpPr>
      <xdr:spPr>
        <a:xfrm>
          <a:off x="15481300" y="1785175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95886</xdr:rowOff>
    </xdr:from>
    <xdr:to>
      <xdr:col>76</xdr:col>
      <xdr:colOff>165100</xdr:colOff>
      <xdr:row>104</xdr:row>
      <xdr:rowOff>26036</xdr:rowOff>
    </xdr:to>
    <xdr:sp macro="" textlink="">
      <xdr:nvSpPr>
        <xdr:cNvPr id="776" name="楕円 775">
          <a:extLst>
            <a:ext uri="{FF2B5EF4-FFF2-40B4-BE49-F238E27FC236}">
              <a16:creationId xmlns:a16="http://schemas.microsoft.com/office/drawing/2014/main" id="{2C6A81A4-DBDB-4E45-BB5E-094E81DB0DFC}"/>
            </a:ext>
          </a:extLst>
        </xdr:cNvPr>
        <xdr:cNvSpPr/>
      </xdr:nvSpPr>
      <xdr:spPr>
        <a:xfrm>
          <a:off x="14541500" y="1775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146686</xdr:rowOff>
    </xdr:from>
    <xdr:to>
      <xdr:col>81</xdr:col>
      <xdr:colOff>50800</xdr:colOff>
      <xdr:row>104</xdr:row>
      <xdr:rowOff>20955</xdr:rowOff>
    </xdr:to>
    <xdr:cxnSp macro="">
      <xdr:nvCxnSpPr>
        <xdr:cNvPr id="777" name="直線コネクタ 776">
          <a:extLst>
            <a:ext uri="{FF2B5EF4-FFF2-40B4-BE49-F238E27FC236}">
              <a16:creationId xmlns:a16="http://schemas.microsoft.com/office/drawing/2014/main" id="{518D32D1-FB8B-4BF0-A977-266A093C41E2}"/>
            </a:ext>
          </a:extLst>
        </xdr:cNvPr>
        <xdr:cNvCxnSpPr/>
      </xdr:nvCxnSpPr>
      <xdr:spPr>
        <a:xfrm>
          <a:off x="14592300" y="17806036"/>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50164</xdr:rowOff>
    </xdr:from>
    <xdr:to>
      <xdr:col>72</xdr:col>
      <xdr:colOff>38100</xdr:colOff>
      <xdr:row>103</xdr:row>
      <xdr:rowOff>151764</xdr:rowOff>
    </xdr:to>
    <xdr:sp macro="" textlink="">
      <xdr:nvSpPr>
        <xdr:cNvPr id="778" name="楕円 777">
          <a:extLst>
            <a:ext uri="{FF2B5EF4-FFF2-40B4-BE49-F238E27FC236}">
              <a16:creationId xmlns:a16="http://schemas.microsoft.com/office/drawing/2014/main" id="{3FDD4955-097C-4088-8190-86277A827766}"/>
            </a:ext>
          </a:extLst>
        </xdr:cNvPr>
        <xdr:cNvSpPr/>
      </xdr:nvSpPr>
      <xdr:spPr>
        <a:xfrm>
          <a:off x="13652500" y="1770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100964</xdr:rowOff>
    </xdr:from>
    <xdr:to>
      <xdr:col>76</xdr:col>
      <xdr:colOff>114300</xdr:colOff>
      <xdr:row>103</xdr:row>
      <xdr:rowOff>146686</xdr:rowOff>
    </xdr:to>
    <xdr:cxnSp macro="">
      <xdr:nvCxnSpPr>
        <xdr:cNvPr id="779" name="直線コネクタ 778">
          <a:extLst>
            <a:ext uri="{FF2B5EF4-FFF2-40B4-BE49-F238E27FC236}">
              <a16:creationId xmlns:a16="http://schemas.microsoft.com/office/drawing/2014/main" id="{6CB82164-8EAC-4015-87F9-437AE264FDD3}"/>
            </a:ext>
          </a:extLst>
        </xdr:cNvPr>
        <xdr:cNvCxnSpPr/>
      </xdr:nvCxnSpPr>
      <xdr:spPr>
        <a:xfrm>
          <a:off x="13703300" y="17760314"/>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2539</xdr:rowOff>
    </xdr:from>
    <xdr:to>
      <xdr:col>67</xdr:col>
      <xdr:colOff>101600</xdr:colOff>
      <xdr:row>103</xdr:row>
      <xdr:rowOff>104139</xdr:rowOff>
    </xdr:to>
    <xdr:sp macro="" textlink="">
      <xdr:nvSpPr>
        <xdr:cNvPr id="780" name="楕円 779">
          <a:extLst>
            <a:ext uri="{FF2B5EF4-FFF2-40B4-BE49-F238E27FC236}">
              <a16:creationId xmlns:a16="http://schemas.microsoft.com/office/drawing/2014/main" id="{D4EDE344-EB32-4FE2-A48E-1CC637A21580}"/>
            </a:ext>
          </a:extLst>
        </xdr:cNvPr>
        <xdr:cNvSpPr/>
      </xdr:nvSpPr>
      <xdr:spPr>
        <a:xfrm>
          <a:off x="12763500" y="1766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53339</xdr:rowOff>
    </xdr:from>
    <xdr:to>
      <xdr:col>71</xdr:col>
      <xdr:colOff>177800</xdr:colOff>
      <xdr:row>103</xdr:row>
      <xdr:rowOff>100964</xdr:rowOff>
    </xdr:to>
    <xdr:cxnSp macro="">
      <xdr:nvCxnSpPr>
        <xdr:cNvPr id="781" name="直線コネクタ 780">
          <a:extLst>
            <a:ext uri="{FF2B5EF4-FFF2-40B4-BE49-F238E27FC236}">
              <a16:creationId xmlns:a16="http://schemas.microsoft.com/office/drawing/2014/main" id="{C4E95AAA-4910-42AF-99FD-88305A1BEA44}"/>
            </a:ext>
          </a:extLst>
        </xdr:cNvPr>
        <xdr:cNvCxnSpPr/>
      </xdr:nvCxnSpPr>
      <xdr:spPr>
        <a:xfrm>
          <a:off x="12814300" y="17712689"/>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95266</xdr:rowOff>
    </xdr:from>
    <xdr:ext cx="405111" cy="259045"/>
    <xdr:sp macro="" textlink="">
      <xdr:nvSpPr>
        <xdr:cNvPr id="782" name="n_1aveValue【公民館】&#10;有形固定資産減価償却率">
          <a:extLst>
            <a:ext uri="{FF2B5EF4-FFF2-40B4-BE49-F238E27FC236}">
              <a16:creationId xmlns:a16="http://schemas.microsoft.com/office/drawing/2014/main" id="{E3BF3441-CC05-49A9-ABAD-AE9A2E2C8063}"/>
            </a:ext>
          </a:extLst>
        </xdr:cNvPr>
        <xdr:cNvSpPr txBox="1"/>
      </xdr:nvSpPr>
      <xdr:spPr>
        <a:xfrm>
          <a:off x="15266044" y="1792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102888</xdr:rowOff>
    </xdr:from>
    <xdr:ext cx="405111" cy="259045"/>
    <xdr:sp macro="" textlink="">
      <xdr:nvSpPr>
        <xdr:cNvPr id="783" name="n_2aveValue【公民館】&#10;有形固定資産減価償却率">
          <a:extLst>
            <a:ext uri="{FF2B5EF4-FFF2-40B4-BE49-F238E27FC236}">
              <a16:creationId xmlns:a16="http://schemas.microsoft.com/office/drawing/2014/main" id="{E0C82F6E-50B1-4C93-93BF-24A1AB3B3B26}"/>
            </a:ext>
          </a:extLst>
        </xdr:cNvPr>
        <xdr:cNvSpPr txBox="1"/>
      </xdr:nvSpPr>
      <xdr:spPr>
        <a:xfrm>
          <a:off x="14389744" y="179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100982</xdr:rowOff>
    </xdr:from>
    <xdr:ext cx="405111" cy="259045"/>
    <xdr:sp macro="" textlink="">
      <xdr:nvSpPr>
        <xdr:cNvPr id="784" name="n_3aveValue【公民館】&#10;有形固定資産減価償却率">
          <a:extLst>
            <a:ext uri="{FF2B5EF4-FFF2-40B4-BE49-F238E27FC236}">
              <a16:creationId xmlns:a16="http://schemas.microsoft.com/office/drawing/2014/main" id="{649C9853-5B40-44E6-964D-F9309E6B1258}"/>
            </a:ext>
          </a:extLst>
        </xdr:cNvPr>
        <xdr:cNvSpPr txBox="1"/>
      </xdr:nvSpPr>
      <xdr:spPr>
        <a:xfrm>
          <a:off x="13500744" y="1793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83838</xdr:rowOff>
    </xdr:from>
    <xdr:ext cx="405111" cy="259045"/>
    <xdr:sp macro="" textlink="">
      <xdr:nvSpPr>
        <xdr:cNvPr id="785" name="n_4aveValue【公民館】&#10;有形固定資産減価償却率">
          <a:extLst>
            <a:ext uri="{FF2B5EF4-FFF2-40B4-BE49-F238E27FC236}">
              <a16:creationId xmlns:a16="http://schemas.microsoft.com/office/drawing/2014/main" id="{203E84A0-E23A-4FDC-8B4F-40178C78CC8E}"/>
            </a:ext>
          </a:extLst>
        </xdr:cNvPr>
        <xdr:cNvSpPr txBox="1"/>
      </xdr:nvSpPr>
      <xdr:spPr>
        <a:xfrm>
          <a:off x="12611744" y="1791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88282</xdr:rowOff>
    </xdr:from>
    <xdr:ext cx="405111" cy="259045"/>
    <xdr:sp macro="" textlink="">
      <xdr:nvSpPr>
        <xdr:cNvPr id="786" name="n_1mainValue【公民館】&#10;有形固定資産減価償却率">
          <a:extLst>
            <a:ext uri="{FF2B5EF4-FFF2-40B4-BE49-F238E27FC236}">
              <a16:creationId xmlns:a16="http://schemas.microsoft.com/office/drawing/2014/main" id="{C184D78E-9ACC-41B5-A618-F19561586B5F}"/>
            </a:ext>
          </a:extLst>
        </xdr:cNvPr>
        <xdr:cNvSpPr txBox="1"/>
      </xdr:nvSpPr>
      <xdr:spPr>
        <a:xfrm>
          <a:off x="15266044" y="1757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42563</xdr:rowOff>
    </xdr:from>
    <xdr:ext cx="405111" cy="259045"/>
    <xdr:sp macro="" textlink="">
      <xdr:nvSpPr>
        <xdr:cNvPr id="787" name="n_2mainValue【公民館】&#10;有形固定資産減価償却率">
          <a:extLst>
            <a:ext uri="{FF2B5EF4-FFF2-40B4-BE49-F238E27FC236}">
              <a16:creationId xmlns:a16="http://schemas.microsoft.com/office/drawing/2014/main" id="{AF314404-C8EA-43DD-A04D-33B737776077}"/>
            </a:ext>
          </a:extLst>
        </xdr:cNvPr>
        <xdr:cNvSpPr txBox="1"/>
      </xdr:nvSpPr>
      <xdr:spPr>
        <a:xfrm>
          <a:off x="14389744" y="1753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168291</xdr:rowOff>
    </xdr:from>
    <xdr:ext cx="405111" cy="259045"/>
    <xdr:sp macro="" textlink="">
      <xdr:nvSpPr>
        <xdr:cNvPr id="788" name="n_3mainValue【公民館】&#10;有形固定資産減価償却率">
          <a:extLst>
            <a:ext uri="{FF2B5EF4-FFF2-40B4-BE49-F238E27FC236}">
              <a16:creationId xmlns:a16="http://schemas.microsoft.com/office/drawing/2014/main" id="{3DBC06A8-71D0-48E7-93EC-378CEBE3CA9D}"/>
            </a:ext>
          </a:extLst>
        </xdr:cNvPr>
        <xdr:cNvSpPr txBox="1"/>
      </xdr:nvSpPr>
      <xdr:spPr>
        <a:xfrm>
          <a:off x="13500744" y="1748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120666</xdr:rowOff>
    </xdr:from>
    <xdr:ext cx="405111" cy="259045"/>
    <xdr:sp macro="" textlink="">
      <xdr:nvSpPr>
        <xdr:cNvPr id="789" name="n_4mainValue【公民館】&#10;有形固定資産減価償却率">
          <a:extLst>
            <a:ext uri="{FF2B5EF4-FFF2-40B4-BE49-F238E27FC236}">
              <a16:creationId xmlns:a16="http://schemas.microsoft.com/office/drawing/2014/main" id="{1BE85AE1-3DB6-4DEE-AB95-5F5F01CE1FF5}"/>
            </a:ext>
          </a:extLst>
        </xdr:cNvPr>
        <xdr:cNvSpPr txBox="1"/>
      </xdr:nvSpPr>
      <xdr:spPr>
        <a:xfrm>
          <a:off x="12611744" y="1743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0" name="正方形/長方形 789">
          <a:extLst>
            <a:ext uri="{FF2B5EF4-FFF2-40B4-BE49-F238E27FC236}">
              <a16:creationId xmlns:a16="http://schemas.microsoft.com/office/drawing/2014/main" id="{B7B7D308-442F-4FF2-8495-A0C93261C53C}"/>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1" name="正方形/長方形 790">
          <a:extLst>
            <a:ext uri="{FF2B5EF4-FFF2-40B4-BE49-F238E27FC236}">
              <a16:creationId xmlns:a16="http://schemas.microsoft.com/office/drawing/2014/main" id="{503206DA-B5E4-488C-82EF-7A939B95961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2" name="正方形/長方形 791">
          <a:extLst>
            <a:ext uri="{FF2B5EF4-FFF2-40B4-BE49-F238E27FC236}">
              <a16:creationId xmlns:a16="http://schemas.microsoft.com/office/drawing/2014/main" id="{BC75C5D7-47C3-461D-A2F5-A4C26BA3BC9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3" name="正方形/長方形 792">
          <a:extLst>
            <a:ext uri="{FF2B5EF4-FFF2-40B4-BE49-F238E27FC236}">
              <a16:creationId xmlns:a16="http://schemas.microsoft.com/office/drawing/2014/main" id="{F04E6917-F8E4-4FD1-BEAB-940B3C2038D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4" name="正方形/長方形 793">
          <a:extLst>
            <a:ext uri="{FF2B5EF4-FFF2-40B4-BE49-F238E27FC236}">
              <a16:creationId xmlns:a16="http://schemas.microsoft.com/office/drawing/2014/main" id="{919ADF38-A3AC-4DC2-AA5F-2BCD1EC43D4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5" name="正方形/長方形 794">
          <a:extLst>
            <a:ext uri="{FF2B5EF4-FFF2-40B4-BE49-F238E27FC236}">
              <a16:creationId xmlns:a16="http://schemas.microsoft.com/office/drawing/2014/main" id="{9CE09312-CF95-4B2A-8B9D-4CAE406B3293}"/>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6" name="正方形/長方形 795">
          <a:extLst>
            <a:ext uri="{FF2B5EF4-FFF2-40B4-BE49-F238E27FC236}">
              <a16:creationId xmlns:a16="http://schemas.microsoft.com/office/drawing/2014/main" id="{DFBAFD6D-2398-473B-9906-990EEED2B3B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7" name="正方形/長方形 796">
          <a:extLst>
            <a:ext uri="{FF2B5EF4-FFF2-40B4-BE49-F238E27FC236}">
              <a16:creationId xmlns:a16="http://schemas.microsoft.com/office/drawing/2014/main" id="{8AC91EA0-A1E5-4A01-8239-7B2506FB344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8" name="テキスト ボックス 797">
          <a:extLst>
            <a:ext uri="{FF2B5EF4-FFF2-40B4-BE49-F238E27FC236}">
              <a16:creationId xmlns:a16="http://schemas.microsoft.com/office/drawing/2014/main" id="{38EC3963-C45C-4AFE-BE2C-9F79E1AF248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9" name="直線コネクタ 798">
          <a:extLst>
            <a:ext uri="{FF2B5EF4-FFF2-40B4-BE49-F238E27FC236}">
              <a16:creationId xmlns:a16="http://schemas.microsoft.com/office/drawing/2014/main" id="{5B8B5F70-8CCB-4A20-A3AA-7C85CA6A653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0" name="直線コネクタ 799">
          <a:extLst>
            <a:ext uri="{FF2B5EF4-FFF2-40B4-BE49-F238E27FC236}">
              <a16:creationId xmlns:a16="http://schemas.microsoft.com/office/drawing/2014/main" id="{D8FCCBBD-B449-4FE8-89D2-86EF0A7F0E1F}"/>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1" name="テキスト ボックス 800">
          <a:extLst>
            <a:ext uri="{FF2B5EF4-FFF2-40B4-BE49-F238E27FC236}">
              <a16:creationId xmlns:a16="http://schemas.microsoft.com/office/drawing/2014/main" id="{DB44BE43-0D6D-4DFD-AE9F-3DE478089F03}"/>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2" name="直線コネクタ 801">
          <a:extLst>
            <a:ext uri="{FF2B5EF4-FFF2-40B4-BE49-F238E27FC236}">
              <a16:creationId xmlns:a16="http://schemas.microsoft.com/office/drawing/2014/main" id="{D9FADE8A-4038-46C7-9191-056EA18E322D}"/>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3" name="テキスト ボックス 802">
          <a:extLst>
            <a:ext uri="{FF2B5EF4-FFF2-40B4-BE49-F238E27FC236}">
              <a16:creationId xmlns:a16="http://schemas.microsoft.com/office/drawing/2014/main" id="{3AB6C88B-5738-4F9E-91EB-B55B34AE74ED}"/>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4" name="直線コネクタ 803">
          <a:extLst>
            <a:ext uri="{FF2B5EF4-FFF2-40B4-BE49-F238E27FC236}">
              <a16:creationId xmlns:a16="http://schemas.microsoft.com/office/drawing/2014/main" id="{A64E137A-C623-4F83-B7B7-7B98FA6DFF64}"/>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5" name="テキスト ボックス 804">
          <a:extLst>
            <a:ext uri="{FF2B5EF4-FFF2-40B4-BE49-F238E27FC236}">
              <a16:creationId xmlns:a16="http://schemas.microsoft.com/office/drawing/2014/main" id="{79685955-0937-438C-B9AD-4276357EFD3F}"/>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6" name="直線コネクタ 805">
          <a:extLst>
            <a:ext uri="{FF2B5EF4-FFF2-40B4-BE49-F238E27FC236}">
              <a16:creationId xmlns:a16="http://schemas.microsoft.com/office/drawing/2014/main" id="{B349A494-4032-4C5B-87DE-8B6C725EFDD8}"/>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7" name="テキスト ボックス 806">
          <a:extLst>
            <a:ext uri="{FF2B5EF4-FFF2-40B4-BE49-F238E27FC236}">
              <a16:creationId xmlns:a16="http://schemas.microsoft.com/office/drawing/2014/main" id="{737949F5-84C4-45F3-BC8E-5A6F91397BEB}"/>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8" name="直線コネクタ 807">
          <a:extLst>
            <a:ext uri="{FF2B5EF4-FFF2-40B4-BE49-F238E27FC236}">
              <a16:creationId xmlns:a16="http://schemas.microsoft.com/office/drawing/2014/main" id="{7B34D127-ABE5-4EE5-9977-B182126EDC9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9" name="テキスト ボックス 808">
          <a:extLst>
            <a:ext uri="{FF2B5EF4-FFF2-40B4-BE49-F238E27FC236}">
              <a16:creationId xmlns:a16="http://schemas.microsoft.com/office/drawing/2014/main" id="{769F77DD-AA59-46B5-AD3F-B28071D2BF5F}"/>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0" name="【公民館】&#10;一人当たり面積グラフ枠">
          <a:extLst>
            <a:ext uri="{FF2B5EF4-FFF2-40B4-BE49-F238E27FC236}">
              <a16:creationId xmlns:a16="http://schemas.microsoft.com/office/drawing/2014/main" id="{5C01BA83-CD67-4A33-9D9B-0F13C91C1B8F}"/>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153924</xdr:rowOff>
    </xdr:from>
    <xdr:to>
      <xdr:col>116</xdr:col>
      <xdr:colOff>62864</xdr:colOff>
      <xdr:row>108</xdr:row>
      <xdr:rowOff>57913</xdr:rowOff>
    </xdr:to>
    <xdr:cxnSp macro="">
      <xdr:nvCxnSpPr>
        <xdr:cNvPr id="811" name="直線コネクタ 810">
          <a:extLst>
            <a:ext uri="{FF2B5EF4-FFF2-40B4-BE49-F238E27FC236}">
              <a16:creationId xmlns:a16="http://schemas.microsoft.com/office/drawing/2014/main" id="{B5BD2746-9E9B-4075-9417-CD2B2B6AED7E}"/>
            </a:ext>
          </a:extLst>
        </xdr:cNvPr>
        <xdr:cNvCxnSpPr/>
      </xdr:nvCxnSpPr>
      <xdr:spPr>
        <a:xfrm flipV="1">
          <a:off x="22160864" y="17298924"/>
          <a:ext cx="0" cy="1275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61740</xdr:rowOff>
    </xdr:from>
    <xdr:ext cx="469744" cy="259045"/>
    <xdr:sp macro="" textlink="">
      <xdr:nvSpPr>
        <xdr:cNvPr id="812" name="【公民館】&#10;一人当たり面積最小値テキスト">
          <a:extLst>
            <a:ext uri="{FF2B5EF4-FFF2-40B4-BE49-F238E27FC236}">
              <a16:creationId xmlns:a16="http://schemas.microsoft.com/office/drawing/2014/main" id="{8A6CF685-AA69-425A-8903-ACAFE77B392B}"/>
            </a:ext>
          </a:extLst>
        </xdr:cNvPr>
        <xdr:cNvSpPr txBox="1"/>
      </xdr:nvSpPr>
      <xdr:spPr>
        <a:xfrm>
          <a:off x="22199600" y="1857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57913</xdr:rowOff>
    </xdr:from>
    <xdr:to>
      <xdr:col>116</xdr:col>
      <xdr:colOff>152400</xdr:colOff>
      <xdr:row>108</xdr:row>
      <xdr:rowOff>57913</xdr:rowOff>
    </xdr:to>
    <xdr:cxnSp macro="">
      <xdr:nvCxnSpPr>
        <xdr:cNvPr id="813" name="直線コネクタ 812">
          <a:extLst>
            <a:ext uri="{FF2B5EF4-FFF2-40B4-BE49-F238E27FC236}">
              <a16:creationId xmlns:a16="http://schemas.microsoft.com/office/drawing/2014/main" id="{B3B8180D-04C9-4FB7-B26C-8AF39889E24D}"/>
            </a:ext>
          </a:extLst>
        </xdr:cNvPr>
        <xdr:cNvCxnSpPr/>
      </xdr:nvCxnSpPr>
      <xdr:spPr>
        <a:xfrm>
          <a:off x="22072600" y="1857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100601</xdr:rowOff>
    </xdr:from>
    <xdr:ext cx="469744" cy="259045"/>
    <xdr:sp macro="" textlink="">
      <xdr:nvSpPr>
        <xdr:cNvPr id="814" name="【公民館】&#10;一人当たり面積最大値テキスト">
          <a:extLst>
            <a:ext uri="{FF2B5EF4-FFF2-40B4-BE49-F238E27FC236}">
              <a16:creationId xmlns:a16="http://schemas.microsoft.com/office/drawing/2014/main" id="{BD8105E7-6D66-439B-ACC7-D356E795008C}"/>
            </a:ext>
          </a:extLst>
        </xdr:cNvPr>
        <xdr:cNvSpPr txBox="1"/>
      </xdr:nvSpPr>
      <xdr:spPr>
        <a:xfrm>
          <a:off x="22199600" y="17074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153924</xdr:rowOff>
    </xdr:from>
    <xdr:to>
      <xdr:col>116</xdr:col>
      <xdr:colOff>152400</xdr:colOff>
      <xdr:row>100</xdr:row>
      <xdr:rowOff>153924</xdr:rowOff>
    </xdr:to>
    <xdr:cxnSp macro="">
      <xdr:nvCxnSpPr>
        <xdr:cNvPr id="815" name="直線コネクタ 814">
          <a:extLst>
            <a:ext uri="{FF2B5EF4-FFF2-40B4-BE49-F238E27FC236}">
              <a16:creationId xmlns:a16="http://schemas.microsoft.com/office/drawing/2014/main" id="{0127651A-405D-4814-BB14-F7140F3AB70D}"/>
            </a:ext>
          </a:extLst>
        </xdr:cNvPr>
        <xdr:cNvCxnSpPr/>
      </xdr:nvCxnSpPr>
      <xdr:spPr>
        <a:xfrm>
          <a:off x="22072600" y="17298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41419</xdr:rowOff>
    </xdr:from>
    <xdr:ext cx="469744" cy="259045"/>
    <xdr:sp macro="" textlink="">
      <xdr:nvSpPr>
        <xdr:cNvPr id="816" name="【公民館】&#10;一人当たり面積平均値テキスト">
          <a:extLst>
            <a:ext uri="{FF2B5EF4-FFF2-40B4-BE49-F238E27FC236}">
              <a16:creationId xmlns:a16="http://schemas.microsoft.com/office/drawing/2014/main" id="{E9FDB842-5603-4894-A498-1FC30E7B53EE}"/>
            </a:ext>
          </a:extLst>
        </xdr:cNvPr>
        <xdr:cNvSpPr txBox="1"/>
      </xdr:nvSpPr>
      <xdr:spPr>
        <a:xfrm>
          <a:off x="22199600" y="180436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18542</xdr:rowOff>
    </xdr:from>
    <xdr:to>
      <xdr:col>116</xdr:col>
      <xdr:colOff>114300</xdr:colOff>
      <xdr:row>106</xdr:row>
      <xdr:rowOff>120142</xdr:rowOff>
    </xdr:to>
    <xdr:sp macro="" textlink="">
      <xdr:nvSpPr>
        <xdr:cNvPr id="817" name="フローチャート: 判断 816">
          <a:extLst>
            <a:ext uri="{FF2B5EF4-FFF2-40B4-BE49-F238E27FC236}">
              <a16:creationId xmlns:a16="http://schemas.microsoft.com/office/drawing/2014/main" id="{FF41AE8E-C1B9-4FD5-A434-AD6B143FD0E5}"/>
            </a:ext>
          </a:extLst>
        </xdr:cNvPr>
        <xdr:cNvSpPr/>
      </xdr:nvSpPr>
      <xdr:spPr>
        <a:xfrm>
          <a:off x="22110700" y="1819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36830</xdr:rowOff>
    </xdr:from>
    <xdr:to>
      <xdr:col>112</xdr:col>
      <xdr:colOff>38100</xdr:colOff>
      <xdr:row>106</xdr:row>
      <xdr:rowOff>138430</xdr:rowOff>
    </xdr:to>
    <xdr:sp macro="" textlink="">
      <xdr:nvSpPr>
        <xdr:cNvPr id="818" name="フローチャート: 判断 817">
          <a:extLst>
            <a:ext uri="{FF2B5EF4-FFF2-40B4-BE49-F238E27FC236}">
              <a16:creationId xmlns:a16="http://schemas.microsoft.com/office/drawing/2014/main" id="{768CB45E-229E-44E4-ABDC-8FDA88731340}"/>
            </a:ext>
          </a:extLst>
        </xdr:cNvPr>
        <xdr:cNvSpPr/>
      </xdr:nvSpPr>
      <xdr:spPr>
        <a:xfrm>
          <a:off x="21272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32258</xdr:rowOff>
    </xdr:from>
    <xdr:to>
      <xdr:col>107</xdr:col>
      <xdr:colOff>101600</xdr:colOff>
      <xdr:row>106</xdr:row>
      <xdr:rowOff>133858</xdr:rowOff>
    </xdr:to>
    <xdr:sp macro="" textlink="">
      <xdr:nvSpPr>
        <xdr:cNvPr id="819" name="フローチャート: 判断 818">
          <a:extLst>
            <a:ext uri="{FF2B5EF4-FFF2-40B4-BE49-F238E27FC236}">
              <a16:creationId xmlns:a16="http://schemas.microsoft.com/office/drawing/2014/main" id="{A0559CA4-2BD3-42FA-8DAF-00F6F8A7B978}"/>
            </a:ext>
          </a:extLst>
        </xdr:cNvPr>
        <xdr:cNvSpPr/>
      </xdr:nvSpPr>
      <xdr:spPr>
        <a:xfrm>
          <a:off x="203835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27687</xdr:rowOff>
    </xdr:from>
    <xdr:to>
      <xdr:col>102</xdr:col>
      <xdr:colOff>165100</xdr:colOff>
      <xdr:row>106</xdr:row>
      <xdr:rowOff>129287</xdr:rowOff>
    </xdr:to>
    <xdr:sp macro="" textlink="">
      <xdr:nvSpPr>
        <xdr:cNvPr id="820" name="フローチャート: 判断 819">
          <a:extLst>
            <a:ext uri="{FF2B5EF4-FFF2-40B4-BE49-F238E27FC236}">
              <a16:creationId xmlns:a16="http://schemas.microsoft.com/office/drawing/2014/main" id="{0F3A80EC-2FB4-4632-8E1D-22D6C0E094AB}"/>
            </a:ext>
          </a:extLst>
        </xdr:cNvPr>
        <xdr:cNvSpPr/>
      </xdr:nvSpPr>
      <xdr:spPr>
        <a:xfrm>
          <a:off x="19494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27687</xdr:rowOff>
    </xdr:from>
    <xdr:to>
      <xdr:col>98</xdr:col>
      <xdr:colOff>38100</xdr:colOff>
      <xdr:row>106</xdr:row>
      <xdr:rowOff>129287</xdr:rowOff>
    </xdr:to>
    <xdr:sp macro="" textlink="">
      <xdr:nvSpPr>
        <xdr:cNvPr id="821" name="フローチャート: 判断 820">
          <a:extLst>
            <a:ext uri="{FF2B5EF4-FFF2-40B4-BE49-F238E27FC236}">
              <a16:creationId xmlns:a16="http://schemas.microsoft.com/office/drawing/2014/main" id="{8A663368-EFBC-4B16-A628-8175A69F5200}"/>
            </a:ext>
          </a:extLst>
        </xdr:cNvPr>
        <xdr:cNvSpPr/>
      </xdr:nvSpPr>
      <xdr:spPr>
        <a:xfrm>
          <a:off x="18605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F7B23E7D-AED9-4B11-B7AB-003B7F61947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42462E66-B299-42FF-9B6E-1F900794FCA4}"/>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6FFE5E5E-9C58-4CC1-8F93-19BBF5EE050C}"/>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71D2A67A-8E1C-40DB-AD7E-B5329B13B9D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F4B583EA-8B57-4666-8BB4-71D542BCC17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7113</xdr:rowOff>
    </xdr:from>
    <xdr:to>
      <xdr:col>116</xdr:col>
      <xdr:colOff>114300</xdr:colOff>
      <xdr:row>108</xdr:row>
      <xdr:rowOff>108713</xdr:rowOff>
    </xdr:to>
    <xdr:sp macro="" textlink="">
      <xdr:nvSpPr>
        <xdr:cNvPr id="827" name="楕円 826">
          <a:extLst>
            <a:ext uri="{FF2B5EF4-FFF2-40B4-BE49-F238E27FC236}">
              <a16:creationId xmlns:a16="http://schemas.microsoft.com/office/drawing/2014/main" id="{2BF52CAB-567D-4BAD-9BCD-A461E13C81DA}"/>
            </a:ext>
          </a:extLst>
        </xdr:cNvPr>
        <xdr:cNvSpPr/>
      </xdr:nvSpPr>
      <xdr:spPr>
        <a:xfrm>
          <a:off x="22110700" y="1852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93490</xdr:rowOff>
    </xdr:from>
    <xdr:ext cx="469744" cy="259045"/>
    <xdr:sp macro="" textlink="">
      <xdr:nvSpPr>
        <xdr:cNvPr id="828" name="【公民館】&#10;一人当たり面積該当値テキスト">
          <a:extLst>
            <a:ext uri="{FF2B5EF4-FFF2-40B4-BE49-F238E27FC236}">
              <a16:creationId xmlns:a16="http://schemas.microsoft.com/office/drawing/2014/main" id="{E0496F5E-F9E5-4EE5-BCCC-1F6C590DE08D}"/>
            </a:ext>
          </a:extLst>
        </xdr:cNvPr>
        <xdr:cNvSpPr txBox="1"/>
      </xdr:nvSpPr>
      <xdr:spPr>
        <a:xfrm>
          <a:off x="22199600" y="18438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7113</xdr:rowOff>
    </xdr:from>
    <xdr:to>
      <xdr:col>112</xdr:col>
      <xdr:colOff>38100</xdr:colOff>
      <xdr:row>108</xdr:row>
      <xdr:rowOff>108713</xdr:rowOff>
    </xdr:to>
    <xdr:sp macro="" textlink="">
      <xdr:nvSpPr>
        <xdr:cNvPr id="829" name="楕円 828">
          <a:extLst>
            <a:ext uri="{FF2B5EF4-FFF2-40B4-BE49-F238E27FC236}">
              <a16:creationId xmlns:a16="http://schemas.microsoft.com/office/drawing/2014/main" id="{A5DDA4CA-C33B-495F-A909-3DDE3999C0F2}"/>
            </a:ext>
          </a:extLst>
        </xdr:cNvPr>
        <xdr:cNvSpPr/>
      </xdr:nvSpPr>
      <xdr:spPr>
        <a:xfrm>
          <a:off x="21272500" y="1852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57913</xdr:rowOff>
    </xdr:from>
    <xdr:to>
      <xdr:col>116</xdr:col>
      <xdr:colOff>63500</xdr:colOff>
      <xdr:row>108</xdr:row>
      <xdr:rowOff>57913</xdr:rowOff>
    </xdr:to>
    <xdr:cxnSp macro="">
      <xdr:nvCxnSpPr>
        <xdr:cNvPr id="830" name="直線コネクタ 829">
          <a:extLst>
            <a:ext uri="{FF2B5EF4-FFF2-40B4-BE49-F238E27FC236}">
              <a16:creationId xmlns:a16="http://schemas.microsoft.com/office/drawing/2014/main" id="{AF93263A-DB2C-4603-A4F4-0F3E4E381C6B}"/>
            </a:ext>
          </a:extLst>
        </xdr:cNvPr>
        <xdr:cNvCxnSpPr/>
      </xdr:nvCxnSpPr>
      <xdr:spPr>
        <a:xfrm>
          <a:off x="21323300" y="185745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7113</xdr:rowOff>
    </xdr:from>
    <xdr:to>
      <xdr:col>107</xdr:col>
      <xdr:colOff>101600</xdr:colOff>
      <xdr:row>108</xdr:row>
      <xdr:rowOff>108713</xdr:rowOff>
    </xdr:to>
    <xdr:sp macro="" textlink="">
      <xdr:nvSpPr>
        <xdr:cNvPr id="831" name="楕円 830">
          <a:extLst>
            <a:ext uri="{FF2B5EF4-FFF2-40B4-BE49-F238E27FC236}">
              <a16:creationId xmlns:a16="http://schemas.microsoft.com/office/drawing/2014/main" id="{D88293D7-4403-406D-B270-DDE7E219D822}"/>
            </a:ext>
          </a:extLst>
        </xdr:cNvPr>
        <xdr:cNvSpPr/>
      </xdr:nvSpPr>
      <xdr:spPr>
        <a:xfrm>
          <a:off x="20383500" y="1852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57913</xdr:rowOff>
    </xdr:from>
    <xdr:to>
      <xdr:col>111</xdr:col>
      <xdr:colOff>177800</xdr:colOff>
      <xdr:row>108</xdr:row>
      <xdr:rowOff>57913</xdr:rowOff>
    </xdr:to>
    <xdr:cxnSp macro="">
      <xdr:nvCxnSpPr>
        <xdr:cNvPr id="832" name="直線コネクタ 831">
          <a:extLst>
            <a:ext uri="{FF2B5EF4-FFF2-40B4-BE49-F238E27FC236}">
              <a16:creationId xmlns:a16="http://schemas.microsoft.com/office/drawing/2014/main" id="{51AB0836-C530-4D27-B666-E1D928AFC3CE}"/>
            </a:ext>
          </a:extLst>
        </xdr:cNvPr>
        <xdr:cNvCxnSpPr/>
      </xdr:nvCxnSpPr>
      <xdr:spPr>
        <a:xfrm>
          <a:off x="20434300" y="1857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7113</xdr:rowOff>
    </xdr:from>
    <xdr:to>
      <xdr:col>102</xdr:col>
      <xdr:colOff>165100</xdr:colOff>
      <xdr:row>108</xdr:row>
      <xdr:rowOff>108713</xdr:rowOff>
    </xdr:to>
    <xdr:sp macro="" textlink="">
      <xdr:nvSpPr>
        <xdr:cNvPr id="833" name="楕円 832">
          <a:extLst>
            <a:ext uri="{FF2B5EF4-FFF2-40B4-BE49-F238E27FC236}">
              <a16:creationId xmlns:a16="http://schemas.microsoft.com/office/drawing/2014/main" id="{C70E81A4-8DF3-465C-90F7-19F9FC15CB10}"/>
            </a:ext>
          </a:extLst>
        </xdr:cNvPr>
        <xdr:cNvSpPr/>
      </xdr:nvSpPr>
      <xdr:spPr>
        <a:xfrm>
          <a:off x="19494500" y="1852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57913</xdr:rowOff>
    </xdr:from>
    <xdr:to>
      <xdr:col>107</xdr:col>
      <xdr:colOff>50800</xdr:colOff>
      <xdr:row>108</xdr:row>
      <xdr:rowOff>57913</xdr:rowOff>
    </xdr:to>
    <xdr:cxnSp macro="">
      <xdr:nvCxnSpPr>
        <xdr:cNvPr id="834" name="直線コネクタ 833">
          <a:extLst>
            <a:ext uri="{FF2B5EF4-FFF2-40B4-BE49-F238E27FC236}">
              <a16:creationId xmlns:a16="http://schemas.microsoft.com/office/drawing/2014/main" id="{171576F7-3051-4E33-AAED-2651DC30A612}"/>
            </a:ext>
          </a:extLst>
        </xdr:cNvPr>
        <xdr:cNvCxnSpPr/>
      </xdr:nvCxnSpPr>
      <xdr:spPr>
        <a:xfrm>
          <a:off x="19545300" y="1857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7113</xdr:rowOff>
    </xdr:from>
    <xdr:to>
      <xdr:col>98</xdr:col>
      <xdr:colOff>38100</xdr:colOff>
      <xdr:row>108</xdr:row>
      <xdr:rowOff>108713</xdr:rowOff>
    </xdr:to>
    <xdr:sp macro="" textlink="">
      <xdr:nvSpPr>
        <xdr:cNvPr id="835" name="楕円 834">
          <a:extLst>
            <a:ext uri="{FF2B5EF4-FFF2-40B4-BE49-F238E27FC236}">
              <a16:creationId xmlns:a16="http://schemas.microsoft.com/office/drawing/2014/main" id="{CB9FBB8E-76C4-43C4-B2B0-37EDAD074C2B}"/>
            </a:ext>
          </a:extLst>
        </xdr:cNvPr>
        <xdr:cNvSpPr/>
      </xdr:nvSpPr>
      <xdr:spPr>
        <a:xfrm>
          <a:off x="18605500" y="1852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57913</xdr:rowOff>
    </xdr:from>
    <xdr:to>
      <xdr:col>102</xdr:col>
      <xdr:colOff>114300</xdr:colOff>
      <xdr:row>108</xdr:row>
      <xdr:rowOff>57913</xdr:rowOff>
    </xdr:to>
    <xdr:cxnSp macro="">
      <xdr:nvCxnSpPr>
        <xdr:cNvPr id="836" name="直線コネクタ 835">
          <a:extLst>
            <a:ext uri="{FF2B5EF4-FFF2-40B4-BE49-F238E27FC236}">
              <a16:creationId xmlns:a16="http://schemas.microsoft.com/office/drawing/2014/main" id="{29943FDE-7C88-4E52-9B42-F132FA1BEBE3}"/>
            </a:ext>
          </a:extLst>
        </xdr:cNvPr>
        <xdr:cNvCxnSpPr/>
      </xdr:nvCxnSpPr>
      <xdr:spPr>
        <a:xfrm>
          <a:off x="18656300" y="1857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154957</xdr:rowOff>
    </xdr:from>
    <xdr:ext cx="469744" cy="259045"/>
    <xdr:sp macro="" textlink="">
      <xdr:nvSpPr>
        <xdr:cNvPr id="837" name="n_1aveValue【公民館】&#10;一人当たり面積">
          <a:extLst>
            <a:ext uri="{FF2B5EF4-FFF2-40B4-BE49-F238E27FC236}">
              <a16:creationId xmlns:a16="http://schemas.microsoft.com/office/drawing/2014/main" id="{813E54F2-BAD0-47BD-9BA2-A8BA15A8C976}"/>
            </a:ext>
          </a:extLst>
        </xdr:cNvPr>
        <xdr:cNvSpPr txBox="1"/>
      </xdr:nvSpPr>
      <xdr:spPr>
        <a:xfrm>
          <a:off x="21075727" y="1798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150385</xdr:rowOff>
    </xdr:from>
    <xdr:ext cx="469744" cy="259045"/>
    <xdr:sp macro="" textlink="">
      <xdr:nvSpPr>
        <xdr:cNvPr id="838" name="n_2aveValue【公民館】&#10;一人当たり面積">
          <a:extLst>
            <a:ext uri="{FF2B5EF4-FFF2-40B4-BE49-F238E27FC236}">
              <a16:creationId xmlns:a16="http://schemas.microsoft.com/office/drawing/2014/main" id="{7D99A3F0-4412-479F-B3AD-0798279CF1FC}"/>
            </a:ext>
          </a:extLst>
        </xdr:cNvPr>
        <xdr:cNvSpPr txBox="1"/>
      </xdr:nvSpPr>
      <xdr:spPr>
        <a:xfrm>
          <a:off x="20199427" y="1798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145814</xdr:rowOff>
    </xdr:from>
    <xdr:ext cx="469744" cy="259045"/>
    <xdr:sp macro="" textlink="">
      <xdr:nvSpPr>
        <xdr:cNvPr id="839" name="n_3aveValue【公民館】&#10;一人当たり面積">
          <a:extLst>
            <a:ext uri="{FF2B5EF4-FFF2-40B4-BE49-F238E27FC236}">
              <a16:creationId xmlns:a16="http://schemas.microsoft.com/office/drawing/2014/main" id="{7AD4248E-CB04-4244-9F67-7B1727D536D0}"/>
            </a:ext>
          </a:extLst>
        </xdr:cNvPr>
        <xdr:cNvSpPr txBox="1"/>
      </xdr:nvSpPr>
      <xdr:spPr>
        <a:xfrm>
          <a:off x="19310427" y="1797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145814</xdr:rowOff>
    </xdr:from>
    <xdr:ext cx="469744" cy="259045"/>
    <xdr:sp macro="" textlink="">
      <xdr:nvSpPr>
        <xdr:cNvPr id="840" name="n_4aveValue【公民館】&#10;一人当たり面積">
          <a:extLst>
            <a:ext uri="{FF2B5EF4-FFF2-40B4-BE49-F238E27FC236}">
              <a16:creationId xmlns:a16="http://schemas.microsoft.com/office/drawing/2014/main" id="{10357D9C-A568-4790-B2C6-E6DA32AA1452}"/>
            </a:ext>
          </a:extLst>
        </xdr:cNvPr>
        <xdr:cNvSpPr txBox="1"/>
      </xdr:nvSpPr>
      <xdr:spPr>
        <a:xfrm>
          <a:off x="18421427" y="1797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99840</xdr:rowOff>
    </xdr:from>
    <xdr:ext cx="469744" cy="259045"/>
    <xdr:sp macro="" textlink="">
      <xdr:nvSpPr>
        <xdr:cNvPr id="841" name="n_1mainValue【公民館】&#10;一人当たり面積">
          <a:extLst>
            <a:ext uri="{FF2B5EF4-FFF2-40B4-BE49-F238E27FC236}">
              <a16:creationId xmlns:a16="http://schemas.microsoft.com/office/drawing/2014/main" id="{E2C8FA28-41DF-48AA-A76C-582BF3D7B9CB}"/>
            </a:ext>
          </a:extLst>
        </xdr:cNvPr>
        <xdr:cNvSpPr txBox="1"/>
      </xdr:nvSpPr>
      <xdr:spPr>
        <a:xfrm>
          <a:off x="21075727" y="1861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99840</xdr:rowOff>
    </xdr:from>
    <xdr:ext cx="469744" cy="259045"/>
    <xdr:sp macro="" textlink="">
      <xdr:nvSpPr>
        <xdr:cNvPr id="842" name="n_2mainValue【公民館】&#10;一人当たり面積">
          <a:extLst>
            <a:ext uri="{FF2B5EF4-FFF2-40B4-BE49-F238E27FC236}">
              <a16:creationId xmlns:a16="http://schemas.microsoft.com/office/drawing/2014/main" id="{DBC9CDEA-C728-4704-A8D2-C23A8E15D454}"/>
            </a:ext>
          </a:extLst>
        </xdr:cNvPr>
        <xdr:cNvSpPr txBox="1"/>
      </xdr:nvSpPr>
      <xdr:spPr>
        <a:xfrm>
          <a:off x="20199427" y="1861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99840</xdr:rowOff>
    </xdr:from>
    <xdr:ext cx="469744" cy="259045"/>
    <xdr:sp macro="" textlink="">
      <xdr:nvSpPr>
        <xdr:cNvPr id="843" name="n_3mainValue【公民館】&#10;一人当たり面積">
          <a:extLst>
            <a:ext uri="{FF2B5EF4-FFF2-40B4-BE49-F238E27FC236}">
              <a16:creationId xmlns:a16="http://schemas.microsoft.com/office/drawing/2014/main" id="{49373D89-02C2-4813-A6EE-DB3C0874F091}"/>
            </a:ext>
          </a:extLst>
        </xdr:cNvPr>
        <xdr:cNvSpPr txBox="1"/>
      </xdr:nvSpPr>
      <xdr:spPr>
        <a:xfrm>
          <a:off x="19310427" y="1861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99840</xdr:rowOff>
    </xdr:from>
    <xdr:ext cx="469744" cy="259045"/>
    <xdr:sp macro="" textlink="">
      <xdr:nvSpPr>
        <xdr:cNvPr id="844" name="n_4mainValue【公民館】&#10;一人当たり面積">
          <a:extLst>
            <a:ext uri="{FF2B5EF4-FFF2-40B4-BE49-F238E27FC236}">
              <a16:creationId xmlns:a16="http://schemas.microsoft.com/office/drawing/2014/main" id="{DC34D099-7F7C-48B5-9C05-6FEF04F34526}"/>
            </a:ext>
          </a:extLst>
        </xdr:cNvPr>
        <xdr:cNvSpPr txBox="1"/>
      </xdr:nvSpPr>
      <xdr:spPr>
        <a:xfrm>
          <a:off x="18421427" y="1861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5" name="正方形/長方形 844">
          <a:extLst>
            <a:ext uri="{FF2B5EF4-FFF2-40B4-BE49-F238E27FC236}">
              <a16:creationId xmlns:a16="http://schemas.microsoft.com/office/drawing/2014/main" id="{8911A665-D923-43E8-A629-0D36EEA94996}"/>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6" name="正方形/長方形 845">
          <a:extLst>
            <a:ext uri="{FF2B5EF4-FFF2-40B4-BE49-F238E27FC236}">
              <a16:creationId xmlns:a16="http://schemas.microsoft.com/office/drawing/2014/main" id="{5DD714A4-F2F0-4F0E-89CA-6DA51AFFDEA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7" name="テキスト ボックス 846">
          <a:extLst>
            <a:ext uri="{FF2B5EF4-FFF2-40B4-BE49-F238E27FC236}">
              <a16:creationId xmlns:a16="http://schemas.microsoft.com/office/drawing/2014/main" id="{E081D096-034E-4F3F-9E25-61BE813190B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大部分の施設類型で有形固定資産減価償却率が高い数値となっており、施設の老朽化が進行していることが読み</a:t>
          </a:r>
          <a:r>
            <a:rPr kumimoji="1" lang="ja-JP" altLang="en-US" sz="1100">
              <a:solidFill>
                <a:schemeClr val="dk1"/>
              </a:solidFill>
              <a:effectLst/>
              <a:latin typeface="+mn-lt"/>
              <a:ea typeface="+mn-ea"/>
              <a:cs typeface="+mn-cs"/>
            </a:rPr>
            <a:t>とれます</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令和２年度に施設保全計画を策定し、計画的な維持管理を目指すこととしてい</a:t>
          </a:r>
          <a:r>
            <a:rPr kumimoji="1" lang="ja-JP" altLang="en-US" sz="1100">
              <a:solidFill>
                <a:schemeClr val="dk1"/>
              </a:solidFill>
              <a:effectLst/>
              <a:latin typeface="+mn-lt"/>
              <a:ea typeface="+mn-ea"/>
              <a:cs typeface="+mn-cs"/>
            </a:rPr>
            <a:t>ます</a:t>
          </a:r>
          <a:r>
            <a:rPr kumimoji="1" lang="ja-JP" altLang="ja-JP" sz="1100">
              <a:solidFill>
                <a:schemeClr val="dk1"/>
              </a:solidFill>
              <a:effectLst/>
              <a:latin typeface="+mn-lt"/>
              <a:ea typeface="+mn-ea"/>
              <a:cs typeface="+mn-cs"/>
            </a:rPr>
            <a:t>が、厳しい財政状況のため、老朽化対策に必要な財源確保の目途は立</a:t>
          </a:r>
          <a:r>
            <a:rPr kumimoji="1" lang="ja-JP" altLang="en-US" sz="1100">
              <a:solidFill>
                <a:schemeClr val="dk1"/>
              </a:solidFill>
              <a:effectLst/>
              <a:latin typeface="+mn-lt"/>
              <a:ea typeface="+mn-ea"/>
              <a:cs typeface="+mn-cs"/>
            </a:rPr>
            <a:t>っておらず</a:t>
          </a:r>
          <a:r>
            <a:rPr kumimoji="1" lang="ja-JP" altLang="ja-JP" sz="1100">
              <a:solidFill>
                <a:schemeClr val="dk1"/>
              </a:solidFill>
              <a:effectLst/>
              <a:latin typeface="+mn-lt"/>
              <a:ea typeface="+mn-ea"/>
              <a:cs typeface="+mn-cs"/>
            </a:rPr>
            <a:t>、現状の施設数を同規模で維持していくことは困難で</a:t>
          </a:r>
          <a:r>
            <a:rPr kumimoji="1" lang="ja-JP" altLang="en-US" sz="1100">
              <a:solidFill>
                <a:schemeClr val="dk1"/>
              </a:solidFill>
              <a:effectLst/>
              <a:latin typeface="+mn-lt"/>
              <a:ea typeface="+mn-ea"/>
              <a:cs typeface="+mn-cs"/>
            </a:rPr>
            <a:t>あるため、</a:t>
          </a:r>
          <a:r>
            <a:rPr kumimoji="1" lang="ja-JP" altLang="ja-JP" sz="1100">
              <a:solidFill>
                <a:schemeClr val="dk1"/>
              </a:solidFill>
              <a:effectLst/>
              <a:latin typeface="+mn-lt"/>
              <a:ea typeface="+mn-ea"/>
              <a:cs typeface="+mn-cs"/>
            </a:rPr>
            <a:t>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より具体的な個別施設計画を策定し、計画的な更新・改修等に取</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組</a:t>
          </a:r>
          <a:r>
            <a:rPr kumimoji="1" lang="ja-JP" altLang="en-US" sz="1100">
              <a:solidFill>
                <a:schemeClr val="dk1"/>
              </a:solidFill>
              <a:effectLst/>
              <a:latin typeface="+mn-lt"/>
              <a:ea typeface="+mn-ea"/>
              <a:cs typeface="+mn-cs"/>
            </a:rPr>
            <a:t>みます</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道路については、昭和５９年度以前の工作物取得価額が算定不能であることから備忘価額を記載しており、類似他団体や東京都と比較しても減価償却率が低くなってい</a:t>
          </a:r>
          <a:r>
            <a:rPr kumimoji="1" lang="ja-JP" altLang="en-US" sz="1100">
              <a:solidFill>
                <a:schemeClr val="dk1"/>
              </a:solidFill>
              <a:effectLst/>
              <a:latin typeface="+mn-lt"/>
              <a:ea typeface="+mn-ea"/>
              <a:cs typeface="+mn-cs"/>
            </a:rPr>
            <a:t>ます</a:t>
          </a:r>
          <a:r>
            <a:rPr kumimoji="1" lang="ja-JP" altLang="ja-JP" sz="110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保育所や児童館は、減価償却率が高く、全国平均、都平均を大きく上回り、類似団体内順位も下位となって</a:t>
          </a:r>
          <a:r>
            <a:rPr kumimoji="1" lang="ja-JP" altLang="en-US" sz="1100">
              <a:solidFill>
                <a:schemeClr val="dk1"/>
              </a:solidFill>
              <a:effectLst/>
              <a:latin typeface="+mn-lt"/>
              <a:ea typeface="+mn-ea"/>
              <a:cs typeface="+mn-cs"/>
            </a:rPr>
            <a:t>います</a:t>
          </a:r>
          <a:r>
            <a:rPr kumimoji="1" lang="ja-JP" altLang="ja-JP" sz="110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なお、保育所は、建物の更新の在り方</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検討</a:t>
          </a:r>
          <a:r>
            <a:rPr kumimoji="1" lang="ja-JP" altLang="en-US" sz="1100">
              <a:solidFill>
                <a:schemeClr val="dk1"/>
              </a:solidFill>
              <a:effectLst/>
              <a:latin typeface="+mn-lt"/>
              <a:ea typeface="+mn-ea"/>
              <a:cs typeface="+mn-cs"/>
            </a:rPr>
            <a:t>した</a:t>
          </a:r>
          <a:r>
            <a:rPr kumimoji="1" lang="ja-JP" altLang="ja-JP" sz="1100">
              <a:solidFill>
                <a:schemeClr val="dk1"/>
              </a:solidFill>
              <a:effectLst/>
              <a:latin typeface="+mn-lt"/>
              <a:ea typeface="+mn-ea"/>
              <a:cs typeface="+mn-cs"/>
            </a:rPr>
            <a:t>結果、令和４年度から民設民営方式に移行し</a:t>
          </a:r>
          <a:r>
            <a:rPr kumimoji="1" lang="ja-JP" altLang="en-US" sz="1100">
              <a:solidFill>
                <a:schemeClr val="dk1"/>
              </a:solidFill>
              <a:effectLst/>
              <a:latin typeface="+mn-lt"/>
              <a:ea typeface="+mn-ea"/>
              <a:cs typeface="+mn-cs"/>
            </a:rPr>
            <a:t>ております</a:t>
          </a:r>
          <a:r>
            <a:rPr kumimoji="1" lang="ja-JP" altLang="ja-JP" sz="1100">
              <a:solidFill>
                <a:schemeClr val="dk1"/>
              </a:solidFill>
              <a:effectLst/>
              <a:latin typeface="+mn-lt"/>
              <a:ea typeface="+mn-ea"/>
              <a:cs typeface="+mn-cs"/>
            </a:rPr>
            <a:t>。児童館は、複合施設が多いため、当該施設と合わせて方向性を検討</a:t>
          </a:r>
          <a:r>
            <a:rPr kumimoji="1" lang="ja-JP" altLang="en-US" sz="1100">
              <a:solidFill>
                <a:schemeClr val="dk1"/>
              </a:solidFill>
              <a:effectLst/>
              <a:latin typeface="+mn-lt"/>
              <a:ea typeface="+mn-ea"/>
              <a:cs typeface="+mn-cs"/>
            </a:rPr>
            <a:t>していきます</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B2B2937-D07C-48E6-92B5-DFCD90F6E65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2AF978E-9C42-4E5C-AB2D-BDF545AEE8C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4B71616-1A23-424B-978B-BFBBD0C9223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9F07AAD-23EB-4638-94F0-024B2CFD988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689B873-8460-4681-83AD-13EDD6300F6C}"/>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7687B19-AE01-4690-A19A-A0AF29771A0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C9D8702-EDCA-4C2F-AC0C-7B0BC455E04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C0805AA-2680-480E-BAD6-7E582EC9E3A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B1899FA-3D16-4768-A9A4-C2B07176710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41FECCC-9E90-4196-9886-E475A7E27FF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72,023
70,240
15.32
38,481,362
37,400,732
1,073,374
14,273,046
14,777,296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56A1C42-5064-48A5-B329-71DABECBB3D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1A49DD2-7CD0-4497-A3A2-F37F004714F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2EE182B-EAFE-483D-B6A0-8D0158EE1D2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E73093A-E24B-4105-970E-4A5A6F53706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C5BBABE-72DB-497E-93FD-54592A5DCBF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22630CC-23D5-4A91-B92A-A9CC50B61EB3}"/>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FC91702-3215-4D02-AAC3-2527AC535AF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C663D41-0F9E-4FFD-9516-5DDBB1FB89E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D0CADED-F88F-4579-A548-BC2332E2EA9A}"/>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C263752-723A-4870-A0D3-1F6C2E294BE5}"/>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65E9463-6BD0-40BF-B6F9-C3F20356FA5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D2800BF-62EC-4DF6-BD4B-D7C7DE595076}"/>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96F4007-21C2-4579-828E-DF1DE7AE4AC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769DEA9-E85A-4725-AF99-5E481DC97C99}"/>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2FF5D5D-9A1C-463B-8A47-ECC21958722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F1BC239-F669-4CFC-AE32-87408B19488F}"/>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628FA86-79BC-4708-A703-3C83EE089649}"/>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B06EF8A-67E6-4AE4-9FF3-45882C2945AC}"/>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804F06D-1575-46DB-B1BD-F09113E04D6B}"/>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CD3857C-26C6-4E8B-8CE1-AC22B2F90A3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3BFCFCF-0608-4A84-950A-D74EDF561EB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A2EAEA3-0B32-4E7C-B121-652E66032DF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F0667CE-9B58-4175-B8AF-BFB8BF42433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37644C1-1634-4FBB-AC30-791F7453DD26}"/>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D533724-F03E-4339-9BD9-DEC9DA811AA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4517C73-33A9-46E5-80A3-1D0D3E14D9B1}"/>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603BE3D-D14F-4C01-A575-EA1286FB23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9565432-79EB-4BA7-99FA-C91E3CB3318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1CB41EE-E522-432B-91E6-B11564389C0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C9761D2-BF0D-4721-8B48-30EE0648981E}"/>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F5B9233-668E-4983-A049-5B7B56AA63BA}"/>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FF1C128-1C12-40C6-9C7D-EA0AE76F739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A015302-D053-4D6A-AE6D-8779F5C4C835}"/>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53D3C05A-98A5-4332-A719-FBC53376F664}"/>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C0AEF7F4-7086-48DC-B4FD-B5D3DD699F82}"/>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A38D115A-5FEE-4EA3-B5A5-117D375B6D6D}"/>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ACD32DFE-51A0-4A23-AF56-B44EE7F0F4D7}"/>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A030EE6D-0343-4FA1-B499-DD6F523C9706}"/>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7BB1D34-1DFE-407B-AC12-504158FFDB5A}"/>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50389863-D707-46B1-9DF9-472E9193199E}"/>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E328CAF9-AB81-46BE-8264-3FDF20A72957}"/>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B5FEBE10-1E38-49E9-8703-DF1336CDF489}"/>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9A1D174F-0EAD-4D53-8BD7-D66757186BCA}"/>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B4D1485-96AE-47D7-BFB3-CFEF970C2F5C}"/>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49FA1232-DFC9-462F-9A73-BE59BE34BA33}"/>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3D59B9E-939E-4EFD-94DA-40304A644FED}"/>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81099</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B85DFBC2-DDF3-4ED9-95AC-78FC77C93B62}"/>
            </a:ext>
          </a:extLst>
        </xdr:cNvPr>
        <xdr:cNvCxnSpPr/>
      </xdr:nvCxnSpPr>
      <xdr:spPr>
        <a:xfrm flipV="1">
          <a:off x="4634865" y="5738949"/>
          <a:ext cx="0" cy="1554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55E11FB7-F17F-4CCD-B0CF-8199B3FE0F9C}"/>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671CFE9D-F024-4C1C-A977-09B6D472B6C9}"/>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27776</xdr:rowOff>
    </xdr:from>
    <xdr:ext cx="340478" cy="259045"/>
    <xdr:sp macro="" textlink="">
      <xdr:nvSpPr>
        <xdr:cNvPr id="61" name="【図書館】&#10;有形固定資産減価償却率最大値テキスト">
          <a:extLst>
            <a:ext uri="{FF2B5EF4-FFF2-40B4-BE49-F238E27FC236}">
              <a16:creationId xmlns:a16="http://schemas.microsoft.com/office/drawing/2014/main" id="{4EFC9B63-720C-4045-B8C1-C01F1B046C92}"/>
            </a:ext>
          </a:extLst>
        </xdr:cNvPr>
        <xdr:cNvSpPr txBox="1"/>
      </xdr:nvSpPr>
      <xdr:spPr>
        <a:xfrm>
          <a:off x="4673600" y="551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81099</xdr:rowOff>
    </xdr:from>
    <xdr:to>
      <xdr:col>24</xdr:col>
      <xdr:colOff>152400</xdr:colOff>
      <xdr:row>33</xdr:row>
      <xdr:rowOff>81099</xdr:rowOff>
    </xdr:to>
    <xdr:cxnSp macro="">
      <xdr:nvCxnSpPr>
        <xdr:cNvPr id="62" name="直線コネクタ 61">
          <a:extLst>
            <a:ext uri="{FF2B5EF4-FFF2-40B4-BE49-F238E27FC236}">
              <a16:creationId xmlns:a16="http://schemas.microsoft.com/office/drawing/2014/main" id="{EF987483-1522-442C-8535-E14AA1F700EA}"/>
            </a:ext>
          </a:extLst>
        </xdr:cNvPr>
        <xdr:cNvCxnSpPr/>
      </xdr:nvCxnSpPr>
      <xdr:spPr>
        <a:xfrm>
          <a:off x="4546600" y="573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144616</xdr:rowOff>
    </xdr:from>
    <xdr:ext cx="405111" cy="259045"/>
    <xdr:sp macro="" textlink="">
      <xdr:nvSpPr>
        <xdr:cNvPr id="63" name="【図書館】&#10;有形固定資産減価償却率平均値テキスト">
          <a:extLst>
            <a:ext uri="{FF2B5EF4-FFF2-40B4-BE49-F238E27FC236}">
              <a16:creationId xmlns:a16="http://schemas.microsoft.com/office/drawing/2014/main" id="{89422D7D-FBF5-4320-ABC0-334662C8C2EC}"/>
            </a:ext>
          </a:extLst>
        </xdr:cNvPr>
        <xdr:cNvSpPr txBox="1"/>
      </xdr:nvSpPr>
      <xdr:spPr>
        <a:xfrm>
          <a:off x="4673600" y="6145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121739</xdr:rowOff>
    </xdr:from>
    <xdr:to>
      <xdr:col>24</xdr:col>
      <xdr:colOff>114300</xdr:colOff>
      <xdr:row>37</xdr:row>
      <xdr:rowOff>51889</xdr:rowOff>
    </xdr:to>
    <xdr:sp macro="" textlink="">
      <xdr:nvSpPr>
        <xdr:cNvPr id="64" name="フローチャート: 判断 63">
          <a:extLst>
            <a:ext uri="{FF2B5EF4-FFF2-40B4-BE49-F238E27FC236}">
              <a16:creationId xmlns:a16="http://schemas.microsoft.com/office/drawing/2014/main" id="{69B16FF2-AF13-4493-B6A3-2BFFC39E0B3D}"/>
            </a:ext>
          </a:extLst>
        </xdr:cNvPr>
        <xdr:cNvSpPr/>
      </xdr:nvSpPr>
      <xdr:spPr>
        <a:xfrm>
          <a:off x="4584700" y="629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111942</xdr:rowOff>
    </xdr:from>
    <xdr:to>
      <xdr:col>20</xdr:col>
      <xdr:colOff>38100</xdr:colOff>
      <xdr:row>37</xdr:row>
      <xdr:rowOff>42092</xdr:rowOff>
    </xdr:to>
    <xdr:sp macro="" textlink="">
      <xdr:nvSpPr>
        <xdr:cNvPr id="65" name="フローチャート: 判断 64">
          <a:extLst>
            <a:ext uri="{FF2B5EF4-FFF2-40B4-BE49-F238E27FC236}">
              <a16:creationId xmlns:a16="http://schemas.microsoft.com/office/drawing/2014/main" id="{7A147AD3-6BB0-4784-B176-3A5BA88CF915}"/>
            </a:ext>
          </a:extLst>
        </xdr:cNvPr>
        <xdr:cNvSpPr/>
      </xdr:nvSpPr>
      <xdr:spPr>
        <a:xfrm>
          <a:off x="3746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138067</xdr:rowOff>
    </xdr:from>
    <xdr:to>
      <xdr:col>15</xdr:col>
      <xdr:colOff>101600</xdr:colOff>
      <xdr:row>37</xdr:row>
      <xdr:rowOff>68217</xdr:rowOff>
    </xdr:to>
    <xdr:sp macro="" textlink="">
      <xdr:nvSpPr>
        <xdr:cNvPr id="66" name="フローチャート: 判断 65">
          <a:extLst>
            <a:ext uri="{FF2B5EF4-FFF2-40B4-BE49-F238E27FC236}">
              <a16:creationId xmlns:a16="http://schemas.microsoft.com/office/drawing/2014/main" id="{2B84D1F7-51BD-4F7B-8DC8-AA6B1BD0DAF4}"/>
            </a:ext>
          </a:extLst>
        </xdr:cNvPr>
        <xdr:cNvSpPr/>
      </xdr:nvSpPr>
      <xdr:spPr>
        <a:xfrm>
          <a:off x="2857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17236</xdr:rowOff>
    </xdr:from>
    <xdr:to>
      <xdr:col>10</xdr:col>
      <xdr:colOff>165100</xdr:colOff>
      <xdr:row>37</xdr:row>
      <xdr:rowOff>118836</xdr:rowOff>
    </xdr:to>
    <xdr:sp macro="" textlink="">
      <xdr:nvSpPr>
        <xdr:cNvPr id="67" name="フローチャート: 判断 66">
          <a:extLst>
            <a:ext uri="{FF2B5EF4-FFF2-40B4-BE49-F238E27FC236}">
              <a16:creationId xmlns:a16="http://schemas.microsoft.com/office/drawing/2014/main" id="{8E56D6A4-8F88-4656-8814-E87B21D2886F}"/>
            </a:ext>
          </a:extLst>
        </xdr:cNvPr>
        <xdr:cNvSpPr/>
      </xdr:nvSpPr>
      <xdr:spPr>
        <a:xfrm>
          <a:off x="19685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8" name="フローチャート: 判断 67">
          <a:extLst>
            <a:ext uri="{FF2B5EF4-FFF2-40B4-BE49-F238E27FC236}">
              <a16:creationId xmlns:a16="http://schemas.microsoft.com/office/drawing/2014/main" id="{4991CE0C-9636-488E-92AD-FB64CE2E9F3C}"/>
            </a:ext>
          </a:extLst>
        </xdr:cNvPr>
        <xdr:cNvSpPr/>
      </xdr:nvSpPr>
      <xdr:spPr>
        <a:xfrm>
          <a:off x="1079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5F539EB0-18B1-44D0-8986-851AA90F3F8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7FAA7BF-7216-4B8B-B50F-D79F60CCA1A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033E6D0-4137-4FD7-BC9F-3408CD6AF72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AA95377-C289-4622-A63A-A4F497443394}"/>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A3DE07D7-D610-4429-9606-B0C365697ED8}"/>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167459</xdr:rowOff>
    </xdr:from>
    <xdr:to>
      <xdr:col>24</xdr:col>
      <xdr:colOff>114300</xdr:colOff>
      <xdr:row>42</xdr:row>
      <xdr:rowOff>97609</xdr:rowOff>
    </xdr:to>
    <xdr:sp macro="" textlink="">
      <xdr:nvSpPr>
        <xdr:cNvPr id="74" name="楕円 73">
          <a:extLst>
            <a:ext uri="{FF2B5EF4-FFF2-40B4-BE49-F238E27FC236}">
              <a16:creationId xmlns:a16="http://schemas.microsoft.com/office/drawing/2014/main" id="{819520A6-1F12-4152-A83E-2B1EA13CC20C}"/>
            </a:ext>
          </a:extLst>
        </xdr:cNvPr>
        <xdr:cNvSpPr/>
      </xdr:nvSpPr>
      <xdr:spPr>
        <a:xfrm>
          <a:off x="4584700" y="719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82386</xdr:rowOff>
    </xdr:from>
    <xdr:ext cx="405111" cy="259045"/>
    <xdr:sp macro="" textlink="">
      <xdr:nvSpPr>
        <xdr:cNvPr id="75" name="【図書館】&#10;有形固定資産減価償却率該当値テキスト">
          <a:extLst>
            <a:ext uri="{FF2B5EF4-FFF2-40B4-BE49-F238E27FC236}">
              <a16:creationId xmlns:a16="http://schemas.microsoft.com/office/drawing/2014/main" id="{711317B9-4BBE-43E5-ABD3-DE676A4DF8F5}"/>
            </a:ext>
          </a:extLst>
        </xdr:cNvPr>
        <xdr:cNvSpPr txBox="1"/>
      </xdr:nvSpPr>
      <xdr:spPr>
        <a:xfrm>
          <a:off x="4673600" y="7111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120106</xdr:rowOff>
    </xdr:from>
    <xdr:to>
      <xdr:col>20</xdr:col>
      <xdr:colOff>38100</xdr:colOff>
      <xdr:row>42</xdr:row>
      <xdr:rowOff>50256</xdr:rowOff>
    </xdr:to>
    <xdr:sp macro="" textlink="">
      <xdr:nvSpPr>
        <xdr:cNvPr id="76" name="楕円 75">
          <a:extLst>
            <a:ext uri="{FF2B5EF4-FFF2-40B4-BE49-F238E27FC236}">
              <a16:creationId xmlns:a16="http://schemas.microsoft.com/office/drawing/2014/main" id="{912FA441-DC15-4FC7-B1B4-622026FA25C4}"/>
            </a:ext>
          </a:extLst>
        </xdr:cNvPr>
        <xdr:cNvSpPr/>
      </xdr:nvSpPr>
      <xdr:spPr>
        <a:xfrm>
          <a:off x="3746500" y="714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170906</xdr:rowOff>
    </xdr:from>
    <xdr:to>
      <xdr:col>24</xdr:col>
      <xdr:colOff>63500</xdr:colOff>
      <xdr:row>42</xdr:row>
      <xdr:rowOff>46809</xdr:rowOff>
    </xdr:to>
    <xdr:cxnSp macro="">
      <xdr:nvCxnSpPr>
        <xdr:cNvPr id="77" name="直線コネクタ 76">
          <a:extLst>
            <a:ext uri="{FF2B5EF4-FFF2-40B4-BE49-F238E27FC236}">
              <a16:creationId xmlns:a16="http://schemas.microsoft.com/office/drawing/2014/main" id="{1C9D86A2-4E36-44B4-B907-0B5E2CF47521}"/>
            </a:ext>
          </a:extLst>
        </xdr:cNvPr>
        <xdr:cNvCxnSpPr/>
      </xdr:nvCxnSpPr>
      <xdr:spPr>
        <a:xfrm>
          <a:off x="3797300" y="7200356"/>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72753</xdr:rowOff>
    </xdr:from>
    <xdr:to>
      <xdr:col>15</xdr:col>
      <xdr:colOff>101600</xdr:colOff>
      <xdr:row>42</xdr:row>
      <xdr:rowOff>2903</xdr:rowOff>
    </xdr:to>
    <xdr:sp macro="" textlink="">
      <xdr:nvSpPr>
        <xdr:cNvPr id="78" name="楕円 77">
          <a:extLst>
            <a:ext uri="{FF2B5EF4-FFF2-40B4-BE49-F238E27FC236}">
              <a16:creationId xmlns:a16="http://schemas.microsoft.com/office/drawing/2014/main" id="{5D96B327-228B-41D6-AF82-345893A37B57}"/>
            </a:ext>
          </a:extLst>
        </xdr:cNvPr>
        <xdr:cNvSpPr/>
      </xdr:nvSpPr>
      <xdr:spPr>
        <a:xfrm>
          <a:off x="2857500" y="710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123553</xdr:rowOff>
    </xdr:from>
    <xdr:to>
      <xdr:col>19</xdr:col>
      <xdr:colOff>177800</xdr:colOff>
      <xdr:row>41</xdr:row>
      <xdr:rowOff>170906</xdr:rowOff>
    </xdr:to>
    <xdr:cxnSp macro="">
      <xdr:nvCxnSpPr>
        <xdr:cNvPr id="79" name="直線コネクタ 78">
          <a:extLst>
            <a:ext uri="{FF2B5EF4-FFF2-40B4-BE49-F238E27FC236}">
              <a16:creationId xmlns:a16="http://schemas.microsoft.com/office/drawing/2014/main" id="{820AD5EE-F943-44FB-922D-F1113DF9BBC5}"/>
            </a:ext>
          </a:extLst>
        </xdr:cNvPr>
        <xdr:cNvCxnSpPr/>
      </xdr:nvCxnSpPr>
      <xdr:spPr>
        <a:xfrm>
          <a:off x="2908300" y="7153003"/>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41728</xdr:rowOff>
    </xdr:from>
    <xdr:to>
      <xdr:col>10</xdr:col>
      <xdr:colOff>165100</xdr:colOff>
      <xdr:row>41</xdr:row>
      <xdr:rowOff>143328</xdr:rowOff>
    </xdr:to>
    <xdr:sp macro="" textlink="">
      <xdr:nvSpPr>
        <xdr:cNvPr id="80" name="楕円 79">
          <a:extLst>
            <a:ext uri="{FF2B5EF4-FFF2-40B4-BE49-F238E27FC236}">
              <a16:creationId xmlns:a16="http://schemas.microsoft.com/office/drawing/2014/main" id="{6914EFB6-223C-4276-BF83-C459ABCB9A02}"/>
            </a:ext>
          </a:extLst>
        </xdr:cNvPr>
        <xdr:cNvSpPr/>
      </xdr:nvSpPr>
      <xdr:spPr>
        <a:xfrm>
          <a:off x="1968500" y="707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92528</xdr:rowOff>
    </xdr:from>
    <xdr:to>
      <xdr:col>15</xdr:col>
      <xdr:colOff>50800</xdr:colOff>
      <xdr:row>41</xdr:row>
      <xdr:rowOff>123553</xdr:rowOff>
    </xdr:to>
    <xdr:cxnSp macro="">
      <xdr:nvCxnSpPr>
        <xdr:cNvPr id="81" name="直線コネクタ 80">
          <a:extLst>
            <a:ext uri="{FF2B5EF4-FFF2-40B4-BE49-F238E27FC236}">
              <a16:creationId xmlns:a16="http://schemas.microsoft.com/office/drawing/2014/main" id="{4B7994FD-26C2-4613-8E7C-88A8B5C669B7}"/>
            </a:ext>
          </a:extLst>
        </xdr:cNvPr>
        <xdr:cNvCxnSpPr/>
      </xdr:nvCxnSpPr>
      <xdr:spPr>
        <a:xfrm>
          <a:off x="2019300" y="7121978"/>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167459</xdr:rowOff>
    </xdr:from>
    <xdr:to>
      <xdr:col>6</xdr:col>
      <xdr:colOff>38100</xdr:colOff>
      <xdr:row>41</xdr:row>
      <xdr:rowOff>97609</xdr:rowOff>
    </xdr:to>
    <xdr:sp macro="" textlink="">
      <xdr:nvSpPr>
        <xdr:cNvPr id="82" name="楕円 81">
          <a:extLst>
            <a:ext uri="{FF2B5EF4-FFF2-40B4-BE49-F238E27FC236}">
              <a16:creationId xmlns:a16="http://schemas.microsoft.com/office/drawing/2014/main" id="{41ECEB60-5AF8-4D8F-A99C-A74D4E2C4317}"/>
            </a:ext>
          </a:extLst>
        </xdr:cNvPr>
        <xdr:cNvSpPr/>
      </xdr:nvSpPr>
      <xdr:spPr>
        <a:xfrm>
          <a:off x="1079500" y="702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46809</xdr:rowOff>
    </xdr:from>
    <xdr:to>
      <xdr:col>10</xdr:col>
      <xdr:colOff>114300</xdr:colOff>
      <xdr:row>41</xdr:row>
      <xdr:rowOff>92528</xdr:rowOff>
    </xdr:to>
    <xdr:cxnSp macro="">
      <xdr:nvCxnSpPr>
        <xdr:cNvPr id="83" name="直線コネクタ 82">
          <a:extLst>
            <a:ext uri="{FF2B5EF4-FFF2-40B4-BE49-F238E27FC236}">
              <a16:creationId xmlns:a16="http://schemas.microsoft.com/office/drawing/2014/main" id="{1AB92875-F3D0-47E4-974E-FD7290283593}"/>
            </a:ext>
          </a:extLst>
        </xdr:cNvPr>
        <xdr:cNvCxnSpPr/>
      </xdr:nvCxnSpPr>
      <xdr:spPr>
        <a:xfrm>
          <a:off x="1130300" y="707625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58619</xdr:rowOff>
    </xdr:from>
    <xdr:ext cx="405111" cy="259045"/>
    <xdr:sp macro="" textlink="">
      <xdr:nvSpPr>
        <xdr:cNvPr id="84" name="n_1aveValue【図書館】&#10;有形固定資産減価償却率">
          <a:extLst>
            <a:ext uri="{FF2B5EF4-FFF2-40B4-BE49-F238E27FC236}">
              <a16:creationId xmlns:a16="http://schemas.microsoft.com/office/drawing/2014/main" id="{7A7F879F-848A-482F-87EA-0713314E2A42}"/>
            </a:ext>
          </a:extLst>
        </xdr:cNvPr>
        <xdr:cNvSpPr txBox="1"/>
      </xdr:nvSpPr>
      <xdr:spPr>
        <a:xfrm>
          <a:off x="35820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84744</xdr:rowOff>
    </xdr:from>
    <xdr:ext cx="405111" cy="259045"/>
    <xdr:sp macro="" textlink="">
      <xdr:nvSpPr>
        <xdr:cNvPr id="85" name="n_2aveValue【図書館】&#10;有形固定資産減価償却率">
          <a:extLst>
            <a:ext uri="{FF2B5EF4-FFF2-40B4-BE49-F238E27FC236}">
              <a16:creationId xmlns:a16="http://schemas.microsoft.com/office/drawing/2014/main" id="{411DB801-851A-4095-9F3A-00A97E3A95BE}"/>
            </a:ext>
          </a:extLst>
        </xdr:cNvPr>
        <xdr:cNvSpPr txBox="1"/>
      </xdr:nvSpPr>
      <xdr:spPr>
        <a:xfrm>
          <a:off x="27057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135363</xdr:rowOff>
    </xdr:from>
    <xdr:ext cx="405111" cy="259045"/>
    <xdr:sp macro="" textlink="">
      <xdr:nvSpPr>
        <xdr:cNvPr id="86" name="n_3aveValue【図書館】&#10;有形固定資産減価償却率">
          <a:extLst>
            <a:ext uri="{FF2B5EF4-FFF2-40B4-BE49-F238E27FC236}">
              <a16:creationId xmlns:a16="http://schemas.microsoft.com/office/drawing/2014/main" id="{64193DAD-AB33-4722-9018-99F8A70DA6EB}"/>
            </a:ext>
          </a:extLst>
        </xdr:cNvPr>
        <xdr:cNvSpPr txBox="1"/>
      </xdr:nvSpPr>
      <xdr:spPr>
        <a:xfrm>
          <a:off x="1816744" y="613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109237</xdr:rowOff>
    </xdr:from>
    <xdr:ext cx="405111" cy="259045"/>
    <xdr:sp macro="" textlink="">
      <xdr:nvSpPr>
        <xdr:cNvPr id="87" name="n_4aveValue【図書館】&#10;有形固定資産減価償却率">
          <a:extLst>
            <a:ext uri="{FF2B5EF4-FFF2-40B4-BE49-F238E27FC236}">
              <a16:creationId xmlns:a16="http://schemas.microsoft.com/office/drawing/2014/main" id="{0263FECF-E68A-4681-8A2C-126C9FFC5522}"/>
            </a:ext>
          </a:extLst>
        </xdr:cNvPr>
        <xdr:cNvSpPr txBox="1"/>
      </xdr:nvSpPr>
      <xdr:spPr>
        <a:xfrm>
          <a:off x="927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41383</xdr:rowOff>
    </xdr:from>
    <xdr:ext cx="405111" cy="259045"/>
    <xdr:sp macro="" textlink="">
      <xdr:nvSpPr>
        <xdr:cNvPr id="88" name="n_1mainValue【図書館】&#10;有形固定資産減価償却率">
          <a:extLst>
            <a:ext uri="{FF2B5EF4-FFF2-40B4-BE49-F238E27FC236}">
              <a16:creationId xmlns:a16="http://schemas.microsoft.com/office/drawing/2014/main" id="{E37F4A3A-F730-47B9-A313-496AADBE9036}"/>
            </a:ext>
          </a:extLst>
        </xdr:cNvPr>
        <xdr:cNvSpPr txBox="1"/>
      </xdr:nvSpPr>
      <xdr:spPr>
        <a:xfrm>
          <a:off x="3582044" y="724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165480</xdr:rowOff>
    </xdr:from>
    <xdr:ext cx="405111" cy="259045"/>
    <xdr:sp macro="" textlink="">
      <xdr:nvSpPr>
        <xdr:cNvPr id="89" name="n_2mainValue【図書館】&#10;有形固定資産減価償却率">
          <a:extLst>
            <a:ext uri="{FF2B5EF4-FFF2-40B4-BE49-F238E27FC236}">
              <a16:creationId xmlns:a16="http://schemas.microsoft.com/office/drawing/2014/main" id="{CBBC80A6-61F7-4C2C-9F58-EC261338DFCE}"/>
            </a:ext>
          </a:extLst>
        </xdr:cNvPr>
        <xdr:cNvSpPr txBox="1"/>
      </xdr:nvSpPr>
      <xdr:spPr>
        <a:xfrm>
          <a:off x="2705744" y="7194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134455</xdr:rowOff>
    </xdr:from>
    <xdr:ext cx="405111" cy="259045"/>
    <xdr:sp macro="" textlink="">
      <xdr:nvSpPr>
        <xdr:cNvPr id="90" name="n_3mainValue【図書館】&#10;有形固定資産減価償却率">
          <a:extLst>
            <a:ext uri="{FF2B5EF4-FFF2-40B4-BE49-F238E27FC236}">
              <a16:creationId xmlns:a16="http://schemas.microsoft.com/office/drawing/2014/main" id="{603059C7-921E-4A53-81BF-2C3CF8F353E1}"/>
            </a:ext>
          </a:extLst>
        </xdr:cNvPr>
        <xdr:cNvSpPr txBox="1"/>
      </xdr:nvSpPr>
      <xdr:spPr>
        <a:xfrm>
          <a:off x="1816744" y="7163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88736</xdr:rowOff>
    </xdr:from>
    <xdr:ext cx="405111" cy="259045"/>
    <xdr:sp macro="" textlink="">
      <xdr:nvSpPr>
        <xdr:cNvPr id="91" name="n_4mainValue【図書館】&#10;有形固定資産減価償却率">
          <a:extLst>
            <a:ext uri="{FF2B5EF4-FFF2-40B4-BE49-F238E27FC236}">
              <a16:creationId xmlns:a16="http://schemas.microsoft.com/office/drawing/2014/main" id="{9F12E3F6-CBDD-437B-93C2-0C3C9B27138C}"/>
            </a:ext>
          </a:extLst>
        </xdr:cNvPr>
        <xdr:cNvSpPr txBox="1"/>
      </xdr:nvSpPr>
      <xdr:spPr>
        <a:xfrm>
          <a:off x="927744" y="7118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ED307D8-BF59-4311-A1EB-A85BEFE6F95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C4022B64-D9D0-445C-BF2E-1A85230E81F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1991FF9-1599-462A-BD0A-1376ADF158C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9D38D4C6-FFC0-47FB-B301-F494A4180B8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CFF69DB-A6B3-41EC-BE7C-4513C1E6C68A}"/>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2029E7FB-8E9F-420E-B198-0526D070073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52F297C5-57F2-4620-872D-9ED2478E08AB}"/>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FE4F76E-DC23-44B5-AFBB-AFFEA432D96D}"/>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BB541250-1C8C-43DF-9835-15AF90565E48}"/>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F1C21FEC-0C19-4634-B625-54CD26EA2FF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102" name="直線コネクタ 101">
          <a:extLst>
            <a:ext uri="{FF2B5EF4-FFF2-40B4-BE49-F238E27FC236}">
              <a16:creationId xmlns:a16="http://schemas.microsoft.com/office/drawing/2014/main" id="{85FDDAA6-E534-4831-B2C7-D5F6A592C955}"/>
            </a:ext>
          </a:extLst>
        </xdr:cNvPr>
        <xdr:cNvCxnSpPr/>
      </xdr:nvCxnSpPr>
      <xdr:spPr>
        <a:xfrm>
          <a:off x="6604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162577</xdr:rowOff>
    </xdr:from>
    <xdr:ext cx="467179" cy="259045"/>
    <xdr:sp macro="" textlink="">
      <xdr:nvSpPr>
        <xdr:cNvPr id="103" name="テキスト ボックス 102">
          <a:extLst>
            <a:ext uri="{FF2B5EF4-FFF2-40B4-BE49-F238E27FC236}">
              <a16:creationId xmlns:a16="http://schemas.microsoft.com/office/drawing/2014/main" id="{3735566C-CB87-456B-B5D5-E192410017B6}"/>
            </a:ext>
          </a:extLst>
        </xdr:cNvPr>
        <xdr:cNvSpPr txBox="1"/>
      </xdr:nvSpPr>
      <xdr:spPr>
        <a:xfrm>
          <a:off x="6136821" y="719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104" name="直線コネクタ 103">
          <a:extLst>
            <a:ext uri="{FF2B5EF4-FFF2-40B4-BE49-F238E27FC236}">
              <a16:creationId xmlns:a16="http://schemas.microsoft.com/office/drawing/2014/main" id="{2B8038CD-7084-4989-BB21-96026345CCDF}"/>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5" name="テキスト ボックス 104">
          <a:extLst>
            <a:ext uri="{FF2B5EF4-FFF2-40B4-BE49-F238E27FC236}">
              <a16:creationId xmlns:a16="http://schemas.microsoft.com/office/drawing/2014/main" id="{1DCF335E-566E-484C-AD58-1278EF5B65F2}"/>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106" name="直線コネクタ 105">
          <a:extLst>
            <a:ext uri="{FF2B5EF4-FFF2-40B4-BE49-F238E27FC236}">
              <a16:creationId xmlns:a16="http://schemas.microsoft.com/office/drawing/2014/main" id="{7D7EB8B8-1703-433E-82BD-1B1748FF35C1}"/>
            </a:ext>
          </a:extLst>
        </xdr:cNvPr>
        <xdr:cNvCxnSpPr/>
      </xdr:nvCxnSpPr>
      <xdr:spPr>
        <a:xfrm>
          <a:off x="6604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105427</xdr:rowOff>
    </xdr:from>
    <xdr:ext cx="467179" cy="259045"/>
    <xdr:sp macro="" textlink="">
      <xdr:nvSpPr>
        <xdr:cNvPr id="107" name="テキスト ボックス 106">
          <a:extLst>
            <a:ext uri="{FF2B5EF4-FFF2-40B4-BE49-F238E27FC236}">
              <a16:creationId xmlns:a16="http://schemas.microsoft.com/office/drawing/2014/main" id="{33F3008B-F30B-472D-AC5D-57E4893A23FF}"/>
            </a:ext>
          </a:extLst>
        </xdr:cNvPr>
        <xdr:cNvSpPr txBox="1"/>
      </xdr:nvSpPr>
      <xdr:spPr>
        <a:xfrm>
          <a:off x="6136821" y="662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8" name="直線コネクタ 107">
          <a:extLst>
            <a:ext uri="{FF2B5EF4-FFF2-40B4-BE49-F238E27FC236}">
              <a16:creationId xmlns:a16="http://schemas.microsoft.com/office/drawing/2014/main" id="{82765807-ACB6-4870-B7A0-DC6BF58BF91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9" name="テキスト ボックス 108">
          <a:extLst>
            <a:ext uri="{FF2B5EF4-FFF2-40B4-BE49-F238E27FC236}">
              <a16:creationId xmlns:a16="http://schemas.microsoft.com/office/drawing/2014/main" id="{828452C9-D693-42BA-8520-491A6950C596}"/>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110" name="直線コネクタ 109">
          <a:extLst>
            <a:ext uri="{FF2B5EF4-FFF2-40B4-BE49-F238E27FC236}">
              <a16:creationId xmlns:a16="http://schemas.microsoft.com/office/drawing/2014/main" id="{D326E326-87F6-44A6-A0D9-2F5D63BE0C25}"/>
            </a:ext>
          </a:extLst>
        </xdr:cNvPr>
        <xdr:cNvCxnSpPr/>
      </xdr:nvCxnSpPr>
      <xdr:spPr>
        <a:xfrm>
          <a:off x="6604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48277</xdr:rowOff>
    </xdr:from>
    <xdr:ext cx="467179" cy="259045"/>
    <xdr:sp macro="" textlink="">
      <xdr:nvSpPr>
        <xdr:cNvPr id="111" name="テキスト ボックス 110">
          <a:extLst>
            <a:ext uri="{FF2B5EF4-FFF2-40B4-BE49-F238E27FC236}">
              <a16:creationId xmlns:a16="http://schemas.microsoft.com/office/drawing/2014/main" id="{254F9CA0-B1AD-44F4-812F-139945C00EA6}"/>
            </a:ext>
          </a:extLst>
        </xdr:cNvPr>
        <xdr:cNvSpPr txBox="1"/>
      </xdr:nvSpPr>
      <xdr:spPr>
        <a:xfrm>
          <a:off x="6136821" y="604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12" name="直線コネクタ 111">
          <a:extLst>
            <a:ext uri="{FF2B5EF4-FFF2-40B4-BE49-F238E27FC236}">
              <a16:creationId xmlns:a16="http://schemas.microsoft.com/office/drawing/2014/main" id="{F2CF6656-8250-42B8-82A5-7468B3003823}"/>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13" name="テキスト ボックス 112">
          <a:extLst>
            <a:ext uri="{FF2B5EF4-FFF2-40B4-BE49-F238E27FC236}">
              <a16:creationId xmlns:a16="http://schemas.microsoft.com/office/drawing/2014/main" id="{6F98E325-7407-4C2A-80A4-5443DCC608E8}"/>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114" name="直線コネクタ 113">
          <a:extLst>
            <a:ext uri="{FF2B5EF4-FFF2-40B4-BE49-F238E27FC236}">
              <a16:creationId xmlns:a16="http://schemas.microsoft.com/office/drawing/2014/main" id="{F1A327E8-03B7-4A1F-A4B0-F2E5EB6F073D}"/>
            </a:ext>
          </a:extLst>
        </xdr:cNvPr>
        <xdr:cNvCxnSpPr/>
      </xdr:nvCxnSpPr>
      <xdr:spPr>
        <a:xfrm>
          <a:off x="6604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162577</xdr:rowOff>
    </xdr:from>
    <xdr:ext cx="467179" cy="259045"/>
    <xdr:sp macro="" textlink="">
      <xdr:nvSpPr>
        <xdr:cNvPr id="115" name="テキスト ボックス 114">
          <a:extLst>
            <a:ext uri="{FF2B5EF4-FFF2-40B4-BE49-F238E27FC236}">
              <a16:creationId xmlns:a16="http://schemas.microsoft.com/office/drawing/2014/main" id="{958C9A1C-75E6-4430-8E86-DE08F6D6FEDD}"/>
            </a:ext>
          </a:extLst>
        </xdr:cNvPr>
        <xdr:cNvSpPr txBox="1"/>
      </xdr:nvSpPr>
      <xdr:spPr>
        <a:xfrm>
          <a:off x="6136821" y="547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6" name="直線コネクタ 115">
          <a:extLst>
            <a:ext uri="{FF2B5EF4-FFF2-40B4-BE49-F238E27FC236}">
              <a16:creationId xmlns:a16="http://schemas.microsoft.com/office/drawing/2014/main" id="{4DB53583-9001-4EF6-BEF3-D607729008A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7" name="テキスト ボックス 116">
          <a:extLst>
            <a:ext uri="{FF2B5EF4-FFF2-40B4-BE49-F238E27FC236}">
              <a16:creationId xmlns:a16="http://schemas.microsoft.com/office/drawing/2014/main" id="{54B0E375-3A5A-4874-A474-33FB097E1788}"/>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8" name="【図書館】&#10;一人当たり面積グラフ枠">
          <a:extLst>
            <a:ext uri="{FF2B5EF4-FFF2-40B4-BE49-F238E27FC236}">
              <a16:creationId xmlns:a16="http://schemas.microsoft.com/office/drawing/2014/main" id="{9303F4F7-6CB1-40E2-8CEC-C9FD535DB88A}"/>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133350</xdr:rowOff>
    </xdr:from>
    <xdr:to>
      <xdr:col>54</xdr:col>
      <xdr:colOff>189865</xdr:colOff>
      <xdr:row>42</xdr:row>
      <xdr:rowOff>4763</xdr:rowOff>
    </xdr:to>
    <xdr:cxnSp macro="">
      <xdr:nvCxnSpPr>
        <xdr:cNvPr id="119" name="直線コネクタ 118">
          <a:extLst>
            <a:ext uri="{FF2B5EF4-FFF2-40B4-BE49-F238E27FC236}">
              <a16:creationId xmlns:a16="http://schemas.microsoft.com/office/drawing/2014/main" id="{AB1C6478-CC60-4019-AD74-0A57D1118F62}"/>
            </a:ext>
          </a:extLst>
        </xdr:cNvPr>
        <xdr:cNvCxnSpPr/>
      </xdr:nvCxnSpPr>
      <xdr:spPr>
        <a:xfrm flipV="1">
          <a:off x="10476865" y="5791200"/>
          <a:ext cx="0" cy="1414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8590</xdr:rowOff>
    </xdr:from>
    <xdr:ext cx="469744" cy="259045"/>
    <xdr:sp macro="" textlink="">
      <xdr:nvSpPr>
        <xdr:cNvPr id="120" name="【図書館】&#10;一人当たり面積最小値テキスト">
          <a:extLst>
            <a:ext uri="{FF2B5EF4-FFF2-40B4-BE49-F238E27FC236}">
              <a16:creationId xmlns:a16="http://schemas.microsoft.com/office/drawing/2014/main" id="{A49E8F5C-8BC6-44B1-87DE-9B93FC497408}"/>
            </a:ext>
          </a:extLst>
        </xdr:cNvPr>
        <xdr:cNvSpPr txBox="1"/>
      </xdr:nvSpPr>
      <xdr:spPr>
        <a:xfrm>
          <a:off x="10515600" y="720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4763</xdr:rowOff>
    </xdr:from>
    <xdr:to>
      <xdr:col>55</xdr:col>
      <xdr:colOff>88900</xdr:colOff>
      <xdr:row>42</xdr:row>
      <xdr:rowOff>4763</xdr:rowOff>
    </xdr:to>
    <xdr:cxnSp macro="">
      <xdr:nvCxnSpPr>
        <xdr:cNvPr id="121" name="直線コネクタ 120">
          <a:extLst>
            <a:ext uri="{FF2B5EF4-FFF2-40B4-BE49-F238E27FC236}">
              <a16:creationId xmlns:a16="http://schemas.microsoft.com/office/drawing/2014/main" id="{0873F398-9FAC-44BC-9D9B-F65960BDE264}"/>
            </a:ext>
          </a:extLst>
        </xdr:cNvPr>
        <xdr:cNvCxnSpPr/>
      </xdr:nvCxnSpPr>
      <xdr:spPr>
        <a:xfrm>
          <a:off x="10388600" y="720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80027</xdr:rowOff>
    </xdr:from>
    <xdr:ext cx="469744" cy="259045"/>
    <xdr:sp macro="" textlink="">
      <xdr:nvSpPr>
        <xdr:cNvPr id="122" name="【図書館】&#10;一人当たり面積最大値テキスト">
          <a:extLst>
            <a:ext uri="{FF2B5EF4-FFF2-40B4-BE49-F238E27FC236}">
              <a16:creationId xmlns:a16="http://schemas.microsoft.com/office/drawing/2014/main" id="{879BE84F-C11C-4424-93CF-6011E5098D28}"/>
            </a:ext>
          </a:extLst>
        </xdr:cNvPr>
        <xdr:cNvSpPr txBox="1"/>
      </xdr:nvSpPr>
      <xdr:spPr>
        <a:xfrm>
          <a:off x="10515600"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133350</xdr:rowOff>
    </xdr:from>
    <xdr:to>
      <xdr:col>55</xdr:col>
      <xdr:colOff>88900</xdr:colOff>
      <xdr:row>33</xdr:row>
      <xdr:rowOff>133350</xdr:rowOff>
    </xdr:to>
    <xdr:cxnSp macro="">
      <xdr:nvCxnSpPr>
        <xdr:cNvPr id="123" name="直線コネクタ 122">
          <a:extLst>
            <a:ext uri="{FF2B5EF4-FFF2-40B4-BE49-F238E27FC236}">
              <a16:creationId xmlns:a16="http://schemas.microsoft.com/office/drawing/2014/main" id="{D25F242E-919D-4C96-A35B-8F6C9ACE8711}"/>
            </a:ext>
          </a:extLst>
        </xdr:cNvPr>
        <xdr:cNvCxnSpPr/>
      </xdr:nvCxnSpPr>
      <xdr:spPr>
        <a:xfrm>
          <a:off x="10388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148290</xdr:rowOff>
    </xdr:from>
    <xdr:ext cx="469744" cy="259045"/>
    <xdr:sp macro="" textlink="">
      <xdr:nvSpPr>
        <xdr:cNvPr id="124" name="【図書館】&#10;一人当たり面積平均値テキスト">
          <a:extLst>
            <a:ext uri="{FF2B5EF4-FFF2-40B4-BE49-F238E27FC236}">
              <a16:creationId xmlns:a16="http://schemas.microsoft.com/office/drawing/2014/main" id="{837C641C-7C1B-4448-AFDF-8870ACAF5A11}"/>
            </a:ext>
          </a:extLst>
        </xdr:cNvPr>
        <xdr:cNvSpPr txBox="1"/>
      </xdr:nvSpPr>
      <xdr:spPr>
        <a:xfrm>
          <a:off x="10515600" y="6491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125413</xdr:rowOff>
    </xdr:from>
    <xdr:to>
      <xdr:col>55</xdr:col>
      <xdr:colOff>50800</xdr:colOff>
      <xdr:row>39</xdr:row>
      <xdr:rowOff>55563</xdr:rowOff>
    </xdr:to>
    <xdr:sp macro="" textlink="">
      <xdr:nvSpPr>
        <xdr:cNvPr id="125" name="フローチャート: 判断 124">
          <a:extLst>
            <a:ext uri="{FF2B5EF4-FFF2-40B4-BE49-F238E27FC236}">
              <a16:creationId xmlns:a16="http://schemas.microsoft.com/office/drawing/2014/main" id="{89C54A9D-BD4A-456E-87FA-5D4CDF9E2D58}"/>
            </a:ext>
          </a:extLst>
        </xdr:cNvPr>
        <xdr:cNvSpPr/>
      </xdr:nvSpPr>
      <xdr:spPr>
        <a:xfrm>
          <a:off x="10426700" y="6640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6" name="フローチャート: 判断 125">
          <a:extLst>
            <a:ext uri="{FF2B5EF4-FFF2-40B4-BE49-F238E27FC236}">
              <a16:creationId xmlns:a16="http://schemas.microsoft.com/office/drawing/2014/main" id="{2F7D2E67-C717-4419-BD49-7D0A4AD795D0}"/>
            </a:ext>
          </a:extLst>
        </xdr:cNvPr>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153988</xdr:rowOff>
    </xdr:from>
    <xdr:to>
      <xdr:col>46</xdr:col>
      <xdr:colOff>38100</xdr:colOff>
      <xdr:row>39</xdr:row>
      <xdr:rowOff>84138</xdr:rowOff>
    </xdr:to>
    <xdr:sp macro="" textlink="">
      <xdr:nvSpPr>
        <xdr:cNvPr id="127" name="フローチャート: 判断 126">
          <a:extLst>
            <a:ext uri="{FF2B5EF4-FFF2-40B4-BE49-F238E27FC236}">
              <a16:creationId xmlns:a16="http://schemas.microsoft.com/office/drawing/2014/main" id="{70B0007A-4451-4AA0-8956-9E8CAF2F0DD5}"/>
            </a:ext>
          </a:extLst>
        </xdr:cNvPr>
        <xdr:cNvSpPr/>
      </xdr:nvSpPr>
      <xdr:spPr>
        <a:xfrm>
          <a:off x="8699500" y="666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11113</xdr:rowOff>
    </xdr:from>
    <xdr:to>
      <xdr:col>41</xdr:col>
      <xdr:colOff>101600</xdr:colOff>
      <xdr:row>39</xdr:row>
      <xdr:rowOff>112713</xdr:rowOff>
    </xdr:to>
    <xdr:sp macro="" textlink="">
      <xdr:nvSpPr>
        <xdr:cNvPr id="128" name="フローチャート: 判断 127">
          <a:extLst>
            <a:ext uri="{FF2B5EF4-FFF2-40B4-BE49-F238E27FC236}">
              <a16:creationId xmlns:a16="http://schemas.microsoft.com/office/drawing/2014/main" id="{40CD08DA-B6F6-43A2-9763-73399553C12D}"/>
            </a:ext>
          </a:extLst>
        </xdr:cNvPr>
        <xdr:cNvSpPr/>
      </xdr:nvSpPr>
      <xdr:spPr>
        <a:xfrm>
          <a:off x="7810500" y="6697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25400</xdr:rowOff>
    </xdr:from>
    <xdr:to>
      <xdr:col>36</xdr:col>
      <xdr:colOff>165100</xdr:colOff>
      <xdr:row>39</xdr:row>
      <xdr:rowOff>127000</xdr:rowOff>
    </xdr:to>
    <xdr:sp macro="" textlink="">
      <xdr:nvSpPr>
        <xdr:cNvPr id="129" name="フローチャート: 判断 128">
          <a:extLst>
            <a:ext uri="{FF2B5EF4-FFF2-40B4-BE49-F238E27FC236}">
              <a16:creationId xmlns:a16="http://schemas.microsoft.com/office/drawing/2014/main" id="{1534F9C7-42B6-4A37-BFED-2CF5050CB664}"/>
            </a:ext>
          </a:extLst>
        </xdr:cNvPr>
        <xdr:cNvSpPr/>
      </xdr:nvSpPr>
      <xdr:spPr>
        <a:xfrm>
          <a:off x="69215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1C930F89-3D9A-4044-93B4-8A93D09A3A82}"/>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67352654-854E-4AAB-BC3E-D6C959BC9A8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200DF20E-A235-4EE8-980B-D6BA17B84D45}"/>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A9AF073A-1F4B-4C33-A7F7-AF63CE1F315C}"/>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DB59BDD9-DAB9-481B-8EB2-4328F0AD5AE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125413</xdr:rowOff>
    </xdr:from>
    <xdr:to>
      <xdr:col>55</xdr:col>
      <xdr:colOff>50800</xdr:colOff>
      <xdr:row>42</xdr:row>
      <xdr:rowOff>55563</xdr:rowOff>
    </xdr:to>
    <xdr:sp macro="" textlink="">
      <xdr:nvSpPr>
        <xdr:cNvPr id="135" name="楕円 134">
          <a:extLst>
            <a:ext uri="{FF2B5EF4-FFF2-40B4-BE49-F238E27FC236}">
              <a16:creationId xmlns:a16="http://schemas.microsoft.com/office/drawing/2014/main" id="{250F7020-3BE9-47EC-80C3-A846FB31A87F}"/>
            </a:ext>
          </a:extLst>
        </xdr:cNvPr>
        <xdr:cNvSpPr/>
      </xdr:nvSpPr>
      <xdr:spPr>
        <a:xfrm>
          <a:off x="10426700" y="715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40340</xdr:rowOff>
    </xdr:from>
    <xdr:ext cx="469744" cy="259045"/>
    <xdr:sp macro="" textlink="">
      <xdr:nvSpPr>
        <xdr:cNvPr id="136" name="【図書館】&#10;一人当たり面積該当値テキスト">
          <a:extLst>
            <a:ext uri="{FF2B5EF4-FFF2-40B4-BE49-F238E27FC236}">
              <a16:creationId xmlns:a16="http://schemas.microsoft.com/office/drawing/2014/main" id="{849DC242-BE10-47FB-9581-B279772E5964}"/>
            </a:ext>
          </a:extLst>
        </xdr:cNvPr>
        <xdr:cNvSpPr txBox="1"/>
      </xdr:nvSpPr>
      <xdr:spPr>
        <a:xfrm>
          <a:off x="10515600" y="7069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125413</xdr:rowOff>
    </xdr:from>
    <xdr:to>
      <xdr:col>50</xdr:col>
      <xdr:colOff>165100</xdr:colOff>
      <xdr:row>42</xdr:row>
      <xdr:rowOff>55563</xdr:rowOff>
    </xdr:to>
    <xdr:sp macro="" textlink="">
      <xdr:nvSpPr>
        <xdr:cNvPr id="137" name="楕円 136">
          <a:extLst>
            <a:ext uri="{FF2B5EF4-FFF2-40B4-BE49-F238E27FC236}">
              <a16:creationId xmlns:a16="http://schemas.microsoft.com/office/drawing/2014/main" id="{B00F0D0C-9962-4B1C-BB72-CA1A30C18DED}"/>
            </a:ext>
          </a:extLst>
        </xdr:cNvPr>
        <xdr:cNvSpPr/>
      </xdr:nvSpPr>
      <xdr:spPr>
        <a:xfrm>
          <a:off x="9588500" y="715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4763</xdr:rowOff>
    </xdr:from>
    <xdr:to>
      <xdr:col>55</xdr:col>
      <xdr:colOff>0</xdr:colOff>
      <xdr:row>42</xdr:row>
      <xdr:rowOff>4763</xdr:rowOff>
    </xdr:to>
    <xdr:cxnSp macro="">
      <xdr:nvCxnSpPr>
        <xdr:cNvPr id="138" name="直線コネクタ 137">
          <a:extLst>
            <a:ext uri="{FF2B5EF4-FFF2-40B4-BE49-F238E27FC236}">
              <a16:creationId xmlns:a16="http://schemas.microsoft.com/office/drawing/2014/main" id="{511EF943-0541-4B68-B224-771C8F7F0DCA}"/>
            </a:ext>
          </a:extLst>
        </xdr:cNvPr>
        <xdr:cNvCxnSpPr/>
      </xdr:nvCxnSpPr>
      <xdr:spPr>
        <a:xfrm>
          <a:off x="9639300" y="720566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125413</xdr:rowOff>
    </xdr:from>
    <xdr:to>
      <xdr:col>46</xdr:col>
      <xdr:colOff>38100</xdr:colOff>
      <xdr:row>42</xdr:row>
      <xdr:rowOff>55563</xdr:rowOff>
    </xdr:to>
    <xdr:sp macro="" textlink="">
      <xdr:nvSpPr>
        <xdr:cNvPr id="139" name="楕円 138">
          <a:extLst>
            <a:ext uri="{FF2B5EF4-FFF2-40B4-BE49-F238E27FC236}">
              <a16:creationId xmlns:a16="http://schemas.microsoft.com/office/drawing/2014/main" id="{3DE1494A-3BCB-4816-9D70-DEC4BE961B41}"/>
            </a:ext>
          </a:extLst>
        </xdr:cNvPr>
        <xdr:cNvSpPr/>
      </xdr:nvSpPr>
      <xdr:spPr>
        <a:xfrm>
          <a:off x="8699500" y="715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4763</xdr:rowOff>
    </xdr:from>
    <xdr:to>
      <xdr:col>50</xdr:col>
      <xdr:colOff>114300</xdr:colOff>
      <xdr:row>42</xdr:row>
      <xdr:rowOff>4763</xdr:rowOff>
    </xdr:to>
    <xdr:cxnSp macro="">
      <xdr:nvCxnSpPr>
        <xdr:cNvPr id="140" name="直線コネクタ 139">
          <a:extLst>
            <a:ext uri="{FF2B5EF4-FFF2-40B4-BE49-F238E27FC236}">
              <a16:creationId xmlns:a16="http://schemas.microsoft.com/office/drawing/2014/main" id="{5E60EC45-B9C8-4113-846C-02EC73EA37A1}"/>
            </a:ext>
          </a:extLst>
        </xdr:cNvPr>
        <xdr:cNvCxnSpPr/>
      </xdr:nvCxnSpPr>
      <xdr:spPr>
        <a:xfrm>
          <a:off x="8750300" y="72056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125413</xdr:rowOff>
    </xdr:from>
    <xdr:to>
      <xdr:col>41</xdr:col>
      <xdr:colOff>101600</xdr:colOff>
      <xdr:row>42</xdr:row>
      <xdr:rowOff>55563</xdr:rowOff>
    </xdr:to>
    <xdr:sp macro="" textlink="">
      <xdr:nvSpPr>
        <xdr:cNvPr id="141" name="楕円 140">
          <a:extLst>
            <a:ext uri="{FF2B5EF4-FFF2-40B4-BE49-F238E27FC236}">
              <a16:creationId xmlns:a16="http://schemas.microsoft.com/office/drawing/2014/main" id="{256CD472-2ED4-4222-B337-1D19F5128E9B}"/>
            </a:ext>
          </a:extLst>
        </xdr:cNvPr>
        <xdr:cNvSpPr/>
      </xdr:nvSpPr>
      <xdr:spPr>
        <a:xfrm>
          <a:off x="7810500" y="715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4763</xdr:rowOff>
    </xdr:from>
    <xdr:to>
      <xdr:col>45</xdr:col>
      <xdr:colOff>177800</xdr:colOff>
      <xdr:row>42</xdr:row>
      <xdr:rowOff>4763</xdr:rowOff>
    </xdr:to>
    <xdr:cxnSp macro="">
      <xdr:nvCxnSpPr>
        <xdr:cNvPr id="142" name="直線コネクタ 141">
          <a:extLst>
            <a:ext uri="{FF2B5EF4-FFF2-40B4-BE49-F238E27FC236}">
              <a16:creationId xmlns:a16="http://schemas.microsoft.com/office/drawing/2014/main" id="{0BC02AA6-D487-41CF-A624-E83EAC118C77}"/>
            </a:ext>
          </a:extLst>
        </xdr:cNvPr>
        <xdr:cNvCxnSpPr/>
      </xdr:nvCxnSpPr>
      <xdr:spPr>
        <a:xfrm>
          <a:off x="7861300" y="72056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125413</xdr:rowOff>
    </xdr:from>
    <xdr:to>
      <xdr:col>36</xdr:col>
      <xdr:colOff>165100</xdr:colOff>
      <xdr:row>42</xdr:row>
      <xdr:rowOff>55563</xdr:rowOff>
    </xdr:to>
    <xdr:sp macro="" textlink="">
      <xdr:nvSpPr>
        <xdr:cNvPr id="143" name="楕円 142">
          <a:extLst>
            <a:ext uri="{FF2B5EF4-FFF2-40B4-BE49-F238E27FC236}">
              <a16:creationId xmlns:a16="http://schemas.microsoft.com/office/drawing/2014/main" id="{CC1AF9F1-3250-480F-9532-AAC59AAD4322}"/>
            </a:ext>
          </a:extLst>
        </xdr:cNvPr>
        <xdr:cNvSpPr/>
      </xdr:nvSpPr>
      <xdr:spPr>
        <a:xfrm>
          <a:off x="6921500" y="715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42</xdr:row>
      <xdr:rowOff>4763</xdr:rowOff>
    </xdr:from>
    <xdr:to>
      <xdr:col>41</xdr:col>
      <xdr:colOff>50800</xdr:colOff>
      <xdr:row>42</xdr:row>
      <xdr:rowOff>4763</xdr:rowOff>
    </xdr:to>
    <xdr:cxnSp macro="">
      <xdr:nvCxnSpPr>
        <xdr:cNvPr id="144" name="直線コネクタ 143">
          <a:extLst>
            <a:ext uri="{FF2B5EF4-FFF2-40B4-BE49-F238E27FC236}">
              <a16:creationId xmlns:a16="http://schemas.microsoft.com/office/drawing/2014/main" id="{D3BFB1B1-F53E-45C9-8175-4FFCA9DE7093}"/>
            </a:ext>
          </a:extLst>
        </xdr:cNvPr>
        <xdr:cNvCxnSpPr/>
      </xdr:nvCxnSpPr>
      <xdr:spPr>
        <a:xfrm>
          <a:off x="6972300" y="72056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45" name="n_1aveValue【図書館】&#10;一人当たり面積">
          <a:extLst>
            <a:ext uri="{FF2B5EF4-FFF2-40B4-BE49-F238E27FC236}">
              <a16:creationId xmlns:a16="http://schemas.microsoft.com/office/drawing/2014/main" id="{1E3A0582-7E91-42B9-A05D-60A6FBBBCA57}"/>
            </a:ext>
          </a:extLst>
        </xdr:cNvPr>
        <xdr:cNvSpPr txBox="1"/>
      </xdr:nvSpPr>
      <xdr:spPr>
        <a:xfrm>
          <a:off x="93917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100665</xdr:rowOff>
    </xdr:from>
    <xdr:ext cx="469744" cy="259045"/>
    <xdr:sp macro="" textlink="">
      <xdr:nvSpPr>
        <xdr:cNvPr id="146" name="n_2aveValue【図書館】&#10;一人当たり面積">
          <a:extLst>
            <a:ext uri="{FF2B5EF4-FFF2-40B4-BE49-F238E27FC236}">
              <a16:creationId xmlns:a16="http://schemas.microsoft.com/office/drawing/2014/main" id="{CE33862A-AEF4-484F-8CAB-7492C164151B}"/>
            </a:ext>
          </a:extLst>
        </xdr:cNvPr>
        <xdr:cNvSpPr txBox="1"/>
      </xdr:nvSpPr>
      <xdr:spPr>
        <a:xfrm>
          <a:off x="8515427" y="6444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129240</xdr:rowOff>
    </xdr:from>
    <xdr:ext cx="469744" cy="259045"/>
    <xdr:sp macro="" textlink="">
      <xdr:nvSpPr>
        <xdr:cNvPr id="147" name="n_3aveValue【図書館】&#10;一人当たり面積">
          <a:extLst>
            <a:ext uri="{FF2B5EF4-FFF2-40B4-BE49-F238E27FC236}">
              <a16:creationId xmlns:a16="http://schemas.microsoft.com/office/drawing/2014/main" id="{355056CA-6E15-46F2-BF57-A01BCD915DD0}"/>
            </a:ext>
          </a:extLst>
        </xdr:cNvPr>
        <xdr:cNvSpPr txBox="1"/>
      </xdr:nvSpPr>
      <xdr:spPr>
        <a:xfrm>
          <a:off x="7626427" y="6472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143527</xdr:rowOff>
    </xdr:from>
    <xdr:ext cx="469744" cy="259045"/>
    <xdr:sp macro="" textlink="">
      <xdr:nvSpPr>
        <xdr:cNvPr id="148" name="n_4aveValue【図書館】&#10;一人当たり面積">
          <a:extLst>
            <a:ext uri="{FF2B5EF4-FFF2-40B4-BE49-F238E27FC236}">
              <a16:creationId xmlns:a16="http://schemas.microsoft.com/office/drawing/2014/main" id="{FF2D18CE-154E-40F1-9F5A-B5B75157B36A}"/>
            </a:ext>
          </a:extLst>
        </xdr:cNvPr>
        <xdr:cNvSpPr txBox="1"/>
      </xdr:nvSpPr>
      <xdr:spPr>
        <a:xfrm>
          <a:off x="6737427" y="648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46690</xdr:rowOff>
    </xdr:from>
    <xdr:ext cx="469744" cy="259045"/>
    <xdr:sp macro="" textlink="">
      <xdr:nvSpPr>
        <xdr:cNvPr id="149" name="n_1mainValue【図書館】&#10;一人当たり面積">
          <a:extLst>
            <a:ext uri="{FF2B5EF4-FFF2-40B4-BE49-F238E27FC236}">
              <a16:creationId xmlns:a16="http://schemas.microsoft.com/office/drawing/2014/main" id="{FEC28B66-D563-471E-82D7-84E34217ED71}"/>
            </a:ext>
          </a:extLst>
        </xdr:cNvPr>
        <xdr:cNvSpPr txBox="1"/>
      </xdr:nvSpPr>
      <xdr:spPr>
        <a:xfrm>
          <a:off x="9391727" y="724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46690</xdr:rowOff>
    </xdr:from>
    <xdr:ext cx="469744" cy="259045"/>
    <xdr:sp macro="" textlink="">
      <xdr:nvSpPr>
        <xdr:cNvPr id="150" name="n_2mainValue【図書館】&#10;一人当たり面積">
          <a:extLst>
            <a:ext uri="{FF2B5EF4-FFF2-40B4-BE49-F238E27FC236}">
              <a16:creationId xmlns:a16="http://schemas.microsoft.com/office/drawing/2014/main" id="{9EFFDEAB-7712-4E69-BF12-CEE0FB6303D8}"/>
            </a:ext>
          </a:extLst>
        </xdr:cNvPr>
        <xdr:cNvSpPr txBox="1"/>
      </xdr:nvSpPr>
      <xdr:spPr>
        <a:xfrm>
          <a:off x="8515427" y="724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46690</xdr:rowOff>
    </xdr:from>
    <xdr:ext cx="469744" cy="259045"/>
    <xdr:sp macro="" textlink="">
      <xdr:nvSpPr>
        <xdr:cNvPr id="151" name="n_3mainValue【図書館】&#10;一人当たり面積">
          <a:extLst>
            <a:ext uri="{FF2B5EF4-FFF2-40B4-BE49-F238E27FC236}">
              <a16:creationId xmlns:a16="http://schemas.microsoft.com/office/drawing/2014/main" id="{5898D507-03BB-493B-A5A2-08E6F643ACBE}"/>
            </a:ext>
          </a:extLst>
        </xdr:cNvPr>
        <xdr:cNvSpPr txBox="1"/>
      </xdr:nvSpPr>
      <xdr:spPr>
        <a:xfrm>
          <a:off x="7626427" y="724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46690</xdr:rowOff>
    </xdr:from>
    <xdr:ext cx="469744" cy="259045"/>
    <xdr:sp macro="" textlink="">
      <xdr:nvSpPr>
        <xdr:cNvPr id="152" name="n_4mainValue【図書館】&#10;一人当たり面積">
          <a:extLst>
            <a:ext uri="{FF2B5EF4-FFF2-40B4-BE49-F238E27FC236}">
              <a16:creationId xmlns:a16="http://schemas.microsoft.com/office/drawing/2014/main" id="{5F3FAD3C-9014-48F4-A153-2AF128AFD526}"/>
            </a:ext>
          </a:extLst>
        </xdr:cNvPr>
        <xdr:cNvSpPr txBox="1"/>
      </xdr:nvSpPr>
      <xdr:spPr>
        <a:xfrm>
          <a:off x="6737427" y="724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3" name="正方形/長方形 152">
          <a:extLst>
            <a:ext uri="{FF2B5EF4-FFF2-40B4-BE49-F238E27FC236}">
              <a16:creationId xmlns:a16="http://schemas.microsoft.com/office/drawing/2014/main" id="{445978FE-5618-46E3-BBDD-0E564386738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4" name="正方形/長方形 153">
          <a:extLst>
            <a:ext uri="{FF2B5EF4-FFF2-40B4-BE49-F238E27FC236}">
              <a16:creationId xmlns:a16="http://schemas.microsoft.com/office/drawing/2014/main" id="{8CD090A6-6457-4E10-85FC-4180B6991E79}"/>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5" name="正方形/長方形 154">
          <a:extLst>
            <a:ext uri="{FF2B5EF4-FFF2-40B4-BE49-F238E27FC236}">
              <a16:creationId xmlns:a16="http://schemas.microsoft.com/office/drawing/2014/main" id="{E0513274-DC6C-4CFC-9C83-95132815ABA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6" name="正方形/長方形 155">
          <a:extLst>
            <a:ext uri="{FF2B5EF4-FFF2-40B4-BE49-F238E27FC236}">
              <a16:creationId xmlns:a16="http://schemas.microsoft.com/office/drawing/2014/main" id="{F635E6FD-AD38-49CE-A8E8-6674281E036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7" name="正方形/長方形 156">
          <a:extLst>
            <a:ext uri="{FF2B5EF4-FFF2-40B4-BE49-F238E27FC236}">
              <a16:creationId xmlns:a16="http://schemas.microsoft.com/office/drawing/2014/main" id="{8BEB232D-42D7-4FD5-A382-94F58F5AA5D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8" name="正方形/長方形 157">
          <a:extLst>
            <a:ext uri="{FF2B5EF4-FFF2-40B4-BE49-F238E27FC236}">
              <a16:creationId xmlns:a16="http://schemas.microsoft.com/office/drawing/2014/main" id="{059EB61E-65F7-4BEB-9F3B-3E478D3F904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9" name="正方形/長方形 158">
          <a:extLst>
            <a:ext uri="{FF2B5EF4-FFF2-40B4-BE49-F238E27FC236}">
              <a16:creationId xmlns:a16="http://schemas.microsoft.com/office/drawing/2014/main" id="{52C8B093-24BE-4A9C-A585-6A36144DD4F1}"/>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60" name="正方形/長方形 159">
          <a:extLst>
            <a:ext uri="{FF2B5EF4-FFF2-40B4-BE49-F238E27FC236}">
              <a16:creationId xmlns:a16="http://schemas.microsoft.com/office/drawing/2014/main" id="{4F72C400-EE46-4166-B0EC-3A2E4C62488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1" name="テキスト ボックス 160">
          <a:extLst>
            <a:ext uri="{FF2B5EF4-FFF2-40B4-BE49-F238E27FC236}">
              <a16:creationId xmlns:a16="http://schemas.microsoft.com/office/drawing/2014/main" id="{FB90DC11-731F-4190-8A1A-1042E98673E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2" name="直線コネクタ 161">
          <a:extLst>
            <a:ext uri="{FF2B5EF4-FFF2-40B4-BE49-F238E27FC236}">
              <a16:creationId xmlns:a16="http://schemas.microsoft.com/office/drawing/2014/main" id="{BFAE9F92-16BD-4969-9579-2FEE7809A7DA}"/>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3" name="テキスト ボックス 162">
          <a:extLst>
            <a:ext uri="{FF2B5EF4-FFF2-40B4-BE49-F238E27FC236}">
              <a16:creationId xmlns:a16="http://schemas.microsoft.com/office/drawing/2014/main" id="{8E8644B0-5138-4ACC-A304-B718079D5F56}"/>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4" name="直線コネクタ 163">
          <a:extLst>
            <a:ext uri="{FF2B5EF4-FFF2-40B4-BE49-F238E27FC236}">
              <a16:creationId xmlns:a16="http://schemas.microsoft.com/office/drawing/2014/main" id="{29A85197-05AA-44AC-A7FD-BC7E7BEF00C8}"/>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5" name="テキスト ボックス 164">
          <a:extLst>
            <a:ext uri="{FF2B5EF4-FFF2-40B4-BE49-F238E27FC236}">
              <a16:creationId xmlns:a16="http://schemas.microsoft.com/office/drawing/2014/main" id="{89E0C9B1-3232-4B7B-94C2-FFCBBCD3C7A2}"/>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6" name="直線コネクタ 165">
          <a:extLst>
            <a:ext uri="{FF2B5EF4-FFF2-40B4-BE49-F238E27FC236}">
              <a16:creationId xmlns:a16="http://schemas.microsoft.com/office/drawing/2014/main" id="{B1B4D815-4BA9-4891-B6AF-C600FFE5EC39}"/>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7" name="テキスト ボックス 166">
          <a:extLst>
            <a:ext uri="{FF2B5EF4-FFF2-40B4-BE49-F238E27FC236}">
              <a16:creationId xmlns:a16="http://schemas.microsoft.com/office/drawing/2014/main" id="{3CFBDB16-7B50-4EB3-B781-CF17362D8104}"/>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8" name="直線コネクタ 167">
          <a:extLst>
            <a:ext uri="{FF2B5EF4-FFF2-40B4-BE49-F238E27FC236}">
              <a16:creationId xmlns:a16="http://schemas.microsoft.com/office/drawing/2014/main" id="{EE1D6A29-7E28-4FEC-8B25-2840BA3B9601}"/>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9" name="テキスト ボックス 168">
          <a:extLst>
            <a:ext uri="{FF2B5EF4-FFF2-40B4-BE49-F238E27FC236}">
              <a16:creationId xmlns:a16="http://schemas.microsoft.com/office/drawing/2014/main" id="{76A83C18-78D6-4DD6-976C-F7487D234969}"/>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70" name="直線コネクタ 169">
          <a:extLst>
            <a:ext uri="{FF2B5EF4-FFF2-40B4-BE49-F238E27FC236}">
              <a16:creationId xmlns:a16="http://schemas.microsoft.com/office/drawing/2014/main" id="{0C6218E8-093D-4F25-B432-BB6BF0F9FE15}"/>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71" name="テキスト ボックス 170">
          <a:extLst>
            <a:ext uri="{FF2B5EF4-FFF2-40B4-BE49-F238E27FC236}">
              <a16:creationId xmlns:a16="http://schemas.microsoft.com/office/drawing/2014/main" id="{CBDD6E8F-F4F9-4707-B7CB-EA0FDCD13972}"/>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2" name="直線コネクタ 171">
          <a:extLst>
            <a:ext uri="{FF2B5EF4-FFF2-40B4-BE49-F238E27FC236}">
              <a16:creationId xmlns:a16="http://schemas.microsoft.com/office/drawing/2014/main" id="{EFF17C98-81DD-422A-98F7-940453840CE9}"/>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3" name="テキスト ボックス 172">
          <a:extLst>
            <a:ext uri="{FF2B5EF4-FFF2-40B4-BE49-F238E27FC236}">
              <a16:creationId xmlns:a16="http://schemas.microsoft.com/office/drawing/2014/main" id="{BE725A15-B9BF-4042-A659-1C0E485AEB62}"/>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4" name="直線コネクタ 173">
          <a:extLst>
            <a:ext uri="{FF2B5EF4-FFF2-40B4-BE49-F238E27FC236}">
              <a16:creationId xmlns:a16="http://schemas.microsoft.com/office/drawing/2014/main" id="{F04E8D52-4D4F-4C0E-8C4B-142B4AB8EFFD}"/>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5" name="テキスト ボックス 174">
          <a:extLst>
            <a:ext uri="{FF2B5EF4-FFF2-40B4-BE49-F238E27FC236}">
              <a16:creationId xmlns:a16="http://schemas.microsoft.com/office/drawing/2014/main" id="{EDA9B0D3-69BA-4622-9174-5ADBAB453561}"/>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6" name="【体育館・プール】&#10;有形固定資産減価償却率グラフ枠">
          <a:extLst>
            <a:ext uri="{FF2B5EF4-FFF2-40B4-BE49-F238E27FC236}">
              <a16:creationId xmlns:a16="http://schemas.microsoft.com/office/drawing/2014/main" id="{DF3766DC-0446-45D4-851A-425A71A58F6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63</xdr:row>
      <xdr:rowOff>146685</xdr:rowOff>
    </xdr:to>
    <xdr:cxnSp macro="">
      <xdr:nvCxnSpPr>
        <xdr:cNvPr id="177" name="直線コネクタ 176">
          <a:extLst>
            <a:ext uri="{FF2B5EF4-FFF2-40B4-BE49-F238E27FC236}">
              <a16:creationId xmlns:a16="http://schemas.microsoft.com/office/drawing/2014/main" id="{40AD0B7E-8AA3-47E9-8B0B-2ABDD1EDB51C}"/>
            </a:ext>
          </a:extLst>
        </xdr:cNvPr>
        <xdr:cNvCxnSpPr/>
      </xdr:nvCxnSpPr>
      <xdr:spPr>
        <a:xfrm flipV="1">
          <a:off x="4634865" y="9669780"/>
          <a:ext cx="0" cy="1278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150512</xdr:rowOff>
    </xdr:from>
    <xdr:ext cx="405111" cy="259045"/>
    <xdr:sp macro="" textlink="">
      <xdr:nvSpPr>
        <xdr:cNvPr id="178" name="【体育館・プール】&#10;有形固定資産減価償却率最小値テキスト">
          <a:extLst>
            <a:ext uri="{FF2B5EF4-FFF2-40B4-BE49-F238E27FC236}">
              <a16:creationId xmlns:a16="http://schemas.microsoft.com/office/drawing/2014/main" id="{264C4E44-751B-41A6-B98E-8539EF5BFD54}"/>
            </a:ext>
          </a:extLst>
        </xdr:cNvPr>
        <xdr:cNvSpPr txBox="1"/>
      </xdr:nvSpPr>
      <xdr:spPr>
        <a:xfrm>
          <a:off x="4673600" y="1095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146685</xdr:rowOff>
    </xdr:from>
    <xdr:to>
      <xdr:col>24</xdr:col>
      <xdr:colOff>152400</xdr:colOff>
      <xdr:row>63</xdr:row>
      <xdr:rowOff>146685</xdr:rowOff>
    </xdr:to>
    <xdr:cxnSp macro="">
      <xdr:nvCxnSpPr>
        <xdr:cNvPr id="179" name="直線コネクタ 178">
          <a:extLst>
            <a:ext uri="{FF2B5EF4-FFF2-40B4-BE49-F238E27FC236}">
              <a16:creationId xmlns:a16="http://schemas.microsoft.com/office/drawing/2014/main" id="{52C00145-66B3-4727-8B3C-505C83D2FC34}"/>
            </a:ext>
          </a:extLst>
        </xdr:cNvPr>
        <xdr:cNvCxnSpPr/>
      </xdr:nvCxnSpPr>
      <xdr:spPr>
        <a:xfrm>
          <a:off x="4546600" y="10948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80" name="【体育館・プール】&#10;有形固定資産減価償却率最大値テキスト">
          <a:extLst>
            <a:ext uri="{FF2B5EF4-FFF2-40B4-BE49-F238E27FC236}">
              <a16:creationId xmlns:a16="http://schemas.microsoft.com/office/drawing/2014/main" id="{85DD40BA-9A71-495B-82BA-2139C3B934CE}"/>
            </a:ext>
          </a:extLst>
        </xdr:cNvPr>
        <xdr:cNvSpPr txBox="1"/>
      </xdr:nvSpPr>
      <xdr:spPr>
        <a:xfrm>
          <a:off x="4673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81" name="直線コネクタ 180">
          <a:extLst>
            <a:ext uri="{FF2B5EF4-FFF2-40B4-BE49-F238E27FC236}">
              <a16:creationId xmlns:a16="http://schemas.microsoft.com/office/drawing/2014/main" id="{1C75D180-D8A1-4F24-A09D-D4875A6AEB5E}"/>
            </a:ext>
          </a:extLst>
        </xdr:cNvPr>
        <xdr:cNvCxnSpPr/>
      </xdr:nvCxnSpPr>
      <xdr:spPr>
        <a:xfrm>
          <a:off x="4546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19067</xdr:rowOff>
    </xdr:from>
    <xdr:ext cx="405111" cy="259045"/>
    <xdr:sp macro="" textlink="">
      <xdr:nvSpPr>
        <xdr:cNvPr id="182" name="【体育館・プール】&#10;有形固定資産減価償却率平均値テキスト">
          <a:extLst>
            <a:ext uri="{FF2B5EF4-FFF2-40B4-BE49-F238E27FC236}">
              <a16:creationId xmlns:a16="http://schemas.microsoft.com/office/drawing/2014/main" id="{678DE375-11AB-4AC2-913A-C5DE832A3296}"/>
            </a:ext>
          </a:extLst>
        </xdr:cNvPr>
        <xdr:cNvSpPr txBox="1"/>
      </xdr:nvSpPr>
      <xdr:spPr>
        <a:xfrm>
          <a:off x="4673600" y="10306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83" name="フローチャート: 判断 182">
          <a:extLst>
            <a:ext uri="{FF2B5EF4-FFF2-40B4-BE49-F238E27FC236}">
              <a16:creationId xmlns:a16="http://schemas.microsoft.com/office/drawing/2014/main" id="{9DF34E19-EC92-479B-9F79-8FD1020D76F2}"/>
            </a:ext>
          </a:extLst>
        </xdr:cNvPr>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4" name="フローチャート: 判断 183">
          <a:extLst>
            <a:ext uri="{FF2B5EF4-FFF2-40B4-BE49-F238E27FC236}">
              <a16:creationId xmlns:a16="http://schemas.microsoft.com/office/drawing/2014/main" id="{6ADE12D0-2E75-433A-8F2B-661A218AE35D}"/>
            </a:ext>
          </a:extLst>
        </xdr:cNvPr>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156845</xdr:rowOff>
    </xdr:from>
    <xdr:to>
      <xdr:col>15</xdr:col>
      <xdr:colOff>101600</xdr:colOff>
      <xdr:row>60</xdr:row>
      <xdr:rowOff>86995</xdr:rowOff>
    </xdr:to>
    <xdr:sp macro="" textlink="">
      <xdr:nvSpPr>
        <xdr:cNvPr id="185" name="フローチャート: 判断 184">
          <a:extLst>
            <a:ext uri="{FF2B5EF4-FFF2-40B4-BE49-F238E27FC236}">
              <a16:creationId xmlns:a16="http://schemas.microsoft.com/office/drawing/2014/main" id="{4EE1E373-FB96-4291-AA42-1C86027E7D5C}"/>
            </a:ext>
          </a:extLst>
        </xdr:cNvPr>
        <xdr:cNvSpPr/>
      </xdr:nvSpPr>
      <xdr:spPr>
        <a:xfrm>
          <a:off x="2857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122555</xdr:rowOff>
    </xdr:from>
    <xdr:to>
      <xdr:col>10</xdr:col>
      <xdr:colOff>165100</xdr:colOff>
      <xdr:row>60</xdr:row>
      <xdr:rowOff>52705</xdr:rowOff>
    </xdr:to>
    <xdr:sp macro="" textlink="">
      <xdr:nvSpPr>
        <xdr:cNvPr id="186" name="フローチャート: 判断 185">
          <a:extLst>
            <a:ext uri="{FF2B5EF4-FFF2-40B4-BE49-F238E27FC236}">
              <a16:creationId xmlns:a16="http://schemas.microsoft.com/office/drawing/2014/main" id="{3F61DF4B-F5F8-4EF9-B1D9-91112DC42774}"/>
            </a:ext>
          </a:extLst>
        </xdr:cNvPr>
        <xdr:cNvSpPr/>
      </xdr:nvSpPr>
      <xdr:spPr>
        <a:xfrm>
          <a:off x="1968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86360</xdr:rowOff>
    </xdr:from>
    <xdr:to>
      <xdr:col>6</xdr:col>
      <xdr:colOff>38100</xdr:colOff>
      <xdr:row>60</xdr:row>
      <xdr:rowOff>16510</xdr:rowOff>
    </xdr:to>
    <xdr:sp macro="" textlink="">
      <xdr:nvSpPr>
        <xdr:cNvPr id="187" name="フローチャート: 判断 186">
          <a:extLst>
            <a:ext uri="{FF2B5EF4-FFF2-40B4-BE49-F238E27FC236}">
              <a16:creationId xmlns:a16="http://schemas.microsoft.com/office/drawing/2014/main" id="{8F6CFEA4-D80C-4A5F-A43D-6BC27CA89DBB}"/>
            </a:ext>
          </a:extLst>
        </xdr:cNvPr>
        <xdr:cNvSpPr/>
      </xdr:nvSpPr>
      <xdr:spPr>
        <a:xfrm>
          <a:off x="1079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374AF093-A475-4449-AD9B-A223C26E8EEC}"/>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29295813-99EE-440E-857E-8639C2EB973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6F77B6D7-9657-432A-A636-B8248861866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88E96422-2351-4239-84C0-6BC12D8CAE2E}"/>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5E942F86-01E6-44C2-A4D8-64417CD593C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149225</xdr:rowOff>
    </xdr:from>
    <xdr:to>
      <xdr:col>24</xdr:col>
      <xdr:colOff>114300</xdr:colOff>
      <xdr:row>58</xdr:row>
      <xdr:rowOff>79375</xdr:rowOff>
    </xdr:to>
    <xdr:sp macro="" textlink="">
      <xdr:nvSpPr>
        <xdr:cNvPr id="193" name="楕円 192">
          <a:extLst>
            <a:ext uri="{FF2B5EF4-FFF2-40B4-BE49-F238E27FC236}">
              <a16:creationId xmlns:a16="http://schemas.microsoft.com/office/drawing/2014/main" id="{3E55789E-3E98-4822-8628-FB058912E074}"/>
            </a:ext>
          </a:extLst>
        </xdr:cNvPr>
        <xdr:cNvSpPr/>
      </xdr:nvSpPr>
      <xdr:spPr>
        <a:xfrm>
          <a:off x="4584700" y="992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652</xdr:rowOff>
    </xdr:from>
    <xdr:ext cx="405111" cy="259045"/>
    <xdr:sp macro="" textlink="">
      <xdr:nvSpPr>
        <xdr:cNvPr id="194" name="【体育館・プール】&#10;有形固定資産減価償却率該当値テキスト">
          <a:extLst>
            <a:ext uri="{FF2B5EF4-FFF2-40B4-BE49-F238E27FC236}">
              <a16:creationId xmlns:a16="http://schemas.microsoft.com/office/drawing/2014/main" id="{5C2009A1-6A6C-49C2-B510-B4F0957E384F}"/>
            </a:ext>
          </a:extLst>
        </xdr:cNvPr>
        <xdr:cNvSpPr txBox="1"/>
      </xdr:nvSpPr>
      <xdr:spPr>
        <a:xfrm>
          <a:off x="4673600" y="977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114935</xdr:rowOff>
    </xdr:from>
    <xdr:to>
      <xdr:col>20</xdr:col>
      <xdr:colOff>38100</xdr:colOff>
      <xdr:row>58</xdr:row>
      <xdr:rowOff>45085</xdr:rowOff>
    </xdr:to>
    <xdr:sp macro="" textlink="">
      <xdr:nvSpPr>
        <xdr:cNvPr id="195" name="楕円 194">
          <a:extLst>
            <a:ext uri="{FF2B5EF4-FFF2-40B4-BE49-F238E27FC236}">
              <a16:creationId xmlns:a16="http://schemas.microsoft.com/office/drawing/2014/main" id="{E3120C33-5EB2-47F9-8319-8034D7D40362}"/>
            </a:ext>
          </a:extLst>
        </xdr:cNvPr>
        <xdr:cNvSpPr/>
      </xdr:nvSpPr>
      <xdr:spPr>
        <a:xfrm>
          <a:off x="3746500" y="98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165735</xdr:rowOff>
    </xdr:from>
    <xdr:to>
      <xdr:col>24</xdr:col>
      <xdr:colOff>63500</xdr:colOff>
      <xdr:row>58</xdr:row>
      <xdr:rowOff>28575</xdr:rowOff>
    </xdr:to>
    <xdr:cxnSp macro="">
      <xdr:nvCxnSpPr>
        <xdr:cNvPr id="196" name="直線コネクタ 195">
          <a:extLst>
            <a:ext uri="{FF2B5EF4-FFF2-40B4-BE49-F238E27FC236}">
              <a16:creationId xmlns:a16="http://schemas.microsoft.com/office/drawing/2014/main" id="{D6C2301C-EA8E-44A4-B89C-D50D4F11E04E}"/>
            </a:ext>
          </a:extLst>
        </xdr:cNvPr>
        <xdr:cNvCxnSpPr/>
      </xdr:nvCxnSpPr>
      <xdr:spPr>
        <a:xfrm>
          <a:off x="3797300" y="993838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76835</xdr:rowOff>
    </xdr:from>
    <xdr:to>
      <xdr:col>15</xdr:col>
      <xdr:colOff>101600</xdr:colOff>
      <xdr:row>58</xdr:row>
      <xdr:rowOff>6985</xdr:rowOff>
    </xdr:to>
    <xdr:sp macro="" textlink="">
      <xdr:nvSpPr>
        <xdr:cNvPr id="197" name="楕円 196">
          <a:extLst>
            <a:ext uri="{FF2B5EF4-FFF2-40B4-BE49-F238E27FC236}">
              <a16:creationId xmlns:a16="http://schemas.microsoft.com/office/drawing/2014/main" id="{41051956-5B01-4F84-900B-0060E4649220}"/>
            </a:ext>
          </a:extLst>
        </xdr:cNvPr>
        <xdr:cNvSpPr/>
      </xdr:nvSpPr>
      <xdr:spPr>
        <a:xfrm>
          <a:off x="2857500" y="984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127635</xdr:rowOff>
    </xdr:from>
    <xdr:to>
      <xdr:col>19</xdr:col>
      <xdr:colOff>177800</xdr:colOff>
      <xdr:row>57</xdr:row>
      <xdr:rowOff>165735</xdr:rowOff>
    </xdr:to>
    <xdr:cxnSp macro="">
      <xdr:nvCxnSpPr>
        <xdr:cNvPr id="198" name="直線コネクタ 197">
          <a:extLst>
            <a:ext uri="{FF2B5EF4-FFF2-40B4-BE49-F238E27FC236}">
              <a16:creationId xmlns:a16="http://schemas.microsoft.com/office/drawing/2014/main" id="{10B806A0-FEBA-4B5A-B97D-F7911068E6EF}"/>
            </a:ext>
          </a:extLst>
        </xdr:cNvPr>
        <xdr:cNvCxnSpPr/>
      </xdr:nvCxnSpPr>
      <xdr:spPr>
        <a:xfrm>
          <a:off x="2908300" y="990028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36830</xdr:rowOff>
    </xdr:from>
    <xdr:to>
      <xdr:col>10</xdr:col>
      <xdr:colOff>165100</xdr:colOff>
      <xdr:row>57</xdr:row>
      <xdr:rowOff>138430</xdr:rowOff>
    </xdr:to>
    <xdr:sp macro="" textlink="">
      <xdr:nvSpPr>
        <xdr:cNvPr id="199" name="楕円 198">
          <a:extLst>
            <a:ext uri="{FF2B5EF4-FFF2-40B4-BE49-F238E27FC236}">
              <a16:creationId xmlns:a16="http://schemas.microsoft.com/office/drawing/2014/main" id="{F6CCF2D0-9AE9-4CB2-AA32-36747AC1F7AC}"/>
            </a:ext>
          </a:extLst>
        </xdr:cNvPr>
        <xdr:cNvSpPr/>
      </xdr:nvSpPr>
      <xdr:spPr>
        <a:xfrm>
          <a:off x="1968500" y="980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87630</xdr:rowOff>
    </xdr:from>
    <xdr:to>
      <xdr:col>15</xdr:col>
      <xdr:colOff>50800</xdr:colOff>
      <xdr:row>57</xdr:row>
      <xdr:rowOff>127635</xdr:rowOff>
    </xdr:to>
    <xdr:cxnSp macro="">
      <xdr:nvCxnSpPr>
        <xdr:cNvPr id="200" name="直線コネクタ 199">
          <a:extLst>
            <a:ext uri="{FF2B5EF4-FFF2-40B4-BE49-F238E27FC236}">
              <a16:creationId xmlns:a16="http://schemas.microsoft.com/office/drawing/2014/main" id="{2AAF9D95-A41F-4935-A86A-1CB6BD73483F}"/>
            </a:ext>
          </a:extLst>
        </xdr:cNvPr>
        <xdr:cNvCxnSpPr/>
      </xdr:nvCxnSpPr>
      <xdr:spPr>
        <a:xfrm>
          <a:off x="2019300" y="986028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168275</xdr:rowOff>
    </xdr:from>
    <xdr:to>
      <xdr:col>6</xdr:col>
      <xdr:colOff>38100</xdr:colOff>
      <xdr:row>57</xdr:row>
      <xdr:rowOff>98425</xdr:rowOff>
    </xdr:to>
    <xdr:sp macro="" textlink="">
      <xdr:nvSpPr>
        <xdr:cNvPr id="201" name="楕円 200">
          <a:extLst>
            <a:ext uri="{FF2B5EF4-FFF2-40B4-BE49-F238E27FC236}">
              <a16:creationId xmlns:a16="http://schemas.microsoft.com/office/drawing/2014/main" id="{538E4123-6A92-4F85-AFC3-9E41D4EB1879}"/>
            </a:ext>
          </a:extLst>
        </xdr:cNvPr>
        <xdr:cNvSpPr/>
      </xdr:nvSpPr>
      <xdr:spPr>
        <a:xfrm>
          <a:off x="1079500" y="976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47625</xdr:rowOff>
    </xdr:from>
    <xdr:to>
      <xdr:col>10</xdr:col>
      <xdr:colOff>114300</xdr:colOff>
      <xdr:row>57</xdr:row>
      <xdr:rowOff>87630</xdr:rowOff>
    </xdr:to>
    <xdr:cxnSp macro="">
      <xdr:nvCxnSpPr>
        <xdr:cNvPr id="202" name="直線コネクタ 201">
          <a:extLst>
            <a:ext uri="{FF2B5EF4-FFF2-40B4-BE49-F238E27FC236}">
              <a16:creationId xmlns:a16="http://schemas.microsoft.com/office/drawing/2014/main" id="{10F1CF5B-68B7-43EC-AFDA-0F9A26E6C0C1}"/>
            </a:ext>
          </a:extLst>
        </xdr:cNvPr>
        <xdr:cNvCxnSpPr/>
      </xdr:nvCxnSpPr>
      <xdr:spPr>
        <a:xfrm>
          <a:off x="1130300" y="98202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203" name="n_1aveValue【体育館・プール】&#10;有形固定資産減価償却率">
          <a:extLst>
            <a:ext uri="{FF2B5EF4-FFF2-40B4-BE49-F238E27FC236}">
              <a16:creationId xmlns:a16="http://schemas.microsoft.com/office/drawing/2014/main" id="{1AAB1535-3CFC-473F-94E2-003F001A14A6}"/>
            </a:ext>
          </a:extLst>
        </xdr:cNvPr>
        <xdr:cNvSpPr txBox="1"/>
      </xdr:nvSpPr>
      <xdr:spPr>
        <a:xfrm>
          <a:off x="35820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78122</xdr:rowOff>
    </xdr:from>
    <xdr:ext cx="405111" cy="259045"/>
    <xdr:sp macro="" textlink="">
      <xdr:nvSpPr>
        <xdr:cNvPr id="204" name="n_2aveValue【体育館・プール】&#10;有形固定資産減価償却率">
          <a:extLst>
            <a:ext uri="{FF2B5EF4-FFF2-40B4-BE49-F238E27FC236}">
              <a16:creationId xmlns:a16="http://schemas.microsoft.com/office/drawing/2014/main" id="{5634E745-BF2D-4E25-8175-C69C09A6023A}"/>
            </a:ext>
          </a:extLst>
        </xdr:cNvPr>
        <xdr:cNvSpPr txBox="1"/>
      </xdr:nvSpPr>
      <xdr:spPr>
        <a:xfrm>
          <a:off x="2705744" y="1036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43832</xdr:rowOff>
    </xdr:from>
    <xdr:ext cx="405111" cy="259045"/>
    <xdr:sp macro="" textlink="">
      <xdr:nvSpPr>
        <xdr:cNvPr id="205" name="n_3aveValue【体育館・プール】&#10;有形固定資産減価償却率">
          <a:extLst>
            <a:ext uri="{FF2B5EF4-FFF2-40B4-BE49-F238E27FC236}">
              <a16:creationId xmlns:a16="http://schemas.microsoft.com/office/drawing/2014/main" id="{8D19B8D6-5B19-4F48-B460-E9C2052D02FC}"/>
            </a:ext>
          </a:extLst>
        </xdr:cNvPr>
        <xdr:cNvSpPr txBox="1"/>
      </xdr:nvSpPr>
      <xdr:spPr>
        <a:xfrm>
          <a:off x="181674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7637</xdr:rowOff>
    </xdr:from>
    <xdr:ext cx="405111" cy="259045"/>
    <xdr:sp macro="" textlink="">
      <xdr:nvSpPr>
        <xdr:cNvPr id="206" name="n_4aveValue【体育館・プール】&#10;有形固定資産減価償却率">
          <a:extLst>
            <a:ext uri="{FF2B5EF4-FFF2-40B4-BE49-F238E27FC236}">
              <a16:creationId xmlns:a16="http://schemas.microsoft.com/office/drawing/2014/main" id="{2EA81607-8449-4073-BE45-6C98ECD603CA}"/>
            </a:ext>
          </a:extLst>
        </xdr:cNvPr>
        <xdr:cNvSpPr txBox="1"/>
      </xdr:nvSpPr>
      <xdr:spPr>
        <a:xfrm>
          <a:off x="927744"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61612</xdr:rowOff>
    </xdr:from>
    <xdr:ext cx="405111" cy="259045"/>
    <xdr:sp macro="" textlink="">
      <xdr:nvSpPr>
        <xdr:cNvPr id="207" name="n_1mainValue【体育館・プール】&#10;有形固定資産減価償却率">
          <a:extLst>
            <a:ext uri="{FF2B5EF4-FFF2-40B4-BE49-F238E27FC236}">
              <a16:creationId xmlns:a16="http://schemas.microsoft.com/office/drawing/2014/main" id="{91CB8C81-D02F-49D6-9796-CCCA6266DCC5}"/>
            </a:ext>
          </a:extLst>
        </xdr:cNvPr>
        <xdr:cNvSpPr txBox="1"/>
      </xdr:nvSpPr>
      <xdr:spPr>
        <a:xfrm>
          <a:off x="3582044" y="966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23512</xdr:rowOff>
    </xdr:from>
    <xdr:ext cx="405111" cy="259045"/>
    <xdr:sp macro="" textlink="">
      <xdr:nvSpPr>
        <xdr:cNvPr id="208" name="n_2mainValue【体育館・プール】&#10;有形固定資産減価償却率">
          <a:extLst>
            <a:ext uri="{FF2B5EF4-FFF2-40B4-BE49-F238E27FC236}">
              <a16:creationId xmlns:a16="http://schemas.microsoft.com/office/drawing/2014/main" id="{0269606A-EA07-487D-B491-EEB99C17B97D}"/>
            </a:ext>
          </a:extLst>
        </xdr:cNvPr>
        <xdr:cNvSpPr txBox="1"/>
      </xdr:nvSpPr>
      <xdr:spPr>
        <a:xfrm>
          <a:off x="2705744" y="962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154957</xdr:rowOff>
    </xdr:from>
    <xdr:ext cx="405111" cy="259045"/>
    <xdr:sp macro="" textlink="">
      <xdr:nvSpPr>
        <xdr:cNvPr id="209" name="n_3mainValue【体育館・プール】&#10;有形固定資産減価償却率">
          <a:extLst>
            <a:ext uri="{FF2B5EF4-FFF2-40B4-BE49-F238E27FC236}">
              <a16:creationId xmlns:a16="http://schemas.microsoft.com/office/drawing/2014/main" id="{2BB2EF27-5EFC-422F-8AC5-D960DA51DFCC}"/>
            </a:ext>
          </a:extLst>
        </xdr:cNvPr>
        <xdr:cNvSpPr txBox="1"/>
      </xdr:nvSpPr>
      <xdr:spPr>
        <a:xfrm>
          <a:off x="1816744" y="958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114952</xdr:rowOff>
    </xdr:from>
    <xdr:ext cx="405111" cy="259045"/>
    <xdr:sp macro="" textlink="">
      <xdr:nvSpPr>
        <xdr:cNvPr id="210" name="n_4mainValue【体育館・プール】&#10;有形固定資産減価償却率">
          <a:extLst>
            <a:ext uri="{FF2B5EF4-FFF2-40B4-BE49-F238E27FC236}">
              <a16:creationId xmlns:a16="http://schemas.microsoft.com/office/drawing/2014/main" id="{450E67C9-3029-4C4F-B214-C53BBE82537A}"/>
            </a:ext>
          </a:extLst>
        </xdr:cNvPr>
        <xdr:cNvSpPr txBox="1"/>
      </xdr:nvSpPr>
      <xdr:spPr>
        <a:xfrm>
          <a:off x="927744" y="954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1" name="正方形/長方形 210">
          <a:extLst>
            <a:ext uri="{FF2B5EF4-FFF2-40B4-BE49-F238E27FC236}">
              <a16:creationId xmlns:a16="http://schemas.microsoft.com/office/drawing/2014/main" id="{BF640979-B046-48DD-9548-9BE7B53279F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2" name="正方形/長方形 211">
          <a:extLst>
            <a:ext uri="{FF2B5EF4-FFF2-40B4-BE49-F238E27FC236}">
              <a16:creationId xmlns:a16="http://schemas.microsoft.com/office/drawing/2014/main" id="{11768DEF-0877-4601-8994-FE8687C7DD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3" name="正方形/長方形 212">
          <a:extLst>
            <a:ext uri="{FF2B5EF4-FFF2-40B4-BE49-F238E27FC236}">
              <a16:creationId xmlns:a16="http://schemas.microsoft.com/office/drawing/2014/main" id="{3E596221-3F0D-4753-ACD5-ECFFD96D2F3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4" name="正方形/長方形 213">
          <a:extLst>
            <a:ext uri="{FF2B5EF4-FFF2-40B4-BE49-F238E27FC236}">
              <a16:creationId xmlns:a16="http://schemas.microsoft.com/office/drawing/2014/main" id="{48A20B62-EB08-4229-AF22-6E1370429D92}"/>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5" name="正方形/長方形 214">
          <a:extLst>
            <a:ext uri="{FF2B5EF4-FFF2-40B4-BE49-F238E27FC236}">
              <a16:creationId xmlns:a16="http://schemas.microsoft.com/office/drawing/2014/main" id="{00EE87D8-C334-42DE-84EE-14D30E4D5A9A}"/>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6" name="正方形/長方形 215">
          <a:extLst>
            <a:ext uri="{FF2B5EF4-FFF2-40B4-BE49-F238E27FC236}">
              <a16:creationId xmlns:a16="http://schemas.microsoft.com/office/drawing/2014/main" id="{62430755-BAF3-48A6-A9D9-9A3E6BABA4B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7" name="正方形/長方形 216">
          <a:extLst>
            <a:ext uri="{FF2B5EF4-FFF2-40B4-BE49-F238E27FC236}">
              <a16:creationId xmlns:a16="http://schemas.microsoft.com/office/drawing/2014/main" id="{E01C977A-29D2-4D2A-A2AA-21F97CF67BB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8" name="正方形/長方形 217">
          <a:extLst>
            <a:ext uri="{FF2B5EF4-FFF2-40B4-BE49-F238E27FC236}">
              <a16:creationId xmlns:a16="http://schemas.microsoft.com/office/drawing/2014/main" id="{2F592747-45D3-4481-A9DE-BA840C40393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9" name="テキスト ボックス 218">
          <a:extLst>
            <a:ext uri="{FF2B5EF4-FFF2-40B4-BE49-F238E27FC236}">
              <a16:creationId xmlns:a16="http://schemas.microsoft.com/office/drawing/2014/main" id="{F6F2EDCA-ADA0-4E17-B662-7219280C0FE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20" name="直線コネクタ 219">
          <a:extLst>
            <a:ext uri="{FF2B5EF4-FFF2-40B4-BE49-F238E27FC236}">
              <a16:creationId xmlns:a16="http://schemas.microsoft.com/office/drawing/2014/main" id="{F0E0FD9B-8C99-453B-83F1-ED651D1FC1E1}"/>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21" name="直線コネクタ 220">
          <a:extLst>
            <a:ext uri="{FF2B5EF4-FFF2-40B4-BE49-F238E27FC236}">
              <a16:creationId xmlns:a16="http://schemas.microsoft.com/office/drawing/2014/main" id="{DA557CEC-957C-4FDE-803F-C266722C961D}"/>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2" name="テキスト ボックス 221">
          <a:extLst>
            <a:ext uri="{FF2B5EF4-FFF2-40B4-BE49-F238E27FC236}">
              <a16:creationId xmlns:a16="http://schemas.microsoft.com/office/drawing/2014/main" id="{F59EDABE-ED4C-42C8-AA20-3AF6E839652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3" name="直線コネクタ 222">
          <a:extLst>
            <a:ext uri="{FF2B5EF4-FFF2-40B4-BE49-F238E27FC236}">
              <a16:creationId xmlns:a16="http://schemas.microsoft.com/office/drawing/2014/main" id="{356853A1-56D7-410E-A694-34B33887E983}"/>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4" name="テキスト ボックス 223">
          <a:extLst>
            <a:ext uri="{FF2B5EF4-FFF2-40B4-BE49-F238E27FC236}">
              <a16:creationId xmlns:a16="http://schemas.microsoft.com/office/drawing/2014/main" id="{BCF43C4E-7326-42C3-95D0-F0223044F4DD}"/>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5" name="直線コネクタ 224">
          <a:extLst>
            <a:ext uri="{FF2B5EF4-FFF2-40B4-BE49-F238E27FC236}">
              <a16:creationId xmlns:a16="http://schemas.microsoft.com/office/drawing/2014/main" id="{62E3F237-CC58-4B95-AE7F-637A2ED90EA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6" name="テキスト ボックス 225">
          <a:extLst>
            <a:ext uri="{FF2B5EF4-FFF2-40B4-BE49-F238E27FC236}">
              <a16:creationId xmlns:a16="http://schemas.microsoft.com/office/drawing/2014/main" id="{B23754BF-FC70-42A9-84D3-EC04F950EDC2}"/>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7" name="直線コネクタ 226">
          <a:extLst>
            <a:ext uri="{FF2B5EF4-FFF2-40B4-BE49-F238E27FC236}">
              <a16:creationId xmlns:a16="http://schemas.microsoft.com/office/drawing/2014/main" id="{4C5389AD-2992-4F66-9235-5AA620985B5F}"/>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8" name="テキスト ボックス 227">
          <a:extLst>
            <a:ext uri="{FF2B5EF4-FFF2-40B4-BE49-F238E27FC236}">
              <a16:creationId xmlns:a16="http://schemas.microsoft.com/office/drawing/2014/main" id="{08268554-EA5C-45F8-8B33-3AD236D79FAA}"/>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9" name="直線コネクタ 228">
          <a:extLst>
            <a:ext uri="{FF2B5EF4-FFF2-40B4-BE49-F238E27FC236}">
              <a16:creationId xmlns:a16="http://schemas.microsoft.com/office/drawing/2014/main" id="{0EB143C9-DBB5-4B3D-BC71-F95EB537418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30" name="テキスト ボックス 229">
          <a:extLst>
            <a:ext uri="{FF2B5EF4-FFF2-40B4-BE49-F238E27FC236}">
              <a16:creationId xmlns:a16="http://schemas.microsoft.com/office/drawing/2014/main" id="{5FEEE8EA-A2B6-40C5-88D5-C70674A510E4}"/>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a:extLst>
            <a:ext uri="{FF2B5EF4-FFF2-40B4-BE49-F238E27FC236}">
              <a16:creationId xmlns:a16="http://schemas.microsoft.com/office/drawing/2014/main" id="{3489DD57-E7F6-4226-B458-0EA7723AB83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2" name="テキスト ボックス 231">
          <a:extLst>
            <a:ext uri="{FF2B5EF4-FFF2-40B4-BE49-F238E27FC236}">
              <a16:creationId xmlns:a16="http://schemas.microsoft.com/office/drawing/2014/main" id="{688A7F8B-72FE-4068-8999-B53E7677E5A2}"/>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体育館・プール】&#10;一人当たり面積グラフ枠">
          <a:extLst>
            <a:ext uri="{FF2B5EF4-FFF2-40B4-BE49-F238E27FC236}">
              <a16:creationId xmlns:a16="http://schemas.microsoft.com/office/drawing/2014/main" id="{6B59A55B-E935-40AE-AFD1-20830B20E43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54610</xdr:rowOff>
    </xdr:to>
    <xdr:cxnSp macro="">
      <xdr:nvCxnSpPr>
        <xdr:cNvPr id="234" name="直線コネクタ 233">
          <a:extLst>
            <a:ext uri="{FF2B5EF4-FFF2-40B4-BE49-F238E27FC236}">
              <a16:creationId xmlns:a16="http://schemas.microsoft.com/office/drawing/2014/main" id="{B6FA2A5D-060E-4A07-96FE-9B21F6563283}"/>
            </a:ext>
          </a:extLst>
        </xdr:cNvPr>
        <xdr:cNvCxnSpPr/>
      </xdr:nvCxnSpPr>
      <xdr:spPr>
        <a:xfrm flipV="1">
          <a:off x="10476865" y="9635490"/>
          <a:ext cx="0" cy="1391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35" name="【体育館・プール】&#10;一人当たり面積最小値テキスト">
          <a:extLst>
            <a:ext uri="{FF2B5EF4-FFF2-40B4-BE49-F238E27FC236}">
              <a16:creationId xmlns:a16="http://schemas.microsoft.com/office/drawing/2014/main" id="{E1763A1A-CD7E-41B9-9E89-5D3B3C195A6B}"/>
            </a:ext>
          </a:extLst>
        </xdr:cNvPr>
        <xdr:cNvSpPr txBox="1"/>
      </xdr:nvSpPr>
      <xdr:spPr>
        <a:xfrm>
          <a:off x="10515600" y="1103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6" name="直線コネクタ 235">
          <a:extLst>
            <a:ext uri="{FF2B5EF4-FFF2-40B4-BE49-F238E27FC236}">
              <a16:creationId xmlns:a16="http://schemas.microsoft.com/office/drawing/2014/main" id="{8562059F-D852-4ACC-A4FC-5141E598B93F}"/>
            </a:ext>
          </a:extLst>
        </xdr:cNvPr>
        <xdr:cNvCxnSpPr/>
      </xdr:nvCxnSpPr>
      <xdr:spPr>
        <a:xfrm>
          <a:off x="10388600" y="1102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37" name="【体育館・プール】&#10;一人当たり面積最大値テキスト">
          <a:extLst>
            <a:ext uri="{FF2B5EF4-FFF2-40B4-BE49-F238E27FC236}">
              <a16:creationId xmlns:a16="http://schemas.microsoft.com/office/drawing/2014/main" id="{389C00EC-5BDE-46B6-A2D6-EEEB7E6957C5}"/>
            </a:ext>
          </a:extLst>
        </xdr:cNvPr>
        <xdr:cNvSpPr txBox="1"/>
      </xdr:nvSpPr>
      <xdr:spPr>
        <a:xfrm>
          <a:off x="10515600" y="941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8" name="直線コネクタ 237">
          <a:extLst>
            <a:ext uri="{FF2B5EF4-FFF2-40B4-BE49-F238E27FC236}">
              <a16:creationId xmlns:a16="http://schemas.microsoft.com/office/drawing/2014/main" id="{D6B01968-66B1-4972-9D66-0E3335E70BC9}"/>
            </a:ext>
          </a:extLst>
        </xdr:cNvPr>
        <xdr:cNvCxnSpPr/>
      </xdr:nvCxnSpPr>
      <xdr:spPr>
        <a:xfrm>
          <a:off x="10388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72407</xdr:rowOff>
    </xdr:from>
    <xdr:ext cx="469744" cy="259045"/>
    <xdr:sp macro="" textlink="">
      <xdr:nvSpPr>
        <xdr:cNvPr id="239" name="【体育館・プール】&#10;一人当たり面積平均値テキスト">
          <a:extLst>
            <a:ext uri="{FF2B5EF4-FFF2-40B4-BE49-F238E27FC236}">
              <a16:creationId xmlns:a16="http://schemas.microsoft.com/office/drawing/2014/main" id="{6B6BD5CE-77EF-406C-A3BB-E34CE6907D81}"/>
            </a:ext>
          </a:extLst>
        </xdr:cNvPr>
        <xdr:cNvSpPr txBox="1"/>
      </xdr:nvSpPr>
      <xdr:spPr>
        <a:xfrm>
          <a:off x="10515600" y="105308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49530</xdr:rowOff>
    </xdr:from>
    <xdr:to>
      <xdr:col>55</xdr:col>
      <xdr:colOff>50800</xdr:colOff>
      <xdr:row>62</xdr:row>
      <xdr:rowOff>151130</xdr:rowOff>
    </xdr:to>
    <xdr:sp macro="" textlink="">
      <xdr:nvSpPr>
        <xdr:cNvPr id="240" name="フローチャート: 判断 239">
          <a:extLst>
            <a:ext uri="{FF2B5EF4-FFF2-40B4-BE49-F238E27FC236}">
              <a16:creationId xmlns:a16="http://schemas.microsoft.com/office/drawing/2014/main" id="{4F18EE42-CB9B-4726-A4E4-D8203DC62BCC}"/>
            </a:ext>
          </a:extLst>
        </xdr:cNvPr>
        <xdr:cNvSpPr/>
      </xdr:nvSpPr>
      <xdr:spPr>
        <a:xfrm>
          <a:off x="10426700" y="1067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38100</xdr:rowOff>
    </xdr:from>
    <xdr:to>
      <xdr:col>50</xdr:col>
      <xdr:colOff>165100</xdr:colOff>
      <xdr:row>62</xdr:row>
      <xdr:rowOff>139700</xdr:rowOff>
    </xdr:to>
    <xdr:sp macro="" textlink="">
      <xdr:nvSpPr>
        <xdr:cNvPr id="241" name="フローチャート: 判断 240">
          <a:extLst>
            <a:ext uri="{FF2B5EF4-FFF2-40B4-BE49-F238E27FC236}">
              <a16:creationId xmlns:a16="http://schemas.microsoft.com/office/drawing/2014/main" id="{117DAC0B-E936-4FF9-A2F6-739836CEFCD3}"/>
            </a:ext>
          </a:extLst>
        </xdr:cNvPr>
        <xdr:cNvSpPr/>
      </xdr:nvSpPr>
      <xdr:spPr>
        <a:xfrm>
          <a:off x="9588500" y="106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44450</xdr:rowOff>
    </xdr:from>
    <xdr:to>
      <xdr:col>46</xdr:col>
      <xdr:colOff>38100</xdr:colOff>
      <xdr:row>62</xdr:row>
      <xdr:rowOff>146050</xdr:rowOff>
    </xdr:to>
    <xdr:sp macro="" textlink="">
      <xdr:nvSpPr>
        <xdr:cNvPr id="242" name="フローチャート: 判断 241">
          <a:extLst>
            <a:ext uri="{FF2B5EF4-FFF2-40B4-BE49-F238E27FC236}">
              <a16:creationId xmlns:a16="http://schemas.microsoft.com/office/drawing/2014/main" id="{DF6D7752-0B55-4BB4-B306-A17A21F1551D}"/>
            </a:ext>
          </a:extLst>
        </xdr:cNvPr>
        <xdr:cNvSpPr/>
      </xdr:nvSpPr>
      <xdr:spPr>
        <a:xfrm>
          <a:off x="8699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62230</xdr:rowOff>
    </xdr:from>
    <xdr:to>
      <xdr:col>41</xdr:col>
      <xdr:colOff>101600</xdr:colOff>
      <xdr:row>62</xdr:row>
      <xdr:rowOff>163830</xdr:rowOff>
    </xdr:to>
    <xdr:sp macro="" textlink="">
      <xdr:nvSpPr>
        <xdr:cNvPr id="243" name="フローチャート: 判断 242">
          <a:extLst>
            <a:ext uri="{FF2B5EF4-FFF2-40B4-BE49-F238E27FC236}">
              <a16:creationId xmlns:a16="http://schemas.microsoft.com/office/drawing/2014/main" id="{8A3FC759-CB02-4841-9C5E-DB7113BB35B8}"/>
            </a:ext>
          </a:extLst>
        </xdr:cNvPr>
        <xdr:cNvSpPr/>
      </xdr:nvSpPr>
      <xdr:spPr>
        <a:xfrm>
          <a:off x="7810500" y="1069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72390</xdr:rowOff>
    </xdr:from>
    <xdr:to>
      <xdr:col>36</xdr:col>
      <xdr:colOff>165100</xdr:colOff>
      <xdr:row>63</xdr:row>
      <xdr:rowOff>2540</xdr:rowOff>
    </xdr:to>
    <xdr:sp macro="" textlink="">
      <xdr:nvSpPr>
        <xdr:cNvPr id="244" name="フローチャート: 判断 243">
          <a:extLst>
            <a:ext uri="{FF2B5EF4-FFF2-40B4-BE49-F238E27FC236}">
              <a16:creationId xmlns:a16="http://schemas.microsoft.com/office/drawing/2014/main" id="{DFDE009C-4B84-46C5-9375-4E61DF2CD737}"/>
            </a:ext>
          </a:extLst>
        </xdr:cNvPr>
        <xdr:cNvSpPr/>
      </xdr:nvSpPr>
      <xdr:spPr>
        <a:xfrm>
          <a:off x="6921500" y="107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8339F670-5124-4683-99CE-E7D96459963B}"/>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5201D8E5-5513-4089-9C68-33717C340595}"/>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7EF7FB33-A0AF-49B9-9629-B82B3E42CCA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FA3E4BFC-1BE9-4B50-94ED-1D36B42497A7}"/>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6F27957D-AB7C-4917-B8A2-BFA10055834B}"/>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90170</xdr:rowOff>
    </xdr:from>
    <xdr:to>
      <xdr:col>55</xdr:col>
      <xdr:colOff>50800</xdr:colOff>
      <xdr:row>64</xdr:row>
      <xdr:rowOff>20320</xdr:rowOff>
    </xdr:to>
    <xdr:sp macro="" textlink="">
      <xdr:nvSpPr>
        <xdr:cNvPr id="250" name="楕円 249">
          <a:extLst>
            <a:ext uri="{FF2B5EF4-FFF2-40B4-BE49-F238E27FC236}">
              <a16:creationId xmlns:a16="http://schemas.microsoft.com/office/drawing/2014/main" id="{E2DC3D03-352A-4CB3-87E0-7D0F06E070C0}"/>
            </a:ext>
          </a:extLst>
        </xdr:cNvPr>
        <xdr:cNvSpPr/>
      </xdr:nvSpPr>
      <xdr:spPr>
        <a:xfrm>
          <a:off x="10426700" y="1089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5097</xdr:rowOff>
    </xdr:from>
    <xdr:ext cx="469744" cy="259045"/>
    <xdr:sp macro="" textlink="">
      <xdr:nvSpPr>
        <xdr:cNvPr id="251" name="【体育館・プール】&#10;一人当たり面積該当値テキスト">
          <a:extLst>
            <a:ext uri="{FF2B5EF4-FFF2-40B4-BE49-F238E27FC236}">
              <a16:creationId xmlns:a16="http://schemas.microsoft.com/office/drawing/2014/main" id="{EF37CCF6-4885-46E4-B3F6-AFA95E2C0DAF}"/>
            </a:ext>
          </a:extLst>
        </xdr:cNvPr>
        <xdr:cNvSpPr txBox="1"/>
      </xdr:nvSpPr>
      <xdr:spPr>
        <a:xfrm>
          <a:off x="10515600" y="1080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90170</xdr:rowOff>
    </xdr:from>
    <xdr:to>
      <xdr:col>50</xdr:col>
      <xdr:colOff>165100</xdr:colOff>
      <xdr:row>64</xdr:row>
      <xdr:rowOff>20320</xdr:rowOff>
    </xdr:to>
    <xdr:sp macro="" textlink="">
      <xdr:nvSpPr>
        <xdr:cNvPr id="252" name="楕円 251">
          <a:extLst>
            <a:ext uri="{FF2B5EF4-FFF2-40B4-BE49-F238E27FC236}">
              <a16:creationId xmlns:a16="http://schemas.microsoft.com/office/drawing/2014/main" id="{B78E7ED4-2BEF-492E-9BF4-8AC2FD8C49AD}"/>
            </a:ext>
          </a:extLst>
        </xdr:cNvPr>
        <xdr:cNvSpPr/>
      </xdr:nvSpPr>
      <xdr:spPr>
        <a:xfrm>
          <a:off x="9588500" y="1089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140970</xdr:rowOff>
    </xdr:from>
    <xdr:to>
      <xdr:col>55</xdr:col>
      <xdr:colOff>0</xdr:colOff>
      <xdr:row>63</xdr:row>
      <xdr:rowOff>140970</xdr:rowOff>
    </xdr:to>
    <xdr:cxnSp macro="">
      <xdr:nvCxnSpPr>
        <xdr:cNvPr id="253" name="直線コネクタ 252">
          <a:extLst>
            <a:ext uri="{FF2B5EF4-FFF2-40B4-BE49-F238E27FC236}">
              <a16:creationId xmlns:a16="http://schemas.microsoft.com/office/drawing/2014/main" id="{FD7451D9-C629-4934-BF2C-35FDF2D56CD9}"/>
            </a:ext>
          </a:extLst>
        </xdr:cNvPr>
        <xdr:cNvCxnSpPr/>
      </xdr:nvCxnSpPr>
      <xdr:spPr>
        <a:xfrm>
          <a:off x="9639300" y="109423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91440</xdr:rowOff>
    </xdr:from>
    <xdr:to>
      <xdr:col>46</xdr:col>
      <xdr:colOff>38100</xdr:colOff>
      <xdr:row>64</xdr:row>
      <xdr:rowOff>21590</xdr:rowOff>
    </xdr:to>
    <xdr:sp macro="" textlink="">
      <xdr:nvSpPr>
        <xdr:cNvPr id="254" name="楕円 253">
          <a:extLst>
            <a:ext uri="{FF2B5EF4-FFF2-40B4-BE49-F238E27FC236}">
              <a16:creationId xmlns:a16="http://schemas.microsoft.com/office/drawing/2014/main" id="{2F4208A7-AD25-48FD-91FD-373E601836A3}"/>
            </a:ext>
          </a:extLst>
        </xdr:cNvPr>
        <xdr:cNvSpPr/>
      </xdr:nvSpPr>
      <xdr:spPr>
        <a:xfrm>
          <a:off x="8699500" y="1089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140970</xdr:rowOff>
    </xdr:from>
    <xdr:to>
      <xdr:col>50</xdr:col>
      <xdr:colOff>114300</xdr:colOff>
      <xdr:row>63</xdr:row>
      <xdr:rowOff>142240</xdr:rowOff>
    </xdr:to>
    <xdr:cxnSp macro="">
      <xdr:nvCxnSpPr>
        <xdr:cNvPr id="255" name="直線コネクタ 254">
          <a:extLst>
            <a:ext uri="{FF2B5EF4-FFF2-40B4-BE49-F238E27FC236}">
              <a16:creationId xmlns:a16="http://schemas.microsoft.com/office/drawing/2014/main" id="{4EB29AF2-E025-4EDA-8340-DA778E8662D2}"/>
            </a:ext>
          </a:extLst>
        </xdr:cNvPr>
        <xdr:cNvCxnSpPr/>
      </xdr:nvCxnSpPr>
      <xdr:spPr>
        <a:xfrm flipV="1">
          <a:off x="8750300" y="1094232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90170</xdr:rowOff>
    </xdr:from>
    <xdr:to>
      <xdr:col>41</xdr:col>
      <xdr:colOff>101600</xdr:colOff>
      <xdr:row>64</xdr:row>
      <xdr:rowOff>20320</xdr:rowOff>
    </xdr:to>
    <xdr:sp macro="" textlink="">
      <xdr:nvSpPr>
        <xdr:cNvPr id="256" name="楕円 255">
          <a:extLst>
            <a:ext uri="{FF2B5EF4-FFF2-40B4-BE49-F238E27FC236}">
              <a16:creationId xmlns:a16="http://schemas.microsoft.com/office/drawing/2014/main" id="{DA311149-1AC2-4A2F-9D5F-1D33E0392484}"/>
            </a:ext>
          </a:extLst>
        </xdr:cNvPr>
        <xdr:cNvSpPr/>
      </xdr:nvSpPr>
      <xdr:spPr>
        <a:xfrm>
          <a:off x="7810500" y="1089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140970</xdr:rowOff>
    </xdr:from>
    <xdr:to>
      <xdr:col>45</xdr:col>
      <xdr:colOff>177800</xdr:colOff>
      <xdr:row>63</xdr:row>
      <xdr:rowOff>142240</xdr:rowOff>
    </xdr:to>
    <xdr:cxnSp macro="">
      <xdr:nvCxnSpPr>
        <xdr:cNvPr id="257" name="直線コネクタ 256">
          <a:extLst>
            <a:ext uri="{FF2B5EF4-FFF2-40B4-BE49-F238E27FC236}">
              <a16:creationId xmlns:a16="http://schemas.microsoft.com/office/drawing/2014/main" id="{57087DF4-CF8A-476A-86CF-C75C31C9C2CC}"/>
            </a:ext>
          </a:extLst>
        </xdr:cNvPr>
        <xdr:cNvCxnSpPr/>
      </xdr:nvCxnSpPr>
      <xdr:spPr>
        <a:xfrm>
          <a:off x="7861300" y="1094232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90170</xdr:rowOff>
    </xdr:from>
    <xdr:to>
      <xdr:col>36</xdr:col>
      <xdr:colOff>165100</xdr:colOff>
      <xdr:row>64</xdr:row>
      <xdr:rowOff>20320</xdr:rowOff>
    </xdr:to>
    <xdr:sp macro="" textlink="">
      <xdr:nvSpPr>
        <xdr:cNvPr id="258" name="楕円 257">
          <a:extLst>
            <a:ext uri="{FF2B5EF4-FFF2-40B4-BE49-F238E27FC236}">
              <a16:creationId xmlns:a16="http://schemas.microsoft.com/office/drawing/2014/main" id="{A4191D2B-04E1-44F3-9CAA-62DF68F731F3}"/>
            </a:ext>
          </a:extLst>
        </xdr:cNvPr>
        <xdr:cNvSpPr/>
      </xdr:nvSpPr>
      <xdr:spPr>
        <a:xfrm>
          <a:off x="6921500" y="1089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140970</xdr:rowOff>
    </xdr:from>
    <xdr:to>
      <xdr:col>41</xdr:col>
      <xdr:colOff>50800</xdr:colOff>
      <xdr:row>63</xdr:row>
      <xdr:rowOff>140970</xdr:rowOff>
    </xdr:to>
    <xdr:cxnSp macro="">
      <xdr:nvCxnSpPr>
        <xdr:cNvPr id="259" name="直線コネクタ 258">
          <a:extLst>
            <a:ext uri="{FF2B5EF4-FFF2-40B4-BE49-F238E27FC236}">
              <a16:creationId xmlns:a16="http://schemas.microsoft.com/office/drawing/2014/main" id="{F8FA7DF4-81DC-44B0-A8AD-29FCA6F17DD4}"/>
            </a:ext>
          </a:extLst>
        </xdr:cNvPr>
        <xdr:cNvCxnSpPr/>
      </xdr:nvCxnSpPr>
      <xdr:spPr>
        <a:xfrm>
          <a:off x="6972300" y="10942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156227</xdr:rowOff>
    </xdr:from>
    <xdr:ext cx="469744" cy="259045"/>
    <xdr:sp macro="" textlink="">
      <xdr:nvSpPr>
        <xdr:cNvPr id="260" name="n_1aveValue【体育館・プール】&#10;一人当たり面積">
          <a:extLst>
            <a:ext uri="{FF2B5EF4-FFF2-40B4-BE49-F238E27FC236}">
              <a16:creationId xmlns:a16="http://schemas.microsoft.com/office/drawing/2014/main" id="{9003445C-2173-4320-AEFA-A7ACB4ED85B6}"/>
            </a:ext>
          </a:extLst>
        </xdr:cNvPr>
        <xdr:cNvSpPr txBox="1"/>
      </xdr:nvSpPr>
      <xdr:spPr>
        <a:xfrm>
          <a:off x="9391727" y="1044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162577</xdr:rowOff>
    </xdr:from>
    <xdr:ext cx="469744" cy="259045"/>
    <xdr:sp macro="" textlink="">
      <xdr:nvSpPr>
        <xdr:cNvPr id="261" name="n_2aveValue【体育館・プール】&#10;一人当たり面積">
          <a:extLst>
            <a:ext uri="{FF2B5EF4-FFF2-40B4-BE49-F238E27FC236}">
              <a16:creationId xmlns:a16="http://schemas.microsoft.com/office/drawing/2014/main" id="{638CEC9A-A0AA-43BB-A677-262B55A37C6A}"/>
            </a:ext>
          </a:extLst>
        </xdr:cNvPr>
        <xdr:cNvSpPr txBox="1"/>
      </xdr:nvSpPr>
      <xdr:spPr>
        <a:xfrm>
          <a:off x="8515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8907</xdr:rowOff>
    </xdr:from>
    <xdr:ext cx="469744" cy="259045"/>
    <xdr:sp macro="" textlink="">
      <xdr:nvSpPr>
        <xdr:cNvPr id="262" name="n_3aveValue【体育館・プール】&#10;一人当たり面積">
          <a:extLst>
            <a:ext uri="{FF2B5EF4-FFF2-40B4-BE49-F238E27FC236}">
              <a16:creationId xmlns:a16="http://schemas.microsoft.com/office/drawing/2014/main" id="{5DA6786D-199E-4657-B09E-E770D24E95B8}"/>
            </a:ext>
          </a:extLst>
        </xdr:cNvPr>
        <xdr:cNvSpPr txBox="1"/>
      </xdr:nvSpPr>
      <xdr:spPr>
        <a:xfrm>
          <a:off x="7626427" y="1046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19067</xdr:rowOff>
    </xdr:from>
    <xdr:ext cx="469744" cy="259045"/>
    <xdr:sp macro="" textlink="">
      <xdr:nvSpPr>
        <xdr:cNvPr id="263" name="n_4aveValue【体育館・プール】&#10;一人当たり面積">
          <a:extLst>
            <a:ext uri="{FF2B5EF4-FFF2-40B4-BE49-F238E27FC236}">
              <a16:creationId xmlns:a16="http://schemas.microsoft.com/office/drawing/2014/main" id="{9DD9B842-CE85-43A3-8EF3-3B020F52AAB0}"/>
            </a:ext>
          </a:extLst>
        </xdr:cNvPr>
        <xdr:cNvSpPr txBox="1"/>
      </xdr:nvSpPr>
      <xdr:spPr>
        <a:xfrm>
          <a:off x="6737427" y="1047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11447</xdr:rowOff>
    </xdr:from>
    <xdr:ext cx="469744" cy="259045"/>
    <xdr:sp macro="" textlink="">
      <xdr:nvSpPr>
        <xdr:cNvPr id="264" name="n_1mainValue【体育館・プール】&#10;一人当たり面積">
          <a:extLst>
            <a:ext uri="{FF2B5EF4-FFF2-40B4-BE49-F238E27FC236}">
              <a16:creationId xmlns:a16="http://schemas.microsoft.com/office/drawing/2014/main" id="{74B5088E-B929-4BC8-902F-6736641CC6B7}"/>
            </a:ext>
          </a:extLst>
        </xdr:cNvPr>
        <xdr:cNvSpPr txBox="1"/>
      </xdr:nvSpPr>
      <xdr:spPr>
        <a:xfrm>
          <a:off x="9391727" y="1098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12717</xdr:rowOff>
    </xdr:from>
    <xdr:ext cx="469744" cy="259045"/>
    <xdr:sp macro="" textlink="">
      <xdr:nvSpPr>
        <xdr:cNvPr id="265" name="n_2mainValue【体育館・プール】&#10;一人当たり面積">
          <a:extLst>
            <a:ext uri="{FF2B5EF4-FFF2-40B4-BE49-F238E27FC236}">
              <a16:creationId xmlns:a16="http://schemas.microsoft.com/office/drawing/2014/main" id="{192E3123-6FF7-4542-BD6A-70C35868D68E}"/>
            </a:ext>
          </a:extLst>
        </xdr:cNvPr>
        <xdr:cNvSpPr txBox="1"/>
      </xdr:nvSpPr>
      <xdr:spPr>
        <a:xfrm>
          <a:off x="8515427" y="10985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11447</xdr:rowOff>
    </xdr:from>
    <xdr:ext cx="469744" cy="259045"/>
    <xdr:sp macro="" textlink="">
      <xdr:nvSpPr>
        <xdr:cNvPr id="266" name="n_3mainValue【体育館・プール】&#10;一人当たり面積">
          <a:extLst>
            <a:ext uri="{FF2B5EF4-FFF2-40B4-BE49-F238E27FC236}">
              <a16:creationId xmlns:a16="http://schemas.microsoft.com/office/drawing/2014/main" id="{FA6FA1FB-F4F6-47BF-8944-8F2549B52B9A}"/>
            </a:ext>
          </a:extLst>
        </xdr:cNvPr>
        <xdr:cNvSpPr txBox="1"/>
      </xdr:nvSpPr>
      <xdr:spPr>
        <a:xfrm>
          <a:off x="7626427" y="1098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11447</xdr:rowOff>
    </xdr:from>
    <xdr:ext cx="469744" cy="259045"/>
    <xdr:sp macro="" textlink="">
      <xdr:nvSpPr>
        <xdr:cNvPr id="267" name="n_4mainValue【体育館・プール】&#10;一人当たり面積">
          <a:extLst>
            <a:ext uri="{FF2B5EF4-FFF2-40B4-BE49-F238E27FC236}">
              <a16:creationId xmlns:a16="http://schemas.microsoft.com/office/drawing/2014/main" id="{C056F546-D96A-4535-94AD-EFEC13B13D49}"/>
            </a:ext>
          </a:extLst>
        </xdr:cNvPr>
        <xdr:cNvSpPr txBox="1"/>
      </xdr:nvSpPr>
      <xdr:spPr>
        <a:xfrm>
          <a:off x="6737427" y="1098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a:extLst>
            <a:ext uri="{FF2B5EF4-FFF2-40B4-BE49-F238E27FC236}">
              <a16:creationId xmlns:a16="http://schemas.microsoft.com/office/drawing/2014/main" id="{BE9847ED-1162-4F43-9375-75B2F2056DF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a:extLst>
            <a:ext uri="{FF2B5EF4-FFF2-40B4-BE49-F238E27FC236}">
              <a16:creationId xmlns:a16="http://schemas.microsoft.com/office/drawing/2014/main" id="{96FC7ED6-36C6-4979-9CF0-21CDB39D1B2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a:extLst>
            <a:ext uri="{FF2B5EF4-FFF2-40B4-BE49-F238E27FC236}">
              <a16:creationId xmlns:a16="http://schemas.microsoft.com/office/drawing/2014/main" id="{D045FC8F-2931-4E5D-99C6-EAA68419326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a:extLst>
            <a:ext uri="{FF2B5EF4-FFF2-40B4-BE49-F238E27FC236}">
              <a16:creationId xmlns:a16="http://schemas.microsoft.com/office/drawing/2014/main" id="{4441B877-FF80-4402-89F8-30B69026DB56}"/>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a:extLst>
            <a:ext uri="{FF2B5EF4-FFF2-40B4-BE49-F238E27FC236}">
              <a16:creationId xmlns:a16="http://schemas.microsoft.com/office/drawing/2014/main" id="{B6228827-11FA-4577-956B-B1DD7B5B07DD}"/>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a:extLst>
            <a:ext uri="{FF2B5EF4-FFF2-40B4-BE49-F238E27FC236}">
              <a16:creationId xmlns:a16="http://schemas.microsoft.com/office/drawing/2014/main" id="{95E488F0-CD39-49BE-8B05-7F6D5D2349B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a:extLst>
            <a:ext uri="{FF2B5EF4-FFF2-40B4-BE49-F238E27FC236}">
              <a16:creationId xmlns:a16="http://schemas.microsoft.com/office/drawing/2014/main" id="{AB87BA58-97E6-4CE2-A6AF-1AC905CEEAE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a:extLst>
            <a:ext uri="{FF2B5EF4-FFF2-40B4-BE49-F238E27FC236}">
              <a16:creationId xmlns:a16="http://schemas.microsoft.com/office/drawing/2014/main" id="{720DEB8E-F270-432D-B74D-1ECBE2D8CA3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a:extLst>
            <a:ext uri="{FF2B5EF4-FFF2-40B4-BE49-F238E27FC236}">
              <a16:creationId xmlns:a16="http://schemas.microsoft.com/office/drawing/2014/main" id="{38829D53-B466-4613-996B-49893E6771F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a:extLst>
            <a:ext uri="{FF2B5EF4-FFF2-40B4-BE49-F238E27FC236}">
              <a16:creationId xmlns:a16="http://schemas.microsoft.com/office/drawing/2014/main" id="{E86AABF9-CFC8-4B66-9DE3-FB0C8F421992}"/>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a:extLst>
            <a:ext uri="{FF2B5EF4-FFF2-40B4-BE49-F238E27FC236}">
              <a16:creationId xmlns:a16="http://schemas.microsoft.com/office/drawing/2014/main" id="{02B0E4BB-3465-4DB9-BA32-B7C5039613F2}"/>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9" name="直線コネクタ 278">
          <a:extLst>
            <a:ext uri="{FF2B5EF4-FFF2-40B4-BE49-F238E27FC236}">
              <a16:creationId xmlns:a16="http://schemas.microsoft.com/office/drawing/2014/main" id="{C8E04AE2-E0BB-4628-88BF-464372602B33}"/>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80" name="テキスト ボックス 279">
          <a:extLst>
            <a:ext uri="{FF2B5EF4-FFF2-40B4-BE49-F238E27FC236}">
              <a16:creationId xmlns:a16="http://schemas.microsoft.com/office/drawing/2014/main" id="{EC69A89B-F4F9-4E4A-8B82-671E82FA8762}"/>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81" name="直線コネクタ 280">
          <a:extLst>
            <a:ext uri="{FF2B5EF4-FFF2-40B4-BE49-F238E27FC236}">
              <a16:creationId xmlns:a16="http://schemas.microsoft.com/office/drawing/2014/main" id="{21599E2F-1A32-4A9F-87BF-58C126153EBF}"/>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2" name="テキスト ボックス 281">
          <a:extLst>
            <a:ext uri="{FF2B5EF4-FFF2-40B4-BE49-F238E27FC236}">
              <a16:creationId xmlns:a16="http://schemas.microsoft.com/office/drawing/2014/main" id="{8E61392F-3876-468C-B575-1B1A183D2FF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3" name="直線コネクタ 282">
          <a:extLst>
            <a:ext uri="{FF2B5EF4-FFF2-40B4-BE49-F238E27FC236}">
              <a16:creationId xmlns:a16="http://schemas.microsoft.com/office/drawing/2014/main" id="{BA5A60E1-1D71-483A-B1E8-08A7C0542E4C}"/>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4" name="テキスト ボックス 283">
          <a:extLst>
            <a:ext uri="{FF2B5EF4-FFF2-40B4-BE49-F238E27FC236}">
              <a16:creationId xmlns:a16="http://schemas.microsoft.com/office/drawing/2014/main" id="{DA71AB7B-30B4-46D7-BF6A-F59823EBC966}"/>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5" name="直線コネクタ 284">
          <a:extLst>
            <a:ext uri="{FF2B5EF4-FFF2-40B4-BE49-F238E27FC236}">
              <a16:creationId xmlns:a16="http://schemas.microsoft.com/office/drawing/2014/main" id="{C328E6E7-8F1F-490B-AF03-C1960AF020BE}"/>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6" name="テキスト ボックス 285">
          <a:extLst>
            <a:ext uri="{FF2B5EF4-FFF2-40B4-BE49-F238E27FC236}">
              <a16:creationId xmlns:a16="http://schemas.microsoft.com/office/drawing/2014/main" id="{204DCDD7-D445-4821-BC68-9A08DF98B1BA}"/>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7" name="直線コネクタ 286">
          <a:extLst>
            <a:ext uri="{FF2B5EF4-FFF2-40B4-BE49-F238E27FC236}">
              <a16:creationId xmlns:a16="http://schemas.microsoft.com/office/drawing/2014/main" id="{8F08653F-5D90-4207-BB8C-22E9E605ECD5}"/>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8" name="テキスト ボックス 287">
          <a:extLst>
            <a:ext uri="{FF2B5EF4-FFF2-40B4-BE49-F238E27FC236}">
              <a16:creationId xmlns:a16="http://schemas.microsoft.com/office/drawing/2014/main" id="{A980E0A7-F5CD-4F13-AA52-72EDF90B5E1C}"/>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9" name="直線コネクタ 288">
          <a:extLst>
            <a:ext uri="{FF2B5EF4-FFF2-40B4-BE49-F238E27FC236}">
              <a16:creationId xmlns:a16="http://schemas.microsoft.com/office/drawing/2014/main" id="{59D33775-6353-43C5-8307-0A481715DE2E}"/>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90" name="テキスト ボックス 289">
          <a:extLst>
            <a:ext uri="{FF2B5EF4-FFF2-40B4-BE49-F238E27FC236}">
              <a16:creationId xmlns:a16="http://schemas.microsoft.com/office/drawing/2014/main" id="{8B1DC804-76A2-4DF2-A283-F07C9601A979}"/>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91" name="直線コネクタ 290">
          <a:extLst>
            <a:ext uri="{FF2B5EF4-FFF2-40B4-BE49-F238E27FC236}">
              <a16:creationId xmlns:a16="http://schemas.microsoft.com/office/drawing/2014/main" id="{6BDB387E-029D-414A-9AAD-61D9B2DF8C2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92" name="【福祉施設】&#10;有形固定資産減価償却率グラフ枠">
          <a:extLst>
            <a:ext uri="{FF2B5EF4-FFF2-40B4-BE49-F238E27FC236}">
              <a16:creationId xmlns:a16="http://schemas.microsoft.com/office/drawing/2014/main" id="{44633375-FF4E-4B32-86CC-8D50E77744D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165463</xdr:rowOff>
    </xdr:from>
    <xdr:to>
      <xdr:col>24</xdr:col>
      <xdr:colOff>62865</xdr:colOff>
      <xdr:row>86</xdr:row>
      <xdr:rowOff>168729</xdr:rowOff>
    </xdr:to>
    <xdr:cxnSp macro="">
      <xdr:nvCxnSpPr>
        <xdr:cNvPr id="293" name="直線コネクタ 292">
          <a:extLst>
            <a:ext uri="{FF2B5EF4-FFF2-40B4-BE49-F238E27FC236}">
              <a16:creationId xmlns:a16="http://schemas.microsoft.com/office/drawing/2014/main" id="{D80A0172-54E3-478D-B6C1-DBC24C77A179}"/>
            </a:ext>
          </a:extLst>
        </xdr:cNvPr>
        <xdr:cNvCxnSpPr/>
      </xdr:nvCxnSpPr>
      <xdr:spPr>
        <a:xfrm flipV="1">
          <a:off x="4634865" y="13367113"/>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4" name="【福祉施設】&#10;有形固定資産減価償却率最小値テキスト">
          <a:extLst>
            <a:ext uri="{FF2B5EF4-FFF2-40B4-BE49-F238E27FC236}">
              <a16:creationId xmlns:a16="http://schemas.microsoft.com/office/drawing/2014/main" id="{C6F367C7-2E2B-497B-A737-C45C259F4718}"/>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5" name="直線コネクタ 294">
          <a:extLst>
            <a:ext uri="{FF2B5EF4-FFF2-40B4-BE49-F238E27FC236}">
              <a16:creationId xmlns:a16="http://schemas.microsoft.com/office/drawing/2014/main" id="{51750B9E-8473-42AB-988D-FD8918062DA5}"/>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112140</xdr:rowOff>
    </xdr:from>
    <xdr:ext cx="340478" cy="259045"/>
    <xdr:sp macro="" textlink="">
      <xdr:nvSpPr>
        <xdr:cNvPr id="296" name="【福祉施設】&#10;有形固定資産減価償却率最大値テキスト">
          <a:extLst>
            <a:ext uri="{FF2B5EF4-FFF2-40B4-BE49-F238E27FC236}">
              <a16:creationId xmlns:a16="http://schemas.microsoft.com/office/drawing/2014/main" id="{475D2AEA-7B53-4C53-84F1-BC8B0E433586}"/>
            </a:ext>
          </a:extLst>
        </xdr:cNvPr>
        <xdr:cNvSpPr txBox="1"/>
      </xdr:nvSpPr>
      <xdr:spPr>
        <a:xfrm>
          <a:off x="4673600" y="131423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165463</xdr:rowOff>
    </xdr:from>
    <xdr:to>
      <xdr:col>24</xdr:col>
      <xdr:colOff>152400</xdr:colOff>
      <xdr:row>77</xdr:row>
      <xdr:rowOff>165463</xdr:rowOff>
    </xdr:to>
    <xdr:cxnSp macro="">
      <xdr:nvCxnSpPr>
        <xdr:cNvPr id="297" name="直線コネクタ 296">
          <a:extLst>
            <a:ext uri="{FF2B5EF4-FFF2-40B4-BE49-F238E27FC236}">
              <a16:creationId xmlns:a16="http://schemas.microsoft.com/office/drawing/2014/main" id="{9EBF2E77-8673-4C37-9E5F-AB316B6BF54D}"/>
            </a:ext>
          </a:extLst>
        </xdr:cNvPr>
        <xdr:cNvCxnSpPr/>
      </xdr:nvCxnSpPr>
      <xdr:spPr>
        <a:xfrm>
          <a:off x="4546600" y="13367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52269</xdr:rowOff>
    </xdr:from>
    <xdr:ext cx="405111" cy="259045"/>
    <xdr:sp macro="" textlink="">
      <xdr:nvSpPr>
        <xdr:cNvPr id="298" name="【福祉施設】&#10;有形固定資産減価償却率平均値テキスト">
          <a:extLst>
            <a:ext uri="{FF2B5EF4-FFF2-40B4-BE49-F238E27FC236}">
              <a16:creationId xmlns:a16="http://schemas.microsoft.com/office/drawing/2014/main" id="{D0D53D37-48C8-41BE-B625-9573F8B0417D}"/>
            </a:ext>
          </a:extLst>
        </xdr:cNvPr>
        <xdr:cNvSpPr txBox="1"/>
      </xdr:nvSpPr>
      <xdr:spPr>
        <a:xfrm>
          <a:off x="4673600" y="14111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73842</xdr:rowOff>
    </xdr:from>
    <xdr:to>
      <xdr:col>24</xdr:col>
      <xdr:colOff>114300</xdr:colOff>
      <xdr:row>83</xdr:row>
      <xdr:rowOff>3992</xdr:rowOff>
    </xdr:to>
    <xdr:sp macro="" textlink="">
      <xdr:nvSpPr>
        <xdr:cNvPr id="299" name="フローチャート: 判断 298">
          <a:extLst>
            <a:ext uri="{FF2B5EF4-FFF2-40B4-BE49-F238E27FC236}">
              <a16:creationId xmlns:a16="http://schemas.microsoft.com/office/drawing/2014/main" id="{29FA30FC-2845-402C-9C9D-9CB70EAE64EA}"/>
            </a:ext>
          </a:extLst>
        </xdr:cNvPr>
        <xdr:cNvSpPr/>
      </xdr:nvSpPr>
      <xdr:spPr>
        <a:xfrm>
          <a:off x="4584700" y="141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54248</xdr:rowOff>
    </xdr:from>
    <xdr:to>
      <xdr:col>20</xdr:col>
      <xdr:colOff>38100</xdr:colOff>
      <xdr:row>82</xdr:row>
      <xdr:rowOff>155848</xdr:rowOff>
    </xdr:to>
    <xdr:sp macro="" textlink="">
      <xdr:nvSpPr>
        <xdr:cNvPr id="300" name="フローチャート: 判断 299">
          <a:extLst>
            <a:ext uri="{FF2B5EF4-FFF2-40B4-BE49-F238E27FC236}">
              <a16:creationId xmlns:a16="http://schemas.microsoft.com/office/drawing/2014/main" id="{E7313F0C-69EC-4605-B5C9-D468C2080AED}"/>
            </a:ext>
          </a:extLst>
        </xdr:cNvPr>
        <xdr:cNvSpPr/>
      </xdr:nvSpPr>
      <xdr:spPr>
        <a:xfrm>
          <a:off x="3746500" y="1411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39551</xdr:rowOff>
    </xdr:from>
    <xdr:to>
      <xdr:col>15</xdr:col>
      <xdr:colOff>101600</xdr:colOff>
      <xdr:row>82</xdr:row>
      <xdr:rowOff>141151</xdr:rowOff>
    </xdr:to>
    <xdr:sp macro="" textlink="">
      <xdr:nvSpPr>
        <xdr:cNvPr id="301" name="フローチャート: 判断 300">
          <a:extLst>
            <a:ext uri="{FF2B5EF4-FFF2-40B4-BE49-F238E27FC236}">
              <a16:creationId xmlns:a16="http://schemas.microsoft.com/office/drawing/2014/main" id="{1CC84B6C-CB1F-449D-A4B4-B042687DBFD9}"/>
            </a:ext>
          </a:extLst>
        </xdr:cNvPr>
        <xdr:cNvSpPr/>
      </xdr:nvSpPr>
      <xdr:spPr>
        <a:xfrm>
          <a:off x="28575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10161</xdr:rowOff>
    </xdr:from>
    <xdr:to>
      <xdr:col>10</xdr:col>
      <xdr:colOff>165100</xdr:colOff>
      <xdr:row>82</xdr:row>
      <xdr:rowOff>111761</xdr:rowOff>
    </xdr:to>
    <xdr:sp macro="" textlink="">
      <xdr:nvSpPr>
        <xdr:cNvPr id="302" name="フローチャート: 判断 301">
          <a:extLst>
            <a:ext uri="{FF2B5EF4-FFF2-40B4-BE49-F238E27FC236}">
              <a16:creationId xmlns:a16="http://schemas.microsoft.com/office/drawing/2014/main" id="{44807A5D-6762-44DF-8116-9F4982E94F7A}"/>
            </a:ext>
          </a:extLst>
        </xdr:cNvPr>
        <xdr:cNvSpPr/>
      </xdr:nvSpPr>
      <xdr:spPr>
        <a:xfrm>
          <a:off x="1968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168548</xdr:rowOff>
    </xdr:from>
    <xdr:to>
      <xdr:col>6</xdr:col>
      <xdr:colOff>38100</xdr:colOff>
      <xdr:row>82</xdr:row>
      <xdr:rowOff>98698</xdr:rowOff>
    </xdr:to>
    <xdr:sp macro="" textlink="">
      <xdr:nvSpPr>
        <xdr:cNvPr id="303" name="フローチャート: 判断 302">
          <a:extLst>
            <a:ext uri="{FF2B5EF4-FFF2-40B4-BE49-F238E27FC236}">
              <a16:creationId xmlns:a16="http://schemas.microsoft.com/office/drawing/2014/main" id="{6108D6F5-B7A8-4A9E-8613-F67C2F237FDB}"/>
            </a:ext>
          </a:extLst>
        </xdr:cNvPr>
        <xdr:cNvSpPr/>
      </xdr:nvSpPr>
      <xdr:spPr>
        <a:xfrm>
          <a:off x="1079500" y="1405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7F640F8A-4319-4D5E-8A52-DE6A766A0EFE}"/>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4DF6BEF6-3966-48F3-84A0-70C2C9E0EEC2}"/>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D033919A-B9A3-4C93-88CD-7D37C376CA1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17AA222C-9636-4435-AA01-5DD5AE609DBF}"/>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8" name="テキスト ボックス 307">
          <a:extLst>
            <a:ext uri="{FF2B5EF4-FFF2-40B4-BE49-F238E27FC236}">
              <a16:creationId xmlns:a16="http://schemas.microsoft.com/office/drawing/2014/main" id="{95338908-0EFE-4190-83A8-D2814CB1D716}"/>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19957</xdr:rowOff>
    </xdr:from>
    <xdr:to>
      <xdr:col>24</xdr:col>
      <xdr:colOff>114300</xdr:colOff>
      <xdr:row>82</xdr:row>
      <xdr:rowOff>121557</xdr:rowOff>
    </xdr:to>
    <xdr:sp macro="" textlink="">
      <xdr:nvSpPr>
        <xdr:cNvPr id="309" name="楕円 308">
          <a:extLst>
            <a:ext uri="{FF2B5EF4-FFF2-40B4-BE49-F238E27FC236}">
              <a16:creationId xmlns:a16="http://schemas.microsoft.com/office/drawing/2014/main" id="{9601A27D-DB6F-4234-B613-7DD09EEABD74}"/>
            </a:ext>
          </a:extLst>
        </xdr:cNvPr>
        <xdr:cNvSpPr/>
      </xdr:nvSpPr>
      <xdr:spPr>
        <a:xfrm>
          <a:off x="4584700" y="1407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42834</xdr:rowOff>
    </xdr:from>
    <xdr:ext cx="405111" cy="259045"/>
    <xdr:sp macro="" textlink="">
      <xdr:nvSpPr>
        <xdr:cNvPr id="310" name="【福祉施設】&#10;有形固定資産減価償却率該当値テキスト">
          <a:extLst>
            <a:ext uri="{FF2B5EF4-FFF2-40B4-BE49-F238E27FC236}">
              <a16:creationId xmlns:a16="http://schemas.microsoft.com/office/drawing/2014/main" id="{A5D02C45-5ED8-4D86-BB32-BEA30801FD4C}"/>
            </a:ext>
          </a:extLst>
        </xdr:cNvPr>
        <xdr:cNvSpPr txBox="1"/>
      </xdr:nvSpPr>
      <xdr:spPr>
        <a:xfrm>
          <a:off x="4673600" y="13930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8527</xdr:rowOff>
    </xdr:from>
    <xdr:to>
      <xdr:col>20</xdr:col>
      <xdr:colOff>38100</xdr:colOff>
      <xdr:row>82</xdr:row>
      <xdr:rowOff>110127</xdr:rowOff>
    </xdr:to>
    <xdr:sp macro="" textlink="">
      <xdr:nvSpPr>
        <xdr:cNvPr id="311" name="楕円 310">
          <a:extLst>
            <a:ext uri="{FF2B5EF4-FFF2-40B4-BE49-F238E27FC236}">
              <a16:creationId xmlns:a16="http://schemas.microsoft.com/office/drawing/2014/main" id="{97CA16F0-66C2-4767-9959-008FBE65CEB0}"/>
            </a:ext>
          </a:extLst>
        </xdr:cNvPr>
        <xdr:cNvSpPr/>
      </xdr:nvSpPr>
      <xdr:spPr>
        <a:xfrm>
          <a:off x="3746500" y="1406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59327</xdr:rowOff>
    </xdr:from>
    <xdr:to>
      <xdr:col>24</xdr:col>
      <xdr:colOff>63500</xdr:colOff>
      <xdr:row>82</xdr:row>
      <xdr:rowOff>70757</xdr:rowOff>
    </xdr:to>
    <xdr:cxnSp macro="">
      <xdr:nvCxnSpPr>
        <xdr:cNvPr id="312" name="直線コネクタ 311">
          <a:extLst>
            <a:ext uri="{FF2B5EF4-FFF2-40B4-BE49-F238E27FC236}">
              <a16:creationId xmlns:a16="http://schemas.microsoft.com/office/drawing/2014/main" id="{03DA105C-6D8A-4A59-928D-12F39CD8428B}"/>
            </a:ext>
          </a:extLst>
        </xdr:cNvPr>
        <xdr:cNvCxnSpPr/>
      </xdr:nvCxnSpPr>
      <xdr:spPr>
        <a:xfrm>
          <a:off x="3797300" y="14118227"/>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155484</xdr:rowOff>
    </xdr:from>
    <xdr:to>
      <xdr:col>15</xdr:col>
      <xdr:colOff>101600</xdr:colOff>
      <xdr:row>82</xdr:row>
      <xdr:rowOff>85634</xdr:rowOff>
    </xdr:to>
    <xdr:sp macro="" textlink="">
      <xdr:nvSpPr>
        <xdr:cNvPr id="313" name="楕円 312">
          <a:extLst>
            <a:ext uri="{FF2B5EF4-FFF2-40B4-BE49-F238E27FC236}">
              <a16:creationId xmlns:a16="http://schemas.microsoft.com/office/drawing/2014/main" id="{D1CE88BB-A8CC-4B79-B526-62199FE80BF1}"/>
            </a:ext>
          </a:extLst>
        </xdr:cNvPr>
        <xdr:cNvSpPr/>
      </xdr:nvSpPr>
      <xdr:spPr>
        <a:xfrm>
          <a:off x="2857500" y="1404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34834</xdr:rowOff>
    </xdr:from>
    <xdr:to>
      <xdr:col>19</xdr:col>
      <xdr:colOff>177800</xdr:colOff>
      <xdr:row>82</xdr:row>
      <xdr:rowOff>59327</xdr:rowOff>
    </xdr:to>
    <xdr:cxnSp macro="">
      <xdr:nvCxnSpPr>
        <xdr:cNvPr id="314" name="直線コネクタ 313">
          <a:extLst>
            <a:ext uri="{FF2B5EF4-FFF2-40B4-BE49-F238E27FC236}">
              <a16:creationId xmlns:a16="http://schemas.microsoft.com/office/drawing/2014/main" id="{7FB98461-C2B1-4626-B3CD-631D49617DDB}"/>
            </a:ext>
          </a:extLst>
        </xdr:cNvPr>
        <xdr:cNvCxnSpPr/>
      </xdr:nvCxnSpPr>
      <xdr:spPr>
        <a:xfrm>
          <a:off x="2908300" y="1409373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124461</xdr:rowOff>
    </xdr:from>
    <xdr:to>
      <xdr:col>10</xdr:col>
      <xdr:colOff>165100</xdr:colOff>
      <xdr:row>82</xdr:row>
      <xdr:rowOff>54611</xdr:rowOff>
    </xdr:to>
    <xdr:sp macro="" textlink="">
      <xdr:nvSpPr>
        <xdr:cNvPr id="315" name="楕円 314">
          <a:extLst>
            <a:ext uri="{FF2B5EF4-FFF2-40B4-BE49-F238E27FC236}">
              <a16:creationId xmlns:a16="http://schemas.microsoft.com/office/drawing/2014/main" id="{CF5AB525-2BA8-4328-A31A-C26C5D263850}"/>
            </a:ext>
          </a:extLst>
        </xdr:cNvPr>
        <xdr:cNvSpPr/>
      </xdr:nvSpPr>
      <xdr:spPr>
        <a:xfrm>
          <a:off x="1968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3811</xdr:rowOff>
    </xdr:from>
    <xdr:to>
      <xdr:col>15</xdr:col>
      <xdr:colOff>50800</xdr:colOff>
      <xdr:row>82</xdr:row>
      <xdr:rowOff>34834</xdr:rowOff>
    </xdr:to>
    <xdr:cxnSp macro="">
      <xdr:nvCxnSpPr>
        <xdr:cNvPr id="316" name="直線コネクタ 315">
          <a:extLst>
            <a:ext uri="{FF2B5EF4-FFF2-40B4-BE49-F238E27FC236}">
              <a16:creationId xmlns:a16="http://schemas.microsoft.com/office/drawing/2014/main" id="{5B6D5559-695F-4E1D-B75F-CA37A44A0E71}"/>
            </a:ext>
          </a:extLst>
        </xdr:cNvPr>
        <xdr:cNvCxnSpPr/>
      </xdr:nvCxnSpPr>
      <xdr:spPr>
        <a:xfrm>
          <a:off x="2019300" y="14062711"/>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91802</xdr:rowOff>
    </xdr:from>
    <xdr:to>
      <xdr:col>6</xdr:col>
      <xdr:colOff>38100</xdr:colOff>
      <xdr:row>82</xdr:row>
      <xdr:rowOff>21952</xdr:rowOff>
    </xdr:to>
    <xdr:sp macro="" textlink="">
      <xdr:nvSpPr>
        <xdr:cNvPr id="317" name="楕円 316">
          <a:extLst>
            <a:ext uri="{FF2B5EF4-FFF2-40B4-BE49-F238E27FC236}">
              <a16:creationId xmlns:a16="http://schemas.microsoft.com/office/drawing/2014/main" id="{14F0330F-C1F7-47D1-BDA3-9FE59A583884}"/>
            </a:ext>
          </a:extLst>
        </xdr:cNvPr>
        <xdr:cNvSpPr/>
      </xdr:nvSpPr>
      <xdr:spPr>
        <a:xfrm>
          <a:off x="1079500" y="1397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142602</xdr:rowOff>
    </xdr:from>
    <xdr:to>
      <xdr:col>10</xdr:col>
      <xdr:colOff>114300</xdr:colOff>
      <xdr:row>82</xdr:row>
      <xdr:rowOff>3811</xdr:rowOff>
    </xdr:to>
    <xdr:cxnSp macro="">
      <xdr:nvCxnSpPr>
        <xdr:cNvPr id="318" name="直線コネクタ 317">
          <a:extLst>
            <a:ext uri="{FF2B5EF4-FFF2-40B4-BE49-F238E27FC236}">
              <a16:creationId xmlns:a16="http://schemas.microsoft.com/office/drawing/2014/main" id="{9BA3D07E-3CE9-4F7E-AEF5-A27D6CCA0647}"/>
            </a:ext>
          </a:extLst>
        </xdr:cNvPr>
        <xdr:cNvCxnSpPr/>
      </xdr:nvCxnSpPr>
      <xdr:spPr>
        <a:xfrm>
          <a:off x="1130300" y="14030052"/>
          <a:ext cx="88900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146975</xdr:rowOff>
    </xdr:from>
    <xdr:ext cx="405111" cy="259045"/>
    <xdr:sp macro="" textlink="">
      <xdr:nvSpPr>
        <xdr:cNvPr id="319" name="n_1aveValue【福祉施設】&#10;有形固定資産減価償却率">
          <a:extLst>
            <a:ext uri="{FF2B5EF4-FFF2-40B4-BE49-F238E27FC236}">
              <a16:creationId xmlns:a16="http://schemas.microsoft.com/office/drawing/2014/main" id="{F899B9C7-D940-4E99-9AF0-80927785249D}"/>
            </a:ext>
          </a:extLst>
        </xdr:cNvPr>
        <xdr:cNvSpPr txBox="1"/>
      </xdr:nvSpPr>
      <xdr:spPr>
        <a:xfrm>
          <a:off x="3582044" y="14205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132278</xdr:rowOff>
    </xdr:from>
    <xdr:ext cx="405111" cy="259045"/>
    <xdr:sp macro="" textlink="">
      <xdr:nvSpPr>
        <xdr:cNvPr id="320" name="n_2aveValue【福祉施設】&#10;有形固定資産減価償却率">
          <a:extLst>
            <a:ext uri="{FF2B5EF4-FFF2-40B4-BE49-F238E27FC236}">
              <a16:creationId xmlns:a16="http://schemas.microsoft.com/office/drawing/2014/main" id="{DC8AB9B0-5216-4386-9E37-3748DD8F4C3E}"/>
            </a:ext>
          </a:extLst>
        </xdr:cNvPr>
        <xdr:cNvSpPr txBox="1"/>
      </xdr:nvSpPr>
      <xdr:spPr>
        <a:xfrm>
          <a:off x="2705744" y="1419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102888</xdr:rowOff>
    </xdr:from>
    <xdr:ext cx="405111" cy="259045"/>
    <xdr:sp macro="" textlink="">
      <xdr:nvSpPr>
        <xdr:cNvPr id="321" name="n_3aveValue【福祉施設】&#10;有形固定資産減価償却率">
          <a:extLst>
            <a:ext uri="{FF2B5EF4-FFF2-40B4-BE49-F238E27FC236}">
              <a16:creationId xmlns:a16="http://schemas.microsoft.com/office/drawing/2014/main" id="{EDEA84EA-1D75-48F2-8ADD-9201509C414B}"/>
            </a:ext>
          </a:extLst>
        </xdr:cNvPr>
        <xdr:cNvSpPr txBox="1"/>
      </xdr:nvSpPr>
      <xdr:spPr>
        <a:xfrm>
          <a:off x="18167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89825</xdr:rowOff>
    </xdr:from>
    <xdr:ext cx="405111" cy="259045"/>
    <xdr:sp macro="" textlink="">
      <xdr:nvSpPr>
        <xdr:cNvPr id="322" name="n_4aveValue【福祉施設】&#10;有形固定資産減価償却率">
          <a:extLst>
            <a:ext uri="{FF2B5EF4-FFF2-40B4-BE49-F238E27FC236}">
              <a16:creationId xmlns:a16="http://schemas.microsoft.com/office/drawing/2014/main" id="{4E2F190B-690F-4DF6-AE1B-FF9FF5C62B27}"/>
            </a:ext>
          </a:extLst>
        </xdr:cNvPr>
        <xdr:cNvSpPr txBox="1"/>
      </xdr:nvSpPr>
      <xdr:spPr>
        <a:xfrm>
          <a:off x="927744" y="1414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126654</xdr:rowOff>
    </xdr:from>
    <xdr:ext cx="405111" cy="259045"/>
    <xdr:sp macro="" textlink="">
      <xdr:nvSpPr>
        <xdr:cNvPr id="323" name="n_1mainValue【福祉施設】&#10;有形固定資産減価償却率">
          <a:extLst>
            <a:ext uri="{FF2B5EF4-FFF2-40B4-BE49-F238E27FC236}">
              <a16:creationId xmlns:a16="http://schemas.microsoft.com/office/drawing/2014/main" id="{286A318A-CBB4-4B0D-8963-DE66411C4EF4}"/>
            </a:ext>
          </a:extLst>
        </xdr:cNvPr>
        <xdr:cNvSpPr txBox="1"/>
      </xdr:nvSpPr>
      <xdr:spPr>
        <a:xfrm>
          <a:off x="3582044" y="1384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102161</xdr:rowOff>
    </xdr:from>
    <xdr:ext cx="405111" cy="259045"/>
    <xdr:sp macro="" textlink="">
      <xdr:nvSpPr>
        <xdr:cNvPr id="324" name="n_2mainValue【福祉施設】&#10;有形固定資産減価償却率">
          <a:extLst>
            <a:ext uri="{FF2B5EF4-FFF2-40B4-BE49-F238E27FC236}">
              <a16:creationId xmlns:a16="http://schemas.microsoft.com/office/drawing/2014/main" id="{F6BC0AFA-88C8-4A99-8B63-2E480F33AAEF}"/>
            </a:ext>
          </a:extLst>
        </xdr:cNvPr>
        <xdr:cNvSpPr txBox="1"/>
      </xdr:nvSpPr>
      <xdr:spPr>
        <a:xfrm>
          <a:off x="2705744" y="1381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71138</xdr:rowOff>
    </xdr:from>
    <xdr:ext cx="405111" cy="259045"/>
    <xdr:sp macro="" textlink="">
      <xdr:nvSpPr>
        <xdr:cNvPr id="325" name="n_3mainValue【福祉施設】&#10;有形固定資産減価償却率">
          <a:extLst>
            <a:ext uri="{FF2B5EF4-FFF2-40B4-BE49-F238E27FC236}">
              <a16:creationId xmlns:a16="http://schemas.microsoft.com/office/drawing/2014/main" id="{D001E2D1-4AAA-43DD-8A43-D4679D13D917}"/>
            </a:ext>
          </a:extLst>
        </xdr:cNvPr>
        <xdr:cNvSpPr txBox="1"/>
      </xdr:nvSpPr>
      <xdr:spPr>
        <a:xfrm>
          <a:off x="1816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38479</xdr:rowOff>
    </xdr:from>
    <xdr:ext cx="405111" cy="259045"/>
    <xdr:sp macro="" textlink="">
      <xdr:nvSpPr>
        <xdr:cNvPr id="326" name="n_4mainValue【福祉施設】&#10;有形固定資産減価償却率">
          <a:extLst>
            <a:ext uri="{FF2B5EF4-FFF2-40B4-BE49-F238E27FC236}">
              <a16:creationId xmlns:a16="http://schemas.microsoft.com/office/drawing/2014/main" id="{795BC2B9-5605-4C7A-958D-48436CE2F2A1}"/>
            </a:ext>
          </a:extLst>
        </xdr:cNvPr>
        <xdr:cNvSpPr txBox="1"/>
      </xdr:nvSpPr>
      <xdr:spPr>
        <a:xfrm>
          <a:off x="927744" y="1375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7" name="正方形/長方形 326">
          <a:extLst>
            <a:ext uri="{FF2B5EF4-FFF2-40B4-BE49-F238E27FC236}">
              <a16:creationId xmlns:a16="http://schemas.microsoft.com/office/drawing/2014/main" id="{4EC95D4D-5EF0-4883-8998-1A4884E5311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8" name="正方形/長方形 327">
          <a:extLst>
            <a:ext uri="{FF2B5EF4-FFF2-40B4-BE49-F238E27FC236}">
              <a16:creationId xmlns:a16="http://schemas.microsoft.com/office/drawing/2014/main" id="{F9891CF8-D8A5-4257-93D9-B8CF2A341D2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9" name="正方形/長方形 328">
          <a:extLst>
            <a:ext uri="{FF2B5EF4-FFF2-40B4-BE49-F238E27FC236}">
              <a16:creationId xmlns:a16="http://schemas.microsoft.com/office/drawing/2014/main" id="{D26EBC7B-1DAB-489A-9106-4966A8BE39D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30" name="正方形/長方形 329">
          <a:extLst>
            <a:ext uri="{FF2B5EF4-FFF2-40B4-BE49-F238E27FC236}">
              <a16:creationId xmlns:a16="http://schemas.microsoft.com/office/drawing/2014/main" id="{75EDD090-5C28-48DE-B873-28D795B38FB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1" name="正方形/長方形 330">
          <a:extLst>
            <a:ext uri="{FF2B5EF4-FFF2-40B4-BE49-F238E27FC236}">
              <a16:creationId xmlns:a16="http://schemas.microsoft.com/office/drawing/2014/main" id="{CE9A53F9-D73D-418F-B5F4-C36890E347C1}"/>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2" name="正方形/長方形 331">
          <a:extLst>
            <a:ext uri="{FF2B5EF4-FFF2-40B4-BE49-F238E27FC236}">
              <a16:creationId xmlns:a16="http://schemas.microsoft.com/office/drawing/2014/main" id="{3C3841FF-BABA-40F3-B548-C2B375120C75}"/>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3" name="正方形/長方形 332">
          <a:extLst>
            <a:ext uri="{FF2B5EF4-FFF2-40B4-BE49-F238E27FC236}">
              <a16:creationId xmlns:a16="http://schemas.microsoft.com/office/drawing/2014/main" id="{BE2273F0-9A54-4CF1-B97C-C16ACDB5B5E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4" name="正方形/長方形 333">
          <a:extLst>
            <a:ext uri="{FF2B5EF4-FFF2-40B4-BE49-F238E27FC236}">
              <a16:creationId xmlns:a16="http://schemas.microsoft.com/office/drawing/2014/main" id="{0791063D-44F8-4583-A369-5ED3FC75D6A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5" name="テキスト ボックス 334">
          <a:extLst>
            <a:ext uri="{FF2B5EF4-FFF2-40B4-BE49-F238E27FC236}">
              <a16:creationId xmlns:a16="http://schemas.microsoft.com/office/drawing/2014/main" id="{146C8C5F-7C96-4364-809C-027E5A3768A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6" name="直線コネクタ 335">
          <a:extLst>
            <a:ext uri="{FF2B5EF4-FFF2-40B4-BE49-F238E27FC236}">
              <a16:creationId xmlns:a16="http://schemas.microsoft.com/office/drawing/2014/main" id="{72802AAA-E279-4D01-A7D6-0C3E69AC5CAC}"/>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7" name="直線コネクタ 336">
          <a:extLst>
            <a:ext uri="{FF2B5EF4-FFF2-40B4-BE49-F238E27FC236}">
              <a16:creationId xmlns:a16="http://schemas.microsoft.com/office/drawing/2014/main" id="{331D30B9-F55D-47C0-8423-8E04C573131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8" name="テキスト ボックス 337">
          <a:extLst>
            <a:ext uri="{FF2B5EF4-FFF2-40B4-BE49-F238E27FC236}">
              <a16:creationId xmlns:a16="http://schemas.microsoft.com/office/drawing/2014/main" id="{B35FF95E-A61E-416E-8618-774415739832}"/>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9" name="直線コネクタ 338">
          <a:extLst>
            <a:ext uri="{FF2B5EF4-FFF2-40B4-BE49-F238E27FC236}">
              <a16:creationId xmlns:a16="http://schemas.microsoft.com/office/drawing/2014/main" id="{4ADBE1BB-FFEC-4AE3-9E05-9A4F1547651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40" name="テキスト ボックス 339">
          <a:extLst>
            <a:ext uri="{FF2B5EF4-FFF2-40B4-BE49-F238E27FC236}">
              <a16:creationId xmlns:a16="http://schemas.microsoft.com/office/drawing/2014/main" id="{B3BE5129-3FEE-4A30-A18B-EEDC35317942}"/>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1" name="直線コネクタ 340">
          <a:extLst>
            <a:ext uri="{FF2B5EF4-FFF2-40B4-BE49-F238E27FC236}">
              <a16:creationId xmlns:a16="http://schemas.microsoft.com/office/drawing/2014/main" id="{ABA061FB-E852-4CF2-A98F-6E00F7AA3109}"/>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2" name="テキスト ボックス 341">
          <a:extLst>
            <a:ext uri="{FF2B5EF4-FFF2-40B4-BE49-F238E27FC236}">
              <a16:creationId xmlns:a16="http://schemas.microsoft.com/office/drawing/2014/main" id="{7235971A-88A3-4D96-9A76-CA538629CD5F}"/>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3" name="直線コネクタ 342">
          <a:extLst>
            <a:ext uri="{FF2B5EF4-FFF2-40B4-BE49-F238E27FC236}">
              <a16:creationId xmlns:a16="http://schemas.microsoft.com/office/drawing/2014/main" id="{780B2D19-D4BF-4A20-B27D-5B08A2A551E7}"/>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4" name="テキスト ボックス 343">
          <a:extLst>
            <a:ext uri="{FF2B5EF4-FFF2-40B4-BE49-F238E27FC236}">
              <a16:creationId xmlns:a16="http://schemas.microsoft.com/office/drawing/2014/main" id="{CE08FD5E-9EB5-450E-B99C-A060B8FD3942}"/>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5" name="直線コネクタ 344">
          <a:extLst>
            <a:ext uri="{FF2B5EF4-FFF2-40B4-BE49-F238E27FC236}">
              <a16:creationId xmlns:a16="http://schemas.microsoft.com/office/drawing/2014/main" id="{B6CAE09B-F5DC-4B90-9354-A795795D2DB8}"/>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6" name="テキスト ボックス 345">
          <a:extLst>
            <a:ext uri="{FF2B5EF4-FFF2-40B4-BE49-F238E27FC236}">
              <a16:creationId xmlns:a16="http://schemas.microsoft.com/office/drawing/2014/main" id="{E540045B-C08F-4D5D-AA12-363CF95EAABD}"/>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7" name="直線コネクタ 346">
          <a:extLst>
            <a:ext uri="{FF2B5EF4-FFF2-40B4-BE49-F238E27FC236}">
              <a16:creationId xmlns:a16="http://schemas.microsoft.com/office/drawing/2014/main" id="{40769E02-2730-4617-95FE-69F2DFE9139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8" name="テキスト ボックス 347">
          <a:extLst>
            <a:ext uri="{FF2B5EF4-FFF2-40B4-BE49-F238E27FC236}">
              <a16:creationId xmlns:a16="http://schemas.microsoft.com/office/drawing/2014/main" id="{E741F252-A23D-4F41-AE04-CDEA7E99C048}"/>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9" name="【福祉施設】&#10;一人当たり面積グラフ枠">
          <a:extLst>
            <a:ext uri="{FF2B5EF4-FFF2-40B4-BE49-F238E27FC236}">
              <a16:creationId xmlns:a16="http://schemas.microsoft.com/office/drawing/2014/main" id="{DBD1FE73-5C39-4946-B34C-7E392AB89D02}"/>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15239</xdr:rowOff>
    </xdr:from>
    <xdr:to>
      <xdr:col>54</xdr:col>
      <xdr:colOff>189865</xdr:colOff>
      <xdr:row>86</xdr:row>
      <xdr:rowOff>91439</xdr:rowOff>
    </xdr:to>
    <xdr:cxnSp macro="">
      <xdr:nvCxnSpPr>
        <xdr:cNvPr id="350" name="直線コネクタ 349">
          <a:extLst>
            <a:ext uri="{FF2B5EF4-FFF2-40B4-BE49-F238E27FC236}">
              <a16:creationId xmlns:a16="http://schemas.microsoft.com/office/drawing/2014/main" id="{BD5033CF-BBC0-4420-B782-D5839DA8FE3A}"/>
            </a:ext>
          </a:extLst>
        </xdr:cNvPr>
        <xdr:cNvCxnSpPr/>
      </xdr:nvCxnSpPr>
      <xdr:spPr>
        <a:xfrm flipV="1">
          <a:off x="10476865" y="13388339"/>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95266</xdr:rowOff>
    </xdr:from>
    <xdr:ext cx="469744" cy="259045"/>
    <xdr:sp macro="" textlink="">
      <xdr:nvSpPr>
        <xdr:cNvPr id="351" name="【福祉施設】&#10;一人当たり面積最小値テキスト">
          <a:extLst>
            <a:ext uri="{FF2B5EF4-FFF2-40B4-BE49-F238E27FC236}">
              <a16:creationId xmlns:a16="http://schemas.microsoft.com/office/drawing/2014/main" id="{94A44C08-785A-44E5-A485-7E6662E2DC02}"/>
            </a:ext>
          </a:extLst>
        </xdr:cNvPr>
        <xdr:cNvSpPr txBox="1"/>
      </xdr:nvSpPr>
      <xdr:spPr>
        <a:xfrm>
          <a:off x="10515600"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91439</xdr:rowOff>
    </xdr:from>
    <xdr:to>
      <xdr:col>55</xdr:col>
      <xdr:colOff>88900</xdr:colOff>
      <xdr:row>86</xdr:row>
      <xdr:rowOff>91439</xdr:rowOff>
    </xdr:to>
    <xdr:cxnSp macro="">
      <xdr:nvCxnSpPr>
        <xdr:cNvPr id="352" name="直線コネクタ 351">
          <a:extLst>
            <a:ext uri="{FF2B5EF4-FFF2-40B4-BE49-F238E27FC236}">
              <a16:creationId xmlns:a16="http://schemas.microsoft.com/office/drawing/2014/main" id="{A952740E-2927-46A3-A131-CB5C4F93F04E}"/>
            </a:ext>
          </a:extLst>
        </xdr:cNvPr>
        <xdr:cNvCxnSpPr/>
      </xdr:nvCxnSpPr>
      <xdr:spPr>
        <a:xfrm>
          <a:off x="10388600" y="1483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133366</xdr:rowOff>
    </xdr:from>
    <xdr:ext cx="469744" cy="259045"/>
    <xdr:sp macro="" textlink="">
      <xdr:nvSpPr>
        <xdr:cNvPr id="353" name="【福祉施設】&#10;一人当たり面積最大値テキスト">
          <a:extLst>
            <a:ext uri="{FF2B5EF4-FFF2-40B4-BE49-F238E27FC236}">
              <a16:creationId xmlns:a16="http://schemas.microsoft.com/office/drawing/2014/main" id="{A85A7BF8-A3F2-42BD-957E-C64633B3F1A7}"/>
            </a:ext>
          </a:extLst>
        </xdr:cNvPr>
        <xdr:cNvSpPr txBox="1"/>
      </xdr:nvSpPr>
      <xdr:spPr>
        <a:xfrm>
          <a:off x="10515600" y="1316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15239</xdr:rowOff>
    </xdr:from>
    <xdr:to>
      <xdr:col>55</xdr:col>
      <xdr:colOff>88900</xdr:colOff>
      <xdr:row>78</xdr:row>
      <xdr:rowOff>15239</xdr:rowOff>
    </xdr:to>
    <xdr:cxnSp macro="">
      <xdr:nvCxnSpPr>
        <xdr:cNvPr id="354" name="直線コネクタ 353">
          <a:extLst>
            <a:ext uri="{FF2B5EF4-FFF2-40B4-BE49-F238E27FC236}">
              <a16:creationId xmlns:a16="http://schemas.microsoft.com/office/drawing/2014/main" id="{CE5F224D-802D-485A-BA0A-86B5073CCCCD}"/>
            </a:ext>
          </a:extLst>
        </xdr:cNvPr>
        <xdr:cNvCxnSpPr/>
      </xdr:nvCxnSpPr>
      <xdr:spPr>
        <a:xfrm>
          <a:off x="10388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17797</xdr:rowOff>
    </xdr:from>
    <xdr:ext cx="469744" cy="259045"/>
    <xdr:sp macro="" textlink="">
      <xdr:nvSpPr>
        <xdr:cNvPr id="355" name="【福祉施設】&#10;一人当たり面積平均値テキスト">
          <a:extLst>
            <a:ext uri="{FF2B5EF4-FFF2-40B4-BE49-F238E27FC236}">
              <a16:creationId xmlns:a16="http://schemas.microsoft.com/office/drawing/2014/main" id="{DB67F2F5-66A7-415C-8633-53F5D6ABE4A2}"/>
            </a:ext>
          </a:extLst>
        </xdr:cNvPr>
        <xdr:cNvSpPr txBox="1"/>
      </xdr:nvSpPr>
      <xdr:spPr>
        <a:xfrm>
          <a:off x="10515600" y="14248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166370</xdr:rowOff>
    </xdr:from>
    <xdr:to>
      <xdr:col>55</xdr:col>
      <xdr:colOff>50800</xdr:colOff>
      <xdr:row>84</xdr:row>
      <xdr:rowOff>96520</xdr:rowOff>
    </xdr:to>
    <xdr:sp macro="" textlink="">
      <xdr:nvSpPr>
        <xdr:cNvPr id="356" name="フローチャート: 判断 355">
          <a:extLst>
            <a:ext uri="{FF2B5EF4-FFF2-40B4-BE49-F238E27FC236}">
              <a16:creationId xmlns:a16="http://schemas.microsoft.com/office/drawing/2014/main" id="{B2AB581C-3108-4DDA-9CB7-F50ED0E73089}"/>
            </a:ext>
          </a:extLst>
        </xdr:cNvPr>
        <xdr:cNvSpPr/>
      </xdr:nvSpPr>
      <xdr:spPr>
        <a:xfrm>
          <a:off x="104267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170180</xdr:rowOff>
    </xdr:from>
    <xdr:to>
      <xdr:col>50</xdr:col>
      <xdr:colOff>165100</xdr:colOff>
      <xdr:row>84</xdr:row>
      <xdr:rowOff>100330</xdr:rowOff>
    </xdr:to>
    <xdr:sp macro="" textlink="">
      <xdr:nvSpPr>
        <xdr:cNvPr id="357" name="フローチャート: 判断 356">
          <a:extLst>
            <a:ext uri="{FF2B5EF4-FFF2-40B4-BE49-F238E27FC236}">
              <a16:creationId xmlns:a16="http://schemas.microsoft.com/office/drawing/2014/main" id="{241612FE-DA26-4068-910A-478348BB16FC}"/>
            </a:ext>
          </a:extLst>
        </xdr:cNvPr>
        <xdr:cNvSpPr/>
      </xdr:nvSpPr>
      <xdr:spPr>
        <a:xfrm>
          <a:off x="9588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2539</xdr:rowOff>
    </xdr:from>
    <xdr:to>
      <xdr:col>46</xdr:col>
      <xdr:colOff>38100</xdr:colOff>
      <xdr:row>84</xdr:row>
      <xdr:rowOff>104139</xdr:rowOff>
    </xdr:to>
    <xdr:sp macro="" textlink="">
      <xdr:nvSpPr>
        <xdr:cNvPr id="358" name="フローチャート: 判断 357">
          <a:extLst>
            <a:ext uri="{FF2B5EF4-FFF2-40B4-BE49-F238E27FC236}">
              <a16:creationId xmlns:a16="http://schemas.microsoft.com/office/drawing/2014/main" id="{E2BAEBF6-B732-4B35-88E5-C0F9774AEFC9}"/>
            </a:ext>
          </a:extLst>
        </xdr:cNvPr>
        <xdr:cNvSpPr/>
      </xdr:nvSpPr>
      <xdr:spPr>
        <a:xfrm>
          <a:off x="8699500" y="1440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132080</xdr:rowOff>
    </xdr:from>
    <xdr:to>
      <xdr:col>41</xdr:col>
      <xdr:colOff>101600</xdr:colOff>
      <xdr:row>84</xdr:row>
      <xdr:rowOff>62230</xdr:rowOff>
    </xdr:to>
    <xdr:sp macro="" textlink="">
      <xdr:nvSpPr>
        <xdr:cNvPr id="359" name="フローチャート: 判断 358">
          <a:extLst>
            <a:ext uri="{FF2B5EF4-FFF2-40B4-BE49-F238E27FC236}">
              <a16:creationId xmlns:a16="http://schemas.microsoft.com/office/drawing/2014/main" id="{F2B21F86-AED3-42B1-A7D7-7EA7267C13DD}"/>
            </a:ext>
          </a:extLst>
        </xdr:cNvPr>
        <xdr:cNvSpPr/>
      </xdr:nvSpPr>
      <xdr:spPr>
        <a:xfrm>
          <a:off x="7810500" y="1436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132080</xdr:rowOff>
    </xdr:from>
    <xdr:to>
      <xdr:col>36</xdr:col>
      <xdr:colOff>165100</xdr:colOff>
      <xdr:row>84</xdr:row>
      <xdr:rowOff>62230</xdr:rowOff>
    </xdr:to>
    <xdr:sp macro="" textlink="">
      <xdr:nvSpPr>
        <xdr:cNvPr id="360" name="フローチャート: 判断 359">
          <a:extLst>
            <a:ext uri="{FF2B5EF4-FFF2-40B4-BE49-F238E27FC236}">
              <a16:creationId xmlns:a16="http://schemas.microsoft.com/office/drawing/2014/main" id="{A0E0A12B-D789-49BC-9990-808FF2118EC4}"/>
            </a:ext>
          </a:extLst>
        </xdr:cNvPr>
        <xdr:cNvSpPr/>
      </xdr:nvSpPr>
      <xdr:spPr>
        <a:xfrm>
          <a:off x="6921500" y="1436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2DBBEEF7-ED7D-444A-9A94-1E0E695797E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C46D85F1-2394-445A-9F6C-C78EBDBBB301}"/>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E4BB6596-E3D6-4BB2-87CC-C3BFDEC8C9D3}"/>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9B16720B-E4AB-4D62-A611-CDD2B25200FF}"/>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636A8979-37CB-46A9-B954-8C801CDBE95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82550</xdr:rowOff>
    </xdr:from>
    <xdr:to>
      <xdr:col>55</xdr:col>
      <xdr:colOff>50800</xdr:colOff>
      <xdr:row>86</xdr:row>
      <xdr:rowOff>12700</xdr:rowOff>
    </xdr:to>
    <xdr:sp macro="" textlink="">
      <xdr:nvSpPr>
        <xdr:cNvPr id="366" name="楕円 365">
          <a:extLst>
            <a:ext uri="{FF2B5EF4-FFF2-40B4-BE49-F238E27FC236}">
              <a16:creationId xmlns:a16="http://schemas.microsoft.com/office/drawing/2014/main" id="{8004D8F5-4B3C-4D8D-AC1A-A5497F88BA41}"/>
            </a:ext>
          </a:extLst>
        </xdr:cNvPr>
        <xdr:cNvSpPr/>
      </xdr:nvSpPr>
      <xdr:spPr>
        <a:xfrm>
          <a:off x="104267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60977</xdr:rowOff>
    </xdr:from>
    <xdr:ext cx="469744" cy="259045"/>
    <xdr:sp macro="" textlink="">
      <xdr:nvSpPr>
        <xdr:cNvPr id="367" name="【福祉施設】&#10;一人当たり面積該当値テキスト">
          <a:extLst>
            <a:ext uri="{FF2B5EF4-FFF2-40B4-BE49-F238E27FC236}">
              <a16:creationId xmlns:a16="http://schemas.microsoft.com/office/drawing/2014/main" id="{BD06C5FA-A6C2-4ED3-9F83-3578740A94B0}"/>
            </a:ext>
          </a:extLst>
        </xdr:cNvPr>
        <xdr:cNvSpPr txBox="1"/>
      </xdr:nvSpPr>
      <xdr:spPr>
        <a:xfrm>
          <a:off x="10515600" y="1463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82550</xdr:rowOff>
    </xdr:from>
    <xdr:to>
      <xdr:col>50</xdr:col>
      <xdr:colOff>165100</xdr:colOff>
      <xdr:row>86</xdr:row>
      <xdr:rowOff>12700</xdr:rowOff>
    </xdr:to>
    <xdr:sp macro="" textlink="">
      <xdr:nvSpPr>
        <xdr:cNvPr id="368" name="楕円 367">
          <a:extLst>
            <a:ext uri="{FF2B5EF4-FFF2-40B4-BE49-F238E27FC236}">
              <a16:creationId xmlns:a16="http://schemas.microsoft.com/office/drawing/2014/main" id="{4B8AFBD8-FA96-4884-B593-24C83FFC8C7B}"/>
            </a:ext>
          </a:extLst>
        </xdr:cNvPr>
        <xdr:cNvSpPr/>
      </xdr:nvSpPr>
      <xdr:spPr>
        <a:xfrm>
          <a:off x="9588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133350</xdr:rowOff>
    </xdr:from>
    <xdr:to>
      <xdr:col>55</xdr:col>
      <xdr:colOff>0</xdr:colOff>
      <xdr:row>85</xdr:row>
      <xdr:rowOff>133350</xdr:rowOff>
    </xdr:to>
    <xdr:cxnSp macro="">
      <xdr:nvCxnSpPr>
        <xdr:cNvPr id="369" name="直線コネクタ 368">
          <a:extLst>
            <a:ext uri="{FF2B5EF4-FFF2-40B4-BE49-F238E27FC236}">
              <a16:creationId xmlns:a16="http://schemas.microsoft.com/office/drawing/2014/main" id="{22E41299-AD16-4E7B-99F7-87BE555D2AF5}"/>
            </a:ext>
          </a:extLst>
        </xdr:cNvPr>
        <xdr:cNvCxnSpPr/>
      </xdr:nvCxnSpPr>
      <xdr:spPr>
        <a:xfrm>
          <a:off x="9639300" y="14706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40639</xdr:rowOff>
    </xdr:from>
    <xdr:to>
      <xdr:col>46</xdr:col>
      <xdr:colOff>38100</xdr:colOff>
      <xdr:row>85</xdr:row>
      <xdr:rowOff>142239</xdr:rowOff>
    </xdr:to>
    <xdr:sp macro="" textlink="">
      <xdr:nvSpPr>
        <xdr:cNvPr id="370" name="楕円 369">
          <a:extLst>
            <a:ext uri="{FF2B5EF4-FFF2-40B4-BE49-F238E27FC236}">
              <a16:creationId xmlns:a16="http://schemas.microsoft.com/office/drawing/2014/main" id="{51AA4B69-9CCB-47C9-A05F-A34B077FF155}"/>
            </a:ext>
          </a:extLst>
        </xdr:cNvPr>
        <xdr:cNvSpPr/>
      </xdr:nvSpPr>
      <xdr:spPr>
        <a:xfrm>
          <a:off x="8699500" y="1461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91439</xdr:rowOff>
    </xdr:from>
    <xdr:to>
      <xdr:col>50</xdr:col>
      <xdr:colOff>114300</xdr:colOff>
      <xdr:row>85</xdr:row>
      <xdr:rowOff>133350</xdr:rowOff>
    </xdr:to>
    <xdr:cxnSp macro="">
      <xdr:nvCxnSpPr>
        <xdr:cNvPr id="371" name="直線コネクタ 370">
          <a:extLst>
            <a:ext uri="{FF2B5EF4-FFF2-40B4-BE49-F238E27FC236}">
              <a16:creationId xmlns:a16="http://schemas.microsoft.com/office/drawing/2014/main" id="{E804CDCE-84AD-4122-A140-70A3C2C9E945}"/>
            </a:ext>
          </a:extLst>
        </xdr:cNvPr>
        <xdr:cNvCxnSpPr/>
      </xdr:nvCxnSpPr>
      <xdr:spPr>
        <a:xfrm>
          <a:off x="8750300" y="1466468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40639</xdr:rowOff>
    </xdr:from>
    <xdr:to>
      <xdr:col>41</xdr:col>
      <xdr:colOff>101600</xdr:colOff>
      <xdr:row>85</xdr:row>
      <xdr:rowOff>142239</xdr:rowOff>
    </xdr:to>
    <xdr:sp macro="" textlink="">
      <xdr:nvSpPr>
        <xdr:cNvPr id="372" name="楕円 371">
          <a:extLst>
            <a:ext uri="{FF2B5EF4-FFF2-40B4-BE49-F238E27FC236}">
              <a16:creationId xmlns:a16="http://schemas.microsoft.com/office/drawing/2014/main" id="{1A4D3563-2A7C-47DD-9B8A-7DCD79A7501B}"/>
            </a:ext>
          </a:extLst>
        </xdr:cNvPr>
        <xdr:cNvSpPr/>
      </xdr:nvSpPr>
      <xdr:spPr>
        <a:xfrm>
          <a:off x="7810500" y="1461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91439</xdr:rowOff>
    </xdr:from>
    <xdr:to>
      <xdr:col>45</xdr:col>
      <xdr:colOff>177800</xdr:colOff>
      <xdr:row>85</xdr:row>
      <xdr:rowOff>91439</xdr:rowOff>
    </xdr:to>
    <xdr:cxnSp macro="">
      <xdr:nvCxnSpPr>
        <xdr:cNvPr id="373" name="直線コネクタ 372">
          <a:extLst>
            <a:ext uri="{FF2B5EF4-FFF2-40B4-BE49-F238E27FC236}">
              <a16:creationId xmlns:a16="http://schemas.microsoft.com/office/drawing/2014/main" id="{D1713BEC-2FE1-472D-927C-D68D09E7A93C}"/>
            </a:ext>
          </a:extLst>
        </xdr:cNvPr>
        <xdr:cNvCxnSpPr/>
      </xdr:nvCxnSpPr>
      <xdr:spPr>
        <a:xfrm>
          <a:off x="7861300" y="146646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40639</xdr:rowOff>
    </xdr:from>
    <xdr:to>
      <xdr:col>36</xdr:col>
      <xdr:colOff>165100</xdr:colOff>
      <xdr:row>85</xdr:row>
      <xdr:rowOff>142239</xdr:rowOff>
    </xdr:to>
    <xdr:sp macro="" textlink="">
      <xdr:nvSpPr>
        <xdr:cNvPr id="374" name="楕円 373">
          <a:extLst>
            <a:ext uri="{FF2B5EF4-FFF2-40B4-BE49-F238E27FC236}">
              <a16:creationId xmlns:a16="http://schemas.microsoft.com/office/drawing/2014/main" id="{6A6625E1-6055-4B2E-B737-CF3DEF4AED74}"/>
            </a:ext>
          </a:extLst>
        </xdr:cNvPr>
        <xdr:cNvSpPr/>
      </xdr:nvSpPr>
      <xdr:spPr>
        <a:xfrm>
          <a:off x="6921500" y="1461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91439</xdr:rowOff>
    </xdr:from>
    <xdr:to>
      <xdr:col>41</xdr:col>
      <xdr:colOff>50800</xdr:colOff>
      <xdr:row>85</xdr:row>
      <xdr:rowOff>91439</xdr:rowOff>
    </xdr:to>
    <xdr:cxnSp macro="">
      <xdr:nvCxnSpPr>
        <xdr:cNvPr id="375" name="直線コネクタ 374">
          <a:extLst>
            <a:ext uri="{FF2B5EF4-FFF2-40B4-BE49-F238E27FC236}">
              <a16:creationId xmlns:a16="http://schemas.microsoft.com/office/drawing/2014/main" id="{CB656743-ABBC-480C-B518-4223C225AA2D}"/>
            </a:ext>
          </a:extLst>
        </xdr:cNvPr>
        <xdr:cNvCxnSpPr/>
      </xdr:nvCxnSpPr>
      <xdr:spPr>
        <a:xfrm>
          <a:off x="6972300" y="146646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116857</xdr:rowOff>
    </xdr:from>
    <xdr:ext cx="469744" cy="259045"/>
    <xdr:sp macro="" textlink="">
      <xdr:nvSpPr>
        <xdr:cNvPr id="376" name="n_1aveValue【福祉施設】&#10;一人当たり面積">
          <a:extLst>
            <a:ext uri="{FF2B5EF4-FFF2-40B4-BE49-F238E27FC236}">
              <a16:creationId xmlns:a16="http://schemas.microsoft.com/office/drawing/2014/main" id="{4AE5C436-A945-42C0-A2DA-4F8151A593FC}"/>
            </a:ext>
          </a:extLst>
        </xdr:cNvPr>
        <xdr:cNvSpPr txBox="1"/>
      </xdr:nvSpPr>
      <xdr:spPr>
        <a:xfrm>
          <a:off x="93917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120666</xdr:rowOff>
    </xdr:from>
    <xdr:ext cx="469744" cy="259045"/>
    <xdr:sp macro="" textlink="">
      <xdr:nvSpPr>
        <xdr:cNvPr id="377" name="n_2aveValue【福祉施設】&#10;一人当たり面積">
          <a:extLst>
            <a:ext uri="{FF2B5EF4-FFF2-40B4-BE49-F238E27FC236}">
              <a16:creationId xmlns:a16="http://schemas.microsoft.com/office/drawing/2014/main" id="{525474F7-E8B5-492B-9D38-FFD6B4705B47}"/>
            </a:ext>
          </a:extLst>
        </xdr:cNvPr>
        <xdr:cNvSpPr txBox="1"/>
      </xdr:nvSpPr>
      <xdr:spPr>
        <a:xfrm>
          <a:off x="8515427" y="14179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78757</xdr:rowOff>
    </xdr:from>
    <xdr:ext cx="469744" cy="259045"/>
    <xdr:sp macro="" textlink="">
      <xdr:nvSpPr>
        <xdr:cNvPr id="378" name="n_3aveValue【福祉施設】&#10;一人当たり面積">
          <a:extLst>
            <a:ext uri="{FF2B5EF4-FFF2-40B4-BE49-F238E27FC236}">
              <a16:creationId xmlns:a16="http://schemas.microsoft.com/office/drawing/2014/main" id="{320B729A-89E1-4E1F-8F59-D0869F38B694}"/>
            </a:ext>
          </a:extLst>
        </xdr:cNvPr>
        <xdr:cNvSpPr txBox="1"/>
      </xdr:nvSpPr>
      <xdr:spPr>
        <a:xfrm>
          <a:off x="7626427" y="1413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78757</xdr:rowOff>
    </xdr:from>
    <xdr:ext cx="469744" cy="259045"/>
    <xdr:sp macro="" textlink="">
      <xdr:nvSpPr>
        <xdr:cNvPr id="379" name="n_4aveValue【福祉施設】&#10;一人当たり面積">
          <a:extLst>
            <a:ext uri="{FF2B5EF4-FFF2-40B4-BE49-F238E27FC236}">
              <a16:creationId xmlns:a16="http://schemas.microsoft.com/office/drawing/2014/main" id="{F4179201-2FCC-4582-B4B9-BA8FB7B56A7C}"/>
            </a:ext>
          </a:extLst>
        </xdr:cNvPr>
        <xdr:cNvSpPr txBox="1"/>
      </xdr:nvSpPr>
      <xdr:spPr>
        <a:xfrm>
          <a:off x="6737427" y="1413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3827</xdr:rowOff>
    </xdr:from>
    <xdr:ext cx="469744" cy="259045"/>
    <xdr:sp macro="" textlink="">
      <xdr:nvSpPr>
        <xdr:cNvPr id="380" name="n_1mainValue【福祉施設】&#10;一人当たり面積">
          <a:extLst>
            <a:ext uri="{FF2B5EF4-FFF2-40B4-BE49-F238E27FC236}">
              <a16:creationId xmlns:a16="http://schemas.microsoft.com/office/drawing/2014/main" id="{5B4E5E30-A236-4B36-B279-951B2FA1ECCB}"/>
            </a:ext>
          </a:extLst>
        </xdr:cNvPr>
        <xdr:cNvSpPr txBox="1"/>
      </xdr:nvSpPr>
      <xdr:spPr>
        <a:xfrm>
          <a:off x="93917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133366</xdr:rowOff>
    </xdr:from>
    <xdr:ext cx="469744" cy="259045"/>
    <xdr:sp macro="" textlink="">
      <xdr:nvSpPr>
        <xdr:cNvPr id="381" name="n_2mainValue【福祉施設】&#10;一人当たり面積">
          <a:extLst>
            <a:ext uri="{FF2B5EF4-FFF2-40B4-BE49-F238E27FC236}">
              <a16:creationId xmlns:a16="http://schemas.microsoft.com/office/drawing/2014/main" id="{0B1F616E-4474-468E-8C6C-488F96650DEC}"/>
            </a:ext>
          </a:extLst>
        </xdr:cNvPr>
        <xdr:cNvSpPr txBox="1"/>
      </xdr:nvSpPr>
      <xdr:spPr>
        <a:xfrm>
          <a:off x="8515427" y="1470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133366</xdr:rowOff>
    </xdr:from>
    <xdr:ext cx="469744" cy="259045"/>
    <xdr:sp macro="" textlink="">
      <xdr:nvSpPr>
        <xdr:cNvPr id="382" name="n_3mainValue【福祉施設】&#10;一人当たり面積">
          <a:extLst>
            <a:ext uri="{FF2B5EF4-FFF2-40B4-BE49-F238E27FC236}">
              <a16:creationId xmlns:a16="http://schemas.microsoft.com/office/drawing/2014/main" id="{F8161C3B-89F1-4931-99AD-8AF22337D956}"/>
            </a:ext>
          </a:extLst>
        </xdr:cNvPr>
        <xdr:cNvSpPr txBox="1"/>
      </xdr:nvSpPr>
      <xdr:spPr>
        <a:xfrm>
          <a:off x="7626427" y="1470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133366</xdr:rowOff>
    </xdr:from>
    <xdr:ext cx="469744" cy="259045"/>
    <xdr:sp macro="" textlink="">
      <xdr:nvSpPr>
        <xdr:cNvPr id="383" name="n_4mainValue【福祉施設】&#10;一人当たり面積">
          <a:extLst>
            <a:ext uri="{FF2B5EF4-FFF2-40B4-BE49-F238E27FC236}">
              <a16:creationId xmlns:a16="http://schemas.microsoft.com/office/drawing/2014/main" id="{B82370FA-DBCC-42BD-96E9-C99AB41EF7C1}"/>
            </a:ext>
          </a:extLst>
        </xdr:cNvPr>
        <xdr:cNvSpPr txBox="1"/>
      </xdr:nvSpPr>
      <xdr:spPr>
        <a:xfrm>
          <a:off x="6737427" y="1470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4" name="正方形/長方形 383">
          <a:extLst>
            <a:ext uri="{FF2B5EF4-FFF2-40B4-BE49-F238E27FC236}">
              <a16:creationId xmlns:a16="http://schemas.microsoft.com/office/drawing/2014/main" id="{E5B85662-9DA8-435A-A77E-F8E4565060D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5" name="正方形/長方形 384">
          <a:extLst>
            <a:ext uri="{FF2B5EF4-FFF2-40B4-BE49-F238E27FC236}">
              <a16:creationId xmlns:a16="http://schemas.microsoft.com/office/drawing/2014/main" id="{7EB591C5-9436-4214-8393-518DF8EAEE6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6" name="正方形/長方形 385">
          <a:extLst>
            <a:ext uri="{FF2B5EF4-FFF2-40B4-BE49-F238E27FC236}">
              <a16:creationId xmlns:a16="http://schemas.microsoft.com/office/drawing/2014/main" id="{B4F11352-83A1-4032-BD9F-E784BE329CA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7" name="正方形/長方形 386">
          <a:extLst>
            <a:ext uri="{FF2B5EF4-FFF2-40B4-BE49-F238E27FC236}">
              <a16:creationId xmlns:a16="http://schemas.microsoft.com/office/drawing/2014/main" id="{5A1F5DB5-3416-41DC-B8F7-A6B69707F29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8" name="正方形/長方形 387">
          <a:extLst>
            <a:ext uri="{FF2B5EF4-FFF2-40B4-BE49-F238E27FC236}">
              <a16:creationId xmlns:a16="http://schemas.microsoft.com/office/drawing/2014/main" id="{DADB255C-B907-42BC-A821-4EE39354FC0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9" name="正方形/長方形 388">
          <a:extLst>
            <a:ext uri="{FF2B5EF4-FFF2-40B4-BE49-F238E27FC236}">
              <a16:creationId xmlns:a16="http://schemas.microsoft.com/office/drawing/2014/main" id="{38D6103F-632A-42FA-9AF7-52A7A86A929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90" name="正方形/長方形 389">
          <a:extLst>
            <a:ext uri="{FF2B5EF4-FFF2-40B4-BE49-F238E27FC236}">
              <a16:creationId xmlns:a16="http://schemas.microsoft.com/office/drawing/2014/main" id="{E31B676A-7208-4035-944C-1307A7295D1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1" name="正方形/長方形 390">
          <a:extLst>
            <a:ext uri="{FF2B5EF4-FFF2-40B4-BE49-F238E27FC236}">
              <a16:creationId xmlns:a16="http://schemas.microsoft.com/office/drawing/2014/main" id="{5F53B842-8645-4571-8ADC-35C103F2456C}"/>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2" name="テキスト ボックス 391">
          <a:extLst>
            <a:ext uri="{FF2B5EF4-FFF2-40B4-BE49-F238E27FC236}">
              <a16:creationId xmlns:a16="http://schemas.microsoft.com/office/drawing/2014/main" id="{AE6BEEE1-D70B-4657-9D17-4944621DC289}"/>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3" name="直線コネクタ 392">
          <a:extLst>
            <a:ext uri="{FF2B5EF4-FFF2-40B4-BE49-F238E27FC236}">
              <a16:creationId xmlns:a16="http://schemas.microsoft.com/office/drawing/2014/main" id="{2499CC8D-95AC-401A-BE67-392CB059BA11}"/>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4" name="テキスト ボックス 393">
          <a:extLst>
            <a:ext uri="{FF2B5EF4-FFF2-40B4-BE49-F238E27FC236}">
              <a16:creationId xmlns:a16="http://schemas.microsoft.com/office/drawing/2014/main" id="{00DAC071-9389-4262-9155-6BA9998D0E94}"/>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5" name="直線コネクタ 394">
          <a:extLst>
            <a:ext uri="{FF2B5EF4-FFF2-40B4-BE49-F238E27FC236}">
              <a16:creationId xmlns:a16="http://schemas.microsoft.com/office/drawing/2014/main" id="{7AFFD4F4-2E66-4B11-91D7-DFF1A1C39F75}"/>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6" name="テキスト ボックス 395">
          <a:extLst>
            <a:ext uri="{FF2B5EF4-FFF2-40B4-BE49-F238E27FC236}">
              <a16:creationId xmlns:a16="http://schemas.microsoft.com/office/drawing/2014/main" id="{68F14832-A0A7-44E2-8069-670758FDDFE4}"/>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7" name="直線コネクタ 396">
          <a:extLst>
            <a:ext uri="{FF2B5EF4-FFF2-40B4-BE49-F238E27FC236}">
              <a16:creationId xmlns:a16="http://schemas.microsoft.com/office/drawing/2014/main" id="{858DBA25-11D6-4A73-961B-263196BC6C59}"/>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8" name="テキスト ボックス 397">
          <a:extLst>
            <a:ext uri="{FF2B5EF4-FFF2-40B4-BE49-F238E27FC236}">
              <a16:creationId xmlns:a16="http://schemas.microsoft.com/office/drawing/2014/main" id="{BA15664A-FF17-4D6A-8183-BB1171703746}"/>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9" name="直線コネクタ 398">
          <a:extLst>
            <a:ext uri="{FF2B5EF4-FFF2-40B4-BE49-F238E27FC236}">
              <a16:creationId xmlns:a16="http://schemas.microsoft.com/office/drawing/2014/main" id="{CA781210-3BD7-4F19-B2AD-4CD2C70A6E3E}"/>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400" name="テキスト ボックス 399">
          <a:extLst>
            <a:ext uri="{FF2B5EF4-FFF2-40B4-BE49-F238E27FC236}">
              <a16:creationId xmlns:a16="http://schemas.microsoft.com/office/drawing/2014/main" id="{69A40AF5-96A4-4297-90A5-E7FFA97B60E2}"/>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1" name="直線コネクタ 400">
          <a:extLst>
            <a:ext uri="{FF2B5EF4-FFF2-40B4-BE49-F238E27FC236}">
              <a16:creationId xmlns:a16="http://schemas.microsoft.com/office/drawing/2014/main" id="{B54D41CB-B7DE-4D08-9C88-FF75EFC3726B}"/>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2" name="テキスト ボックス 401">
          <a:extLst>
            <a:ext uri="{FF2B5EF4-FFF2-40B4-BE49-F238E27FC236}">
              <a16:creationId xmlns:a16="http://schemas.microsoft.com/office/drawing/2014/main" id="{8D00242E-654C-4A07-B2F0-403024A58ACD}"/>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3" name="直線コネクタ 402">
          <a:extLst>
            <a:ext uri="{FF2B5EF4-FFF2-40B4-BE49-F238E27FC236}">
              <a16:creationId xmlns:a16="http://schemas.microsoft.com/office/drawing/2014/main" id="{51A22BB6-6FA6-4148-AB27-0D930605A5A8}"/>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4" name="テキスト ボックス 403">
          <a:extLst>
            <a:ext uri="{FF2B5EF4-FFF2-40B4-BE49-F238E27FC236}">
              <a16:creationId xmlns:a16="http://schemas.microsoft.com/office/drawing/2014/main" id="{24389D8A-0DBD-4730-B25F-5178BCB6D7A4}"/>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5" name="直線コネクタ 404">
          <a:extLst>
            <a:ext uri="{FF2B5EF4-FFF2-40B4-BE49-F238E27FC236}">
              <a16:creationId xmlns:a16="http://schemas.microsoft.com/office/drawing/2014/main" id="{3C41819A-DCE3-43F0-82A5-CC101FA9ABC8}"/>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6" name="テキスト ボックス 405">
          <a:extLst>
            <a:ext uri="{FF2B5EF4-FFF2-40B4-BE49-F238E27FC236}">
              <a16:creationId xmlns:a16="http://schemas.microsoft.com/office/drawing/2014/main" id="{7F16FB10-E5EC-475C-BFA8-B3EB91CB5B24}"/>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7" name="直線コネクタ 406">
          <a:extLst>
            <a:ext uri="{FF2B5EF4-FFF2-40B4-BE49-F238E27FC236}">
              <a16:creationId xmlns:a16="http://schemas.microsoft.com/office/drawing/2014/main" id="{539CFDC4-5BBE-43C0-BAC6-9D6E2E1F10FA}"/>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8" name="【市民会館】&#10;有形固定資産減価償却率グラフ枠">
          <a:extLst>
            <a:ext uri="{FF2B5EF4-FFF2-40B4-BE49-F238E27FC236}">
              <a16:creationId xmlns:a16="http://schemas.microsoft.com/office/drawing/2014/main" id="{10501F1D-5717-4440-A302-6B8B97976115}"/>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157843</xdr:rowOff>
    </xdr:from>
    <xdr:to>
      <xdr:col>24</xdr:col>
      <xdr:colOff>62865</xdr:colOff>
      <xdr:row>109</xdr:row>
      <xdr:rowOff>35379</xdr:rowOff>
    </xdr:to>
    <xdr:cxnSp macro="">
      <xdr:nvCxnSpPr>
        <xdr:cNvPr id="409" name="直線コネクタ 408">
          <a:extLst>
            <a:ext uri="{FF2B5EF4-FFF2-40B4-BE49-F238E27FC236}">
              <a16:creationId xmlns:a16="http://schemas.microsoft.com/office/drawing/2014/main" id="{EE1DE55D-314F-47C1-96AA-E2BE13A23B1D}"/>
            </a:ext>
          </a:extLst>
        </xdr:cNvPr>
        <xdr:cNvCxnSpPr/>
      </xdr:nvCxnSpPr>
      <xdr:spPr>
        <a:xfrm flipV="1">
          <a:off x="4634865" y="17302843"/>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10" name="【市民会館】&#10;有形固定資産減価償却率最小値テキスト">
          <a:extLst>
            <a:ext uri="{FF2B5EF4-FFF2-40B4-BE49-F238E27FC236}">
              <a16:creationId xmlns:a16="http://schemas.microsoft.com/office/drawing/2014/main" id="{EFEB44AE-EB0F-48C2-8A37-C498DF4C68D4}"/>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11" name="直線コネクタ 410">
          <a:extLst>
            <a:ext uri="{FF2B5EF4-FFF2-40B4-BE49-F238E27FC236}">
              <a16:creationId xmlns:a16="http://schemas.microsoft.com/office/drawing/2014/main" id="{05C415D5-D339-4807-8A37-5811EAF2FF1E}"/>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104520</xdr:rowOff>
    </xdr:from>
    <xdr:ext cx="405111" cy="259045"/>
    <xdr:sp macro="" textlink="">
      <xdr:nvSpPr>
        <xdr:cNvPr id="412" name="【市民会館】&#10;有形固定資産減価償却率最大値テキスト">
          <a:extLst>
            <a:ext uri="{FF2B5EF4-FFF2-40B4-BE49-F238E27FC236}">
              <a16:creationId xmlns:a16="http://schemas.microsoft.com/office/drawing/2014/main" id="{9BA9636F-A7D7-4319-B71D-BB78F2484963}"/>
            </a:ext>
          </a:extLst>
        </xdr:cNvPr>
        <xdr:cNvSpPr txBox="1"/>
      </xdr:nvSpPr>
      <xdr:spPr>
        <a:xfrm>
          <a:off x="4673600" y="1707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157843</xdr:rowOff>
    </xdr:from>
    <xdr:to>
      <xdr:col>24</xdr:col>
      <xdr:colOff>152400</xdr:colOff>
      <xdr:row>100</xdr:row>
      <xdr:rowOff>157843</xdr:rowOff>
    </xdr:to>
    <xdr:cxnSp macro="">
      <xdr:nvCxnSpPr>
        <xdr:cNvPr id="413" name="直線コネクタ 412">
          <a:extLst>
            <a:ext uri="{FF2B5EF4-FFF2-40B4-BE49-F238E27FC236}">
              <a16:creationId xmlns:a16="http://schemas.microsoft.com/office/drawing/2014/main" id="{7BEB7A44-C767-42F6-B697-7265CF6C436D}"/>
            </a:ext>
          </a:extLst>
        </xdr:cNvPr>
        <xdr:cNvCxnSpPr/>
      </xdr:nvCxnSpPr>
      <xdr:spPr>
        <a:xfrm>
          <a:off x="4546600" y="1730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93997</xdr:rowOff>
    </xdr:from>
    <xdr:ext cx="405111" cy="259045"/>
    <xdr:sp macro="" textlink="">
      <xdr:nvSpPr>
        <xdr:cNvPr id="414" name="【市民会館】&#10;有形固定資産減価償却率平均値テキスト">
          <a:extLst>
            <a:ext uri="{FF2B5EF4-FFF2-40B4-BE49-F238E27FC236}">
              <a16:creationId xmlns:a16="http://schemas.microsoft.com/office/drawing/2014/main" id="{C8FC0938-8371-4C4B-B48A-6CE7BECAADB2}"/>
            </a:ext>
          </a:extLst>
        </xdr:cNvPr>
        <xdr:cNvSpPr txBox="1"/>
      </xdr:nvSpPr>
      <xdr:spPr>
        <a:xfrm>
          <a:off x="4673600" y="1775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71120</xdr:rowOff>
    </xdr:from>
    <xdr:to>
      <xdr:col>24</xdr:col>
      <xdr:colOff>114300</xdr:colOff>
      <xdr:row>105</xdr:row>
      <xdr:rowOff>1270</xdr:rowOff>
    </xdr:to>
    <xdr:sp macro="" textlink="">
      <xdr:nvSpPr>
        <xdr:cNvPr id="415" name="フローチャート: 判断 414">
          <a:extLst>
            <a:ext uri="{FF2B5EF4-FFF2-40B4-BE49-F238E27FC236}">
              <a16:creationId xmlns:a16="http://schemas.microsoft.com/office/drawing/2014/main" id="{19533E4D-C78B-4548-8831-73388002C2E6}"/>
            </a:ext>
          </a:extLst>
        </xdr:cNvPr>
        <xdr:cNvSpPr/>
      </xdr:nvSpPr>
      <xdr:spPr>
        <a:xfrm>
          <a:off x="4584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79284</xdr:rowOff>
    </xdr:from>
    <xdr:to>
      <xdr:col>20</xdr:col>
      <xdr:colOff>38100</xdr:colOff>
      <xdr:row>105</xdr:row>
      <xdr:rowOff>9434</xdr:rowOff>
    </xdr:to>
    <xdr:sp macro="" textlink="">
      <xdr:nvSpPr>
        <xdr:cNvPr id="416" name="フローチャート: 判断 415">
          <a:extLst>
            <a:ext uri="{FF2B5EF4-FFF2-40B4-BE49-F238E27FC236}">
              <a16:creationId xmlns:a16="http://schemas.microsoft.com/office/drawing/2014/main" id="{00A43DBC-978E-4EA7-BCA1-A5107EFAAAEF}"/>
            </a:ext>
          </a:extLst>
        </xdr:cNvPr>
        <xdr:cNvSpPr/>
      </xdr:nvSpPr>
      <xdr:spPr>
        <a:xfrm>
          <a:off x="3746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76019</xdr:rowOff>
    </xdr:from>
    <xdr:to>
      <xdr:col>15</xdr:col>
      <xdr:colOff>101600</xdr:colOff>
      <xdr:row>105</xdr:row>
      <xdr:rowOff>6169</xdr:rowOff>
    </xdr:to>
    <xdr:sp macro="" textlink="">
      <xdr:nvSpPr>
        <xdr:cNvPr id="417" name="フローチャート: 判断 416">
          <a:extLst>
            <a:ext uri="{FF2B5EF4-FFF2-40B4-BE49-F238E27FC236}">
              <a16:creationId xmlns:a16="http://schemas.microsoft.com/office/drawing/2014/main" id="{144709DD-C399-4B79-92B7-92CD5E7CEA20}"/>
            </a:ext>
          </a:extLst>
        </xdr:cNvPr>
        <xdr:cNvSpPr/>
      </xdr:nvSpPr>
      <xdr:spPr>
        <a:xfrm>
          <a:off x="2857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67855</xdr:rowOff>
    </xdr:from>
    <xdr:to>
      <xdr:col>10</xdr:col>
      <xdr:colOff>165100</xdr:colOff>
      <xdr:row>104</xdr:row>
      <xdr:rowOff>169455</xdr:rowOff>
    </xdr:to>
    <xdr:sp macro="" textlink="">
      <xdr:nvSpPr>
        <xdr:cNvPr id="418" name="フローチャート: 判断 417">
          <a:extLst>
            <a:ext uri="{FF2B5EF4-FFF2-40B4-BE49-F238E27FC236}">
              <a16:creationId xmlns:a16="http://schemas.microsoft.com/office/drawing/2014/main" id="{674167BF-3129-466F-A592-E04B62A58D1F}"/>
            </a:ext>
          </a:extLst>
        </xdr:cNvPr>
        <xdr:cNvSpPr/>
      </xdr:nvSpPr>
      <xdr:spPr>
        <a:xfrm>
          <a:off x="1968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22134</xdr:rowOff>
    </xdr:from>
    <xdr:to>
      <xdr:col>6</xdr:col>
      <xdr:colOff>38100</xdr:colOff>
      <xdr:row>104</xdr:row>
      <xdr:rowOff>123734</xdr:rowOff>
    </xdr:to>
    <xdr:sp macro="" textlink="">
      <xdr:nvSpPr>
        <xdr:cNvPr id="419" name="フローチャート: 判断 418">
          <a:extLst>
            <a:ext uri="{FF2B5EF4-FFF2-40B4-BE49-F238E27FC236}">
              <a16:creationId xmlns:a16="http://schemas.microsoft.com/office/drawing/2014/main" id="{2DF23D18-A2CC-45FC-BF2E-E0C589E23611}"/>
            </a:ext>
          </a:extLst>
        </xdr:cNvPr>
        <xdr:cNvSpPr/>
      </xdr:nvSpPr>
      <xdr:spPr>
        <a:xfrm>
          <a:off x="1079500"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3AC0253E-D6EB-4205-AFE5-26117A895B34}"/>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107F4F10-B5E5-41A0-BC6E-E3830C96B3E6}"/>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2" name="テキスト ボックス 421">
          <a:extLst>
            <a:ext uri="{FF2B5EF4-FFF2-40B4-BE49-F238E27FC236}">
              <a16:creationId xmlns:a16="http://schemas.microsoft.com/office/drawing/2014/main" id="{F4707933-E197-45D7-8E5A-BFF82156DB82}"/>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3" name="テキスト ボックス 422">
          <a:extLst>
            <a:ext uri="{FF2B5EF4-FFF2-40B4-BE49-F238E27FC236}">
              <a16:creationId xmlns:a16="http://schemas.microsoft.com/office/drawing/2014/main" id="{621D0BE7-63C3-4C60-B05B-288CB6372A85}"/>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4" name="テキスト ボックス 423">
          <a:extLst>
            <a:ext uri="{FF2B5EF4-FFF2-40B4-BE49-F238E27FC236}">
              <a16:creationId xmlns:a16="http://schemas.microsoft.com/office/drawing/2014/main" id="{74A24CE9-4B70-4ACE-BF14-B422C15E644B}"/>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84182</xdr:rowOff>
    </xdr:from>
    <xdr:to>
      <xdr:col>24</xdr:col>
      <xdr:colOff>114300</xdr:colOff>
      <xdr:row>107</xdr:row>
      <xdr:rowOff>14332</xdr:rowOff>
    </xdr:to>
    <xdr:sp macro="" textlink="">
      <xdr:nvSpPr>
        <xdr:cNvPr id="425" name="楕円 424">
          <a:extLst>
            <a:ext uri="{FF2B5EF4-FFF2-40B4-BE49-F238E27FC236}">
              <a16:creationId xmlns:a16="http://schemas.microsoft.com/office/drawing/2014/main" id="{52A132A5-9434-497E-B39D-01F3B329409D}"/>
            </a:ext>
          </a:extLst>
        </xdr:cNvPr>
        <xdr:cNvSpPr/>
      </xdr:nvSpPr>
      <xdr:spPr>
        <a:xfrm>
          <a:off x="4584700" y="1825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62609</xdr:rowOff>
    </xdr:from>
    <xdr:ext cx="405111" cy="259045"/>
    <xdr:sp macro="" textlink="">
      <xdr:nvSpPr>
        <xdr:cNvPr id="426" name="【市民会館】&#10;有形固定資産減価償却率該当値テキスト">
          <a:extLst>
            <a:ext uri="{FF2B5EF4-FFF2-40B4-BE49-F238E27FC236}">
              <a16:creationId xmlns:a16="http://schemas.microsoft.com/office/drawing/2014/main" id="{208BFC4E-1F30-472A-93F0-F5E7CE6E6924}"/>
            </a:ext>
          </a:extLst>
        </xdr:cNvPr>
        <xdr:cNvSpPr txBox="1"/>
      </xdr:nvSpPr>
      <xdr:spPr>
        <a:xfrm>
          <a:off x="4673600" y="18236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51526</xdr:rowOff>
    </xdr:from>
    <xdr:to>
      <xdr:col>20</xdr:col>
      <xdr:colOff>38100</xdr:colOff>
      <xdr:row>106</xdr:row>
      <xdr:rowOff>153126</xdr:rowOff>
    </xdr:to>
    <xdr:sp macro="" textlink="">
      <xdr:nvSpPr>
        <xdr:cNvPr id="427" name="楕円 426">
          <a:extLst>
            <a:ext uri="{FF2B5EF4-FFF2-40B4-BE49-F238E27FC236}">
              <a16:creationId xmlns:a16="http://schemas.microsoft.com/office/drawing/2014/main" id="{05D27F02-0ED7-45D2-984B-3EFD106039C2}"/>
            </a:ext>
          </a:extLst>
        </xdr:cNvPr>
        <xdr:cNvSpPr/>
      </xdr:nvSpPr>
      <xdr:spPr>
        <a:xfrm>
          <a:off x="3746500" y="1822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102326</xdr:rowOff>
    </xdr:from>
    <xdr:to>
      <xdr:col>24</xdr:col>
      <xdr:colOff>63500</xdr:colOff>
      <xdr:row>106</xdr:row>
      <xdr:rowOff>134982</xdr:rowOff>
    </xdr:to>
    <xdr:cxnSp macro="">
      <xdr:nvCxnSpPr>
        <xdr:cNvPr id="428" name="直線コネクタ 427">
          <a:extLst>
            <a:ext uri="{FF2B5EF4-FFF2-40B4-BE49-F238E27FC236}">
              <a16:creationId xmlns:a16="http://schemas.microsoft.com/office/drawing/2014/main" id="{941356F8-1547-4BF2-8DAB-2A9F79C582B3}"/>
            </a:ext>
          </a:extLst>
        </xdr:cNvPr>
        <xdr:cNvCxnSpPr/>
      </xdr:nvCxnSpPr>
      <xdr:spPr>
        <a:xfrm>
          <a:off x="3797300" y="18276026"/>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20501</xdr:rowOff>
    </xdr:from>
    <xdr:to>
      <xdr:col>15</xdr:col>
      <xdr:colOff>101600</xdr:colOff>
      <xdr:row>106</xdr:row>
      <xdr:rowOff>122101</xdr:rowOff>
    </xdr:to>
    <xdr:sp macro="" textlink="">
      <xdr:nvSpPr>
        <xdr:cNvPr id="429" name="楕円 428">
          <a:extLst>
            <a:ext uri="{FF2B5EF4-FFF2-40B4-BE49-F238E27FC236}">
              <a16:creationId xmlns:a16="http://schemas.microsoft.com/office/drawing/2014/main" id="{FA846ECC-A278-4831-BE67-881E8AF0B942}"/>
            </a:ext>
          </a:extLst>
        </xdr:cNvPr>
        <xdr:cNvSpPr/>
      </xdr:nvSpPr>
      <xdr:spPr>
        <a:xfrm>
          <a:off x="2857500" y="1819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71301</xdr:rowOff>
    </xdr:from>
    <xdr:to>
      <xdr:col>19</xdr:col>
      <xdr:colOff>177800</xdr:colOff>
      <xdr:row>106</xdr:row>
      <xdr:rowOff>102326</xdr:rowOff>
    </xdr:to>
    <xdr:cxnSp macro="">
      <xdr:nvCxnSpPr>
        <xdr:cNvPr id="430" name="直線コネクタ 429">
          <a:extLst>
            <a:ext uri="{FF2B5EF4-FFF2-40B4-BE49-F238E27FC236}">
              <a16:creationId xmlns:a16="http://schemas.microsoft.com/office/drawing/2014/main" id="{5DD84173-7F0C-4DA7-AD9B-CEE9C144297A}"/>
            </a:ext>
          </a:extLst>
        </xdr:cNvPr>
        <xdr:cNvCxnSpPr/>
      </xdr:nvCxnSpPr>
      <xdr:spPr>
        <a:xfrm>
          <a:off x="2908300" y="18245001"/>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159294</xdr:rowOff>
    </xdr:from>
    <xdr:to>
      <xdr:col>10</xdr:col>
      <xdr:colOff>165100</xdr:colOff>
      <xdr:row>106</xdr:row>
      <xdr:rowOff>89444</xdr:rowOff>
    </xdr:to>
    <xdr:sp macro="" textlink="">
      <xdr:nvSpPr>
        <xdr:cNvPr id="431" name="楕円 430">
          <a:extLst>
            <a:ext uri="{FF2B5EF4-FFF2-40B4-BE49-F238E27FC236}">
              <a16:creationId xmlns:a16="http://schemas.microsoft.com/office/drawing/2014/main" id="{4B5DC2A3-7171-4D50-B2EA-BE5902EBC9E0}"/>
            </a:ext>
          </a:extLst>
        </xdr:cNvPr>
        <xdr:cNvSpPr/>
      </xdr:nvSpPr>
      <xdr:spPr>
        <a:xfrm>
          <a:off x="1968500" y="1816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38644</xdr:rowOff>
    </xdr:from>
    <xdr:to>
      <xdr:col>15</xdr:col>
      <xdr:colOff>50800</xdr:colOff>
      <xdr:row>106</xdr:row>
      <xdr:rowOff>71301</xdr:rowOff>
    </xdr:to>
    <xdr:cxnSp macro="">
      <xdr:nvCxnSpPr>
        <xdr:cNvPr id="432" name="直線コネクタ 431">
          <a:extLst>
            <a:ext uri="{FF2B5EF4-FFF2-40B4-BE49-F238E27FC236}">
              <a16:creationId xmlns:a16="http://schemas.microsoft.com/office/drawing/2014/main" id="{1DF2ED7F-D568-45D7-9607-A319DB099DCC}"/>
            </a:ext>
          </a:extLst>
        </xdr:cNvPr>
        <xdr:cNvCxnSpPr/>
      </xdr:nvCxnSpPr>
      <xdr:spPr>
        <a:xfrm>
          <a:off x="2019300" y="1821234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131536</xdr:rowOff>
    </xdr:from>
    <xdr:to>
      <xdr:col>6</xdr:col>
      <xdr:colOff>38100</xdr:colOff>
      <xdr:row>106</xdr:row>
      <xdr:rowOff>61686</xdr:rowOff>
    </xdr:to>
    <xdr:sp macro="" textlink="">
      <xdr:nvSpPr>
        <xdr:cNvPr id="433" name="楕円 432">
          <a:extLst>
            <a:ext uri="{FF2B5EF4-FFF2-40B4-BE49-F238E27FC236}">
              <a16:creationId xmlns:a16="http://schemas.microsoft.com/office/drawing/2014/main" id="{9BFBDE65-E26C-4277-9A73-8F7C1105D424}"/>
            </a:ext>
          </a:extLst>
        </xdr:cNvPr>
        <xdr:cNvSpPr/>
      </xdr:nvSpPr>
      <xdr:spPr>
        <a:xfrm>
          <a:off x="1079500" y="181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10886</xdr:rowOff>
    </xdr:from>
    <xdr:to>
      <xdr:col>10</xdr:col>
      <xdr:colOff>114300</xdr:colOff>
      <xdr:row>106</xdr:row>
      <xdr:rowOff>38644</xdr:rowOff>
    </xdr:to>
    <xdr:cxnSp macro="">
      <xdr:nvCxnSpPr>
        <xdr:cNvPr id="434" name="直線コネクタ 433">
          <a:extLst>
            <a:ext uri="{FF2B5EF4-FFF2-40B4-BE49-F238E27FC236}">
              <a16:creationId xmlns:a16="http://schemas.microsoft.com/office/drawing/2014/main" id="{80059BEB-13F5-47FC-AF1C-0A855D63393D}"/>
            </a:ext>
          </a:extLst>
        </xdr:cNvPr>
        <xdr:cNvCxnSpPr/>
      </xdr:nvCxnSpPr>
      <xdr:spPr>
        <a:xfrm>
          <a:off x="1130300" y="1818458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25961</xdr:rowOff>
    </xdr:from>
    <xdr:ext cx="405111" cy="259045"/>
    <xdr:sp macro="" textlink="">
      <xdr:nvSpPr>
        <xdr:cNvPr id="435" name="n_1aveValue【市民会館】&#10;有形固定資産減価償却率">
          <a:extLst>
            <a:ext uri="{FF2B5EF4-FFF2-40B4-BE49-F238E27FC236}">
              <a16:creationId xmlns:a16="http://schemas.microsoft.com/office/drawing/2014/main" id="{34F9840C-5EEF-499F-844A-0CE1EC41C6B9}"/>
            </a:ext>
          </a:extLst>
        </xdr:cNvPr>
        <xdr:cNvSpPr txBox="1"/>
      </xdr:nvSpPr>
      <xdr:spPr>
        <a:xfrm>
          <a:off x="3582044" y="1768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22696</xdr:rowOff>
    </xdr:from>
    <xdr:ext cx="405111" cy="259045"/>
    <xdr:sp macro="" textlink="">
      <xdr:nvSpPr>
        <xdr:cNvPr id="436" name="n_2aveValue【市民会館】&#10;有形固定資産減価償却率">
          <a:extLst>
            <a:ext uri="{FF2B5EF4-FFF2-40B4-BE49-F238E27FC236}">
              <a16:creationId xmlns:a16="http://schemas.microsoft.com/office/drawing/2014/main" id="{D457AD62-4D57-43BA-8EF9-F9DF3F493EFE}"/>
            </a:ext>
          </a:extLst>
        </xdr:cNvPr>
        <xdr:cNvSpPr txBox="1"/>
      </xdr:nvSpPr>
      <xdr:spPr>
        <a:xfrm>
          <a:off x="2705744" y="1768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14532</xdr:rowOff>
    </xdr:from>
    <xdr:ext cx="405111" cy="259045"/>
    <xdr:sp macro="" textlink="">
      <xdr:nvSpPr>
        <xdr:cNvPr id="437" name="n_3aveValue【市民会館】&#10;有形固定資産減価償却率">
          <a:extLst>
            <a:ext uri="{FF2B5EF4-FFF2-40B4-BE49-F238E27FC236}">
              <a16:creationId xmlns:a16="http://schemas.microsoft.com/office/drawing/2014/main" id="{45577F36-E95D-42B0-A5D1-A168BDBA6F55}"/>
            </a:ext>
          </a:extLst>
        </xdr:cNvPr>
        <xdr:cNvSpPr txBox="1"/>
      </xdr:nvSpPr>
      <xdr:spPr>
        <a:xfrm>
          <a:off x="1816744" y="17673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140261</xdr:rowOff>
    </xdr:from>
    <xdr:ext cx="405111" cy="259045"/>
    <xdr:sp macro="" textlink="">
      <xdr:nvSpPr>
        <xdr:cNvPr id="438" name="n_4aveValue【市民会館】&#10;有形固定資産減価償却率">
          <a:extLst>
            <a:ext uri="{FF2B5EF4-FFF2-40B4-BE49-F238E27FC236}">
              <a16:creationId xmlns:a16="http://schemas.microsoft.com/office/drawing/2014/main" id="{604A2ECC-6E27-42D4-9AEB-714E640C06D2}"/>
            </a:ext>
          </a:extLst>
        </xdr:cNvPr>
        <xdr:cNvSpPr txBox="1"/>
      </xdr:nvSpPr>
      <xdr:spPr>
        <a:xfrm>
          <a:off x="927744" y="1762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144253</xdr:rowOff>
    </xdr:from>
    <xdr:ext cx="405111" cy="259045"/>
    <xdr:sp macro="" textlink="">
      <xdr:nvSpPr>
        <xdr:cNvPr id="439" name="n_1mainValue【市民会館】&#10;有形固定資産減価償却率">
          <a:extLst>
            <a:ext uri="{FF2B5EF4-FFF2-40B4-BE49-F238E27FC236}">
              <a16:creationId xmlns:a16="http://schemas.microsoft.com/office/drawing/2014/main" id="{C35EA039-B6F6-44B3-80F4-2D1294DD45DA}"/>
            </a:ext>
          </a:extLst>
        </xdr:cNvPr>
        <xdr:cNvSpPr txBox="1"/>
      </xdr:nvSpPr>
      <xdr:spPr>
        <a:xfrm>
          <a:off x="3582044" y="1831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113228</xdr:rowOff>
    </xdr:from>
    <xdr:ext cx="405111" cy="259045"/>
    <xdr:sp macro="" textlink="">
      <xdr:nvSpPr>
        <xdr:cNvPr id="440" name="n_2mainValue【市民会館】&#10;有形固定資産減価償却率">
          <a:extLst>
            <a:ext uri="{FF2B5EF4-FFF2-40B4-BE49-F238E27FC236}">
              <a16:creationId xmlns:a16="http://schemas.microsoft.com/office/drawing/2014/main" id="{EE35251B-AC2B-4D8D-8EAC-52EA70DBE3A8}"/>
            </a:ext>
          </a:extLst>
        </xdr:cNvPr>
        <xdr:cNvSpPr txBox="1"/>
      </xdr:nvSpPr>
      <xdr:spPr>
        <a:xfrm>
          <a:off x="2705744" y="18286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80571</xdr:rowOff>
    </xdr:from>
    <xdr:ext cx="405111" cy="259045"/>
    <xdr:sp macro="" textlink="">
      <xdr:nvSpPr>
        <xdr:cNvPr id="441" name="n_3mainValue【市民会館】&#10;有形固定資産減価償却率">
          <a:extLst>
            <a:ext uri="{FF2B5EF4-FFF2-40B4-BE49-F238E27FC236}">
              <a16:creationId xmlns:a16="http://schemas.microsoft.com/office/drawing/2014/main" id="{77586E1B-925E-4031-9089-12EE2F5B9581}"/>
            </a:ext>
          </a:extLst>
        </xdr:cNvPr>
        <xdr:cNvSpPr txBox="1"/>
      </xdr:nvSpPr>
      <xdr:spPr>
        <a:xfrm>
          <a:off x="1816744" y="18254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52813</xdr:rowOff>
    </xdr:from>
    <xdr:ext cx="405111" cy="259045"/>
    <xdr:sp macro="" textlink="">
      <xdr:nvSpPr>
        <xdr:cNvPr id="442" name="n_4mainValue【市民会館】&#10;有形固定資産減価償却率">
          <a:extLst>
            <a:ext uri="{FF2B5EF4-FFF2-40B4-BE49-F238E27FC236}">
              <a16:creationId xmlns:a16="http://schemas.microsoft.com/office/drawing/2014/main" id="{49FFA19B-063F-46B1-A5BA-87D5B40C7064}"/>
            </a:ext>
          </a:extLst>
        </xdr:cNvPr>
        <xdr:cNvSpPr txBox="1"/>
      </xdr:nvSpPr>
      <xdr:spPr>
        <a:xfrm>
          <a:off x="927744" y="1822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3" name="正方形/長方形 442">
          <a:extLst>
            <a:ext uri="{FF2B5EF4-FFF2-40B4-BE49-F238E27FC236}">
              <a16:creationId xmlns:a16="http://schemas.microsoft.com/office/drawing/2014/main" id="{F7D5862A-8703-44F7-BBD3-B400026BE4C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4" name="正方形/長方形 443">
          <a:extLst>
            <a:ext uri="{FF2B5EF4-FFF2-40B4-BE49-F238E27FC236}">
              <a16:creationId xmlns:a16="http://schemas.microsoft.com/office/drawing/2014/main" id="{E29BA641-40E8-43F9-AE7D-CDEE1CD48055}"/>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5" name="正方形/長方形 444">
          <a:extLst>
            <a:ext uri="{FF2B5EF4-FFF2-40B4-BE49-F238E27FC236}">
              <a16:creationId xmlns:a16="http://schemas.microsoft.com/office/drawing/2014/main" id="{419CEFEE-C3E7-44AE-8B23-B1C89F38847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6" name="正方形/長方形 445">
          <a:extLst>
            <a:ext uri="{FF2B5EF4-FFF2-40B4-BE49-F238E27FC236}">
              <a16:creationId xmlns:a16="http://schemas.microsoft.com/office/drawing/2014/main" id="{8DED2B46-1A15-4241-8221-54E33A1DDE69}"/>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7" name="正方形/長方形 446">
          <a:extLst>
            <a:ext uri="{FF2B5EF4-FFF2-40B4-BE49-F238E27FC236}">
              <a16:creationId xmlns:a16="http://schemas.microsoft.com/office/drawing/2014/main" id="{90EA995C-0B68-451E-965E-14BF1BA4850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8" name="正方形/長方形 447">
          <a:extLst>
            <a:ext uri="{FF2B5EF4-FFF2-40B4-BE49-F238E27FC236}">
              <a16:creationId xmlns:a16="http://schemas.microsoft.com/office/drawing/2014/main" id="{3B238CDA-3C91-476A-995D-F3FBE02AD69C}"/>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9" name="正方形/長方形 448">
          <a:extLst>
            <a:ext uri="{FF2B5EF4-FFF2-40B4-BE49-F238E27FC236}">
              <a16:creationId xmlns:a16="http://schemas.microsoft.com/office/drawing/2014/main" id="{87AF3324-5D5A-4DFD-8598-E24D5EF5BE2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50" name="正方形/長方形 449">
          <a:extLst>
            <a:ext uri="{FF2B5EF4-FFF2-40B4-BE49-F238E27FC236}">
              <a16:creationId xmlns:a16="http://schemas.microsoft.com/office/drawing/2014/main" id="{75CEB138-26F0-4806-AD6C-ADE4F3518BFE}"/>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1" name="テキスト ボックス 450">
          <a:extLst>
            <a:ext uri="{FF2B5EF4-FFF2-40B4-BE49-F238E27FC236}">
              <a16:creationId xmlns:a16="http://schemas.microsoft.com/office/drawing/2014/main" id="{09CDB3A9-B269-4806-B34F-5DF091736507}"/>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2" name="直線コネクタ 451">
          <a:extLst>
            <a:ext uri="{FF2B5EF4-FFF2-40B4-BE49-F238E27FC236}">
              <a16:creationId xmlns:a16="http://schemas.microsoft.com/office/drawing/2014/main" id="{961688D2-3EA1-428B-8F03-EF57F87D062F}"/>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3" name="直線コネクタ 452">
          <a:extLst>
            <a:ext uri="{FF2B5EF4-FFF2-40B4-BE49-F238E27FC236}">
              <a16:creationId xmlns:a16="http://schemas.microsoft.com/office/drawing/2014/main" id="{A2E6ED17-9879-497A-947E-FC94E67673F4}"/>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4" name="テキスト ボックス 453">
          <a:extLst>
            <a:ext uri="{FF2B5EF4-FFF2-40B4-BE49-F238E27FC236}">
              <a16:creationId xmlns:a16="http://schemas.microsoft.com/office/drawing/2014/main" id="{00683D94-EB58-4FC5-A42C-0FC59874F136}"/>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5" name="直線コネクタ 454">
          <a:extLst>
            <a:ext uri="{FF2B5EF4-FFF2-40B4-BE49-F238E27FC236}">
              <a16:creationId xmlns:a16="http://schemas.microsoft.com/office/drawing/2014/main" id="{FF189137-F97E-4DCE-A143-3169B05B81D1}"/>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6" name="テキスト ボックス 455">
          <a:extLst>
            <a:ext uri="{FF2B5EF4-FFF2-40B4-BE49-F238E27FC236}">
              <a16:creationId xmlns:a16="http://schemas.microsoft.com/office/drawing/2014/main" id="{69EBB215-B329-4436-A015-B176D311D286}"/>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7" name="直線コネクタ 456">
          <a:extLst>
            <a:ext uri="{FF2B5EF4-FFF2-40B4-BE49-F238E27FC236}">
              <a16:creationId xmlns:a16="http://schemas.microsoft.com/office/drawing/2014/main" id="{49EF7955-18C7-4B83-90E5-C081E354FAC4}"/>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8" name="テキスト ボックス 457">
          <a:extLst>
            <a:ext uri="{FF2B5EF4-FFF2-40B4-BE49-F238E27FC236}">
              <a16:creationId xmlns:a16="http://schemas.microsoft.com/office/drawing/2014/main" id="{B9BA6131-9E92-4C53-BECE-D7233EA8CB46}"/>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9" name="直線コネクタ 458">
          <a:extLst>
            <a:ext uri="{FF2B5EF4-FFF2-40B4-BE49-F238E27FC236}">
              <a16:creationId xmlns:a16="http://schemas.microsoft.com/office/drawing/2014/main" id="{A3F7D5B7-8ABA-42BA-BD18-DDE017E95F5D}"/>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60" name="テキスト ボックス 459">
          <a:extLst>
            <a:ext uri="{FF2B5EF4-FFF2-40B4-BE49-F238E27FC236}">
              <a16:creationId xmlns:a16="http://schemas.microsoft.com/office/drawing/2014/main" id="{530F4C1E-F2B5-4591-922D-1BD0E383B356}"/>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1" name="直線コネクタ 460">
          <a:extLst>
            <a:ext uri="{FF2B5EF4-FFF2-40B4-BE49-F238E27FC236}">
              <a16:creationId xmlns:a16="http://schemas.microsoft.com/office/drawing/2014/main" id="{38CBF720-40EF-4435-A416-8A296376BEA8}"/>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2" name="テキスト ボックス 461">
          <a:extLst>
            <a:ext uri="{FF2B5EF4-FFF2-40B4-BE49-F238E27FC236}">
              <a16:creationId xmlns:a16="http://schemas.microsoft.com/office/drawing/2014/main" id="{1CE4211E-2A9A-497B-A3FF-6C391EE31CC6}"/>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3" name="【市民会館】&#10;一人当たり面積グラフ枠">
          <a:extLst>
            <a:ext uri="{FF2B5EF4-FFF2-40B4-BE49-F238E27FC236}">
              <a16:creationId xmlns:a16="http://schemas.microsoft.com/office/drawing/2014/main" id="{A7E2F3D6-8768-44C6-8E51-4DCF3CB54637}"/>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39624</xdr:rowOff>
    </xdr:to>
    <xdr:cxnSp macro="">
      <xdr:nvCxnSpPr>
        <xdr:cNvPr id="464" name="直線コネクタ 463">
          <a:extLst>
            <a:ext uri="{FF2B5EF4-FFF2-40B4-BE49-F238E27FC236}">
              <a16:creationId xmlns:a16="http://schemas.microsoft.com/office/drawing/2014/main" id="{C40236F5-D223-4078-960D-912FDB2A6518}"/>
            </a:ext>
          </a:extLst>
        </xdr:cNvPr>
        <xdr:cNvCxnSpPr/>
      </xdr:nvCxnSpPr>
      <xdr:spPr>
        <a:xfrm flipV="1">
          <a:off x="10476865" y="17385792"/>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43451</xdr:rowOff>
    </xdr:from>
    <xdr:ext cx="469744" cy="259045"/>
    <xdr:sp macro="" textlink="">
      <xdr:nvSpPr>
        <xdr:cNvPr id="465" name="【市民会館】&#10;一人当たり面積最小値テキスト">
          <a:extLst>
            <a:ext uri="{FF2B5EF4-FFF2-40B4-BE49-F238E27FC236}">
              <a16:creationId xmlns:a16="http://schemas.microsoft.com/office/drawing/2014/main" id="{BA29ED3F-6ED4-4D02-B4C5-79D1B805A103}"/>
            </a:ext>
          </a:extLst>
        </xdr:cNvPr>
        <xdr:cNvSpPr txBox="1"/>
      </xdr:nvSpPr>
      <xdr:spPr>
        <a:xfrm>
          <a:off x="10515600" y="1856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39624</xdr:rowOff>
    </xdr:from>
    <xdr:to>
      <xdr:col>55</xdr:col>
      <xdr:colOff>88900</xdr:colOff>
      <xdr:row>108</xdr:row>
      <xdr:rowOff>39624</xdr:rowOff>
    </xdr:to>
    <xdr:cxnSp macro="">
      <xdr:nvCxnSpPr>
        <xdr:cNvPr id="466" name="直線コネクタ 465">
          <a:extLst>
            <a:ext uri="{FF2B5EF4-FFF2-40B4-BE49-F238E27FC236}">
              <a16:creationId xmlns:a16="http://schemas.microsoft.com/office/drawing/2014/main" id="{3E5F3DAF-85C7-4174-9518-38F8AD14B863}"/>
            </a:ext>
          </a:extLst>
        </xdr:cNvPr>
        <xdr:cNvCxnSpPr/>
      </xdr:nvCxnSpPr>
      <xdr:spPr>
        <a:xfrm>
          <a:off x="10388600" y="1855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67" name="【市民会館】&#10;一人当たり面積最大値テキスト">
          <a:extLst>
            <a:ext uri="{FF2B5EF4-FFF2-40B4-BE49-F238E27FC236}">
              <a16:creationId xmlns:a16="http://schemas.microsoft.com/office/drawing/2014/main" id="{B0273C15-0822-416A-B464-200A3EF916EF}"/>
            </a:ext>
          </a:extLst>
        </xdr:cNvPr>
        <xdr:cNvSpPr txBox="1"/>
      </xdr:nvSpPr>
      <xdr:spPr>
        <a:xfrm>
          <a:off x="10515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68" name="直線コネクタ 467">
          <a:extLst>
            <a:ext uri="{FF2B5EF4-FFF2-40B4-BE49-F238E27FC236}">
              <a16:creationId xmlns:a16="http://schemas.microsoft.com/office/drawing/2014/main" id="{5F1436AD-CDC3-40DF-822E-832C4D88F6C1}"/>
            </a:ext>
          </a:extLst>
        </xdr:cNvPr>
        <xdr:cNvCxnSpPr/>
      </xdr:nvCxnSpPr>
      <xdr:spPr>
        <a:xfrm>
          <a:off x="10388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9414</xdr:rowOff>
    </xdr:from>
    <xdr:ext cx="469744" cy="259045"/>
    <xdr:sp macro="" textlink="">
      <xdr:nvSpPr>
        <xdr:cNvPr id="469" name="【市民会館】&#10;一人当たり面積平均値テキスト">
          <a:extLst>
            <a:ext uri="{FF2B5EF4-FFF2-40B4-BE49-F238E27FC236}">
              <a16:creationId xmlns:a16="http://schemas.microsoft.com/office/drawing/2014/main" id="{1A9F9473-3E77-452A-B124-FEF78E9720F4}"/>
            </a:ext>
          </a:extLst>
        </xdr:cNvPr>
        <xdr:cNvSpPr txBox="1"/>
      </xdr:nvSpPr>
      <xdr:spPr>
        <a:xfrm>
          <a:off x="10515600" y="178402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157987</xdr:rowOff>
    </xdr:from>
    <xdr:to>
      <xdr:col>55</xdr:col>
      <xdr:colOff>50800</xdr:colOff>
      <xdr:row>105</xdr:row>
      <xdr:rowOff>88137</xdr:rowOff>
    </xdr:to>
    <xdr:sp macro="" textlink="">
      <xdr:nvSpPr>
        <xdr:cNvPr id="470" name="フローチャート: 判断 469">
          <a:extLst>
            <a:ext uri="{FF2B5EF4-FFF2-40B4-BE49-F238E27FC236}">
              <a16:creationId xmlns:a16="http://schemas.microsoft.com/office/drawing/2014/main" id="{34268A54-53E0-40EC-B1D3-83F291F7DA05}"/>
            </a:ext>
          </a:extLst>
        </xdr:cNvPr>
        <xdr:cNvSpPr/>
      </xdr:nvSpPr>
      <xdr:spPr>
        <a:xfrm>
          <a:off x="10426700" y="1798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254</xdr:rowOff>
    </xdr:from>
    <xdr:to>
      <xdr:col>50</xdr:col>
      <xdr:colOff>165100</xdr:colOff>
      <xdr:row>105</xdr:row>
      <xdr:rowOff>101854</xdr:rowOff>
    </xdr:to>
    <xdr:sp macro="" textlink="">
      <xdr:nvSpPr>
        <xdr:cNvPr id="471" name="フローチャート: 判断 470">
          <a:extLst>
            <a:ext uri="{FF2B5EF4-FFF2-40B4-BE49-F238E27FC236}">
              <a16:creationId xmlns:a16="http://schemas.microsoft.com/office/drawing/2014/main" id="{614B3D50-B7C4-4229-BCE7-94037B62F8A1}"/>
            </a:ext>
          </a:extLst>
        </xdr:cNvPr>
        <xdr:cNvSpPr/>
      </xdr:nvSpPr>
      <xdr:spPr>
        <a:xfrm>
          <a:off x="9588500" y="1800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72" name="フローチャート: 判断 471">
          <a:extLst>
            <a:ext uri="{FF2B5EF4-FFF2-40B4-BE49-F238E27FC236}">
              <a16:creationId xmlns:a16="http://schemas.microsoft.com/office/drawing/2014/main" id="{1583D216-44FA-4F16-8636-FC41EFD9288E}"/>
            </a:ext>
          </a:extLst>
        </xdr:cNvPr>
        <xdr:cNvSpPr/>
      </xdr:nvSpPr>
      <xdr:spPr>
        <a:xfrm>
          <a:off x="8699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73" name="フローチャート: 判断 472">
          <a:extLst>
            <a:ext uri="{FF2B5EF4-FFF2-40B4-BE49-F238E27FC236}">
              <a16:creationId xmlns:a16="http://schemas.microsoft.com/office/drawing/2014/main" id="{8D71F446-67AF-401F-A84C-52D46037D14F}"/>
            </a:ext>
          </a:extLst>
        </xdr:cNvPr>
        <xdr:cNvSpPr/>
      </xdr:nvSpPr>
      <xdr:spPr>
        <a:xfrm>
          <a:off x="7810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4826</xdr:rowOff>
    </xdr:from>
    <xdr:to>
      <xdr:col>36</xdr:col>
      <xdr:colOff>165100</xdr:colOff>
      <xdr:row>105</xdr:row>
      <xdr:rowOff>106426</xdr:rowOff>
    </xdr:to>
    <xdr:sp macro="" textlink="">
      <xdr:nvSpPr>
        <xdr:cNvPr id="474" name="フローチャート: 判断 473">
          <a:extLst>
            <a:ext uri="{FF2B5EF4-FFF2-40B4-BE49-F238E27FC236}">
              <a16:creationId xmlns:a16="http://schemas.microsoft.com/office/drawing/2014/main" id="{1F441103-3F1A-4A44-B4F7-81239DE5D2FE}"/>
            </a:ext>
          </a:extLst>
        </xdr:cNvPr>
        <xdr:cNvSpPr/>
      </xdr:nvSpPr>
      <xdr:spPr>
        <a:xfrm>
          <a:off x="69215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CE6BABF6-8FA9-47A8-B010-DFEA7E51E32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550686C2-B1AC-4F8F-B551-90889B3E62A7}"/>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2C7A2DCC-9FB4-4285-A45B-7BFB48846B5E}"/>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BC8AE618-62F8-4521-B087-8F1AADA3869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9" name="テキスト ボックス 478">
          <a:extLst>
            <a:ext uri="{FF2B5EF4-FFF2-40B4-BE49-F238E27FC236}">
              <a16:creationId xmlns:a16="http://schemas.microsoft.com/office/drawing/2014/main" id="{92BC649F-3592-47B8-B9DB-08587261C4D7}"/>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41402</xdr:rowOff>
    </xdr:from>
    <xdr:to>
      <xdr:col>55</xdr:col>
      <xdr:colOff>50800</xdr:colOff>
      <xdr:row>105</xdr:row>
      <xdr:rowOff>143002</xdr:rowOff>
    </xdr:to>
    <xdr:sp macro="" textlink="">
      <xdr:nvSpPr>
        <xdr:cNvPr id="480" name="楕円 479">
          <a:extLst>
            <a:ext uri="{FF2B5EF4-FFF2-40B4-BE49-F238E27FC236}">
              <a16:creationId xmlns:a16="http://schemas.microsoft.com/office/drawing/2014/main" id="{D8BAA010-E1D6-4582-8A58-E711D8891457}"/>
            </a:ext>
          </a:extLst>
        </xdr:cNvPr>
        <xdr:cNvSpPr/>
      </xdr:nvSpPr>
      <xdr:spPr>
        <a:xfrm>
          <a:off x="10426700" y="1804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19829</xdr:rowOff>
    </xdr:from>
    <xdr:ext cx="469744" cy="259045"/>
    <xdr:sp macro="" textlink="">
      <xdr:nvSpPr>
        <xdr:cNvPr id="481" name="【市民会館】&#10;一人当たり面積該当値テキスト">
          <a:extLst>
            <a:ext uri="{FF2B5EF4-FFF2-40B4-BE49-F238E27FC236}">
              <a16:creationId xmlns:a16="http://schemas.microsoft.com/office/drawing/2014/main" id="{339FB695-A4D3-4D16-BA14-AE3466005B53}"/>
            </a:ext>
          </a:extLst>
        </xdr:cNvPr>
        <xdr:cNvSpPr txBox="1"/>
      </xdr:nvSpPr>
      <xdr:spPr>
        <a:xfrm>
          <a:off x="10515600" y="18022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41402</xdr:rowOff>
    </xdr:from>
    <xdr:to>
      <xdr:col>50</xdr:col>
      <xdr:colOff>165100</xdr:colOff>
      <xdr:row>105</xdr:row>
      <xdr:rowOff>143002</xdr:rowOff>
    </xdr:to>
    <xdr:sp macro="" textlink="">
      <xdr:nvSpPr>
        <xdr:cNvPr id="482" name="楕円 481">
          <a:extLst>
            <a:ext uri="{FF2B5EF4-FFF2-40B4-BE49-F238E27FC236}">
              <a16:creationId xmlns:a16="http://schemas.microsoft.com/office/drawing/2014/main" id="{1B727F99-B0E9-4158-B3EB-04E32ACAFD56}"/>
            </a:ext>
          </a:extLst>
        </xdr:cNvPr>
        <xdr:cNvSpPr/>
      </xdr:nvSpPr>
      <xdr:spPr>
        <a:xfrm>
          <a:off x="9588500" y="1804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92202</xdr:rowOff>
    </xdr:from>
    <xdr:to>
      <xdr:col>55</xdr:col>
      <xdr:colOff>0</xdr:colOff>
      <xdr:row>105</xdr:row>
      <xdr:rowOff>92202</xdr:rowOff>
    </xdr:to>
    <xdr:cxnSp macro="">
      <xdr:nvCxnSpPr>
        <xdr:cNvPr id="483" name="直線コネクタ 482">
          <a:extLst>
            <a:ext uri="{FF2B5EF4-FFF2-40B4-BE49-F238E27FC236}">
              <a16:creationId xmlns:a16="http://schemas.microsoft.com/office/drawing/2014/main" id="{3B0C92D1-B81B-4472-9989-895E1F9EEB62}"/>
            </a:ext>
          </a:extLst>
        </xdr:cNvPr>
        <xdr:cNvCxnSpPr/>
      </xdr:nvCxnSpPr>
      <xdr:spPr>
        <a:xfrm>
          <a:off x="9639300" y="180944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45974</xdr:rowOff>
    </xdr:from>
    <xdr:to>
      <xdr:col>46</xdr:col>
      <xdr:colOff>38100</xdr:colOff>
      <xdr:row>105</xdr:row>
      <xdr:rowOff>147574</xdr:rowOff>
    </xdr:to>
    <xdr:sp macro="" textlink="">
      <xdr:nvSpPr>
        <xdr:cNvPr id="484" name="楕円 483">
          <a:extLst>
            <a:ext uri="{FF2B5EF4-FFF2-40B4-BE49-F238E27FC236}">
              <a16:creationId xmlns:a16="http://schemas.microsoft.com/office/drawing/2014/main" id="{E10E7057-3DB1-4D5B-8601-14B95390EBA1}"/>
            </a:ext>
          </a:extLst>
        </xdr:cNvPr>
        <xdr:cNvSpPr/>
      </xdr:nvSpPr>
      <xdr:spPr>
        <a:xfrm>
          <a:off x="8699500" y="1804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92202</xdr:rowOff>
    </xdr:from>
    <xdr:to>
      <xdr:col>50</xdr:col>
      <xdr:colOff>114300</xdr:colOff>
      <xdr:row>105</xdr:row>
      <xdr:rowOff>96774</xdr:rowOff>
    </xdr:to>
    <xdr:cxnSp macro="">
      <xdr:nvCxnSpPr>
        <xdr:cNvPr id="485" name="直線コネクタ 484">
          <a:extLst>
            <a:ext uri="{FF2B5EF4-FFF2-40B4-BE49-F238E27FC236}">
              <a16:creationId xmlns:a16="http://schemas.microsoft.com/office/drawing/2014/main" id="{13F219B5-9C15-494F-B250-E5815D69DA23}"/>
            </a:ext>
          </a:extLst>
        </xdr:cNvPr>
        <xdr:cNvCxnSpPr/>
      </xdr:nvCxnSpPr>
      <xdr:spPr>
        <a:xfrm flipV="1">
          <a:off x="8750300" y="180944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45974</xdr:rowOff>
    </xdr:from>
    <xdr:to>
      <xdr:col>41</xdr:col>
      <xdr:colOff>101600</xdr:colOff>
      <xdr:row>105</xdr:row>
      <xdr:rowOff>147574</xdr:rowOff>
    </xdr:to>
    <xdr:sp macro="" textlink="">
      <xdr:nvSpPr>
        <xdr:cNvPr id="486" name="楕円 485">
          <a:extLst>
            <a:ext uri="{FF2B5EF4-FFF2-40B4-BE49-F238E27FC236}">
              <a16:creationId xmlns:a16="http://schemas.microsoft.com/office/drawing/2014/main" id="{1E8A0856-643C-4F92-A06B-8A6D85D93860}"/>
            </a:ext>
          </a:extLst>
        </xdr:cNvPr>
        <xdr:cNvSpPr/>
      </xdr:nvSpPr>
      <xdr:spPr>
        <a:xfrm>
          <a:off x="7810500" y="1804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96774</xdr:rowOff>
    </xdr:from>
    <xdr:to>
      <xdr:col>45</xdr:col>
      <xdr:colOff>177800</xdr:colOff>
      <xdr:row>105</xdr:row>
      <xdr:rowOff>96774</xdr:rowOff>
    </xdr:to>
    <xdr:cxnSp macro="">
      <xdr:nvCxnSpPr>
        <xdr:cNvPr id="487" name="直線コネクタ 486">
          <a:extLst>
            <a:ext uri="{FF2B5EF4-FFF2-40B4-BE49-F238E27FC236}">
              <a16:creationId xmlns:a16="http://schemas.microsoft.com/office/drawing/2014/main" id="{D84999F0-0D26-407C-8989-54FA7F7DEE25}"/>
            </a:ext>
          </a:extLst>
        </xdr:cNvPr>
        <xdr:cNvCxnSpPr/>
      </xdr:nvCxnSpPr>
      <xdr:spPr>
        <a:xfrm>
          <a:off x="7861300" y="180990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88" name="楕円 487">
          <a:extLst>
            <a:ext uri="{FF2B5EF4-FFF2-40B4-BE49-F238E27FC236}">
              <a16:creationId xmlns:a16="http://schemas.microsoft.com/office/drawing/2014/main" id="{4DA38516-260F-4520-9515-8BA94E068138}"/>
            </a:ext>
          </a:extLst>
        </xdr:cNvPr>
        <xdr:cNvSpPr/>
      </xdr:nvSpPr>
      <xdr:spPr>
        <a:xfrm>
          <a:off x="6921500" y="1804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92202</xdr:rowOff>
    </xdr:from>
    <xdr:to>
      <xdr:col>41</xdr:col>
      <xdr:colOff>50800</xdr:colOff>
      <xdr:row>105</xdr:row>
      <xdr:rowOff>96774</xdr:rowOff>
    </xdr:to>
    <xdr:cxnSp macro="">
      <xdr:nvCxnSpPr>
        <xdr:cNvPr id="489" name="直線コネクタ 488">
          <a:extLst>
            <a:ext uri="{FF2B5EF4-FFF2-40B4-BE49-F238E27FC236}">
              <a16:creationId xmlns:a16="http://schemas.microsoft.com/office/drawing/2014/main" id="{AA5F17C5-7878-431C-BB90-882C1DADE3F7}"/>
            </a:ext>
          </a:extLst>
        </xdr:cNvPr>
        <xdr:cNvCxnSpPr/>
      </xdr:nvCxnSpPr>
      <xdr:spPr>
        <a:xfrm>
          <a:off x="6972300" y="180944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118381</xdr:rowOff>
    </xdr:from>
    <xdr:ext cx="469744" cy="259045"/>
    <xdr:sp macro="" textlink="">
      <xdr:nvSpPr>
        <xdr:cNvPr id="490" name="n_1aveValue【市民会館】&#10;一人当たり面積">
          <a:extLst>
            <a:ext uri="{FF2B5EF4-FFF2-40B4-BE49-F238E27FC236}">
              <a16:creationId xmlns:a16="http://schemas.microsoft.com/office/drawing/2014/main" id="{ADFE9C35-5A82-42DC-B551-D228D59CC967}"/>
            </a:ext>
          </a:extLst>
        </xdr:cNvPr>
        <xdr:cNvSpPr txBox="1"/>
      </xdr:nvSpPr>
      <xdr:spPr>
        <a:xfrm>
          <a:off x="9391727" y="1777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132097</xdr:rowOff>
    </xdr:from>
    <xdr:ext cx="469744" cy="259045"/>
    <xdr:sp macro="" textlink="">
      <xdr:nvSpPr>
        <xdr:cNvPr id="491" name="n_2aveValue【市民会館】&#10;一人当たり面積">
          <a:extLst>
            <a:ext uri="{FF2B5EF4-FFF2-40B4-BE49-F238E27FC236}">
              <a16:creationId xmlns:a16="http://schemas.microsoft.com/office/drawing/2014/main" id="{D77A64B3-3925-4889-BE55-C45EA89F4573}"/>
            </a:ext>
          </a:extLst>
        </xdr:cNvPr>
        <xdr:cNvSpPr txBox="1"/>
      </xdr:nvSpPr>
      <xdr:spPr>
        <a:xfrm>
          <a:off x="8515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132097</xdr:rowOff>
    </xdr:from>
    <xdr:ext cx="469744" cy="259045"/>
    <xdr:sp macro="" textlink="">
      <xdr:nvSpPr>
        <xdr:cNvPr id="492" name="n_3aveValue【市民会館】&#10;一人当たり面積">
          <a:extLst>
            <a:ext uri="{FF2B5EF4-FFF2-40B4-BE49-F238E27FC236}">
              <a16:creationId xmlns:a16="http://schemas.microsoft.com/office/drawing/2014/main" id="{E3BBE056-4EB4-4730-A66F-7602393E3623}"/>
            </a:ext>
          </a:extLst>
        </xdr:cNvPr>
        <xdr:cNvSpPr txBox="1"/>
      </xdr:nvSpPr>
      <xdr:spPr>
        <a:xfrm>
          <a:off x="7626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122953</xdr:rowOff>
    </xdr:from>
    <xdr:ext cx="469744" cy="259045"/>
    <xdr:sp macro="" textlink="">
      <xdr:nvSpPr>
        <xdr:cNvPr id="493" name="n_4aveValue【市民会館】&#10;一人当たり面積">
          <a:extLst>
            <a:ext uri="{FF2B5EF4-FFF2-40B4-BE49-F238E27FC236}">
              <a16:creationId xmlns:a16="http://schemas.microsoft.com/office/drawing/2014/main" id="{3714EA27-2CC1-4464-AB7C-D0F0BC9E6AE7}"/>
            </a:ext>
          </a:extLst>
        </xdr:cNvPr>
        <xdr:cNvSpPr txBox="1"/>
      </xdr:nvSpPr>
      <xdr:spPr>
        <a:xfrm>
          <a:off x="6737427" y="1778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134129</xdr:rowOff>
    </xdr:from>
    <xdr:ext cx="469744" cy="259045"/>
    <xdr:sp macro="" textlink="">
      <xdr:nvSpPr>
        <xdr:cNvPr id="494" name="n_1mainValue【市民会館】&#10;一人当たり面積">
          <a:extLst>
            <a:ext uri="{FF2B5EF4-FFF2-40B4-BE49-F238E27FC236}">
              <a16:creationId xmlns:a16="http://schemas.microsoft.com/office/drawing/2014/main" id="{509ECDD3-FA9D-4993-B273-06422EDCE5F7}"/>
            </a:ext>
          </a:extLst>
        </xdr:cNvPr>
        <xdr:cNvSpPr txBox="1"/>
      </xdr:nvSpPr>
      <xdr:spPr>
        <a:xfrm>
          <a:off x="9391727" y="1813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138701</xdr:rowOff>
    </xdr:from>
    <xdr:ext cx="469744" cy="259045"/>
    <xdr:sp macro="" textlink="">
      <xdr:nvSpPr>
        <xdr:cNvPr id="495" name="n_2mainValue【市民会館】&#10;一人当たり面積">
          <a:extLst>
            <a:ext uri="{FF2B5EF4-FFF2-40B4-BE49-F238E27FC236}">
              <a16:creationId xmlns:a16="http://schemas.microsoft.com/office/drawing/2014/main" id="{9A7806B8-0143-49DB-93DE-12FF7325E790}"/>
            </a:ext>
          </a:extLst>
        </xdr:cNvPr>
        <xdr:cNvSpPr txBox="1"/>
      </xdr:nvSpPr>
      <xdr:spPr>
        <a:xfrm>
          <a:off x="8515427" y="1814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138701</xdr:rowOff>
    </xdr:from>
    <xdr:ext cx="469744" cy="259045"/>
    <xdr:sp macro="" textlink="">
      <xdr:nvSpPr>
        <xdr:cNvPr id="496" name="n_3mainValue【市民会館】&#10;一人当たり面積">
          <a:extLst>
            <a:ext uri="{FF2B5EF4-FFF2-40B4-BE49-F238E27FC236}">
              <a16:creationId xmlns:a16="http://schemas.microsoft.com/office/drawing/2014/main" id="{9A9FF43E-238E-47F2-BB69-87CF749B4695}"/>
            </a:ext>
          </a:extLst>
        </xdr:cNvPr>
        <xdr:cNvSpPr txBox="1"/>
      </xdr:nvSpPr>
      <xdr:spPr>
        <a:xfrm>
          <a:off x="7626427" y="1814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134129</xdr:rowOff>
    </xdr:from>
    <xdr:ext cx="469744" cy="259045"/>
    <xdr:sp macro="" textlink="">
      <xdr:nvSpPr>
        <xdr:cNvPr id="497" name="n_4mainValue【市民会館】&#10;一人当たり面積">
          <a:extLst>
            <a:ext uri="{FF2B5EF4-FFF2-40B4-BE49-F238E27FC236}">
              <a16:creationId xmlns:a16="http://schemas.microsoft.com/office/drawing/2014/main" id="{54D76921-DCF1-44E8-BD95-8C9486F63E33}"/>
            </a:ext>
          </a:extLst>
        </xdr:cNvPr>
        <xdr:cNvSpPr txBox="1"/>
      </xdr:nvSpPr>
      <xdr:spPr>
        <a:xfrm>
          <a:off x="6737427" y="1813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8" name="正方形/長方形 497">
          <a:extLst>
            <a:ext uri="{FF2B5EF4-FFF2-40B4-BE49-F238E27FC236}">
              <a16:creationId xmlns:a16="http://schemas.microsoft.com/office/drawing/2014/main" id="{4011ACE0-E15F-4928-9AAE-083D8647978C}"/>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9" name="正方形/長方形 498">
          <a:extLst>
            <a:ext uri="{FF2B5EF4-FFF2-40B4-BE49-F238E27FC236}">
              <a16:creationId xmlns:a16="http://schemas.microsoft.com/office/drawing/2014/main" id="{6EDF3959-7C5E-4AFC-8F6D-82B6C31FFA1D}"/>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0" name="正方形/長方形 499">
          <a:extLst>
            <a:ext uri="{FF2B5EF4-FFF2-40B4-BE49-F238E27FC236}">
              <a16:creationId xmlns:a16="http://schemas.microsoft.com/office/drawing/2014/main" id="{EFBF6A89-8524-4D39-8FFF-2AC9570DAA7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1" name="正方形/長方形 500">
          <a:extLst>
            <a:ext uri="{FF2B5EF4-FFF2-40B4-BE49-F238E27FC236}">
              <a16:creationId xmlns:a16="http://schemas.microsoft.com/office/drawing/2014/main" id="{C1FBFA23-676C-4C7D-9BE3-DF2FE0D1088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2" name="正方形/長方形 501">
          <a:extLst>
            <a:ext uri="{FF2B5EF4-FFF2-40B4-BE49-F238E27FC236}">
              <a16:creationId xmlns:a16="http://schemas.microsoft.com/office/drawing/2014/main" id="{2607728D-7C79-4F48-A678-0048E9FCB68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3" name="正方形/長方形 502">
          <a:extLst>
            <a:ext uri="{FF2B5EF4-FFF2-40B4-BE49-F238E27FC236}">
              <a16:creationId xmlns:a16="http://schemas.microsoft.com/office/drawing/2014/main" id="{379EBF34-747A-444E-A74B-3B5A72A9A59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4" name="正方形/長方形 503">
          <a:extLst>
            <a:ext uri="{FF2B5EF4-FFF2-40B4-BE49-F238E27FC236}">
              <a16:creationId xmlns:a16="http://schemas.microsoft.com/office/drawing/2014/main" id="{E263348B-B5AA-4D9F-B391-D1551666A8BF}"/>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5" name="正方形/長方形 504">
          <a:extLst>
            <a:ext uri="{FF2B5EF4-FFF2-40B4-BE49-F238E27FC236}">
              <a16:creationId xmlns:a16="http://schemas.microsoft.com/office/drawing/2014/main" id="{111E7E3E-F58E-4269-AB51-A6F193F0B97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6" name="テキスト ボックス 505">
          <a:extLst>
            <a:ext uri="{FF2B5EF4-FFF2-40B4-BE49-F238E27FC236}">
              <a16:creationId xmlns:a16="http://schemas.microsoft.com/office/drawing/2014/main" id="{C254B115-7AA4-42CF-B66C-3C12FC0CA96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7" name="直線コネクタ 506">
          <a:extLst>
            <a:ext uri="{FF2B5EF4-FFF2-40B4-BE49-F238E27FC236}">
              <a16:creationId xmlns:a16="http://schemas.microsoft.com/office/drawing/2014/main" id="{BAF9DA21-EBC5-4DE1-B116-2CF29B19D605}"/>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8" name="テキスト ボックス 507">
          <a:extLst>
            <a:ext uri="{FF2B5EF4-FFF2-40B4-BE49-F238E27FC236}">
              <a16:creationId xmlns:a16="http://schemas.microsoft.com/office/drawing/2014/main" id="{56162311-2E43-4184-99BD-11CCC3EC3FD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9" name="直線コネクタ 508">
          <a:extLst>
            <a:ext uri="{FF2B5EF4-FFF2-40B4-BE49-F238E27FC236}">
              <a16:creationId xmlns:a16="http://schemas.microsoft.com/office/drawing/2014/main" id="{E281CD03-D7FB-4DAE-BD61-63FA55AFD9E4}"/>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10" name="テキスト ボックス 509">
          <a:extLst>
            <a:ext uri="{FF2B5EF4-FFF2-40B4-BE49-F238E27FC236}">
              <a16:creationId xmlns:a16="http://schemas.microsoft.com/office/drawing/2014/main" id="{E74C8629-0401-46B4-960F-FFFAF866F295}"/>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11" name="直線コネクタ 510">
          <a:extLst>
            <a:ext uri="{FF2B5EF4-FFF2-40B4-BE49-F238E27FC236}">
              <a16:creationId xmlns:a16="http://schemas.microsoft.com/office/drawing/2014/main" id="{C7B13335-2B4F-4F39-98FE-6E5DB6444E4B}"/>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2" name="テキスト ボックス 511">
          <a:extLst>
            <a:ext uri="{FF2B5EF4-FFF2-40B4-BE49-F238E27FC236}">
              <a16:creationId xmlns:a16="http://schemas.microsoft.com/office/drawing/2014/main" id="{59793EEB-D4A0-4ECD-8905-216A9BECE091}"/>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3" name="直線コネクタ 512">
          <a:extLst>
            <a:ext uri="{FF2B5EF4-FFF2-40B4-BE49-F238E27FC236}">
              <a16:creationId xmlns:a16="http://schemas.microsoft.com/office/drawing/2014/main" id="{E189424C-BE1D-47E5-BA18-8CE256D4A33F}"/>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4" name="テキスト ボックス 513">
          <a:extLst>
            <a:ext uri="{FF2B5EF4-FFF2-40B4-BE49-F238E27FC236}">
              <a16:creationId xmlns:a16="http://schemas.microsoft.com/office/drawing/2014/main" id="{D9C19DCF-A652-44A6-BD10-AEB5DCC7D951}"/>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5" name="直線コネクタ 514">
          <a:extLst>
            <a:ext uri="{FF2B5EF4-FFF2-40B4-BE49-F238E27FC236}">
              <a16:creationId xmlns:a16="http://schemas.microsoft.com/office/drawing/2014/main" id="{56A4C753-66B6-4ED2-AAC7-A30AF45E058E}"/>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6" name="テキスト ボックス 515">
          <a:extLst>
            <a:ext uri="{FF2B5EF4-FFF2-40B4-BE49-F238E27FC236}">
              <a16:creationId xmlns:a16="http://schemas.microsoft.com/office/drawing/2014/main" id="{E1209B80-5A7C-4B13-87A5-7A007D93071A}"/>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7" name="直線コネクタ 516">
          <a:extLst>
            <a:ext uri="{FF2B5EF4-FFF2-40B4-BE49-F238E27FC236}">
              <a16:creationId xmlns:a16="http://schemas.microsoft.com/office/drawing/2014/main" id="{0369EB25-06E7-48B2-B184-B4C005C3C9AC}"/>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8" name="テキスト ボックス 517">
          <a:extLst>
            <a:ext uri="{FF2B5EF4-FFF2-40B4-BE49-F238E27FC236}">
              <a16:creationId xmlns:a16="http://schemas.microsoft.com/office/drawing/2014/main" id="{75F26198-CEB2-4F48-8FC3-2A3B7408B2D8}"/>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9" name="直線コネクタ 518">
          <a:extLst>
            <a:ext uri="{FF2B5EF4-FFF2-40B4-BE49-F238E27FC236}">
              <a16:creationId xmlns:a16="http://schemas.microsoft.com/office/drawing/2014/main" id="{CD415B7E-156E-41E0-A275-2C47D6509EE1}"/>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20" name="テキスト ボックス 519">
          <a:extLst>
            <a:ext uri="{FF2B5EF4-FFF2-40B4-BE49-F238E27FC236}">
              <a16:creationId xmlns:a16="http://schemas.microsoft.com/office/drawing/2014/main" id="{523050FF-CE6D-4B44-BE92-DE1101E8551E}"/>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1" name="直線コネクタ 520">
          <a:extLst>
            <a:ext uri="{FF2B5EF4-FFF2-40B4-BE49-F238E27FC236}">
              <a16:creationId xmlns:a16="http://schemas.microsoft.com/office/drawing/2014/main" id="{CB14D862-AED7-4819-9336-DD10891C899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2" name="【一般廃棄物処理施設】&#10;有形固定資産減価償却率グラフ枠">
          <a:extLst>
            <a:ext uri="{FF2B5EF4-FFF2-40B4-BE49-F238E27FC236}">
              <a16:creationId xmlns:a16="http://schemas.microsoft.com/office/drawing/2014/main" id="{F7BD008C-DCFD-42B0-844B-343E6539A95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50074</xdr:rowOff>
    </xdr:from>
    <xdr:to>
      <xdr:col>85</xdr:col>
      <xdr:colOff>126364</xdr:colOff>
      <xdr:row>42</xdr:row>
      <xdr:rowOff>48441</xdr:rowOff>
    </xdr:to>
    <xdr:cxnSp macro="">
      <xdr:nvCxnSpPr>
        <xdr:cNvPr id="523" name="直線コネクタ 522">
          <a:extLst>
            <a:ext uri="{FF2B5EF4-FFF2-40B4-BE49-F238E27FC236}">
              <a16:creationId xmlns:a16="http://schemas.microsoft.com/office/drawing/2014/main" id="{A1177200-3C55-431D-A335-195D731DF88E}"/>
            </a:ext>
          </a:extLst>
        </xdr:cNvPr>
        <xdr:cNvCxnSpPr/>
      </xdr:nvCxnSpPr>
      <xdr:spPr>
        <a:xfrm flipV="1">
          <a:off x="16318864" y="5879374"/>
          <a:ext cx="0" cy="1369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52268</xdr:rowOff>
    </xdr:from>
    <xdr:ext cx="405111" cy="259045"/>
    <xdr:sp macro="" textlink="">
      <xdr:nvSpPr>
        <xdr:cNvPr id="524" name="【一般廃棄物処理施設】&#10;有形固定資産減価償却率最小値テキスト">
          <a:extLst>
            <a:ext uri="{FF2B5EF4-FFF2-40B4-BE49-F238E27FC236}">
              <a16:creationId xmlns:a16="http://schemas.microsoft.com/office/drawing/2014/main" id="{E82C1E67-85FB-4631-AD28-6D9DD3CA84E2}"/>
            </a:ext>
          </a:extLst>
        </xdr:cNvPr>
        <xdr:cNvSpPr txBox="1"/>
      </xdr:nvSpPr>
      <xdr:spPr>
        <a:xfrm>
          <a:off x="16357600" y="725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48441</xdr:rowOff>
    </xdr:from>
    <xdr:to>
      <xdr:col>86</xdr:col>
      <xdr:colOff>25400</xdr:colOff>
      <xdr:row>42</xdr:row>
      <xdr:rowOff>48441</xdr:rowOff>
    </xdr:to>
    <xdr:cxnSp macro="">
      <xdr:nvCxnSpPr>
        <xdr:cNvPr id="525" name="直線コネクタ 524">
          <a:extLst>
            <a:ext uri="{FF2B5EF4-FFF2-40B4-BE49-F238E27FC236}">
              <a16:creationId xmlns:a16="http://schemas.microsoft.com/office/drawing/2014/main" id="{D0D9C575-6D52-4A1E-961F-5A4CD9530A5D}"/>
            </a:ext>
          </a:extLst>
        </xdr:cNvPr>
        <xdr:cNvCxnSpPr/>
      </xdr:nvCxnSpPr>
      <xdr:spPr>
        <a:xfrm>
          <a:off x="16230600" y="724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168201</xdr:rowOff>
    </xdr:from>
    <xdr:ext cx="405111" cy="259045"/>
    <xdr:sp macro="" textlink="">
      <xdr:nvSpPr>
        <xdr:cNvPr id="526" name="【一般廃棄物処理施設】&#10;有形固定資産減価償却率最大値テキスト">
          <a:extLst>
            <a:ext uri="{FF2B5EF4-FFF2-40B4-BE49-F238E27FC236}">
              <a16:creationId xmlns:a16="http://schemas.microsoft.com/office/drawing/2014/main" id="{C852FA2E-6E4E-4FD7-9739-085F3FD51E04}"/>
            </a:ext>
          </a:extLst>
        </xdr:cNvPr>
        <xdr:cNvSpPr txBox="1"/>
      </xdr:nvSpPr>
      <xdr:spPr>
        <a:xfrm>
          <a:off x="16357600" y="565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50074</xdr:rowOff>
    </xdr:from>
    <xdr:to>
      <xdr:col>86</xdr:col>
      <xdr:colOff>25400</xdr:colOff>
      <xdr:row>34</xdr:row>
      <xdr:rowOff>50074</xdr:rowOff>
    </xdr:to>
    <xdr:cxnSp macro="">
      <xdr:nvCxnSpPr>
        <xdr:cNvPr id="527" name="直線コネクタ 526">
          <a:extLst>
            <a:ext uri="{FF2B5EF4-FFF2-40B4-BE49-F238E27FC236}">
              <a16:creationId xmlns:a16="http://schemas.microsoft.com/office/drawing/2014/main" id="{97313B4B-0753-4414-ADCC-B21338AFBAF8}"/>
            </a:ext>
          </a:extLst>
        </xdr:cNvPr>
        <xdr:cNvCxnSpPr/>
      </xdr:nvCxnSpPr>
      <xdr:spPr>
        <a:xfrm>
          <a:off x="16230600" y="587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167112</xdr:rowOff>
    </xdr:from>
    <xdr:ext cx="405111" cy="259045"/>
    <xdr:sp macro="" textlink="">
      <xdr:nvSpPr>
        <xdr:cNvPr id="528" name="【一般廃棄物処理施設】&#10;有形固定資産減価償却率平均値テキスト">
          <a:extLst>
            <a:ext uri="{FF2B5EF4-FFF2-40B4-BE49-F238E27FC236}">
              <a16:creationId xmlns:a16="http://schemas.microsoft.com/office/drawing/2014/main" id="{0B757ACD-0A84-4C25-BD01-B15666C6F748}"/>
            </a:ext>
          </a:extLst>
        </xdr:cNvPr>
        <xdr:cNvSpPr txBox="1"/>
      </xdr:nvSpPr>
      <xdr:spPr>
        <a:xfrm>
          <a:off x="16357600" y="65107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529" name="フローチャート: 判断 528">
          <a:extLst>
            <a:ext uri="{FF2B5EF4-FFF2-40B4-BE49-F238E27FC236}">
              <a16:creationId xmlns:a16="http://schemas.microsoft.com/office/drawing/2014/main" id="{858D8DB5-B1DC-4D3D-A40F-7144B481787A}"/>
            </a:ext>
          </a:extLst>
        </xdr:cNvPr>
        <xdr:cNvSpPr/>
      </xdr:nvSpPr>
      <xdr:spPr>
        <a:xfrm>
          <a:off x="162687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56424</xdr:rowOff>
    </xdr:from>
    <xdr:to>
      <xdr:col>81</xdr:col>
      <xdr:colOff>101600</xdr:colOff>
      <xdr:row>38</xdr:row>
      <xdr:rowOff>158024</xdr:rowOff>
    </xdr:to>
    <xdr:sp macro="" textlink="">
      <xdr:nvSpPr>
        <xdr:cNvPr id="530" name="フローチャート: 判断 529">
          <a:extLst>
            <a:ext uri="{FF2B5EF4-FFF2-40B4-BE49-F238E27FC236}">
              <a16:creationId xmlns:a16="http://schemas.microsoft.com/office/drawing/2014/main" id="{D0CD08AF-6322-4494-A393-9DA6D6DCBA98}"/>
            </a:ext>
          </a:extLst>
        </xdr:cNvPr>
        <xdr:cNvSpPr/>
      </xdr:nvSpPr>
      <xdr:spPr>
        <a:xfrm>
          <a:off x="15430500" y="657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15603</xdr:rowOff>
    </xdr:from>
    <xdr:to>
      <xdr:col>76</xdr:col>
      <xdr:colOff>165100</xdr:colOff>
      <xdr:row>38</xdr:row>
      <xdr:rowOff>117203</xdr:rowOff>
    </xdr:to>
    <xdr:sp macro="" textlink="">
      <xdr:nvSpPr>
        <xdr:cNvPr id="531" name="フローチャート: 判断 530">
          <a:extLst>
            <a:ext uri="{FF2B5EF4-FFF2-40B4-BE49-F238E27FC236}">
              <a16:creationId xmlns:a16="http://schemas.microsoft.com/office/drawing/2014/main" id="{3DEE4933-2CC4-473C-9DA5-4DE8E360D84D}"/>
            </a:ext>
          </a:extLst>
        </xdr:cNvPr>
        <xdr:cNvSpPr/>
      </xdr:nvSpPr>
      <xdr:spPr>
        <a:xfrm>
          <a:off x="145415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142966</xdr:rowOff>
    </xdr:from>
    <xdr:to>
      <xdr:col>72</xdr:col>
      <xdr:colOff>38100</xdr:colOff>
      <xdr:row>38</xdr:row>
      <xdr:rowOff>73116</xdr:rowOff>
    </xdr:to>
    <xdr:sp macro="" textlink="">
      <xdr:nvSpPr>
        <xdr:cNvPr id="532" name="フローチャート: 判断 531">
          <a:extLst>
            <a:ext uri="{FF2B5EF4-FFF2-40B4-BE49-F238E27FC236}">
              <a16:creationId xmlns:a16="http://schemas.microsoft.com/office/drawing/2014/main" id="{3E46FAD1-EC4C-473E-8039-094674714DFC}"/>
            </a:ext>
          </a:extLst>
        </xdr:cNvPr>
        <xdr:cNvSpPr/>
      </xdr:nvSpPr>
      <xdr:spPr>
        <a:xfrm>
          <a:off x="13652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134801</xdr:rowOff>
    </xdr:from>
    <xdr:to>
      <xdr:col>67</xdr:col>
      <xdr:colOff>101600</xdr:colOff>
      <xdr:row>38</xdr:row>
      <xdr:rowOff>64951</xdr:rowOff>
    </xdr:to>
    <xdr:sp macro="" textlink="">
      <xdr:nvSpPr>
        <xdr:cNvPr id="533" name="フローチャート: 判断 532">
          <a:extLst>
            <a:ext uri="{FF2B5EF4-FFF2-40B4-BE49-F238E27FC236}">
              <a16:creationId xmlns:a16="http://schemas.microsoft.com/office/drawing/2014/main" id="{0C3CC6C5-5ECD-495A-95DD-56F25A59CAD4}"/>
            </a:ext>
          </a:extLst>
        </xdr:cNvPr>
        <xdr:cNvSpPr/>
      </xdr:nvSpPr>
      <xdr:spPr>
        <a:xfrm>
          <a:off x="12763500" y="647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43432E36-50AE-4E38-A18F-309E7B305995}"/>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1E415A7D-A8DF-408C-B5D9-106AC2BFE85A}"/>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5B017B93-D6F6-48D3-B37C-516AC5C1885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5BC3E979-28BD-4803-9BDC-B780BD55EAD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8" name="テキスト ボックス 537">
          <a:extLst>
            <a:ext uri="{FF2B5EF4-FFF2-40B4-BE49-F238E27FC236}">
              <a16:creationId xmlns:a16="http://schemas.microsoft.com/office/drawing/2014/main" id="{28A5C84B-6865-41A8-BC91-7AE57ED711F3}"/>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79284</xdr:rowOff>
    </xdr:from>
    <xdr:to>
      <xdr:col>85</xdr:col>
      <xdr:colOff>177800</xdr:colOff>
      <xdr:row>38</xdr:row>
      <xdr:rowOff>9434</xdr:rowOff>
    </xdr:to>
    <xdr:sp macro="" textlink="">
      <xdr:nvSpPr>
        <xdr:cNvPr id="539" name="楕円 538">
          <a:extLst>
            <a:ext uri="{FF2B5EF4-FFF2-40B4-BE49-F238E27FC236}">
              <a16:creationId xmlns:a16="http://schemas.microsoft.com/office/drawing/2014/main" id="{2D4B73FD-2111-4D9C-8EE8-2024EEE1F5CD}"/>
            </a:ext>
          </a:extLst>
        </xdr:cNvPr>
        <xdr:cNvSpPr/>
      </xdr:nvSpPr>
      <xdr:spPr>
        <a:xfrm>
          <a:off x="16268700" y="642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102161</xdr:rowOff>
    </xdr:from>
    <xdr:ext cx="405111" cy="259045"/>
    <xdr:sp macro="" textlink="">
      <xdr:nvSpPr>
        <xdr:cNvPr id="540" name="【一般廃棄物処理施設】&#10;有形固定資産減価償却率該当値テキスト">
          <a:extLst>
            <a:ext uri="{FF2B5EF4-FFF2-40B4-BE49-F238E27FC236}">
              <a16:creationId xmlns:a16="http://schemas.microsoft.com/office/drawing/2014/main" id="{F42E3B55-D098-4F80-9CD4-7AEC5EE6E3A2}"/>
            </a:ext>
          </a:extLst>
        </xdr:cNvPr>
        <xdr:cNvSpPr txBox="1"/>
      </xdr:nvSpPr>
      <xdr:spPr>
        <a:xfrm>
          <a:off x="16357600" y="6274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85816</xdr:rowOff>
    </xdr:from>
    <xdr:to>
      <xdr:col>81</xdr:col>
      <xdr:colOff>101600</xdr:colOff>
      <xdr:row>38</xdr:row>
      <xdr:rowOff>15966</xdr:rowOff>
    </xdr:to>
    <xdr:sp macro="" textlink="">
      <xdr:nvSpPr>
        <xdr:cNvPr id="541" name="楕円 540">
          <a:extLst>
            <a:ext uri="{FF2B5EF4-FFF2-40B4-BE49-F238E27FC236}">
              <a16:creationId xmlns:a16="http://schemas.microsoft.com/office/drawing/2014/main" id="{8A7BC640-F5BB-48BD-A482-AB7EB890EC99}"/>
            </a:ext>
          </a:extLst>
        </xdr:cNvPr>
        <xdr:cNvSpPr/>
      </xdr:nvSpPr>
      <xdr:spPr>
        <a:xfrm>
          <a:off x="15430500" y="642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130084</xdr:rowOff>
    </xdr:from>
    <xdr:to>
      <xdr:col>85</xdr:col>
      <xdr:colOff>127000</xdr:colOff>
      <xdr:row>37</xdr:row>
      <xdr:rowOff>136616</xdr:rowOff>
    </xdr:to>
    <xdr:cxnSp macro="">
      <xdr:nvCxnSpPr>
        <xdr:cNvPr id="542" name="直線コネクタ 541">
          <a:extLst>
            <a:ext uri="{FF2B5EF4-FFF2-40B4-BE49-F238E27FC236}">
              <a16:creationId xmlns:a16="http://schemas.microsoft.com/office/drawing/2014/main" id="{BADC6787-3635-4F9B-AF39-B27931FAA0BB}"/>
            </a:ext>
          </a:extLst>
        </xdr:cNvPr>
        <xdr:cNvCxnSpPr/>
      </xdr:nvCxnSpPr>
      <xdr:spPr>
        <a:xfrm flipV="1">
          <a:off x="15481300" y="6473734"/>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136434</xdr:rowOff>
    </xdr:from>
    <xdr:to>
      <xdr:col>76</xdr:col>
      <xdr:colOff>165100</xdr:colOff>
      <xdr:row>40</xdr:row>
      <xdr:rowOff>66584</xdr:rowOff>
    </xdr:to>
    <xdr:sp macro="" textlink="">
      <xdr:nvSpPr>
        <xdr:cNvPr id="543" name="楕円 542">
          <a:extLst>
            <a:ext uri="{FF2B5EF4-FFF2-40B4-BE49-F238E27FC236}">
              <a16:creationId xmlns:a16="http://schemas.microsoft.com/office/drawing/2014/main" id="{F914337D-E38B-4BE7-9F02-AED7BE538F4D}"/>
            </a:ext>
          </a:extLst>
        </xdr:cNvPr>
        <xdr:cNvSpPr/>
      </xdr:nvSpPr>
      <xdr:spPr>
        <a:xfrm>
          <a:off x="14541500" y="682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136616</xdr:rowOff>
    </xdr:from>
    <xdr:to>
      <xdr:col>81</xdr:col>
      <xdr:colOff>50800</xdr:colOff>
      <xdr:row>40</xdr:row>
      <xdr:rowOff>15784</xdr:rowOff>
    </xdr:to>
    <xdr:cxnSp macro="">
      <xdr:nvCxnSpPr>
        <xdr:cNvPr id="544" name="直線コネクタ 543">
          <a:extLst>
            <a:ext uri="{FF2B5EF4-FFF2-40B4-BE49-F238E27FC236}">
              <a16:creationId xmlns:a16="http://schemas.microsoft.com/office/drawing/2014/main" id="{4C5731FC-9E7C-4AF2-92B6-7C0207D657DC}"/>
            </a:ext>
          </a:extLst>
        </xdr:cNvPr>
        <xdr:cNvCxnSpPr/>
      </xdr:nvCxnSpPr>
      <xdr:spPr>
        <a:xfrm flipV="1">
          <a:off x="14592300" y="6480266"/>
          <a:ext cx="889000" cy="39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108676</xdr:rowOff>
    </xdr:from>
    <xdr:to>
      <xdr:col>72</xdr:col>
      <xdr:colOff>38100</xdr:colOff>
      <xdr:row>40</xdr:row>
      <xdr:rowOff>38826</xdr:rowOff>
    </xdr:to>
    <xdr:sp macro="" textlink="">
      <xdr:nvSpPr>
        <xdr:cNvPr id="545" name="楕円 544">
          <a:extLst>
            <a:ext uri="{FF2B5EF4-FFF2-40B4-BE49-F238E27FC236}">
              <a16:creationId xmlns:a16="http://schemas.microsoft.com/office/drawing/2014/main" id="{45AFA792-666A-4469-A213-0BF667495DD4}"/>
            </a:ext>
          </a:extLst>
        </xdr:cNvPr>
        <xdr:cNvSpPr/>
      </xdr:nvSpPr>
      <xdr:spPr>
        <a:xfrm>
          <a:off x="13652500" y="679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159476</xdr:rowOff>
    </xdr:from>
    <xdr:to>
      <xdr:col>76</xdr:col>
      <xdr:colOff>114300</xdr:colOff>
      <xdr:row>40</xdr:row>
      <xdr:rowOff>15784</xdr:rowOff>
    </xdr:to>
    <xdr:cxnSp macro="">
      <xdr:nvCxnSpPr>
        <xdr:cNvPr id="546" name="直線コネクタ 545">
          <a:extLst>
            <a:ext uri="{FF2B5EF4-FFF2-40B4-BE49-F238E27FC236}">
              <a16:creationId xmlns:a16="http://schemas.microsoft.com/office/drawing/2014/main" id="{B2E9149B-5B03-431A-BCC2-E41618209EAA}"/>
            </a:ext>
          </a:extLst>
        </xdr:cNvPr>
        <xdr:cNvCxnSpPr/>
      </xdr:nvCxnSpPr>
      <xdr:spPr>
        <a:xfrm>
          <a:off x="13703300" y="684602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79284</xdr:rowOff>
    </xdr:from>
    <xdr:to>
      <xdr:col>67</xdr:col>
      <xdr:colOff>101600</xdr:colOff>
      <xdr:row>40</xdr:row>
      <xdr:rowOff>9434</xdr:rowOff>
    </xdr:to>
    <xdr:sp macro="" textlink="">
      <xdr:nvSpPr>
        <xdr:cNvPr id="547" name="楕円 546">
          <a:extLst>
            <a:ext uri="{FF2B5EF4-FFF2-40B4-BE49-F238E27FC236}">
              <a16:creationId xmlns:a16="http://schemas.microsoft.com/office/drawing/2014/main" id="{CCB3329D-3CD0-4787-B1D3-0016A76C12E7}"/>
            </a:ext>
          </a:extLst>
        </xdr:cNvPr>
        <xdr:cNvSpPr/>
      </xdr:nvSpPr>
      <xdr:spPr>
        <a:xfrm>
          <a:off x="12763500" y="676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130084</xdr:rowOff>
    </xdr:from>
    <xdr:to>
      <xdr:col>71</xdr:col>
      <xdr:colOff>177800</xdr:colOff>
      <xdr:row>39</xdr:row>
      <xdr:rowOff>159476</xdr:rowOff>
    </xdr:to>
    <xdr:cxnSp macro="">
      <xdr:nvCxnSpPr>
        <xdr:cNvPr id="548" name="直線コネクタ 547">
          <a:extLst>
            <a:ext uri="{FF2B5EF4-FFF2-40B4-BE49-F238E27FC236}">
              <a16:creationId xmlns:a16="http://schemas.microsoft.com/office/drawing/2014/main" id="{27E55426-E701-4400-B08C-58D0A63FAE51}"/>
            </a:ext>
          </a:extLst>
        </xdr:cNvPr>
        <xdr:cNvCxnSpPr/>
      </xdr:nvCxnSpPr>
      <xdr:spPr>
        <a:xfrm>
          <a:off x="12814300" y="6816634"/>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149151</xdr:rowOff>
    </xdr:from>
    <xdr:ext cx="405111" cy="259045"/>
    <xdr:sp macro="" textlink="">
      <xdr:nvSpPr>
        <xdr:cNvPr id="549" name="n_1aveValue【一般廃棄物処理施設】&#10;有形固定資産減価償却率">
          <a:extLst>
            <a:ext uri="{FF2B5EF4-FFF2-40B4-BE49-F238E27FC236}">
              <a16:creationId xmlns:a16="http://schemas.microsoft.com/office/drawing/2014/main" id="{03D3C570-8FD8-4FB7-BC9E-A46B11C24CB8}"/>
            </a:ext>
          </a:extLst>
        </xdr:cNvPr>
        <xdr:cNvSpPr txBox="1"/>
      </xdr:nvSpPr>
      <xdr:spPr>
        <a:xfrm>
          <a:off x="15266044" y="666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133730</xdr:rowOff>
    </xdr:from>
    <xdr:ext cx="405111" cy="259045"/>
    <xdr:sp macro="" textlink="">
      <xdr:nvSpPr>
        <xdr:cNvPr id="550" name="n_2aveValue【一般廃棄物処理施設】&#10;有形固定資産減価償却率">
          <a:extLst>
            <a:ext uri="{FF2B5EF4-FFF2-40B4-BE49-F238E27FC236}">
              <a16:creationId xmlns:a16="http://schemas.microsoft.com/office/drawing/2014/main" id="{B590C94D-3952-4CE8-A8C3-DC0EC7FE30E6}"/>
            </a:ext>
          </a:extLst>
        </xdr:cNvPr>
        <xdr:cNvSpPr txBox="1"/>
      </xdr:nvSpPr>
      <xdr:spPr>
        <a:xfrm>
          <a:off x="14389744" y="630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89643</xdr:rowOff>
    </xdr:from>
    <xdr:ext cx="405111" cy="259045"/>
    <xdr:sp macro="" textlink="">
      <xdr:nvSpPr>
        <xdr:cNvPr id="551" name="n_3aveValue【一般廃棄物処理施設】&#10;有形固定資産減価償却率">
          <a:extLst>
            <a:ext uri="{FF2B5EF4-FFF2-40B4-BE49-F238E27FC236}">
              <a16:creationId xmlns:a16="http://schemas.microsoft.com/office/drawing/2014/main" id="{08AB0A33-B127-49BB-A3B8-016590534B52}"/>
            </a:ext>
          </a:extLst>
        </xdr:cNvPr>
        <xdr:cNvSpPr txBox="1"/>
      </xdr:nvSpPr>
      <xdr:spPr>
        <a:xfrm>
          <a:off x="13500744" y="626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81478</xdr:rowOff>
    </xdr:from>
    <xdr:ext cx="405111" cy="259045"/>
    <xdr:sp macro="" textlink="">
      <xdr:nvSpPr>
        <xdr:cNvPr id="552" name="n_4aveValue【一般廃棄物処理施設】&#10;有形固定資産減価償却率">
          <a:extLst>
            <a:ext uri="{FF2B5EF4-FFF2-40B4-BE49-F238E27FC236}">
              <a16:creationId xmlns:a16="http://schemas.microsoft.com/office/drawing/2014/main" id="{AF715CD5-3F5C-496D-9F12-922819C866BB}"/>
            </a:ext>
          </a:extLst>
        </xdr:cNvPr>
        <xdr:cNvSpPr txBox="1"/>
      </xdr:nvSpPr>
      <xdr:spPr>
        <a:xfrm>
          <a:off x="12611744" y="625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32493</xdr:rowOff>
    </xdr:from>
    <xdr:ext cx="405111" cy="259045"/>
    <xdr:sp macro="" textlink="">
      <xdr:nvSpPr>
        <xdr:cNvPr id="553" name="n_1mainValue【一般廃棄物処理施設】&#10;有形固定資産減価償却率">
          <a:extLst>
            <a:ext uri="{FF2B5EF4-FFF2-40B4-BE49-F238E27FC236}">
              <a16:creationId xmlns:a16="http://schemas.microsoft.com/office/drawing/2014/main" id="{33951D78-6A03-4B63-8551-774EFC627C6A}"/>
            </a:ext>
          </a:extLst>
        </xdr:cNvPr>
        <xdr:cNvSpPr txBox="1"/>
      </xdr:nvSpPr>
      <xdr:spPr>
        <a:xfrm>
          <a:off x="15266044" y="620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57711</xdr:rowOff>
    </xdr:from>
    <xdr:ext cx="405111" cy="259045"/>
    <xdr:sp macro="" textlink="">
      <xdr:nvSpPr>
        <xdr:cNvPr id="554" name="n_2mainValue【一般廃棄物処理施設】&#10;有形固定資産減価償却率">
          <a:extLst>
            <a:ext uri="{FF2B5EF4-FFF2-40B4-BE49-F238E27FC236}">
              <a16:creationId xmlns:a16="http://schemas.microsoft.com/office/drawing/2014/main" id="{1B0A5C84-49B9-4563-AA33-76EBECDC5AAF}"/>
            </a:ext>
          </a:extLst>
        </xdr:cNvPr>
        <xdr:cNvSpPr txBox="1"/>
      </xdr:nvSpPr>
      <xdr:spPr>
        <a:xfrm>
          <a:off x="14389744" y="691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29953</xdr:rowOff>
    </xdr:from>
    <xdr:ext cx="405111" cy="259045"/>
    <xdr:sp macro="" textlink="">
      <xdr:nvSpPr>
        <xdr:cNvPr id="555" name="n_3mainValue【一般廃棄物処理施設】&#10;有形固定資産減価償却率">
          <a:extLst>
            <a:ext uri="{FF2B5EF4-FFF2-40B4-BE49-F238E27FC236}">
              <a16:creationId xmlns:a16="http://schemas.microsoft.com/office/drawing/2014/main" id="{6DC69171-636F-4957-B750-21177985ABAB}"/>
            </a:ext>
          </a:extLst>
        </xdr:cNvPr>
        <xdr:cNvSpPr txBox="1"/>
      </xdr:nvSpPr>
      <xdr:spPr>
        <a:xfrm>
          <a:off x="13500744" y="688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561</xdr:rowOff>
    </xdr:from>
    <xdr:ext cx="405111" cy="259045"/>
    <xdr:sp macro="" textlink="">
      <xdr:nvSpPr>
        <xdr:cNvPr id="556" name="n_4mainValue【一般廃棄物処理施設】&#10;有形固定資産減価償却率">
          <a:extLst>
            <a:ext uri="{FF2B5EF4-FFF2-40B4-BE49-F238E27FC236}">
              <a16:creationId xmlns:a16="http://schemas.microsoft.com/office/drawing/2014/main" id="{116CAAF1-A606-4DE0-9E72-2F31BC6904F4}"/>
            </a:ext>
          </a:extLst>
        </xdr:cNvPr>
        <xdr:cNvSpPr txBox="1"/>
      </xdr:nvSpPr>
      <xdr:spPr>
        <a:xfrm>
          <a:off x="12611744" y="685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7" name="正方形/長方形 556">
          <a:extLst>
            <a:ext uri="{FF2B5EF4-FFF2-40B4-BE49-F238E27FC236}">
              <a16:creationId xmlns:a16="http://schemas.microsoft.com/office/drawing/2014/main" id="{0D740CCF-34F9-46DA-AE5A-856622B5F9F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8" name="正方形/長方形 557">
          <a:extLst>
            <a:ext uri="{FF2B5EF4-FFF2-40B4-BE49-F238E27FC236}">
              <a16:creationId xmlns:a16="http://schemas.microsoft.com/office/drawing/2014/main" id="{4C2D49FE-82ED-4DE0-9130-B86599EA8A6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9" name="正方形/長方形 558">
          <a:extLst>
            <a:ext uri="{FF2B5EF4-FFF2-40B4-BE49-F238E27FC236}">
              <a16:creationId xmlns:a16="http://schemas.microsoft.com/office/drawing/2014/main" id="{B0B9B42A-9DBB-4100-B273-D745B3AD1544}"/>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0" name="正方形/長方形 559">
          <a:extLst>
            <a:ext uri="{FF2B5EF4-FFF2-40B4-BE49-F238E27FC236}">
              <a16:creationId xmlns:a16="http://schemas.microsoft.com/office/drawing/2014/main" id="{1AFE01BE-C621-4130-ABCA-DF36281D376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1" name="正方形/長方形 560">
          <a:extLst>
            <a:ext uri="{FF2B5EF4-FFF2-40B4-BE49-F238E27FC236}">
              <a16:creationId xmlns:a16="http://schemas.microsoft.com/office/drawing/2014/main" id="{EF08E195-CC20-47DE-9572-9FD22A26500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2" name="正方形/長方形 561">
          <a:extLst>
            <a:ext uri="{FF2B5EF4-FFF2-40B4-BE49-F238E27FC236}">
              <a16:creationId xmlns:a16="http://schemas.microsoft.com/office/drawing/2014/main" id="{485A059D-69A9-4239-B986-BC00E7A7DFB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3" name="正方形/長方形 562">
          <a:extLst>
            <a:ext uri="{FF2B5EF4-FFF2-40B4-BE49-F238E27FC236}">
              <a16:creationId xmlns:a16="http://schemas.microsoft.com/office/drawing/2014/main" id="{00FAA358-CEB8-4C6D-B042-973D0DF715A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4" name="正方形/長方形 563">
          <a:extLst>
            <a:ext uri="{FF2B5EF4-FFF2-40B4-BE49-F238E27FC236}">
              <a16:creationId xmlns:a16="http://schemas.microsoft.com/office/drawing/2014/main" id="{274AA841-8ED1-4483-B03D-6AD7516262E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5" name="テキスト ボックス 564">
          <a:extLst>
            <a:ext uri="{FF2B5EF4-FFF2-40B4-BE49-F238E27FC236}">
              <a16:creationId xmlns:a16="http://schemas.microsoft.com/office/drawing/2014/main" id="{45B563C4-287D-4408-9266-04921BEDACC6}"/>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6" name="直線コネクタ 565">
          <a:extLst>
            <a:ext uri="{FF2B5EF4-FFF2-40B4-BE49-F238E27FC236}">
              <a16:creationId xmlns:a16="http://schemas.microsoft.com/office/drawing/2014/main" id="{1080CB67-60F9-4470-BA60-211502F90C18}"/>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7" name="直線コネクタ 566">
          <a:extLst>
            <a:ext uri="{FF2B5EF4-FFF2-40B4-BE49-F238E27FC236}">
              <a16:creationId xmlns:a16="http://schemas.microsoft.com/office/drawing/2014/main" id="{987E2ADD-3758-4714-A1FE-59B2BBDAA426}"/>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8" name="テキスト ボックス 567">
          <a:extLst>
            <a:ext uri="{FF2B5EF4-FFF2-40B4-BE49-F238E27FC236}">
              <a16:creationId xmlns:a16="http://schemas.microsoft.com/office/drawing/2014/main" id="{2844D3C4-6DB0-4E2B-B411-93AE0E93B073}"/>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9" name="直線コネクタ 568">
          <a:extLst>
            <a:ext uri="{FF2B5EF4-FFF2-40B4-BE49-F238E27FC236}">
              <a16:creationId xmlns:a16="http://schemas.microsoft.com/office/drawing/2014/main" id="{93307FD9-075C-4732-B9BB-CA6BA623246E}"/>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70" name="テキスト ボックス 569">
          <a:extLst>
            <a:ext uri="{FF2B5EF4-FFF2-40B4-BE49-F238E27FC236}">
              <a16:creationId xmlns:a16="http://schemas.microsoft.com/office/drawing/2014/main" id="{8CAFF361-3FFB-4742-BDBB-A8039B6C9AE7}"/>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71" name="直線コネクタ 570">
          <a:extLst>
            <a:ext uri="{FF2B5EF4-FFF2-40B4-BE49-F238E27FC236}">
              <a16:creationId xmlns:a16="http://schemas.microsoft.com/office/drawing/2014/main" id="{93A6027F-8538-45D3-B4D9-443404719055}"/>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2" name="テキスト ボックス 571">
          <a:extLst>
            <a:ext uri="{FF2B5EF4-FFF2-40B4-BE49-F238E27FC236}">
              <a16:creationId xmlns:a16="http://schemas.microsoft.com/office/drawing/2014/main" id="{0B29D2C1-8725-4B15-9171-EE5F3E662536}"/>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3" name="直線コネクタ 572">
          <a:extLst>
            <a:ext uri="{FF2B5EF4-FFF2-40B4-BE49-F238E27FC236}">
              <a16:creationId xmlns:a16="http://schemas.microsoft.com/office/drawing/2014/main" id="{D3E32BD8-4B3F-4262-A6BD-62F60A05C50B}"/>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4" name="テキスト ボックス 573">
          <a:extLst>
            <a:ext uri="{FF2B5EF4-FFF2-40B4-BE49-F238E27FC236}">
              <a16:creationId xmlns:a16="http://schemas.microsoft.com/office/drawing/2014/main" id="{BB07CE81-5F37-4B2C-9E95-410BE5F5B3E8}"/>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C91E2658-CF44-4361-9306-F6E57BDBD20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2F4BB38F-7730-42F9-B204-C54F4B72B01B}"/>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4614B224-AFAD-4236-A1B6-E12D75CD809E}"/>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xdr:rowOff>
    </xdr:from>
    <xdr:to>
      <xdr:col>116</xdr:col>
      <xdr:colOff>62864</xdr:colOff>
      <xdr:row>41</xdr:row>
      <xdr:rowOff>121124</xdr:rowOff>
    </xdr:to>
    <xdr:cxnSp macro="">
      <xdr:nvCxnSpPr>
        <xdr:cNvPr id="578" name="直線コネクタ 577">
          <a:extLst>
            <a:ext uri="{FF2B5EF4-FFF2-40B4-BE49-F238E27FC236}">
              <a16:creationId xmlns:a16="http://schemas.microsoft.com/office/drawing/2014/main" id="{34AF520E-D08D-490F-A6DD-D30D25FEB117}"/>
            </a:ext>
          </a:extLst>
        </xdr:cNvPr>
        <xdr:cNvCxnSpPr/>
      </xdr:nvCxnSpPr>
      <xdr:spPr>
        <a:xfrm flipV="1">
          <a:off x="22160864" y="5839206"/>
          <a:ext cx="0" cy="1311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124951</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F3618B9D-0A5E-47FF-BB7E-5C81D9F99E92}"/>
            </a:ext>
          </a:extLst>
        </xdr:cNvPr>
        <xdr:cNvSpPr txBox="1"/>
      </xdr:nvSpPr>
      <xdr:spPr>
        <a:xfrm>
          <a:off x="22199600" y="715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121124</xdr:rowOff>
    </xdr:from>
    <xdr:to>
      <xdr:col>116</xdr:col>
      <xdr:colOff>152400</xdr:colOff>
      <xdr:row>41</xdr:row>
      <xdr:rowOff>121124</xdr:rowOff>
    </xdr:to>
    <xdr:cxnSp macro="">
      <xdr:nvCxnSpPr>
        <xdr:cNvPr id="580" name="直線コネクタ 579">
          <a:extLst>
            <a:ext uri="{FF2B5EF4-FFF2-40B4-BE49-F238E27FC236}">
              <a16:creationId xmlns:a16="http://schemas.microsoft.com/office/drawing/2014/main" id="{B7AE8F82-89C9-4219-9B72-33DBCEB5D7FA}"/>
            </a:ext>
          </a:extLst>
        </xdr:cNvPr>
        <xdr:cNvCxnSpPr/>
      </xdr:nvCxnSpPr>
      <xdr:spPr>
        <a:xfrm>
          <a:off x="22072600" y="7150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128033</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4533432D-9502-458E-9933-D601F41018C3}"/>
            </a:ext>
          </a:extLst>
        </xdr:cNvPr>
        <xdr:cNvSpPr txBox="1"/>
      </xdr:nvSpPr>
      <xdr:spPr>
        <a:xfrm>
          <a:off x="22199600" y="5614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xdr:rowOff>
    </xdr:from>
    <xdr:to>
      <xdr:col>116</xdr:col>
      <xdr:colOff>152400</xdr:colOff>
      <xdr:row>34</xdr:row>
      <xdr:rowOff>9906</xdr:rowOff>
    </xdr:to>
    <xdr:cxnSp macro="">
      <xdr:nvCxnSpPr>
        <xdr:cNvPr id="582" name="直線コネクタ 581">
          <a:extLst>
            <a:ext uri="{FF2B5EF4-FFF2-40B4-BE49-F238E27FC236}">
              <a16:creationId xmlns:a16="http://schemas.microsoft.com/office/drawing/2014/main" id="{D0EF2924-D023-4EFC-9DE4-D901F837C128}"/>
            </a:ext>
          </a:extLst>
        </xdr:cNvPr>
        <xdr:cNvCxnSpPr/>
      </xdr:nvCxnSpPr>
      <xdr:spPr>
        <a:xfrm>
          <a:off x="22072600" y="5839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28782</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41404DFE-5406-42C3-9C90-E0F53FB4D845}"/>
            </a:ext>
          </a:extLst>
        </xdr:cNvPr>
        <xdr:cNvSpPr txBox="1"/>
      </xdr:nvSpPr>
      <xdr:spPr>
        <a:xfrm>
          <a:off x="22199600" y="65438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5905</xdr:rowOff>
    </xdr:from>
    <xdr:to>
      <xdr:col>116</xdr:col>
      <xdr:colOff>114300</xdr:colOff>
      <xdr:row>39</xdr:row>
      <xdr:rowOff>107505</xdr:rowOff>
    </xdr:to>
    <xdr:sp macro="" textlink="">
      <xdr:nvSpPr>
        <xdr:cNvPr id="584" name="フローチャート: 判断 583">
          <a:extLst>
            <a:ext uri="{FF2B5EF4-FFF2-40B4-BE49-F238E27FC236}">
              <a16:creationId xmlns:a16="http://schemas.microsoft.com/office/drawing/2014/main" id="{620E5195-726B-4903-848A-AB1B333EEC31}"/>
            </a:ext>
          </a:extLst>
        </xdr:cNvPr>
        <xdr:cNvSpPr/>
      </xdr:nvSpPr>
      <xdr:spPr>
        <a:xfrm>
          <a:off x="22110700" y="669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14002</xdr:rowOff>
    </xdr:from>
    <xdr:to>
      <xdr:col>112</xdr:col>
      <xdr:colOff>38100</xdr:colOff>
      <xdr:row>39</xdr:row>
      <xdr:rowOff>115602</xdr:rowOff>
    </xdr:to>
    <xdr:sp macro="" textlink="">
      <xdr:nvSpPr>
        <xdr:cNvPr id="585" name="フローチャート: 判断 584">
          <a:extLst>
            <a:ext uri="{FF2B5EF4-FFF2-40B4-BE49-F238E27FC236}">
              <a16:creationId xmlns:a16="http://schemas.microsoft.com/office/drawing/2014/main" id="{C67F6030-0D2F-43F1-8457-68BFDCDC5456}"/>
            </a:ext>
          </a:extLst>
        </xdr:cNvPr>
        <xdr:cNvSpPr/>
      </xdr:nvSpPr>
      <xdr:spPr>
        <a:xfrm>
          <a:off x="21272500" y="670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31252</xdr:rowOff>
    </xdr:from>
    <xdr:to>
      <xdr:col>107</xdr:col>
      <xdr:colOff>101600</xdr:colOff>
      <xdr:row>39</xdr:row>
      <xdr:rowOff>132852</xdr:rowOff>
    </xdr:to>
    <xdr:sp macro="" textlink="">
      <xdr:nvSpPr>
        <xdr:cNvPr id="586" name="フローチャート: 判断 585">
          <a:extLst>
            <a:ext uri="{FF2B5EF4-FFF2-40B4-BE49-F238E27FC236}">
              <a16:creationId xmlns:a16="http://schemas.microsoft.com/office/drawing/2014/main" id="{24C7A7A9-5B08-44FD-931A-CBB0607BBEB7}"/>
            </a:ext>
          </a:extLst>
        </xdr:cNvPr>
        <xdr:cNvSpPr/>
      </xdr:nvSpPr>
      <xdr:spPr>
        <a:xfrm>
          <a:off x="20383500" y="671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64788</xdr:rowOff>
    </xdr:from>
    <xdr:to>
      <xdr:col>102</xdr:col>
      <xdr:colOff>165100</xdr:colOff>
      <xdr:row>39</xdr:row>
      <xdr:rowOff>166388</xdr:rowOff>
    </xdr:to>
    <xdr:sp macro="" textlink="">
      <xdr:nvSpPr>
        <xdr:cNvPr id="587" name="フローチャート: 判断 586">
          <a:extLst>
            <a:ext uri="{FF2B5EF4-FFF2-40B4-BE49-F238E27FC236}">
              <a16:creationId xmlns:a16="http://schemas.microsoft.com/office/drawing/2014/main" id="{8FC47607-4E21-4AF6-BC80-F90F7AA4B44E}"/>
            </a:ext>
          </a:extLst>
        </xdr:cNvPr>
        <xdr:cNvSpPr/>
      </xdr:nvSpPr>
      <xdr:spPr>
        <a:xfrm>
          <a:off x="19494500" y="675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77278</xdr:rowOff>
    </xdr:from>
    <xdr:to>
      <xdr:col>98</xdr:col>
      <xdr:colOff>38100</xdr:colOff>
      <xdr:row>40</xdr:row>
      <xdr:rowOff>7428</xdr:rowOff>
    </xdr:to>
    <xdr:sp macro="" textlink="">
      <xdr:nvSpPr>
        <xdr:cNvPr id="588" name="フローチャート: 判断 587">
          <a:extLst>
            <a:ext uri="{FF2B5EF4-FFF2-40B4-BE49-F238E27FC236}">
              <a16:creationId xmlns:a16="http://schemas.microsoft.com/office/drawing/2014/main" id="{2E577B1B-9131-411C-BA68-4999F8C066B8}"/>
            </a:ext>
          </a:extLst>
        </xdr:cNvPr>
        <xdr:cNvSpPr/>
      </xdr:nvSpPr>
      <xdr:spPr>
        <a:xfrm>
          <a:off x="18605500" y="676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94E8DAB3-85DD-40B1-9C78-E14EE1A393DF}"/>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568004A1-B2D4-4360-927A-107953EFB5A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6D416C5B-821E-4242-B0A4-F26E57C9B1B2}"/>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BD5295B2-7AFB-4C91-A32E-66FD4EE94151}"/>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4CFC38A7-C174-4A7C-81B1-4D0CEFB4EB37}"/>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45114</xdr:rowOff>
    </xdr:from>
    <xdr:to>
      <xdr:col>116</xdr:col>
      <xdr:colOff>114300</xdr:colOff>
      <xdr:row>40</xdr:row>
      <xdr:rowOff>146714</xdr:rowOff>
    </xdr:to>
    <xdr:sp macro="" textlink="">
      <xdr:nvSpPr>
        <xdr:cNvPr id="594" name="楕円 593">
          <a:extLst>
            <a:ext uri="{FF2B5EF4-FFF2-40B4-BE49-F238E27FC236}">
              <a16:creationId xmlns:a16="http://schemas.microsoft.com/office/drawing/2014/main" id="{9343BF8B-9CD3-412B-9EC3-21C7C2E1B243}"/>
            </a:ext>
          </a:extLst>
        </xdr:cNvPr>
        <xdr:cNvSpPr/>
      </xdr:nvSpPr>
      <xdr:spPr>
        <a:xfrm>
          <a:off x="22110700" y="690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23541</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3DA896E4-6973-40F9-B1EA-C5B299F1841F}"/>
            </a:ext>
          </a:extLst>
        </xdr:cNvPr>
        <xdr:cNvSpPr txBox="1"/>
      </xdr:nvSpPr>
      <xdr:spPr>
        <a:xfrm>
          <a:off x="22199600" y="688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32194</xdr:rowOff>
    </xdr:from>
    <xdr:to>
      <xdr:col>112</xdr:col>
      <xdr:colOff>38100</xdr:colOff>
      <xdr:row>40</xdr:row>
      <xdr:rowOff>133794</xdr:rowOff>
    </xdr:to>
    <xdr:sp macro="" textlink="">
      <xdr:nvSpPr>
        <xdr:cNvPr id="596" name="楕円 595">
          <a:extLst>
            <a:ext uri="{FF2B5EF4-FFF2-40B4-BE49-F238E27FC236}">
              <a16:creationId xmlns:a16="http://schemas.microsoft.com/office/drawing/2014/main" id="{4FCCFA0D-10E2-443C-83E5-FA211FD99B17}"/>
            </a:ext>
          </a:extLst>
        </xdr:cNvPr>
        <xdr:cNvSpPr/>
      </xdr:nvSpPr>
      <xdr:spPr>
        <a:xfrm>
          <a:off x="21272500" y="689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82994</xdr:rowOff>
    </xdr:from>
    <xdr:to>
      <xdr:col>116</xdr:col>
      <xdr:colOff>63500</xdr:colOff>
      <xdr:row>40</xdr:row>
      <xdr:rowOff>95914</xdr:rowOff>
    </xdr:to>
    <xdr:cxnSp macro="">
      <xdr:nvCxnSpPr>
        <xdr:cNvPr id="597" name="直線コネクタ 596">
          <a:extLst>
            <a:ext uri="{FF2B5EF4-FFF2-40B4-BE49-F238E27FC236}">
              <a16:creationId xmlns:a16="http://schemas.microsoft.com/office/drawing/2014/main" id="{814794A5-D634-47CF-8C99-E43390D8FA74}"/>
            </a:ext>
          </a:extLst>
        </xdr:cNvPr>
        <xdr:cNvCxnSpPr/>
      </xdr:nvCxnSpPr>
      <xdr:spPr>
        <a:xfrm>
          <a:off x="21323300" y="6940994"/>
          <a:ext cx="838200" cy="1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107650</xdr:rowOff>
    </xdr:from>
    <xdr:to>
      <xdr:col>107</xdr:col>
      <xdr:colOff>101600</xdr:colOff>
      <xdr:row>41</xdr:row>
      <xdr:rowOff>37800</xdr:rowOff>
    </xdr:to>
    <xdr:sp macro="" textlink="">
      <xdr:nvSpPr>
        <xdr:cNvPr id="598" name="楕円 597">
          <a:extLst>
            <a:ext uri="{FF2B5EF4-FFF2-40B4-BE49-F238E27FC236}">
              <a16:creationId xmlns:a16="http://schemas.microsoft.com/office/drawing/2014/main" id="{988722A0-6C19-41C2-B256-234BAAC800A6}"/>
            </a:ext>
          </a:extLst>
        </xdr:cNvPr>
        <xdr:cNvSpPr/>
      </xdr:nvSpPr>
      <xdr:spPr>
        <a:xfrm>
          <a:off x="20383500" y="696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82994</xdr:rowOff>
    </xdr:from>
    <xdr:to>
      <xdr:col>111</xdr:col>
      <xdr:colOff>177800</xdr:colOff>
      <xdr:row>40</xdr:row>
      <xdr:rowOff>158450</xdr:rowOff>
    </xdr:to>
    <xdr:cxnSp macro="">
      <xdr:nvCxnSpPr>
        <xdr:cNvPr id="599" name="直線コネクタ 598">
          <a:extLst>
            <a:ext uri="{FF2B5EF4-FFF2-40B4-BE49-F238E27FC236}">
              <a16:creationId xmlns:a16="http://schemas.microsoft.com/office/drawing/2014/main" id="{2B0AB4DC-5442-48EA-A30D-7CFAB56B49D1}"/>
            </a:ext>
          </a:extLst>
        </xdr:cNvPr>
        <xdr:cNvCxnSpPr/>
      </xdr:nvCxnSpPr>
      <xdr:spPr>
        <a:xfrm flipV="1">
          <a:off x="20434300" y="6940994"/>
          <a:ext cx="889000" cy="75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106681</xdr:rowOff>
    </xdr:from>
    <xdr:to>
      <xdr:col>102</xdr:col>
      <xdr:colOff>165100</xdr:colOff>
      <xdr:row>41</xdr:row>
      <xdr:rowOff>36831</xdr:rowOff>
    </xdr:to>
    <xdr:sp macro="" textlink="">
      <xdr:nvSpPr>
        <xdr:cNvPr id="600" name="楕円 599">
          <a:extLst>
            <a:ext uri="{FF2B5EF4-FFF2-40B4-BE49-F238E27FC236}">
              <a16:creationId xmlns:a16="http://schemas.microsoft.com/office/drawing/2014/main" id="{D9F6B6DC-1490-4530-9F80-114B41A6C7BA}"/>
            </a:ext>
          </a:extLst>
        </xdr:cNvPr>
        <xdr:cNvSpPr/>
      </xdr:nvSpPr>
      <xdr:spPr>
        <a:xfrm>
          <a:off x="19494500" y="6964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157481</xdr:rowOff>
    </xdr:from>
    <xdr:to>
      <xdr:col>107</xdr:col>
      <xdr:colOff>50800</xdr:colOff>
      <xdr:row>40</xdr:row>
      <xdr:rowOff>158450</xdr:rowOff>
    </xdr:to>
    <xdr:cxnSp macro="">
      <xdr:nvCxnSpPr>
        <xdr:cNvPr id="601" name="直線コネクタ 600">
          <a:extLst>
            <a:ext uri="{FF2B5EF4-FFF2-40B4-BE49-F238E27FC236}">
              <a16:creationId xmlns:a16="http://schemas.microsoft.com/office/drawing/2014/main" id="{9EE39559-23D9-482B-A3D9-648D754E7DE0}"/>
            </a:ext>
          </a:extLst>
        </xdr:cNvPr>
        <xdr:cNvCxnSpPr/>
      </xdr:nvCxnSpPr>
      <xdr:spPr>
        <a:xfrm>
          <a:off x="19545300" y="7015481"/>
          <a:ext cx="889000" cy="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105817</xdr:rowOff>
    </xdr:from>
    <xdr:to>
      <xdr:col>98</xdr:col>
      <xdr:colOff>38100</xdr:colOff>
      <xdr:row>41</xdr:row>
      <xdr:rowOff>35967</xdr:rowOff>
    </xdr:to>
    <xdr:sp macro="" textlink="">
      <xdr:nvSpPr>
        <xdr:cNvPr id="602" name="楕円 601">
          <a:extLst>
            <a:ext uri="{FF2B5EF4-FFF2-40B4-BE49-F238E27FC236}">
              <a16:creationId xmlns:a16="http://schemas.microsoft.com/office/drawing/2014/main" id="{97C9B7EF-3001-4A82-9C24-B4514F799360}"/>
            </a:ext>
          </a:extLst>
        </xdr:cNvPr>
        <xdr:cNvSpPr/>
      </xdr:nvSpPr>
      <xdr:spPr>
        <a:xfrm>
          <a:off x="18605500" y="696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156617</xdr:rowOff>
    </xdr:from>
    <xdr:to>
      <xdr:col>102</xdr:col>
      <xdr:colOff>114300</xdr:colOff>
      <xdr:row>40</xdr:row>
      <xdr:rowOff>157481</xdr:rowOff>
    </xdr:to>
    <xdr:cxnSp macro="">
      <xdr:nvCxnSpPr>
        <xdr:cNvPr id="603" name="直線コネクタ 602">
          <a:extLst>
            <a:ext uri="{FF2B5EF4-FFF2-40B4-BE49-F238E27FC236}">
              <a16:creationId xmlns:a16="http://schemas.microsoft.com/office/drawing/2014/main" id="{0C2B9CDB-B5FE-4D16-8D42-D41195B872E0}"/>
            </a:ext>
          </a:extLst>
        </xdr:cNvPr>
        <xdr:cNvCxnSpPr/>
      </xdr:nvCxnSpPr>
      <xdr:spPr>
        <a:xfrm>
          <a:off x="18656300" y="7014617"/>
          <a:ext cx="889000" cy="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132129</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5F4765BA-66C2-4299-8202-CC6823174FBF}"/>
            </a:ext>
          </a:extLst>
        </xdr:cNvPr>
        <xdr:cNvSpPr txBox="1"/>
      </xdr:nvSpPr>
      <xdr:spPr>
        <a:xfrm>
          <a:off x="21043411" y="647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149379</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DC8E4E66-C401-4DE1-A5E3-681A4D7983DB}"/>
            </a:ext>
          </a:extLst>
        </xdr:cNvPr>
        <xdr:cNvSpPr txBox="1"/>
      </xdr:nvSpPr>
      <xdr:spPr>
        <a:xfrm>
          <a:off x="20167111" y="649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11465</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22C3BD10-ABA5-4B5D-B059-B99DA49506B5}"/>
            </a:ext>
          </a:extLst>
        </xdr:cNvPr>
        <xdr:cNvSpPr txBox="1"/>
      </xdr:nvSpPr>
      <xdr:spPr>
        <a:xfrm>
          <a:off x="19278111" y="652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23955</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33581F70-58C2-42C7-9768-8D24042B4751}"/>
            </a:ext>
          </a:extLst>
        </xdr:cNvPr>
        <xdr:cNvSpPr txBox="1"/>
      </xdr:nvSpPr>
      <xdr:spPr>
        <a:xfrm>
          <a:off x="18389111" y="653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124921</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2AE54B38-B865-4CDB-9C0A-04D4D2F5F5B0}"/>
            </a:ext>
          </a:extLst>
        </xdr:cNvPr>
        <xdr:cNvSpPr txBox="1"/>
      </xdr:nvSpPr>
      <xdr:spPr>
        <a:xfrm>
          <a:off x="21043411" y="6982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28927</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52FF823B-6BDD-43C8-B499-A61B5822B69E}"/>
            </a:ext>
          </a:extLst>
        </xdr:cNvPr>
        <xdr:cNvSpPr txBox="1"/>
      </xdr:nvSpPr>
      <xdr:spPr>
        <a:xfrm>
          <a:off x="20167111" y="705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27958</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0C9BD29F-B05E-405A-8055-5AB9A47BC856}"/>
            </a:ext>
          </a:extLst>
        </xdr:cNvPr>
        <xdr:cNvSpPr txBox="1"/>
      </xdr:nvSpPr>
      <xdr:spPr>
        <a:xfrm>
          <a:off x="19278111" y="705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27094</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8F74B6D0-9D17-488B-8DC3-50F770F03DC3}"/>
            </a:ext>
          </a:extLst>
        </xdr:cNvPr>
        <xdr:cNvSpPr txBox="1"/>
      </xdr:nvSpPr>
      <xdr:spPr>
        <a:xfrm>
          <a:off x="18389111" y="7056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05EC7A64-8F59-4BB8-8032-356F1BEAAF5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130B09B3-D9F7-40E8-BCA8-75C78E21345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13A28156-9EF2-471D-81B7-5574FF381264}"/>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44966F8E-369F-4E0C-ABAB-463C11ACDC89}"/>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8054AC50-F5A1-448D-85AE-A177397A83B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1A7CCEE6-706E-4A63-B7D5-EB4D8F81546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F53D9620-0EB4-46FF-AD9F-9F1D54E83A9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87FB3CAE-BE4F-423A-AD1E-44A032E3E76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6BEEAA85-59FF-4C64-8204-3C90E950CB6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19EE7C1D-1E93-41D9-877B-4FBEF9E07BB7}"/>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7B2F7790-D0D7-478A-ACA3-D6951B5FC14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935C9D3D-1212-498B-B122-EA6E641B0B6C}"/>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97EE54A2-E7C5-4660-A9BC-9791E7798F53}"/>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8FDEE8CE-097F-4DB2-BE35-D0A78314FCFD}"/>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57FBD94C-E671-42AD-899F-42F70E281D3E}"/>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255B1350-BE78-4026-9241-F2B8D79E82A4}"/>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3777C03D-9FF1-4742-A30B-D937CD989A4A}"/>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372DC2F2-E994-4AE8-A565-1EC5CFD384DE}"/>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F86F2893-B007-476B-8927-0182E05A705B}"/>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37F3A132-350D-4A20-9CF9-586A61D0F1A2}"/>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356D2672-6FC9-46AF-BFCC-14BF70429954}"/>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6EE22280-E7E7-473C-97BA-1A4078F31FB1}"/>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443307B0-6FA8-4035-AEE4-C409DD3CDB03}"/>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A6D2EC80-C307-4D01-B2EE-2DD6B1E757C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405298E6-9D37-4948-8103-C7DAFA4D0BF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52251</xdr:rowOff>
    </xdr:from>
    <xdr:to>
      <xdr:col>85</xdr:col>
      <xdr:colOff>126364</xdr:colOff>
      <xdr:row>64</xdr:row>
      <xdr:rowOff>104503</xdr:rowOff>
    </xdr:to>
    <xdr:cxnSp macro="">
      <xdr:nvCxnSpPr>
        <xdr:cNvPr id="637" name="直線コネクタ 636">
          <a:extLst>
            <a:ext uri="{FF2B5EF4-FFF2-40B4-BE49-F238E27FC236}">
              <a16:creationId xmlns:a16="http://schemas.microsoft.com/office/drawing/2014/main" id="{7992CA34-716D-4045-8169-7BF96E424995}"/>
            </a:ext>
          </a:extLst>
        </xdr:cNvPr>
        <xdr:cNvCxnSpPr/>
      </xdr:nvCxnSpPr>
      <xdr:spPr>
        <a:xfrm flipV="1">
          <a:off x="16318864" y="9482001"/>
          <a:ext cx="0" cy="1595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108330</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C5A32DDE-F510-4F43-8238-045C9570D2A8}"/>
            </a:ext>
          </a:extLst>
        </xdr:cNvPr>
        <xdr:cNvSpPr txBox="1"/>
      </xdr:nvSpPr>
      <xdr:spPr>
        <a:xfrm>
          <a:off x="16357600" y="1108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104503</xdr:rowOff>
    </xdr:from>
    <xdr:to>
      <xdr:col>86</xdr:col>
      <xdr:colOff>25400</xdr:colOff>
      <xdr:row>64</xdr:row>
      <xdr:rowOff>104503</xdr:rowOff>
    </xdr:to>
    <xdr:cxnSp macro="">
      <xdr:nvCxnSpPr>
        <xdr:cNvPr id="639" name="直線コネクタ 638">
          <a:extLst>
            <a:ext uri="{FF2B5EF4-FFF2-40B4-BE49-F238E27FC236}">
              <a16:creationId xmlns:a16="http://schemas.microsoft.com/office/drawing/2014/main" id="{3D57FEB2-60AD-4838-B740-B5387ACD0A56}"/>
            </a:ext>
          </a:extLst>
        </xdr:cNvPr>
        <xdr:cNvCxnSpPr/>
      </xdr:nvCxnSpPr>
      <xdr:spPr>
        <a:xfrm>
          <a:off x="16230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170378</xdr:rowOff>
    </xdr:from>
    <xdr:ext cx="340478" cy="259045"/>
    <xdr:sp macro="" textlink="">
      <xdr:nvSpPr>
        <xdr:cNvPr id="640" name="【保健センター・保健所】&#10;有形固定資産減価償却率最大値テキスト">
          <a:extLst>
            <a:ext uri="{FF2B5EF4-FFF2-40B4-BE49-F238E27FC236}">
              <a16:creationId xmlns:a16="http://schemas.microsoft.com/office/drawing/2014/main" id="{08462A9B-E4C9-4E4B-A414-E6EA7D140453}"/>
            </a:ext>
          </a:extLst>
        </xdr:cNvPr>
        <xdr:cNvSpPr txBox="1"/>
      </xdr:nvSpPr>
      <xdr:spPr>
        <a:xfrm>
          <a:off x="16357600" y="92572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52251</xdr:rowOff>
    </xdr:from>
    <xdr:to>
      <xdr:col>86</xdr:col>
      <xdr:colOff>25400</xdr:colOff>
      <xdr:row>55</xdr:row>
      <xdr:rowOff>52251</xdr:rowOff>
    </xdr:to>
    <xdr:cxnSp macro="">
      <xdr:nvCxnSpPr>
        <xdr:cNvPr id="641" name="直線コネクタ 640">
          <a:extLst>
            <a:ext uri="{FF2B5EF4-FFF2-40B4-BE49-F238E27FC236}">
              <a16:creationId xmlns:a16="http://schemas.microsoft.com/office/drawing/2014/main" id="{4A7CD74A-68AA-4B93-BA2E-CA705DA80CAB}"/>
            </a:ext>
          </a:extLst>
        </xdr:cNvPr>
        <xdr:cNvCxnSpPr/>
      </xdr:nvCxnSpPr>
      <xdr:spPr>
        <a:xfrm>
          <a:off x="16230600" y="948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76580</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BE39C3BE-3464-40AA-B0CC-12C156B1A674}"/>
            </a:ext>
          </a:extLst>
        </xdr:cNvPr>
        <xdr:cNvSpPr txBox="1"/>
      </xdr:nvSpPr>
      <xdr:spPr>
        <a:xfrm>
          <a:off x="16357600" y="100206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53703</xdr:rowOff>
    </xdr:from>
    <xdr:to>
      <xdr:col>85</xdr:col>
      <xdr:colOff>177800</xdr:colOff>
      <xdr:row>59</xdr:row>
      <xdr:rowOff>155303</xdr:rowOff>
    </xdr:to>
    <xdr:sp macro="" textlink="">
      <xdr:nvSpPr>
        <xdr:cNvPr id="643" name="フローチャート: 判断 642">
          <a:extLst>
            <a:ext uri="{FF2B5EF4-FFF2-40B4-BE49-F238E27FC236}">
              <a16:creationId xmlns:a16="http://schemas.microsoft.com/office/drawing/2014/main" id="{EC33719A-A454-417C-9B37-EB20749068C4}"/>
            </a:ext>
          </a:extLst>
        </xdr:cNvPr>
        <xdr:cNvSpPr/>
      </xdr:nvSpPr>
      <xdr:spPr>
        <a:xfrm>
          <a:off x="16268700" y="101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92891</xdr:rowOff>
    </xdr:from>
    <xdr:to>
      <xdr:col>81</xdr:col>
      <xdr:colOff>101600</xdr:colOff>
      <xdr:row>60</xdr:row>
      <xdr:rowOff>23041</xdr:rowOff>
    </xdr:to>
    <xdr:sp macro="" textlink="">
      <xdr:nvSpPr>
        <xdr:cNvPr id="644" name="フローチャート: 判断 643">
          <a:extLst>
            <a:ext uri="{FF2B5EF4-FFF2-40B4-BE49-F238E27FC236}">
              <a16:creationId xmlns:a16="http://schemas.microsoft.com/office/drawing/2014/main" id="{25429261-AD57-41E5-8700-461A61218914}"/>
            </a:ext>
          </a:extLst>
        </xdr:cNvPr>
        <xdr:cNvSpPr/>
      </xdr:nvSpPr>
      <xdr:spPr>
        <a:xfrm>
          <a:off x="15430500" y="1020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78196</xdr:rowOff>
    </xdr:from>
    <xdr:to>
      <xdr:col>76</xdr:col>
      <xdr:colOff>165100</xdr:colOff>
      <xdr:row>60</xdr:row>
      <xdr:rowOff>8346</xdr:rowOff>
    </xdr:to>
    <xdr:sp macro="" textlink="">
      <xdr:nvSpPr>
        <xdr:cNvPr id="645" name="フローチャート: 判断 644">
          <a:extLst>
            <a:ext uri="{FF2B5EF4-FFF2-40B4-BE49-F238E27FC236}">
              <a16:creationId xmlns:a16="http://schemas.microsoft.com/office/drawing/2014/main" id="{5543CCC0-D42F-414E-9A11-0FDE19C14802}"/>
            </a:ext>
          </a:extLst>
        </xdr:cNvPr>
        <xdr:cNvSpPr/>
      </xdr:nvSpPr>
      <xdr:spPr>
        <a:xfrm>
          <a:off x="14541500" y="1019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55335</xdr:rowOff>
    </xdr:from>
    <xdr:to>
      <xdr:col>72</xdr:col>
      <xdr:colOff>38100</xdr:colOff>
      <xdr:row>59</xdr:row>
      <xdr:rowOff>156935</xdr:rowOff>
    </xdr:to>
    <xdr:sp macro="" textlink="">
      <xdr:nvSpPr>
        <xdr:cNvPr id="646" name="フローチャート: 判断 645">
          <a:extLst>
            <a:ext uri="{FF2B5EF4-FFF2-40B4-BE49-F238E27FC236}">
              <a16:creationId xmlns:a16="http://schemas.microsoft.com/office/drawing/2014/main" id="{CD9039CD-30BF-40C6-819B-3E80C2C2397F}"/>
            </a:ext>
          </a:extLst>
        </xdr:cNvPr>
        <xdr:cNvSpPr/>
      </xdr:nvSpPr>
      <xdr:spPr>
        <a:xfrm>
          <a:off x="13652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37374</xdr:rowOff>
    </xdr:from>
    <xdr:to>
      <xdr:col>67</xdr:col>
      <xdr:colOff>101600</xdr:colOff>
      <xdr:row>59</xdr:row>
      <xdr:rowOff>138974</xdr:rowOff>
    </xdr:to>
    <xdr:sp macro="" textlink="">
      <xdr:nvSpPr>
        <xdr:cNvPr id="647" name="フローチャート: 判断 646">
          <a:extLst>
            <a:ext uri="{FF2B5EF4-FFF2-40B4-BE49-F238E27FC236}">
              <a16:creationId xmlns:a16="http://schemas.microsoft.com/office/drawing/2014/main" id="{A420281D-ABE9-4B67-8952-5D5AB7035A65}"/>
            </a:ext>
          </a:extLst>
        </xdr:cNvPr>
        <xdr:cNvSpPr/>
      </xdr:nvSpPr>
      <xdr:spPr>
        <a:xfrm>
          <a:off x="12763500" y="1015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25453DA0-075C-4134-A91E-978A20EC2051}"/>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5D892EB6-927F-4293-AD2E-B824784094A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72FF7D6F-1B5B-4D0F-9BA7-6630CAC16CC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4E602B18-DE06-48D6-A85E-27CC9CA99C3D}"/>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BEC9754F-90B5-485B-B7F1-E6F38098AEA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48804</xdr:rowOff>
    </xdr:from>
    <xdr:to>
      <xdr:col>85</xdr:col>
      <xdr:colOff>177800</xdr:colOff>
      <xdr:row>62</xdr:row>
      <xdr:rowOff>150404</xdr:rowOff>
    </xdr:to>
    <xdr:sp macro="" textlink="">
      <xdr:nvSpPr>
        <xdr:cNvPr id="653" name="楕円 652">
          <a:extLst>
            <a:ext uri="{FF2B5EF4-FFF2-40B4-BE49-F238E27FC236}">
              <a16:creationId xmlns:a16="http://schemas.microsoft.com/office/drawing/2014/main" id="{E2FA1A77-DEDA-4207-B5B5-52887959F880}"/>
            </a:ext>
          </a:extLst>
        </xdr:cNvPr>
        <xdr:cNvSpPr/>
      </xdr:nvSpPr>
      <xdr:spPr>
        <a:xfrm>
          <a:off x="16268700" y="1067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27231</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1C42B3A0-A9E3-4308-A17A-81293509CF74}"/>
            </a:ext>
          </a:extLst>
        </xdr:cNvPr>
        <xdr:cNvSpPr txBox="1"/>
      </xdr:nvSpPr>
      <xdr:spPr>
        <a:xfrm>
          <a:off x="16357600" y="10657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19413</xdr:rowOff>
    </xdr:from>
    <xdr:to>
      <xdr:col>81</xdr:col>
      <xdr:colOff>101600</xdr:colOff>
      <xdr:row>62</xdr:row>
      <xdr:rowOff>121013</xdr:rowOff>
    </xdr:to>
    <xdr:sp macro="" textlink="">
      <xdr:nvSpPr>
        <xdr:cNvPr id="655" name="楕円 654">
          <a:extLst>
            <a:ext uri="{FF2B5EF4-FFF2-40B4-BE49-F238E27FC236}">
              <a16:creationId xmlns:a16="http://schemas.microsoft.com/office/drawing/2014/main" id="{3B75CBB7-4913-4F72-B0EF-22340B32090A}"/>
            </a:ext>
          </a:extLst>
        </xdr:cNvPr>
        <xdr:cNvSpPr/>
      </xdr:nvSpPr>
      <xdr:spPr>
        <a:xfrm>
          <a:off x="15430500" y="1064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70213</xdr:rowOff>
    </xdr:from>
    <xdr:to>
      <xdr:col>85</xdr:col>
      <xdr:colOff>127000</xdr:colOff>
      <xdr:row>62</xdr:row>
      <xdr:rowOff>99604</xdr:rowOff>
    </xdr:to>
    <xdr:cxnSp macro="">
      <xdr:nvCxnSpPr>
        <xdr:cNvPr id="656" name="直線コネクタ 655">
          <a:extLst>
            <a:ext uri="{FF2B5EF4-FFF2-40B4-BE49-F238E27FC236}">
              <a16:creationId xmlns:a16="http://schemas.microsoft.com/office/drawing/2014/main" id="{49CAD994-A514-4443-B65A-5770F429FB97}"/>
            </a:ext>
          </a:extLst>
        </xdr:cNvPr>
        <xdr:cNvCxnSpPr/>
      </xdr:nvCxnSpPr>
      <xdr:spPr>
        <a:xfrm>
          <a:off x="15481300" y="10700113"/>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168003</xdr:rowOff>
    </xdr:from>
    <xdr:to>
      <xdr:col>76</xdr:col>
      <xdr:colOff>165100</xdr:colOff>
      <xdr:row>62</xdr:row>
      <xdr:rowOff>98153</xdr:rowOff>
    </xdr:to>
    <xdr:sp macro="" textlink="">
      <xdr:nvSpPr>
        <xdr:cNvPr id="657" name="楕円 656">
          <a:extLst>
            <a:ext uri="{FF2B5EF4-FFF2-40B4-BE49-F238E27FC236}">
              <a16:creationId xmlns:a16="http://schemas.microsoft.com/office/drawing/2014/main" id="{721DD971-CFB3-43AA-9445-7F2BB9DFB773}"/>
            </a:ext>
          </a:extLst>
        </xdr:cNvPr>
        <xdr:cNvSpPr/>
      </xdr:nvSpPr>
      <xdr:spPr>
        <a:xfrm>
          <a:off x="14541500" y="1062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47353</xdr:rowOff>
    </xdr:from>
    <xdr:to>
      <xdr:col>81</xdr:col>
      <xdr:colOff>50800</xdr:colOff>
      <xdr:row>62</xdr:row>
      <xdr:rowOff>70213</xdr:rowOff>
    </xdr:to>
    <xdr:cxnSp macro="">
      <xdr:nvCxnSpPr>
        <xdr:cNvPr id="658" name="直線コネクタ 657">
          <a:extLst>
            <a:ext uri="{FF2B5EF4-FFF2-40B4-BE49-F238E27FC236}">
              <a16:creationId xmlns:a16="http://schemas.microsoft.com/office/drawing/2014/main" id="{E5A19AFD-B1ED-40DE-992C-31C10F33B71E}"/>
            </a:ext>
          </a:extLst>
        </xdr:cNvPr>
        <xdr:cNvCxnSpPr/>
      </xdr:nvCxnSpPr>
      <xdr:spPr>
        <a:xfrm>
          <a:off x="14592300" y="1067725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138612</xdr:rowOff>
    </xdr:from>
    <xdr:to>
      <xdr:col>72</xdr:col>
      <xdr:colOff>38100</xdr:colOff>
      <xdr:row>62</xdr:row>
      <xdr:rowOff>68762</xdr:rowOff>
    </xdr:to>
    <xdr:sp macro="" textlink="">
      <xdr:nvSpPr>
        <xdr:cNvPr id="659" name="楕円 658">
          <a:extLst>
            <a:ext uri="{FF2B5EF4-FFF2-40B4-BE49-F238E27FC236}">
              <a16:creationId xmlns:a16="http://schemas.microsoft.com/office/drawing/2014/main" id="{88267099-3E7C-4D2E-A64F-082970508BA6}"/>
            </a:ext>
          </a:extLst>
        </xdr:cNvPr>
        <xdr:cNvSpPr/>
      </xdr:nvSpPr>
      <xdr:spPr>
        <a:xfrm>
          <a:off x="13652500" y="1059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17962</xdr:rowOff>
    </xdr:from>
    <xdr:to>
      <xdr:col>76</xdr:col>
      <xdr:colOff>114300</xdr:colOff>
      <xdr:row>62</xdr:row>
      <xdr:rowOff>47353</xdr:rowOff>
    </xdr:to>
    <xdr:cxnSp macro="">
      <xdr:nvCxnSpPr>
        <xdr:cNvPr id="660" name="直線コネクタ 659">
          <a:extLst>
            <a:ext uri="{FF2B5EF4-FFF2-40B4-BE49-F238E27FC236}">
              <a16:creationId xmlns:a16="http://schemas.microsoft.com/office/drawing/2014/main" id="{02DCE4E2-0905-41D0-B167-4596B6698C16}"/>
            </a:ext>
          </a:extLst>
        </xdr:cNvPr>
        <xdr:cNvCxnSpPr/>
      </xdr:nvCxnSpPr>
      <xdr:spPr>
        <a:xfrm>
          <a:off x="13703300" y="10647862"/>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56969</xdr:rowOff>
    </xdr:from>
    <xdr:to>
      <xdr:col>67</xdr:col>
      <xdr:colOff>101600</xdr:colOff>
      <xdr:row>61</xdr:row>
      <xdr:rowOff>158569</xdr:rowOff>
    </xdr:to>
    <xdr:sp macro="" textlink="">
      <xdr:nvSpPr>
        <xdr:cNvPr id="661" name="楕円 660">
          <a:extLst>
            <a:ext uri="{FF2B5EF4-FFF2-40B4-BE49-F238E27FC236}">
              <a16:creationId xmlns:a16="http://schemas.microsoft.com/office/drawing/2014/main" id="{844A3D5A-F351-402A-8640-568DB300D0FD}"/>
            </a:ext>
          </a:extLst>
        </xdr:cNvPr>
        <xdr:cNvSpPr/>
      </xdr:nvSpPr>
      <xdr:spPr>
        <a:xfrm>
          <a:off x="12763500" y="1051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107769</xdr:rowOff>
    </xdr:from>
    <xdr:to>
      <xdr:col>71</xdr:col>
      <xdr:colOff>177800</xdr:colOff>
      <xdr:row>62</xdr:row>
      <xdr:rowOff>17962</xdr:rowOff>
    </xdr:to>
    <xdr:cxnSp macro="">
      <xdr:nvCxnSpPr>
        <xdr:cNvPr id="662" name="直線コネクタ 661">
          <a:extLst>
            <a:ext uri="{FF2B5EF4-FFF2-40B4-BE49-F238E27FC236}">
              <a16:creationId xmlns:a16="http://schemas.microsoft.com/office/drawing/2014/main" id="{D2F310BD-7F0C-44DA-9022-0337E7579DB7}"/>
            </a:ext>
          </a:extLst>
        </xdr:cNvPr>
        <xdr:cNvCxnSpPr/>
      </xdr:nvCxnSpPr>
      <xdr:spPr>
        <a:xfrm>
          <a:off x="12814300" y="10566219"/>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39568</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D96186F4-1161-42E0-B5A9-088768D8D689}"/>
            </a:ext>
          </a:extLst>
        </xdr:cNvPr>
        <xdr:cNvSpPr txBox="1"/>
      </xdr:nvSpPr>
      <xdr:spPr>
        <a:xfrm>
          <a:off x="15266044" y="9983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24873</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26B4689C-76FF-494F-82D7-D6A64BB2BD34}"/>
            </a:ext>
          </a:extLst>
        </xdr:cNvPr>
        <xdr:cNvSpPr txBox="1"/>
      </xdr:nvSpPr>
      <xdr:spPr>
        <a:xfrm>
          <a:off x="14389744" y="996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2012</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1126D5EB-2394-4D48-BFD4-F2D03DF7B838}"/>
            </a:ext>
          </a:extLst>
        </xdr:cNvPr>
        <xdr:cNvSpPr txBox="1"/>
      </xdr:nvSpPr>
      <xdr:spPr>
        <a:xfrm>
          <a:off x="135007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155501</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131F14F3-2550-4298-9D7D-F76ACB42D86D}"/>
            </a:ext>
          </a:extLst>
        </xdr:cNvPr>
        <xdr:cNvSpPr txBox="1"/>
      </xdr:nvSpPr>
      <xdr:spPr>
        <a:xfrm>
          <a:off x="12611744" y="992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112140</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A7580FC0-9285-42E2-B449-7568EAE8371F}"/>
            </a:ext>
          </a:extLst>
        </xdr:cNvPr>
        <xdr:cNvSpPr txBox="1"/>
      </xdr:nvSpPr>
      <xdr:spPr>
        <a:xfrm>
          <a:off x="15266044" y="1074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89280</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76C467FC-F99D-4EA7-86BE-502EA7C5E233}"/>
            </a:ext>
          </a:extLst>
        </xdr:cNvPr>
        <xdr:cNvSpPr txBox="1"/>
      </xdr:nvSpPr>
      <xdr:spPr>
        <a:xfrm>
          <a:off x="14389744" y="1071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59889</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618C4314-0654-4BE2-9DA7-851CB1457813}"/>
            </a:ext>
          </a:extLst>
        </xdr:cNvPr>
        <xdr:cNvSpPr txBox="1"/>
      </xdr:nvSpPr>
      <xdr:spPr>
        <a:xfrm>
          <a:off x="13500744" y="1068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149696</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0F694906-6129-4439-A5E4-96D408B71F7C}"/>
            </a:ext>
          </a:extLst>
        </xdr:cNvPr>
        <xdr:cNvSpPr txBox="1"/>
      </xdr:nvSpPr>
      <xdr:spPr>
        <a:xfrm>
          <a:off x="12611744" y="1060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C2874163-5391-4B22-B9BD-3D7D876021A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EE3AD53B-E2B1-4082-80DC-234B5C878E5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669A2E84-2FAF-4AE9-BD4D-942A0C37A61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48664C02-7AD6-4C54-96C8-5F7D264F066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034F6791-2AD8-470D-86AC-AE77024B6DD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0427DDD1-B312-4612-851E-7D9520BE4E32}"/>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2C4D4198-59CA-4EED-98BE-AA4ECAB6E3B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7E3C9F56-F7E5-4573-9980-6AB0C4D9068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9670ADB7-B0B0-43DF-8757-A195F6D65CB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E609F8BA-DDFD-4C03-9FE0-C7222884E3E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a:extLst>
            <a:ext uri="{FF2B5EF4-FFF2-40B4-BE49-F238E27FC236}">
              <a16:creationId xmlns:a16="http://schemas.microsoft.com/office/drawing/2014/main" id="{07BED020-6A7D-41D7-B6B9-4E0939BF52E3}"/>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a:extLst>
            <a:ext uri="{FF2B5EF4-FFF2-40B4-BE49-F238E27FC236}">
              <a16:creationId xmlns:a16="http://schemas.microsoft.com/office/drawing/2014/main" id="{EECBA9C9-C013-4AE1-996B-834D8EA5056C}"/>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a:extLst>
            <a:ext uri="{FF2B5EF4-FFF2-40B4-BE49-F238E27FC236}">
              <a16:creationId xmlns:a16="http://schemas.microsoft.com/office/drawing/2014/main" id="{312ACE5B-586F-4568-AC0A-77237D767225}"/>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a:extLst>
            <a:ext uri="{FF2B5EF4-FFF2-40B4-BE49-F238E27FC236}">
              <a16:creationId xmlns:a16="http://schemas.microsoft.com/office/drawing/2014/main" id="{1D8D7B7D-B6CC-42B9-BCD4-C45A30DDE81C}"/>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a:extLst>
            <a:ext uri="{FF2B5EF4-FFF2-40B4-BE49-F238E27FC236}">
              <a16:creationId xmlns:a16="http://schemas.microsoft.com/office/drawing/2014/main" id="{43367FC4-2944-4AFA-96AB-C2A54E79CBF6}"/>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a:extLst>
            <a:ext uri="{FF2B5EF4-FFF2-40B4-BE49-F238E27FC236}">
              <a16:creationId xmlns:a16="http://schemas.microsoft.com/office/drawing/2014/main" id="{4607FCB0-5DF3-4932-BE2D-C74A62234E0C}"/>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a:extLst>
            <a:ext uri="{FF2B5EF4-FFF2-40B4-BE49-F238E27FC236}">
              <a16:creationId xmlns:a16="http://schemas.microsoft.com/office/drawing/2014/main" id="{E7871187-A86E-4A67-9B35-8234C72D79C2}"/>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a:extLst>
            <a:ext uri="{FF2B5EF4-FFF2-40B4-BE49-F238E27FC236}">
              <a16:creationId xmlns:a16="http://schemas.microsoft.com/office/drawing/2014/main" id="{D68A3211-AE80-45DC-B66A-0BF56DA8A5C9}"/>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a:extLst>
            <a:ext uri="{FF2B5EF4-FFF2-40B4-BE49-F238E27FC236}">
              <a16:creationId xmlns:a16="http://schemas.microsoft.com/office/drawing/2014/main" id="{B669B566-AB4B-413A-9AC4-D7CC6C93BDA8}"/>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a:extLst>
            <a:ext uri="{FF2B5EF4-FFF2-40B4-BE49-F238E27FC236}">
              <a16:creationId xmlns:a16="http://schemas.microsoft.com/office/drawing/2014/main" id="{510CBE77-99A9-4571-A8FD-D0685EAC1B36}"/>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11FB2C96-7A7C-4383-BFD7-6BBD25D6FA1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a:extLst>
            <a:ext uri="{FF2B5EF4-FFF2-40B4-BE49-F238E27FC236}">
              <a16:creationId xmlns:a16="http://schemas.microsoft.com/office/drawing/2014/main" id="{219A4DA7-D831-4821-B853-ABD63734C116}"/>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a:extLst>
            <a:ext uri="{FF2B5EF4-FFF2-40B4-BE49-F238E27FC236}">
              <a16:creationId xmlns:a16="http://schemas.microsoft.com/office/drawing/2014/main" id="{1336B3F0-4A64-4E79-A910-24C5CBA41D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53340</xdr:rowOff>
    </xdr:from>
    <xdr:to>
      <xdr:col>116</xdr:col>
      <xdr:colOff>62864</xdr:colOff>
      <xdr:row>63</xdr:row>
      <xdr:rowOff>156210</xdr:rowOff>
    </xdr:to>
    <xdr:cxnSp macro="">
      <xdr:nvCxnSpPr>
        <xdr:cNvPr id="694" name="直線コネクタ 693">
          <a:extLst>
            <a:ext uri="{FF2B5EF4-FFF2-40B4-BE49-F238E27FC236}">
              <a16:creationId xmlns:a16="http://schemas.microsoft.com/office/drawing/2014/main" id="{71DE410A-60CF-4E49-87E7-7BFAEF267800}"/>
            </a:ext>
          </a:extLst>
        </xdr:cNvPr>
        <xdr:cNvCxnSpPr/>
      </xdr:nvCxnSpPr>
      <xdr:spPr>
        <a:xfrm flipV="1">
          <a:off x="22160864" y="965454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160037</xdr:rowOff>
    </xdr:from>
    <xdr:ext cx="469744" cy="259045"/>
    <xdr:sp macro="" textlink="">
      <xdr:nvSpPr>
        <xdr:cNvPr id="695" name="【保健センター・保健所】&#10;一人当たり面積最小値テキスト">
          <a:extLst>
            <a:ext uri="{FF2B5EF4-FFF2-40B4-BE49-F238E27FC236}">
              <a16:creationId xmlns:a16="http://schemas.microsoft.com/office/drawing/2014/main" id="{1F0BF7C1-4F58-4B4A-A20C-A6B5E7A78355}"/>
            </a:ext>
          </a:extLst>
        </xdr:cNvPr>
        <xdr:cNvSpPr txBox="1"/>
      </xdr:nvSpPr>
      <xdr:spPr>
        <a:xfrm>
          <a:off x="22199600" y="1096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156210</xdr:rowOff>
    </xdr:from>
    <xdr:to>
      <xdr:col>116</xdr:col>
      <xdr:colOff>152400</xdr:colOff>
      <xdr:row>63</xdr:row>
      <xdr:rowOff>156210</xdr:rowOff>
    </xdr:to>
    <xdr:cxnSp macro="">
      <xdr:nvCxnSpPr>
        <xdr:cNvPr id="696" name="直線コネクタ 695">
          <a:extLst>
            <a:ext uri="{FF2B5EF4-FFF2-40B4-BE49-F238E27FC236}">
              <a16:creationId xmlns:a16="http://schemas.microsoft.com/office/drawing/2014/main" id="{F3E39509-6FA5-463E-96C5-66B8E52EC054}"/>
            </a:ext>
          </a:extLst>
        </xdr:cNvPr>
        <xdr:cNvCxnSpPr/>
      </xdr:nvCxnSpPr>
      <xdr:spPr>
        <a:xfrm>
          <a:off x="22072600" y="1095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17</xdr:rowOff>
    </xdr:from>
    <xdr:ext cx="469744" cy="259045"/>
    <xdr:sp macro="" textlink="">
      <xdr:nvSpPr>
        <xdr:cNvPr id="697" name="【保健センター・保健所】&#10;一人当たり面積最大値テキスト">
          <a:extLst>
            <a:ext uri="{FF2B5EF4-FFF2-40B4-BE49-F238E27FC236}">
              <a16:creationId xmlns:a16="http://schemas.microsoft.com/office/drawing/2014/main" id="{0690EB4D-0AC4-49C3-A7DC-7847D6DBB81C}"/>
            </a:ext>
          </a:extLst>
        </xdr:cNvPr>
        <xdr:cNvSpPr txBox="1"/>
      </xdr:nvSpPr>
      <xdr:spPr>
        <a:xfrm>
          <a:off x="22199600" y="942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53340</xdr:rowOff>
    </xdr:from>
    <xdr:to>
      <xdr:col>116</xdr:col>
      <xdr:colOff>152400</xdr:colOff>
      <xdr:row>56</xdr:row>
      <xdr:rowOff>53340</xdr:rowOff>
    </xdr:to>
    <xdr:cxnSp macro="">
      <xdr:nvCxnSpPr>
        <xdr:cNvPr id="698" name="直線コネクタ 697">
          <a:extLst>
            <a:ext uri="{FF2B5EF4-FFF2-40B4-BE49-F238E27FC236}">
              <a16:creationId xmlns:a16="http://schemas.microsoft.com/office/drawing/2014/main" id="{E266C79C-73B0-4552-B3B7-7B8E7B620123}"/>
            </a:ext>
          </a:extLst>
        </xdr:cNvPr>
        <xdr:cNvCxnSpPr/>
      </xdr:nvCxnSpPr>
      <xdr:spPr>
        <a:xfrm>
          <a:off x="22072600" y="965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2557</xdr:rowOff>
    </xdr:from>
    <xdr:ext cx="469744" cy="259045"/>
    <xdr:sp macro="" textlink="">
      <xdr:nvSpPr>
        <xdr:cNvPr id="699" name="【保健センター・保健所】&#10;一人当たり面積平均値テキスト">
          <a:extLst>
            <a:ext uri="{FF2B5EF4-FFF2-40B4-BE49-F238E27FC236}">
              <a16:creationId xmlns:a16="http://schemas.microsoft.com/office/drawing/2014/main" id="{DC375A91-52D6-4672-B913-EA3AA2383D46}"/>
            </a:ext>
          </a:extLst>
        </xdr:cNvPr>
        <xdr:cNvSpPr txBox="1"/>
      </xdr:nvSpPr>
      <xdr:spPr>
        <a:xfrm>
          <a:off x="22199600" y="10461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151130</xdr:rowOff>
    </xdr:from>
    <xdr:to>
      <xdr:col>116</xdr:col>
      <xdr:colOff>114300</xdr:colOff>
      <xdr:row>62</xdr:row>
      <xdr:rowOff>81280</xdr:rowOff>
    </xdr:to>
    <xdr:sp macro="" textlink="">
      <xdr:nvSpPr>
        <xdr:cNvPr id="700" name="フローチャート: 判断 699">
          <a:extLst>
            <a:ext uri="{FF2B5EF4-FFF2-40B4-BE49-F238E27FC236}">
              <a16:creationId xmlns:a16="http://schemas.microsoft.com/office/drawing/2014/main" id="{0DEB227E-2C3A-4CD2-B5D4-BD3FF40A3E64}"/>
            </a:ext>
          </a:extLst>
        </xdr:cNvPr>
        <xdr:cNvSpPr/>
      </xdr:nvSpPr>
      <xdr:spPr>
        <a:xfrm>
          <a:off x="221107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143510</xdr:rowOff>
    </xdr:from>
    <xdr:to>
      <xdr:col>112</xdr:col>
      <xdr:colOff>38100</xdr:colOff>
      <xdr:row>62</xdr:row>
      <xdr:rowOff>73660</xdr:rowOff>
    </xdr:to>
    <xdr:sp macro="" textlink="">
      <xdr:nvSpPr>
        <xdr:cNvPr id="701" name="フローチャート: 判断 700">
          <a:extLst>
            <a:ext uri="{FF2B5EF4-FFF2-40B4-BE49-F238E27FC236}">
              <a16:creationId xmlns:a16="http://schemas.microsoft.com/office/drawing/2014/main" id="{71BC7825-3D16-463A-A93A-7C4D6825E598}"/>
            </a:ext>
          </a:extLst>
        </xdr:cNvPr>
        <xdr:cNvSpPr/>
      </xdr:nvSpPr>
      <xdr:spPr>
        <a:xfrm>
          <a:off x="21272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135890</xdr:rowOff>
    </xdr:from>
    <xdr:to>
      <xdr:col>107</xdr:col>
      <xdr:colOff>101600</xdr:colOff>
      <xdr:row>62</xdr:row>
      <xdr:rowOff>66040</xdr:rowOff>
    </xdr:to>
    <xdr:sp macro="" textlink="">
      <xdr:nvSpPr>
        <xdr:cNvPr id="702" name="フローチャート: 判断 701">
          <a:extLst>
            <a:ext uri="{FF2B5EF4-FFF2-40B4-BE49-F238E27FC236}">
              <a16:creationId xmlns:a16="http://schemas.microsoft.com/office/drawing/2014/main" id="{DB8CD12E-F570-45B3-A18D-8D069AAB4249}"/>
            </a:ext>
          </a:extLst>
        </xdr:cNvPr>
        <xdr:cNvSpPr/>
      </xdr:nvSpPr>
      <xdr:spPr>
        <a:xfrm>
          <a:off x="20383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135890</xdr:rowOff>
    </xdr:from>
    <xdr:to>
      <xdr:col>102</xdr:col>
      <xdr:colOff>165100</xdr:colOff>
      <xdr:row>62</xdr:row>
      <xdr:rowOff>66040</xdr:rowOff>
    </xdr:to>
    <xdr:sp macro="" textlink="">
      <xdr:nvSpPr>
        <xdr:cNvPr id="703" name="フローチャート: 判断 702">
          <a:extLst>
            <a:ext uri="{FF2B5EF4-FFF2-40B4-BE49-F238E27FC236}">
              <a16:creationId xmlns:a16="http://schemas.microsoft.com/office/drawing/2014/main" id="{6A995086-71B6-473C-957E-B46BCFA6AADE}"/>
            </a:ext>
          </a:extLst>
        </xdr:cNvPr>
        <xdr:cNvSpPr/>
      </xdr:nvSpPr>
      <xdr:spPr>
        <a:xfrm>
          <a:off x="19494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128270</xdr:rowOff>
    </xdr:from>
    <xdr:to>
      <xdr:col>98</xdr:col>
      <xdr:colOff>38100</xdr:colOff>
      <xdr:row>62</xdr:row>
      <xdr:rowOff>58420</xdr:rowOff>
    </xdr:to>
    <xdr:sp macro="" textlink="">
      <xdr:nvSpPr>
        <xdr:cNvPr id="704" name="フローチャート: 判断 703">
          <a:extLst>
            <a:ext uri="{FF2B5EF4-FFF2-40B4-BE49-F238E27FC236}">
              <a16:creationId xmlns:a16="http://schemas.microsoft.com/office/drawing/2014/main" id="{2D2D6694-21F1-479C-9856-FBC0860301FD}"/>
            </a:ext>
          </a:extLst>
        </xdr:cNvPr>
        <xdr:cNvSpPr/>
      </xdr:nvSpPr>
      <xdr:spPr>
        <a:xfrm>
          <a:off x="18605500" y="1058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CF7BDA51-3A76-44AD-AA19-AED03CB508B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61EBD1F5-60F8-43D0-B5A3-A3E41F7BD6D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F0243910-F80F-47D8-A4A4-CF6D60674E95}"/>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98B37F4E-AF25-40D8-AF38-129F9EFABA8F}"/>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3B45E9AE-9596-41F1-9D64-3062057EBA18}"/>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74930</xdr:rowOff>
    </xdr:from>
    <xdr:to>
      <xdr:col>116</xdr:col>
      <xdr:colOff>114300</xdr:colOff>
      <xdr:row>64</xdr:row>
      <xdr:rowOff>5080</xdr:rowOff>
    </xdr:to>
    <xdr:sp macro="" textlink="">
      <xdr:nvSpPr>
        <xdr:cNvPr id="710" name="楕円 709">
          <a:extLst>
            <a:ext uri="{FF2B5EF4-FFF2-40B4-BE49-F238E27FC236}">
              <a16:creationId xmlns:a16="http://schemas.microsoft.com/office/drawing/2014/main" id="{A7C927F0-D2F8-46D0-BBF9-FA742C498879}"/>
            </a:ext>
          </a:extLst>
        </xdr:cNvPr>
        <xdr:cNvSpPr/>
      </xdr:nvSpPr>
      <xdr:spPr>
        <a:xfrm>
          <a:off x="221107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161307</xdr:rowOff>
    </xdr:from>
    <xdr:ext cx="469744" cy="259045"/>
    <xdr:sp macro="" textlink="">
      <xdr:nvSpPr>
        <xdr:cNvPr id="711" name="【保健センター・保健所】&#10;一人当たり面積該当値テキスト">
          <a:extLst>
            <a:ext uri="{FF2B5EF4-FFF2-40B4-BE49-F238E27FC236}">
              <a16:creationId xmlns:a16="http://schemas.microsoft.com/office/drawing/2014/main" id="{7DEE85A4-7EED-4184-9703-D23100D06F8D}"/>
            </a:ext>
          </a:extLst>
        </xdr:cNvPr>
        <xdr:cNvSpPr txBox="1"/>
      </xdr:nvSpPr>
      <xdr:spPr>
        <a:xfrm>
          <a:off x="22199600" y="1079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74930</xdr:rowOff>
    </xdr:from>
    <xdr:to>
      <xdr:col>112</xdr:col>
      <xdr:colOff>38100</xdr:colOff>
      <xdr:row>64</xdr:row>
      <xdr:rowOff>5080</xdr:rowOff>
    </xdr:to>
    <xdr:sp macro="" textlink="">
      <xdr:nvSpPr>
        <xdr:cNvPr id="712" name="楕円 711">
          <a:extLst>
            <a:ext uri="{FF2B5EF4-FFF2-40B4-BE49-F238E27FC236}">
              <a16:creationId xmlns:a16="http://schemas.microsoft.com/office/drawing/2014/main" id="{380E0C84-39FA-4E6A-BD90-9625A2734158}"/>
            </a:ext>
          </a:extLst>
        </xdr:cNvPr>
        <xdr:cNvSpPr/>
      </xdr:nvSpPr>
      <xdr:spPr>
        <a:xfrm>
          <a:off x="21272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125730</xdr:rowOff>
    </xdr:from>
    <xdr:to>
      <xdr:col>116</xdr:col>
      <xdr:colOff>63500</xdr:colOff>
      <xdr:row>63</xdr:row>
      <xdr:rowOff>125730</xdr:rowOff>
    </xdr:to>
    <xdr:cxnSp macro="">
      <xdr:nvCxnSpPr>
        <xdr:cNvPr id="713" name="直線コネクタ 712">
          <a:extLst>
            <a:ext uri="{FF2B5EF4-FFF2-40B4-BE49-F238E27FC236}">
              <a16:creationId xmlns:a16="http://schemas.microsoft.com/office/drawing/2014/main" id="{FCF6236F-DF3A-455D-A785-97CAEFF475F2}"/>
            </a:ext>
          </a:extLst>
        </xdr:cNvPr>
        <xdr:cNvCxnSpPr/>
      </xdr:nvCxnSpPr>
      <xdr:spPr>
        <a:xfrm>
          <a:off x="21323300" y="10927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74930</xdr:rowOff>
    </xdr:from>
    <xdr:to>
      <xdr:col>107</xdr:col>
      <xdr:colOff>101600</xdr:colOff>
      <xdr:row>64</xdr:row>
      <xdr:rowOff>5080</xdr:rowOff>
    </xdr:to>
    <xdr:sp macro="" textlink="">
      <xdr:nvSpPr>
        <xdr:cNvPr id="714" name="楕円 713">
          <a:extLst>
            <a:ext uri="{FF2B5EF4-FFF2-40B4-BE49-F238E27FC236}">
              <a16:creationId xmlns:a16="http://schemas.microsoft.com/office/drawing/2014/main" id="{E3A83772-9FF4-43BE-84D0-E96B4C30C137}"/>
            </a:ext>
          </a:extLst>
        </xdr:cNvPr>
        <xdr:cNvSpPr/>
      </xdr:nvSpPr>
      <xdr:spPr>
        <a:xfrm>
          <a:off x="20383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125730</xdr:rowOff>
    </xdr:from>
    <xdr:to>
      <xdr:col>111</xdr:col>
      <xdr:colOff>177800</xdr:colOff>
      <xdr:row>63</xdr:row>
      <xdr:rowOff>125730</xdr:rowOff>
    </xdr:to>
    <xdr:cxnSp macro="">
      <xdr:nvCxnSpPr>
        <xdr:cNvPr id="715" name="直線コネクタ 714">
          <a:extLst>
            <a:ext uri="{FF2B5EF4-FFF2-40B4-BE49-F238E27FC236}">
              <a16:creationId xmlns:a16="http://schemas.microsoft.com/office/drawing/2014/main" id="{42971C5D-39B3-441A-BA54-C9BB4C8DCFEE}"/>
            </a:ext>
          </a:extLst>
        </xdr:cNvPr>
        <xdr:cNvCxnSpPr/>
      </xdr:nvCxnSpPr>
      <xdr:spPr>
        <a:xfrm>
          <a:off x="20434300" y="1092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74930</xdr:rowOff>
    </xdr:from>
    <xdr:to>
      <xdr:col>102</xdr:col>
      <xdr:colOff>165100</xdr:colOff>
      <xdr:row>64</xdr:row>
      <xdr:rowOff>5080</xdr:rowOff>
    </xdr:to>
    <xdr:sp macro="" textlink="">
      <xdr:nvSpPr>
        <xdr:cNvPr id="716" name="楕円 715">
          <a:extLst>
            <a:ext uri="{FF2B5EF4-FFF2-40B4-BE49-F238E27FC236}">
              <a16:creationId xmlns:a16="http://schemas.microsoft.com/office/drawing/2014/main" id="{9182453A-6544-46BB-94C0-94C316B2125E}"/>
            </a:ext>
          </a:extLst>
        </xdr:cNvPr>
        <xdr:cNvSpPr/>
      </xdr:nvSpPr>
      <xdr:spPr>
        <a:xfrm>
          <a:off x="19494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125730</xdr:rowOff>
    </xdr:from>
    <xdr:to>
      <xdr:col>107</xdr:col>
      <xdr:colOff>50800</xdr:colOff>
      <xdr:row>63</xdr:row>
      <xdr:rowOff>125730</xdr:rowOff>
    </xdr:to>
    <xdr:cxnSp macro="">
      <xdr:nvCxnSpPr>
        <xdr:cNvPr id="717" name="直線コネクタ 716">
          <a:extLst>
            <a:ext uri="{FF2B5EF4-FFF2-40B4-BE49-F238E27FC236}">
              <a16:creationId xmlns:a16="http://schemas.microsoft.com/office/drawing/2014/main" id="{B19DCDCB-8478-4197-A681-D8FD7D38FB00}"/>
            </a:ext>
          </a:extLst>
        </xdr:cNvPr>
        <xdr:cNvCxnSpPr/>
      </xdr:nvCxnSpPr>
      <xdr:spPr>
        <a:xfrm>
          <a:off x="19545300" y="1092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120650</xdr:rowOff>
    </xdr:from>
    <xdr:to>
      <xdr:col>98</xdr:col>
      <xdr:colOff>38100</xdr:colOff>
      <xdr:row>64</xdr:row>
      <xdr:rowOff>50800</xdr:rowOff>
    </xdr:to>
    <xdr:sp macro="" textlink="">
      <xdr:nvSpPr>
        <xdr:cNvPr id="718" name="楕円 717">
          <a:extLst>
            <a:ext uri="{FF2B5EF4-FFF2-40B4-BE49-F238E27FC236}">
              <a16:creationId xmlns:a16="http://schemas.microsoft.com/office/drawing/2014/main" id="{9D117F86-6AC0-42F3-BE76-07590FAFFF0B}"/>
            </a:ext>
          </a:extLst>
        </xdr:cNvPr>
        <xdr:cNvSpPr/>
      </xdr:nvSpPr>
      <xdr:spPr>
        <a:xfrm>
          <a:off x="186055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125730</xdr:rowOff>
    </xdr:from>
    <xdr:to>
      <xdr:col>102</xdr:col>
      <xdr:colOff>114300</xdr:colOff>
      <xdr:row>64</xdr:row>
      <xdr:rowOff>0</xdr:rowOff>
    </xdr:to>
    <xdr:cxnSp macro="">
      <xdr:nvCxnSpPr>
        <xdr:cNvPr id="719" name="直線コネクタ 718">
          <a:extLst>
            <a:ext uri="{FF2B5EF4-FFF2-40B4-BE49-F238E27FC236}">
              <a16:creationId xmlns:a16="http://schemas.microsoft.com/office/drawing/2014/main" id="{8BA9A463-1639-42FD-AF2F-74926F88AF28}"/>
            </a:ext>
          </a:extLst>
        </xdr:cNvPr>
        <xdr:cNvCxnSpPr/>
      </xdr:nvCxnSpPr>
      <xdr:spPr>
        <a:xfrm flipV="1">
          <a:off x="18656300" y="10927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90187</xdr:rowOff>
    </xdr:from>
    <xdr:ext cx="469744" cy="259045"/>
    <xdr:sp macro="" textlink="">
      <xdr:nvSpPr>
        <xdr:cNvPr id="720" name="n_1aveValue【保健センター・保健所】&#10;一人当たり面積">
          <a:extLst>
            <a:ext uri="{FF2B5EF4-FFF2-40B4-BE49-F238E27FC236}">
              <a16:creationId xmlns:a16="http://schemas.microsoft.com/office/drawing/2014/main" id="{D8BDE7C9-F5CC-4B98-ABAD-6BB3C8055FAF}"/>
            </a:ext>
          </a:extLst>
        </xdr:cNvPr>
        <xdr:cNvSpPr txBox="1"/>
      </xdr:nvSpPr>
      <xdr:spPr>
        <a:xfrm>
          <a:off x="210757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82567</xdr:rowOff>
    </xdr:from>
    <xdr:ext cx="469744" cy="259045"/>
    <xdr:sp macro="" textlink="">
      <xdr:nvSpPr>
        <xdr:cNvPr id="721" name="n_2aveValue【保健センター・保健所】&#10;一人当たり面積">
          <a:extLst>
            <a:ext uri="{FF2B5EF4-FFF2-40B4-BE49-F238E27FC236}">
              <a16:creationId xmlns:a16="http://schemas.microsoft.com/office/drawing/2014/main" id="{581C895C-58A2-4BAE-93D0-74D18017CFC3}"/>
            </a:ext>
          </a:extLst>
        </xdr:cNvPr>
        <xdr:cNvSpPr txBox="1"/>
      </xdr:nvSpPr>
      <xdr:spPr>
        <a:xfrm>
          <a:off x="20199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82567</xdr:rowOff>
    </xdr:from>
    <xdr:ext cx="469744" cy="259045"/>
    <xdr:sp macro="" textlink="">
      <xdr:nvSpPr>
        <xdr:cNvPr id="722" name="n_3aveValue【保健センター・保健所】&#10;一人当たり面積">
          <a:extLst>
            <a:ext uri="{FF2B5EF4-FFF2-40B4-BE49-F238E27FC236}">
              <a16:creationId xmlns:a16="http://schemas.microsoft.com/office/drawing/2014/main" id="{DDBFF810-4AF6-44C4-8B8C-47882D2C146E}"/>
            </a:ext>
          </a:extLst>
        </xdr:cNvPr>
        <xdr:cNvSpPr txBox="1"/>
      </xdr:nvSpPr>
      <xdr:spPr>
        <a:xfrm>
          <a:off x="19310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74947</xdr:rowOff>
    </xdr:from>
    <xdr:ext cx="469744" cy="259045"/>
    <xdr:sp macro="" textlink="">
      <xdr:nvSpPr>
        <xdr:cNvPr id="723" name="n_4aveValue【保健センター・保健所】&#10;一人当たり面積">
          <a:extLst>
            <a:ext uri="{FF2B5EF4-FFF2-40B4-BE49-F238E27FC236}">
              <a16:creationId xmlns:a16="http://schemas.microsoft.com/office/drawing/2014/main" id="{C9BBF5C0-3BE5-441D-92E5-576D62654D65}"/>
            </a:ext>
          </a:extLst>
        </xdr:cNvPr>
        <xdr:cNvSpPr txBox="1"/>
      </xdr:nvSpPr>
      <xdr:spPr>
        <a:xfrm>
          <a:off x="184214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167657</xdr:rowOff>
    </xdr:from>
    <xdr:ext cx="469744" cy="259045"/>
    <xdr:sp macro="" textlink="">
      <xdr:nvSpPr>
        <xdr:cNvPr id="724" name="n_1mainValue【保健センター・保健所】&#10;一人当たり面積">
          <a:extLst>
            <a:ext uri="{FF2B5EF4-FFF2-40B4-BE49-F238E27FC236}">
              <a16:creationId xmlns:a16="http://schemas.microsoft.com/office/drawing/2014/main" id="{529FAB95-A99C-407B-92A3-DE4E17D53822}"/>
            </a:ext>
          </a:extLst>
        </xdr:cNvPr>
        <xdr:cNvSpPr txBox="1"/>
      </xdr:nvSpPr>
      <xdr:spPr>
        <a:xfrm>
          <a:off x="210757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167657</xdr:rowOff>
    </xdr:from>
    <xdr:ext cx="469744" cy="259045"/>
    <xdr:sp macro="" textlink="">
      <xdr:nvSpPr>
        <xdr:cNvPr id="725" name="n_2mainValue【保健センター・保健所】&#10;一人当たり面積">
          <a:extLst>
            <a:ext uri="{FF2B5EF4-FFF2-40B4-BE49-F238E27FC236}">
              <a16:creationId xmlns:a16="http://schemas.microsoft.com/office/drawing/2014/main" id="{E5154D6D-3F03-499E-BBD9-EB71C27EE023}"/>
            </a:ext>
          </a:extLst>
        </xdr:cNvPr>
        <xdr:cNvSpPr txBox="1"/>
      </xdr:nvSpPr>
      <xdr:spPr>
        <a:xfrm>
          <a:off x="201994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167657</xdr:rowOff>
    </xdr:from>
    <xdr:ext cx="469744" cy="259045"/>
    <xdr:sp macro="" textlink="">
      <xdr:nvSpPr>
        <xdr:cNvPr id="726" name="n_3mainValue【保健センター・保健所】&#10;一人当たり面積">
          <a:extLst>
            <a:ext uri="{FF2B5EF4-FFF2-40B4-BE49-F238E27FC236}">
              <a16:creationId xmlns:a16="http://schemas.microsoft.com/office/drawing/2014/main" id="{5683A7CE-FC2E-45E0-916C-069929140A97}"/>
            </a:ext>
          </a:extLst>
        </xdr:cNvPr>
        <xdr:cNvSpPr txBox="1"/>
      </xdr:nvSpPr>
      <xdr:spPr>
        <a:xfrm>
          <a:off x="193104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41927</xdr:rowOff>
    </xdr:from>
    <xdr:ext cx="469744" cy="259045"/>
    <xdr:sp macro="" textlink="">
      <xdr:nvSpPr>
        <xdr:cNvPr id="727" name="n_4mainValue【保健センター・保健所】&#10;一人当たり面積">
          <a:extLst>
            <a:ext uri="{FF2B5EF4-FFF2-40B4-BE49-F238E27FC236}">
              <a16:creationId xmlns:a16="http://schemas.microsoft.com/office/drawing/2014/main" id="{BE242631-56A2-48F2-B69E-ACF2237B1433}"/>
            </a:ext>
          </a:extLst>
        </xdr:cNvPr>
        <xdr:cNvSpPr txBox="1"/>
      </xdr:nvSpPr>
      <xdr:spPr>
        <a:xfrm>
          <a:off x="18421427"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88BE3DD8-0D84-43F0-93BD-3B3C84BFCDFC}"/>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a:extLst>
            <a:ext uri="{FF2B5EF4-FFF2-40B4-BE49-F238E27FC236}">
              <a16:creationId xmlns:a16="http://schemas.microsoft.com/office/drawing/2014/main" id="{9A9C3510-4F43-4846-9958-6A5F9E77FDDA}"/>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a:extLst>
            <a:ext uri="{FF2B5EF4-FFF2-40B4-BE49-F238E27FC236}">
              <a16:creationId xmlns:a16="http://schemas.microsoft.com/office/drawing/2014/main" id="{A5A014C3-CA6B-4A4C-A053-CE27E5F33098}"/>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a:extLst>
            <a:ext uri="{FF2B5EF4-FFF2-40B4-BE49-F238E27FC236}">
              <a16:creationId xmlns:a16="http://schemas.microsoft.com/office/drawing/2014/main" id="{7B29F29D-1C0C-4798-9781-18D751F3DD7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a:extLst>
            <a:ext uri="{FF2B5EF4-FFF2-40B4-BE49-F238E27FC236}">
              <a16:creationId xmlns:a16="http://schemas.microsoft.com/office/drawing/2014/main" id="{FC7D365A-D65A-42AD-8AC7-B8218EBE504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a:extLst>
            <a:ext uri="{FF2B5EF4-FFF2-40B4-BE49-F238E27FC236}">
              <a16:creationId xmlns:a16="http://schemas.microsoft.com/office/drawing/2014/main" id="{6FCA5694-FFF0-42AD-8D3F-BD6E6F10FB4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a:extLst>
            <a:ext uri="{FF2B5EF4-FFF2-40B4-BE49-F238E27FC236}">
              <a16:creationId xmlns:a16="http://schemas.microsoft.com/office/drawing/2014/main" id="{B02BC9DE-8A0C-41F3-B95B-2603B5F69B6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a:extLst>
            <a:ext uri="{FF2B5EF4-FFF2-40B4-BE49-F238E27FC236}">
              <a16:creationId xmlns:a16="http://schemas.microsoft.com/office/drawing/2014/main" id="{553F4FFD-5669-49DA-A92B-120EAE56D56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a:extLst>
            <a:ext uri="{FF2B5EF4-FFF2-40B4-BE49-F238E27FC236}">
              <a16:creationId xmlns:a16="http://schemas.microsoft.com/office/drawing/2014/main" id="{EE31931E-3960-469E-9017-638C00B9D8E8}"/>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a:extLst>
            <a:ext uri="{FF2B5EF4-FFF2-40B4-BE49-F238E27FC236}">
              <a16:creationId xmlns:a16="http://schemas.microsoft.com/office/drawing/2014/main" id="{D2895DA5-2418-4DE3-BDA4-8083D9397EE6}"/>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a:extLst>
            <a:ext uri="{FF2B5EF4-FFF2-40B4-BE49-F238E27FC236}">
              <a16:creationId xmlns:a16="http://schemas.microsoft.com/office/drawing/2014/main" id="{3977FEB7-C472-42BB-A690-CAE4FE1D11C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9" name="直線コネクタ 738">
          <a:extLst>
            <a:ext uri="{FF2B5EF4-FFF2-40B4-BE49-F238E27FC236}">
              <a16:creationId xmlns:a16="http://schemas.microsoft.com/office/drawing/2014/main" id="{5120B02A-727C-4D39-A4B6-657323112055}"/>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40" name="テキスト ボックス 739">
          <a:extLst>
            <a:ext uri="{FF2B5EF4-FFF2-40B4-BE49-F238E27FC236}">
              <a16:creationId xmlns:a16="http://schemas.microsoft.com/office/drawing/2014/main" id="{0994FF07-D387-4AA4-AC5D-94C3B11334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41" name="直線コネクタ 740">
          <a:extLst>
            <a:ext uri="{FF2B5EF4-FFF2-40B4-BE49-F238E27FC236}">
              <a16:creationId xmlns:a16="http://schemas.microsoft.com/office/drawing/2014/main" id="{2DB0006B-D9E5-47EC-8A6B-2BDA548E8205}"/>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2" name="テキスト ボックス 741">
          <a:extLst>
            <a:ext uri="{FF2B5EF4-FFF2-40B4-BE49-F238E27FC236}">
              <a16:creationId xmlns:a16="http://schemas.microsoft.com/office/drawing/2014/main" id="{BE9432FD-1800-4457-89A7-B1116B099B7D}"/>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3" name="直線コネクタ 742">
          <a:extLst>
            <a:ext uri="{FF2B5EF4-FFF2-40B4-BE49-F238E27FC236}">
              <a16:creationId xmlns:a16="http://schemas.microsoft.com/office/drawing/2014/main" id="{3C6B4189-2D28-4F2C-831C-1E5285ABE695}"/>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4" name="テキスト ボックス 743">
          <a:extLst>
            <a:ext uri="{FF2B5EF4-FFF2-40B4-BE49-F238E27FC236}">
              <a16:creationId xmlns:a16="http://schemas.microsoft.com/office/drawing/2014/main" id="{E4F44AB6-A0A9-4719-ABCE-78A3FEA9A1BE}"/>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5" name="直線コネクタ 744">
          <a:extLst>
            <a:ext uri="{FF2B5EF4-FFF2-40B4-BE49-F238E27FC236}">
              <a16:creationId xmlns:a16="http://schemas.microsoft.com/office/drawing/2014/main" id="{091BC34D-87E4-4F64-BF6B-05A22BC92E76}"/>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6" name="テキスト ボックス 745">
          <a:extLst>
            <a:ext uri="{FF2B5EF4-FFF2-40B4-BE49-F238E27FC236}">
              <a16:creationId xmlns:a16="http://schemas.microsoft.com/office/drawing/2014/main" id="{D174C17F-C510-450F-AAD7-6A221AE7671C}"/>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7" name="直線コネクタ 746">
          <a:extLst>
            <a:ext uri="{FF2B5EF4-FFF2-40B4-BE49-F238E27FC236}">
              <a16:creationId xmlns:a16="http://schemas.microsoft.com/office/drawing/2014/main" id="{E44E3FBB-ED66-4EF0-9D64-D3B60E3E19BE}"/>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8" name="テキスト ボックス 747">
          <a:extLst>
            <a:ext uri="{FF2B5EF4-FFF2-40B4-BE49-F238E27FC236}">
              <a16:creationId xmlns:a16="http://schemas.microsoft.com/office/drawing/2014/main" id="{D27AC4F0-4E58-45FE-A8E2-1593CBB3B6B3}"/>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9" name="直線コネクタ 748">
          <a:extLst>
            <a:ext uri="{FF2B5EF4-FFF2-40B4-BE49-F238E27FC236}">
              <a16:creationId xmlns:a16="http://schemas.microsoft.com/office/drawing/2014/main" id="{F4B5E77C-7475-4C42-86E8-311D685436C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50" name="テキスト ボックス 749">
          <a:extLst>
            <a:ext uri="{FF2B5EF4-FFF2-40B4-BE49-F238E27FC236}">
              <a16:creationId xmlns:a16="http://schemas.microsoft.com/office/drawing/2014/main" id="{62C83EC0-AEFC-4B2D-8A0D-C83149AA9A03}"/>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1" name="直線コネクタ 750">
          <a:extLst>
            <a:ext uri="{FF2B5EF4-FFF2-40B4-BE49-F238E27FC236}">
              <a16:creationId xmlns:a16="http://schemas.microsoft.com/office/drawing/2014/main" id="{EE65A4FD-448B-4E4D-BB3B-4C3468030DA6}"/>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2" name="【消防施設】&#10;有形固定資産減価償却率グラフ枠">
          <a:extLst>
            <a:ext uri="{FF2B5EF4-FFF2-40B4-BE49-F238E27FC236}">
              <a16:creationId xmlns:a16="http://schemas.microsoft.com/office/drawing/2014/main" id="{FDE25DF8-3B6B-4AB5-8E1D-3C6CCD60426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88719</xdr:rowOff>
    </xdr:from>
    <xdr:to>
      <xdr:col>85</xdr:col>
      <xdr:colOff>126364</xdr:colOff>
      <xdr:row>85</xdr:row>
      <xdr:rowOff>132806</xdr:rowOff>
    </xdr:to>
    <xdr:cxnSp macro="">
      <xdr:nvCxnSpPr>
        <xdr:cNvPr id="753" name="直線コネクタ 752">
          <a:extLst>
            <a:ext uri="{FF2B5EF4-FFF2-40B4-BE49-F238E27FC236}">
              <a16:creationId xmlns:a16="http://schemas.microsoft.com/office/drawing/2014/main" id="{DC34719D-4D92-4EAF-BF0C-0A2F77155232}"/>
            </a:ext>
          </a:extLst>
        </xdr:cNvPr>
        <xdr:cNvCxnSpPr/>
      </xdr:nvCxnSpPr>
      <xdr:spPr>
        <a:xfrm flipV="1">
          <a:off x="16318864" y="13461819"/>
          <a:ext cx="0" cy="1244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136633</xdr:rowOff>
    </xdr:from>
    <xdr:ext cx="405111" cy="259045"/>
    <xdr:sp macro="" textlink="">
      <xdr:nvSpPr>
        <xdr:cNvPr id="754" name="【消防施設】&#10;有形固定資産減価償却率最小値テキスト">
          <a:extLst>
            <a:ext uri="{FF2B5EF4-FFF2-40B4-BE49-F238E27FC236}">
              <a16:creationId xmlns:a16="http://schemas.microsoft.com/office/drawing/2014/main" id="{5FBFF189-6672-4684-A815-C0D2AD878BDF}"/>
            </a:ext>
          </a:extLst>
        </xdr:cNvPr>
        <xdr:cNvSpPr txBox="1"/>
      </xdr:nvSpPr>
      <xdr:spPr>
        <a:xfrm>
          <a:off x="16357600" y="1470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132806</xdr:rowOff>
    </xdr:from>
    <xdr:to>
      <xdr:col>86</xdr:col>
      <xdr:colOff>25400</xdr:colOff>
      <xdr:row>85</xdr:row>
      <xdr:rowOff>132806</xdr:rowOff>
    </xdr:to>
    <xdr:cxnSp macro="">
      <xdr:nvCxnSpPr>
        <xdr:cNvPr id="755" name="直線コネクタ 754">
          <a:extLst>
            <a:ext uri="{FF2B5EF4-FFF2-40B4-BE49-F238E27FC236}">
              <a16:creationId xmlns:a16="http://schemas.microsoft.com/office/drawing/2014/main" id="{837A11A0-EAAF-4C9A-B957-D04B646BA752}"/>
            </a:ext>
          </a:extLst>
        </xdr:cNvPr>
        <xdr:cNvCxnSpPr/>
      </xdr:nvCxnSpPr>
      <xdr:spPr>
        <a:xfrm>
          <a:off x="16230600" y="1470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35396</xdr:rowOff>
    </xdr:from>
    <xdr:ext cx="405111" cy="259045"/>
    <xdr:sp macro="" textlink="">
      <xdr:nvSpPr>
        <xdr:cNvPr id="756" name="【消防施設】&#10;有形固定資産減価償却率最大値テキスト">
          <a:extLst>
            <a:ext uri="{FF2B5EF4-FFF2-40B4-BE49-F238E27FC236}">
              <a16:creationId xmlns:a16="http://schemas.microsoft.com/office/drawing/2014/main" id="{6CBBBCCA-7F0F-43E4-9267-0F70CCD70E9B}"/>
            </a:ext>
          </a:extLst>
        </xdr:cNvPr>
        <xdr:cNvSpPr txBox="1"/>
      </xdr:nvSpPr>
      <xdr:spPr>
        <a:xfrm>
          <a:off x="16357600" y="1323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88719</xdr:rowOff>
    </xdr:from>
    <xdr:to>
      <xdr:col>86</xdr:col>
      <xdr:colOff>25400</xdr:colOff>
      <xdr:row>78</xdr:row>
      <xdr:rowOff>88719</xdr:rowOff>
    </xdr:to>
    <xdr:cxnSp macro="">
      <xdr:nvCxnSpPr>
        <xdr:cNvPr id="757" name="直線コネクタ 756">
          <a:extLst>
            <a:ext uri="{FF2B5EF4-FFF2-40B4-BE49-F238E27FC236}">
              <a16:creationId xmlns:a16="http://schemas.microsoft.com/office/drawing/2014/main" id="{599CD5AC-12AD-48F1-92E2-2AC8CD4C5A88}"/>
            </a:ext>
          </a:extLst>
        </xdr:cNvPr>
        <xdr:cNvCxnSpPr/>
      </xdr:nvCxnSpPr>
      <xdr:spPr>
        <a:xfrm>
          <a:off x="16230600" y="1346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165298</xdr:rowOff>
    </xdr:from>
    <xdr:ext cx="405111" cy="259045"/>
    <xdr:sp macro="" textlink="">
      <xdr:nvSpPr>
        <xdr:cNvPr id="758" name="【消防施設】&#10;有形固定資産減価償却率平均値テキスト">
          <a:extLst>
            <a:ext uri="{FF2B5EF4-FFF2-40B4-BE49-F238E27FC236}">
              <a16:creationId xmlns:a16="http://schemas.microsoft.com/office/drawing/2014/main" id="{0C291537-029A-4F56-B986-2A4C2E29258D}"/>
            </a:ext>
          </a:extLst>
        </xdr:cNvPr>
        <xdr:cNvSpPr txBox="1"/>
      </xdr:nvSpPr>
      <xdr:spPr>
        <a:xfrm>
          <a:off x="16357600" y="140527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142421</xdr:rowOff>
    </xdr:from>
    <xdr:to>
      <xdr:col>85</xdr:col>
      <xdr:colOff>177800</xdr:colOff>
      <xdr:row>83</xdr:row>
      <xdr:rowOff>72571</xdr:rowOff>
    </xdr:to>
    <xdr:sp macro="" textlink="">
      <xdr:nvSpPr>
        <xdr:cNvPr id="759" name="フローチャート: 判断 758">
          <a:extLst>
            <a:ext uri="{FF2B5EF4-FFF2-40B4-BE49-F238E27FC236}">
              <a16:creationId xmlns:a16="http://schemas.microsoft.com/office/drawing/2014/main" id="{BA8763B8-820B-4EC0-AB5A-B735984E267D}"/>
            </a:ext>
          </a:extLst>
        </xdr:cNvPr>
        <xdr:cNvSpPr/>
      </xdr:nvSpPr>
      <xdr:spPr>
        <a:xfrm>
          <a:off x="162687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109764</xdr:rowOff>
    </xdr:from>
    <xdr:to>
      <xdr:col>81</xdr:col>
      <xdr:colOff>101600</xdr:colOff>
      <xdr:row>83</xdr:row>
      <xdr:rowOff>39914</xdr:rowOff>
    </xdr:to>
    <xdr:sp macro="" textlink="">
      <xdr:nvSpPr>
        <xdr:cNvPr id="760" name="フローチャート: 判断 759">
          <a:extLst>
            <a:ext uri="{FF2B5EF4-FFF2-40B4-BE49-F238E27FC236}">
              <a16:creationId xmlns:a16="http://schemas.microsoft.com/office/drawing/2014/main" id="{91D4A0E1-BF4F-4872-AF5F-30027472C626}"/>
            </a:ext>
          </a:extLst>
        </xdr:cNvPr>
        <xdr:cNvSpPr/>
      </xdr:nvSpPr>
      <xdr:spPr>
        <a:xfrm>
          <a:off x="154305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103232</xdr:rowOff>
    </xdr:from>
    <xdr:to>
      <xdr:col>76</xdr:col>
      <xdr:colOff>165100</xdr:colOff>
      <xdr:row>83</xdr:row>
      <xdr:rowOff>33382</xdr:rowOff>
    </xdr:to>
    <xdr:sp macro="" textlink="">
      <xdr:nvSpPr>
        <xdr:cNvPr id="761" name="フローチャート: 判断 760">
          <a:extLst>
            <a:ext uri="{FF2B5EF4-FFF2-40B4-BE49-F238E27FC236}">
              <a16:creationId xmlns:a16="http://schemas.microsoft.com/office/drawing/2014/main" id="{64989055-77DA-4086-8BB9-1FF6F5BD5827}"/>
            </a:ext>
          </a:extLst>
        </xdr:cNvPr>
        <xdr:cNvSpPr/>
      </xdr:nvSpPr>
      <xdr:spPr>
        <a:xfrm>
          <a:off x="14541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93436</xdr:rowOff>
    </xdr:from>
    <xdr:to>
      <xdr:col>72</xdr:col>
      <xdr:colOff>38100</xdr:colOff>
      <xdr:row>83</xdr:row>
      <xdr:rowOff>23586</xdr:rowOff>
    </xdr:to>
    <xdr:sp macro="" textlink="">
      <xdr:nvSpPr>
        <xdr:cNvPr id="762" name="フローチャート: 判断 761">
          <a:extLst>
            <a:ext uri="{FF2B5EF4-FFF2-40B4-BE49-F238E27FC236}">
              <a16:creationId xmlns:a16="http://schemas.microsoft.com/office/drawing/2014/main" id="{0F90BC83-9143-4500-ACD9-ADD0DA7D38F1}"/>
            </a:ext>
          </a:extLst>
        </xdr:cNvPr>
        <xdr:cNvSpPr/>
      </xdr:nvSpPr>
      <xdr:spPr>
        <a:xfrm>
          <a:off x="13652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763" name="フローチャート: 判断 762">
          <a:extLst>
            <a:ext uri="{FF2B5EF4-FFF2-40B4-BE49-F238E27FC236}">
              <a16:creationId xmlns:a16="http://schemas.microsoft.com/office/drawing/2014/main" id="{8F131617-9552-4709-A2F4-BDE0D0B8213B}"/>
            </a:ext>
          </a:extLst>
        </xdr:cNvPr>
        <xdr:cNvSpPr/>
      </xdr:nvSpPr>
      <xdr:spPr>
        <a:xfrm>
          <a:off x="12763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F60E9C97-99B5-4930-9021-4316061D711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C47A02E8-4965-4265-A727-4506D4B11B1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FF077564-1447-405F-8E94-687E6D9F9B09}"/>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AC6A90EC-C236-4B70-AC65-87A3796E160A}"/>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8" name="テキスト ボックス 767">
          <a:extLst>
            <a:ext uri="{FF2B5EF4-FFF2-40B4-BE49-F238E27FC236}">
              <a16:creationId xmlns:a16="http://schemas.microsoft.com/office/drawing/2014/main" id="{91397A0C-2091-48EF-B7F6-4791C3A14221}"/>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37919</xdr:rowOff>
    </xdr:from>
    <xdr:to>
      <xdr:col>85</xdr:col>
      <xdr:colOff>177800</xdr:colOff>
      <xdr:row>84</xdr:row>
      <xdr:rowOff>139519</xdr:rowOff>
    </xdr:to>
    <xdr:sp macro="" textlink="">
      <xdr:nvSpPr>
        <xdr:cNvPr id="769" name="楕円 768">
          <a:extLst>
            <a:ext uri="{FF2B5EF4-FFF2-40B4-BE49-F238E27FC236}">
              <a16:creationId xmlns:a16="http://schemas.microsoft.com/office/drawing/2014/main" id="{0005298E-992F-4D3D-A418-9E34D3392622}"/>
            </a:ext>
          </a:extLst>
        </xdr:cNvPr>
        <xdr:cNvSpPr/>
      </xdr:nvSpPr>
      <xdr:spPr>
        <a:xfrm>
          <a:off x="16268700" y="1443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16346</xdr:rowOff>
    </xdr:from>
    <xdr:ext cx="405111" cy="259045"/>
    <xdr:sp macro="" textlink="">
      <xdr:nvSpPr>
        <xdr:cNvPr id="770" name="【消防施設】&#10;有形固定資産減価償却率該当値テキスト">
          <a:extLst>
            <a:ext uri="{FF2B5EF4-FFF2-40B4-BE49-F238E27FC236}">
              <a16:creationId xmlns:a16="http://schemas.microsoft.com/office/drawing/2014/main" id="{635A87AE-9428-4694-BF24-29B39381807C}"/>
            </a:ext>
          </a:extLst>
        </xdr:cNvPr>
        <xdr:cNvSpPr txBox="1"/>
      </xdr:nvSpPr>
      <xdr:spPr>
        <a:xfrm>
          <a:off x="16357600" y="1441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162016</xdr:rowOff>
    </xdr:from>
    <xdr:to>
      <xdr:col>81</xdr:col>
      <xdr:colOff>101600</xdr:colOff>
      <xdr:row>84</xdr:row>
      <xdr:rowOff>92166</xdr:rowOff>
    </xdr:to>
    <xdr:sp macro="" textlink="">
      <xdr:nvSpPr>
        <xdr:cNvPr id="771" name="楕円 770">
          <a:extLst>
            <a:ext uri="{FF2B5EF4-FFF2-40B4-BE49-F238E27FC236}">
              <a16:creationId xmlns:a16="http://schemas.microsoft.com/office/drawing/2014/main" id="{C9E6F00A-A10A-4AC0-AB85-A5E76876BDE8}"/>
            </a:ext>
          </a:extLst>
        </xdr:cNvPr>
        <xdr:cNvSpPr/>
      </xdr:nvSpPr>
      <xdr:spPr>
        <a:xfrm>
          <a:off x="15430500" y="1439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41366</xdr:rowOff>
    </xdr:from>
    <xdr:to>
      <xdr:col>85</xdr:col>
      <xdr:colOff>127000</xdr:colOff>
      <xdr:row>84</xdr:row>
      <xdr:rowOff>88719</xdr:rowOff>
    </xdr:to>
    <xdr:cxnSp macro="">
      <xdr:nvCxnSpPr>
        <xdr:cNvPr id="772" name="直線コネクタ 771">
          <a:extLst>
            <a:ext uri="{FF2B5EF4-FFF2-40B4-BE49-F238E27FC236}">
              <a16:creationId xmlns:a16="http://schemas.microsoft.com/office/drawing/2014/main" id="{7485A599-8847-40D3-9863-E8C12C76D02A}"/>
            </a:ext>
          </a:extLst>
        </xdr:cNvPr>
        <xdr:cNvCxnSpPr/>
      </xdr:nvCxnSpPr>
      <xdr:spPr>
        <a:xfrm>
          <a:off x="15481300" y="14443166"/>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109764</xdr:rowOff>
    </xdr:from>
    <xdr:to>
      <xdr:col>76</xdr:col>
      <xdr:colOff>165100</xdr:colOff>
      <xdr:row>84</xdr:row>
      <xdr:rowOff>39914</xdr:rowOff>
    </xdr:to>
    <xdr:sp macro="" textlink="">
      <xdr:nvSpPr>
        <xdr:cNvPr id="773" name="楕円 772">
          <a:extLst>
            <a:ext uri="{FF2B5EF4-FFF2-40B4-BE49-F238E27FC236}">
              <a16:creationId xmlns:a16="http://schemas.microsoft.com/office/drawing/2014/main" id="{BDB25473-7480-41C4-8610-CF5935DD5365}"/>
            </a:ext>
          </a:extLst>
        </xdr:cNvPr>
        <xdr:cNvSpPr/>
      </xdr:nvSpPr>
      <xdr:spPr>
        <a:xfrm>
          <a:off x="14541500" y="1434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160564</xdr:rowOff>
    </xdr:from>
    <xdr:to>
      <xdr:col>81</xdr:col>
      <xdr:colOff>50800</xdr:colOff>
      <xdr:row>84</xdr:row>
      <xdr:rowOff>41366</xdr:rowOff>
    </xdr:to>
    <xdr:cxnSp macro="">
      <xdr:nvCxnSpPr>
        <xdr:cNvPr id="774" name="直線コネクタ 773">
          <a:extLst>
            <a:ext uri="{FF2B5EF4-FFF2-40B4-BE49-F238E27FC236}">
              <a16:creationId xmlns:a16="http://schemas.microsoft.com/office/drawing/2014/main" id="{DA744004-EA77-43E3-8891-17DF08521A9A}"/>
            </a:ext>
          </a:extLst>
        </xdr:cNvPr>
        <xdr:cNvCxnSpPr/>
      </xdr:nvCxnSpPr>
      <xdr:spPr>
        <a:xfrm>
          <a:off x="14592300" y="14390914"/>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62412</xdr:rowOff>
    </xdr:from>
    <xdr:to>
      <xdr:col>72</xdr:col>
      <xdr:colOff>38100</xdr:colOff>
      <xdr:row>83</xdr:row>
      <xdr:rowOff>164012</xdr:rowOff>
    </xdr:to>
    <xdr:sp macro="" textlink="">
      <xdr:nvSpPr>
        <xdr:cNvPr id="775" name="楕円 774">
          <a:extLst>
            <a:ext uri="{FF2B5EF4-FFF2-40B4-BE49-F238E27FC236}">
              <a16:creationId xmlns:a16="http://schemas.microsoft.com/office/drawing/2014/main" id="{1973DFA7-5321-4DB9-9A44-E404C624276A}"/>
            </a:ext>
          </a:extLst>
        </xdr:cNvPr>
        <xdr:cNvSpPr/>
      </xdr:nvSpPr>
      <xdr:spPr>
        <a:xfrm>
          <a:off x="13652500" y="1429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113212</xdr:rowOff>
    </xdr:from>
    <xdr:to>
      <xdr:col>76</xdr:col>
      <xdr:colOff>114300</xdr:colOff>
      <xdr:row>83</xdr:row>
      <xdr:rowOff>160564</xdr:rowOff>
    </xdr:to>
    <xdr:cxnSp macro="">
      <xdr:nvCxnSpPr>
        <xdr:cNvPr id="776" name="直線コネクタ 775">
          <a:extLst>
            <a:ext uri="{FF2B5EF4-FFF2-40B4-BE49-F238E27FC236}">
              <a16:creationId xmlns:a16="http://schemas.microsoft.com/office/drawing/2014/main" id="{D6FAE713-930C-4A6E-AFF8-BF047673D152}"/>
            </a:ext>
          </a:extLst>
        </xdr:cNvPr>
        <xdr:cNvCxnSpPr/>
      </xdr:nvCxnSpPr>
      <xdr:spPr>
        <a:xfrm>
          <a:off x="13703300" y="14343562"/>
          <a:ext cx="8890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10161</xdr:rowOff>
    </xdr:from>
    <xdr:to>
      <xdr:col>67</xdr:col>
      <xdr:colOff>101600</xdr:colOff>
      <xdr:row>83</xdr:row>
      <xdr:rowOff>111761</xdr:rowOff>
    </xdr:to>
    <xdr:sp macro="" textlink="">
      <xdr:nvSpPr>
        <xdr:cNvPr id="777" name="楕円 776">
          <a:extLst>
            <a:ext uri="{FF2B5EF4-FFF2-40B4-BE49-F238E27FC236}">
              <a16:creationId xmlns:a16="http://schemas.microsoft.com/office/drawing/2014/main" id="{23C748C4-2845-4F73-B979-321B19DE3587}"/>
            </a:ext>
          </a:extLst>
        </xdr:cNvPr>
        <xdr:cNvSpPr/>
      </xdr:nvSpPr>
      <xdr:spPr>
        <a:xfrm>
          <a:off x="127635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60961</xdr:rowOff>
    </xdr:from>
    <xdr:to>
      <xdr:col>71</xdr:col>
      <xdr:colOff>177800</xdr:colOff>
      <xdr:row>83</xdr:row>
      <xdr:rowOff>113212</xdr:rowOff>
    </xdr:to>
    <xdr:cxnSp macro="">
      <xdr:nvCxnSpPr>
        <xdr:cNvPr id="778" name="直線コネクタ 777">
          <a:extLst>
            <a:ext uri="{FF2B5EF4-FFF2-40B4-BE49-F238E27FC236}">
              <a16:creationId xmlns:a16="http://schemas.microsoft.com/office/drawing/2014/main" id="{95A1B9B9-D156-4FDF-8AD7-4E7312C2BC0D}"/>
            </a:ext>
          </a:extLst>
        </xdr:cNvPr>
        <xdr:cNvCxnSpPr/>
      </xdr:nvCxnSpPr>
      <xdr:spPr>
        <a:xfrm>
          <a:off x="12814300" y="14291311"/>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56441</xdr:rowOff>
    </xdr:from>
    <xdr:ext cx="405111" cy="259045"/>
    <xdr:sp macro="" textlink="">
      <xdr:nvSpPr>
        <xdr:cNvPr id="779" name="n_1aveValue【消防施設】&#10;有形固定資産減価償却率">
          <a:extLst>
            <a:ext uri="{FF2B5EF4-FFF2-40B4-BE49-F238E27FC236}">
              <a16:creationId xmlns:a16="http://schemas.microsoft.com/office/drawing/2014/main" id="{DB7DF7F2-10AB-40F2-846E-895FDA54D87F}"/>
            </a:ext>
          </a:extLst>
        </xdr:cNvPr>
        <xdr:cNvSpPr txBox="1"/>
      </xdr:nvSpPr>
      <xdr:spPr>
        <a:xfrm>
          <a:off x="15266044" y="1394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49909</xdr:rowOff>
    </xdr:from>
    <xdr:ext cx="405111" cy="259045"/>
    <xdr:sp macro="" textlink="">
      <xdr:nvSpPr>
        <xdr:cNvPr id="780" name="n_2aveValue【消防施設】&#10;有形固定資産減価償却率">
          <a:extLst>
            <a:ext uri="{FF2B5EF4-FFF2-40B4-BE49-F238E27FC236}">
              <a16:creationId xmlns:a16="http://schemas.microsoft.com/office/drawing/2014/main" id="{DF6651D8-6C9E-421B-ABDA-3F30CB075F6C}"/>
            </a:ext>
          </a:extLst>
        </xdr:cNvPr>
        <xdr:cNvSpPr txBox="1"/>
      </xdr:nvSpPr>
      <xdr:spPr>
        <a:xfrm>
          <a:off x="14389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40113</xdr:rowOff>
    </xdr:from>
    <xdr:ext cx="405111" cy="259045"/>
    <xdr:sp macro="" textlink="">
      <xdr:nvSpPr>
        <xdr:cNvPr id="781" name="n_3aveValue【消防施設】&#10;有形固定資産減価償却率">
          <a:extLst>
            <a:ext uri="{FF2B5EF4-FFF2-40B4-BE49-F238E27FC236}">
              <a16:creationId xmlns:a16="http://schemas.microsoft.com/office/drawing/2014/main" id="{10EC10C6-2A0E-42BF-B3A0-D780E3783002}"/>
            </a:ext>
          </a:extLst>
        </xdr:cNvPr>
        <xdr:cNvSpPr txBox="1"/>
      </xdr:nvSpPr>
      <xdr:spPr>
        <a:xfrm>
          <a:off x="13500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22151</xdr:rowOff>
    </xdr:from>
    <xdr:ext cx="405111" cy="259045"/>
    <xdr:sp macro="" textlink="">
      <xdr:nvSpPr>
        <xdr:cNvPr id="782" name="n_4aveValue【消防施設】&#10;有形固定資産減価償却率">
          <a:extLst>
            <a:ext uri="{FF2B5EF4-FFF2-40B4-BE49-F238E27FC236}">
              <a16:creationId xmlns:a16="http://schemas.microsoft.com/office/drawing/2014/main" id="{D47A1CFF-253A-4294-AEBE-12032CB6B422}"/>
            </a:ext>
          </a:extLst>
        </xdr:cNvPr>
        <xdr:cNvSpPr txBox="1"/>
      </xdr:nvSpPr>
      <xdr:spPr>
        <a:xfrm>
          <a:off x="12611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83293</xdr:rowOff>
    </xdr:from>
    <xdr:ext cx="405111" cy="259045"/>
    <xdr:sp macro="" textlink="">
      <xdr:nvSpPr>
        <xdr:cNvPr id="783" name="n_1mainValue【消防施設】&#10;有形固定資産減価償却率">
          <a:extLst>
            <a:ext uri="{FF2B5EF4-FFF2-40B4-BE49-F238E27FC236}">
              <a16:creationId xmlns:a16="http://schemas.microsoft.com/office/drawing/2014/main" id="{B85DFE6A-65A7-45D2-823F-A83CDA5FCF9A}"/>
            </a:ext>
          </a:extLst>
        </xdr:cNvPr>
        <xdr:cNvSpPr txBox="1"/>
      </xdr:nvSpPr>
      <xdr:spPr>
        <a:xfrm>
          <a:off x="15266044" y="1448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31041</xdr:rowOff>
    </xdr:from>
    <xdr:ext cx="405111" cy="259045"/>
    <xdr:sp macro="" textlink="">
      <xdr:nvSpPr>
        <xdr:cNvPr id="784" name="n_2mainValue【消防施設】&#10;有形固定資産減価償却率">
          <a:extLst>
            <a:ext uri="{FF2B5EF4-FFF2-40B4-BE49-F238E27FC236}">
              <a16:creationId xmlns:a16="http://schemas.microsoft.com/office/drawing/2014/main" id="{D91BD4CD-2047-4133-B306-0718E2D27231}"/>
            </a:ext>
          </a:extLst>
        </xdr:cNvPr>
        <xdr:cNvSpPr txBox="1"/>
      </xdr:nvSpPr>
      <xdr:spPr>
        <a:xfrm>
          <a:off x="14389744" y="1443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155139</xdr:rowOff>
    </xdr:from>
    <xdr:ext cx="405111" cy="259045"/>
    <xdr:sp macro="" textlink="">
      <xdr:nvSpPr>
        <xdr:cNvPr id="785" name="n_3mainValue【消防施設】&#10;有形固定資産減価償却率">
          <a:extLst>
            <a:ext uri="{FF2B5EF4-FFF2-40B4-BE49-F238E27FC236}">
              <a16:creationId xmlns:a16="http://schemas.microsoft.com/office/drawing/2014/main" id="{C3C57E1B-F372-4890-BE06-6DF147E04739}"/>
            </a:ext>
          </a:extLst>
        </xdr:cNvPr>
        <xdr:cNvSpPr txBox="1"/>
      </xdr:nvSpPr>
      <xdr:spPr>
        <a:xfrm>
          <a:off x="13500744" y="1438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102888</xdr:rowOff>
    </xdr:from>
    <xdr:ext cx="405111" cy="259045"/>
    <xdr:sp macro="" textlink="">
      <xdr:nvSpPr>
        <xdr:cNvPr id="786" name="n_4mainValue【消防施設】&#10;有形固定資産減価償却率">
          <a:extLst>
            <a:ext uri="{FF2B5EF4-FFF2-40B4-BE49-F238E27FC236}">
              <a16:creationId xmlns:a16="http://schemas.microsoft.com/office/drawing/2014/main" id="{2479D37F-66DB-440D-A031-48268540336B}"/>
            </a:ext>
          </a:extLst>
        </xdr:cNvPr>
        <xdr:cNvSpPr txBox="1"/>
      </xdr:nvSpPr>
      <xdr:spPr>
        <a:xfrm>
          <a:off x="126117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7" name="正方形/長方形 786">
          <a:extLst>
            <a:ext uri="{FF2B5EF4-FFF2-40B4-BE49-F238E27FC236}">
              <a16:creationId xmlns:a16="http://schemas.microsoft.com/office/drawing/2014/main" id="{DD20DD63-6A34-477E-9D0A-8B0966F333FE}"/>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8" name="正方形/長方形 787">
          <a:extLst>
            <a:ext uri="{FF2B5EF4-FFF2-40B4-BE49-F238E27FC236}">
              <a16:creationId xmlns:a16="http://schemas.microsoft.com/office/drawing/2014/main" id="{9D74519F-FC17-4C1A-BBB3-CD87782920C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9" name="正方形/長方形 788">
          <a:extLst>
            <a:ext uri="{FF2B5EF4-FFF2-40B4-BE49-F238E27FC236}">
              <a16:creationId xmlns:a16="http://schemas.microsoft.com/office/drawing/2014/main" id="{B5396DFF-D8B7-43C9-A7CA-B68E3CD61BD1}"/>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0" name="正方形/長方形 789">
          <a:extLst>
            <a:ext uri="{FF2B5EF4-FFF2-40B4-BE49-F238E27FC236}">
              <a16:creationId xmlns:a16="http://schemas.microsoft.com/office/drawing/2014/main" id="{E8D2F456-12A7-43B8-B0ED-4A2CFC817FC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1" name="正方形/長方形 790">
          <a:extLst>
            <a:ext uri="{FF2B5EF4-FFF2-40B4-BE49-F238E27FC236}">
              <a16:creationId xmlns:a16="http://schemas.microsoft.com/office/drawing/2014/main" id="{7B4EEA31-97B7-4BD0-B646-6D066A7BF14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2" name="正方形/長方形 791">
          <a:extLst>
            <a:ext uri="{FF2B5EF4-FFF2-40B4-BE49-F238E27FC236}">
              <a16:creationId xmlns:a16="http://schemas.microsoft.com/office/drawing/2014/main" id="{923A02CA-E8D3-4277-B580-3B62AEFB651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3" name="正方形/長方形 792">
          <a:extLst>
            <a:ext uri="{FF2B5EF4-FFF2-40B4-BE49-F238E27FC236}">
              <a16:creationId xmlns:a16="http://schemas.microsoft.com/office/drawing/2014/main" id="{1F606892-4D61-4D58-AA9E-AF9B9F677FE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4" name="正方形/長方形 793">
          <a:extLst>
            <a:ext uri="{FF2B5EF4-FFF2-40B4-BE49-F238E27FC236}">
              <a16:creationId xmlns:a16="http://schemas.microsoft.com/office/drawing/2014/main" id="{23677941-0D22-4426-9731-9839838466D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5" name="テキスト ボックス 794">
          <a:extLst>
            <a:ext uri="{FF2B5EF4-FFF2-40B4-BE49-F238E27FC236}">
              <a16:creationId xmlns:a16="http://schemas.microsoft.com/office/drawing/2014/main" id="{A50B94E9-C881-4D9E-9EB1-7CFC3217A132}"/>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6" name="直線コネクタ 795">
          <a:extLst>
            <a:ext uri="{FF2B5EF4-FFF2-40B4-BE49-F238E27FC236}">
              <a16:creationId xmlns:a16="http://schemas.microsoft.com/office/drawing/2014/main" id="{AC6182AE-8B48-4358-ADD4-4EACAEE8CA6C}"/>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7" name="直線コネクタ 796">
          <a:extLst>
            <a:ext uri="{FF2B5EF4-FFF2-40B4-BE49-F238E27FC236}">
              <a16:creationId xmlns:a16="http://schemas.microsoft.com/office/drawing/2014/main" id="{53C4BC12-D182-4CCE-B0DB-A76B8C3A9B24}"/>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8" name="テキスト ボックス 797">
          <a:extLst>
            <a:ext uri="{FF2B5EF4-FFF2-40B4-BE49-F238E27FC236}">
              <a16:creationId xmlns:a16="http://schemas.microsoft.com/office/drawing/2014/main" id="{B355870F-352B-46BD-8819-20DF97E8B084}"/>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9" name="直線コネクタ 798">
          <a:extLst>
            <a:ext uri="{FF2B5EF4-FFF2-40B4-BE49-F238E27FC236}">
              <a16:creationId xmlns:a16="http://schemas.microsoft.com/office/drawing/2014/main" id="{59A556C7-0D61-45F9-B47B-2ECD37311B02}"/>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800" name="テキスト ボックス 799">
          <a:extLst>
            <a:ext uri="{FF2B5EF4-FFF2-40B4-BE49-F238E27FC236}">
              <a16:creationId xmlns:a16="http://schemas.microsoft.com/office/drawing/2014/main" id="{422EA849-FB8F-4C4F-9E2B-B4D17F0FF955}"/>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1" name="直線コネクタ 800">
          <a:extLst>
            <a:ext uri="{FF2B5EF4-FFF2-40B4-BE49-F238E27FC236}">
              <a16:creationId xmlns:a16="http://schemas.microsoft.com/office/drawing/2014/main" id="{E18ABE99-01BE-4079-8739-3F9B60B0A57C}"/>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2" name="テキスト ボックス 801">
          <a:extLst>
            <a:ext uri="{FF2B5EF4-FFF2-40B4-BE49-F238E27FC236}">
              <a16:creationId xmlns:a16="http://schemas.microsoft.com/office/drawing/2014/main" id="{09E6C3FA-1C92-490D-8B6C-944A75D1C5E8}"/>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3" name="直線コネクタ 802">
          <a:extLst>
            <a:ext uri="{FF2B5EF4-FFF2-40B4-BE49-F238E27FC236}">
              <a16:creationId xmlns:a16="http://schemas.microsoft.com/office/drawing/2014/main" id="{1C9B7FDF-1FA5-44E8-ABBA-C83ADAB2F1C3}"/>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4" name="テキスト ボックス 803">
          <a:extLst>
            <a:ext uri="{FF2B5EF4-FFF2-40B4-BE49-F238E27FC236}">
              <a16:creationId xmlns:a16="http://schemas.microsoft.com/office/drawing/2014/main" id="{61078B24-91C3-4C46-A539-4B225850907A}"/>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5" name="直線コネクタ 804">
          <a:extLst>
            <a:ext uri="{FF2B5EF4-FFF2-40B4-BE49-F238E27FC236}">
              <a16:creationId xmlns:a16="http://schemas.microsoft.com/office/drawing/2014/main" id="{2CF63A23-CCAB-4457-B9DD-DA0AA58BF00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6" name="テキスト ボックス 805">
          <a:extLst>
            <a:ext uri="{FF2B5EF4-FFF2-40B4-BE49-F238E27FC236}">
              <a16:creationId xmlns:a16="http://schemas.microsoft.com/office/drawing/2014/main" id="{FEF639EE-50D3-4A15-BEBF-60432FDA2D2E}"/>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7" name="【消防施設】&#10;一人当たり面積グラフ枠">
          <a:extLst>
            <a:ext uri="{FF2B5EF4-FFF2-40B4-BE49-F238E27FC236}">
              <a16:creationId xmlns:a16="http://schemas.microsoft.com/office/drawing/2014/main" id="{6B260513-1AA9-4541-960E-07D6895EB74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58674</xdr:rowOff>
    </xdr:from>
    <xdr:to>
      <xdr:col>116</xdr:col>
      <xdr:colOff>62864</xdr:colOff>
      <xdr:row>86</xdr:row>
      <xdr:rowOff>10668</xdr:rowOff>
    </xdr:to>
    <xdr:cxnSp macro="">
      <xdr:nvCxnSpPr>
        <xdr:cNvPr id="808" name="直線コネクタ 807">
          <a:extLst>
            <a:ext uri="{FF2B5EF4-FFF2-40B4-BE49-F238E27FC236}">
              <a16:creationId xmlns:a16="http://schemas.microsoft.com/office/drawing/2014/main" id="{C6BE9363-31B4-4EF4-9DC1-C2DB0FBEC8D3}"/>
            </a:ext>
          </a:extLst>
        </xdr:cNvPr>
        <xdr:cNvCxnSpPr/>
      </xdr:nvCxnSpPr>
      <xdr:spPr>
        <a:xfrm flipV="1">
          <a:off x="22160864" y="1360322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809" name="【消防施設】&#10;一人当たり面積最小値テキスト">
          <a:extLst>
            <a:ext uri="{FF2B5EF4-FFF2-40B4-BE49-F238E27FC236}">
              <a16:creationId xmlns:a16="http://schemas.microsoft.com/office/drawing/2014/main" id="{E0DDA5BB-8C04-46C5-88C2-12F0BCDF6E10}"/>
            </a:ext>
          </a:extLst>
        </xdr:cNvPr>
        <xdr:cNvSpPr txBox="1"/>
      </xdr:nvSpPr>
      <xdr:spPr>
        <a:xfrm>
          <a:off x="22199600"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810" name="直線コネクタ 809">
          <a:extLst>
            <a:ext uri="{FF2B5EF4-FFF2-40B4-BE49-F238E27FC236}">
              <a16:creationId xmlns:a16="http://schemas.microsoft.com/office/drawing/2014/main" id="{F8E4D4E9-2970-4195-BC93-F9EB601F020B}"/>
            </a:ext>
          </a:extLst>
        </xdr:cNvPr>
        <xdr:cNvCxnSpPr/>
      </xdr:nvCxnSpPr>
      <xdr:spPr>
        <a:xfrm>
          <a:off x="22072600" y="1475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5351</xdr:rowOff>
    </xdr:from>
    <xdr:ext cx="469744" cy="259045"/>
    <xdr:sp macro="" textlink="">
      <xdr:nvSpPr>
        <xdr:cNvPr id="811" name="【消防施設】&#10;一人当たり面積最大値テキスト">
          <a:extLst>
            <a:ext uri="{FF2B5EF4-FFF2-40B4-BE49-F238E27FC236}">
              <a16:creationId xmlns:a16="http://schemas.microsoft.com/office/drawing/2014/main" id="{A902CAB4-11CA-4D37-A3F1-853B735101B5}"/>
            </a:ext>
          </a:extLst>
        </xdr:cNvPr>
        <xdr:cNvSpPr txBox="1"/>
      </xdr:nvSpPr>
      <xdr:spPr>
        <a:xfrm>
          <a:off x="22199600" y="1337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58674</xdr:rowOff>
    </xdr:from>
    <xdr:to>
      <xdr:col>116</xdr:col>
      <xdr:colOff>152400</xdr:colOff>
      <xdr:row>79</xdr:row>
      <xdr:rowOff>58674</xdr:rowOff>
    </xdr:to>
    <xdr:cxnSp macro="">
      <xdr:nvCxnSpPr>
        <xdr:cNvPr id="812" name="直線コネクタ 811">
          <a:extLst>
            <a:ext uri="{FF2B5EF4-FFF2-40B4-BE49-F238E27FC236}">
              <a16:creationId xmlns:a16="http://schemas.microsoft.com/office/drawing/2014/main" id="{A8078B6E-97D7-403B-A6E5-963AA67BCEF0}"/>
            </a:ext>
          </a:extLst>
        </xdr:cNvPr>
        <xdr:cNvCxnSpPr/>
      </xdr:nvCxnSpPr>
      <xdr:spPr>
        <a:xfrm>
          <a:off x="22072600" y="1360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49040</xdr:rowOff>
    </xdr:from>
    <xdr:ext cx="469744" cy="259045"/>
    <xdr:sp macro="" textlink="">
      <xdr:nvSpPr>
        <xdr:cNvPr id="813" name="【消防施設】&#10;一人当たり面積平均値テキスト">
          <a:extLst>
            <a:ext uri="{FF2B5EF4-FFF2-40B4-BE49-F238E27FC236}">
              <a16:creationId xmlns:a16="http://schemas.microsoft.com/office/drawing/2014/main" id="{C49834E6-CCA6-4218-A838-2208471E5DDF}"/>
            </a:ext>
          </a:extLst>
        </xdr:cNvPr>
        <xdr:cNvSpPr txBox="1"/>
      </xdr:nvSpPr>
      <xdr:spPr>
        <a:xfrm>
          <a:off x="22199600" y="14107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26163</xdr:rowOff>
    </xdr:from>
    <xdr:to>
      <xdr:col>116</xdr:col>
      <xdr:colOff>114300</xdr:colOff>
      <xdr:row>83</xdr:row>
      <xdr:rowOff>127763</xdr:rowOff>
    </xdr:to>
    <xdr:sp macro="" textlink="">
      <xdr:nvSpPr>
        <xdr:cNvPr id="814" name="フローチャート: 判断 813">
          <a:extLst>
            <a:ext uri="{FF2B5EF4-FFF2-40B4-BE49-F238E27FC236}">
              <a16:creationId xmlns:a16="http://schemas.microsoft.com/office/drawing/2014/main" id="{DE9C2543-0BCD-4C71-8D54-CC9955CADF68}"/>
            </a:ext>
          </a:extLst>
        </xdr:cNvPr>
        <xdr:cNvSpPr/>
      </xdr:nvSpPr>
      <xdr:spPr>
        <a:xfrm>
          <a:off x="221107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26163</xdr:rowOff>
    </xdr:from>
    <xdr:to>
      <xdr:col>112</xdr:col>
      <xdr:colOff>38100</xdr:colOff>
      <xdr:row>83</xdr:row>
      <xdr:rowOff>127763</xdr:rowOff>
    </xdr:to>
    <xdr:sp macro="" textlink="">
      <xdr:nvSpPr>
        <xdr:cNvPr id="815" name="フローチャート: 判断 814">
          <a:extLst>
            <a:ext uri="{FF2B5EF4-FFF2-40B4-BE49-F238E27FC236}">
              <a16:creationId xmlns:a16="http://schemas.microsoft.com/office/drawing/2014/main" id="{28B598AF-C35A-4CB3-9629-76932961567B}"/>
            </a:ext>
          </a:extLst>
        </xdr:cNvPr>
        <xdr:cNvSpPr/>
      </xdr:nvSpPr>
      <xdr:spPr>
        <a:xfrm>
          <a:off x="212725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49022</xdr:rowOff>
    </xdr:from>
    <xdr:to>
      <xdr:col>107</xdr:col>
      <xdr:colOff>101600</xdr:colOff>
      <xdr:row>83</xdr:row>
      <xdr:rowOff>150622</xdr:rowOff>
    </xdr:to>
    <xdr:sp macro="" textlink="">
      <xdr:nvSpPr>
        <xdr:cNvPr id="816" name="フローチャート: 判断 815">
          <a:extLst>
            <a:ext uri="{FF2B5EF4-FFF2-40B4-BE49-F238E27FC236}">
              <a16:creationId xmlns:a16="http://schemas.microsoft.com/office/drawing/2014/main" id="{D58DDD5B-91AD-41F7-B4C1-CBBB0E87A520}"/>
            </a:ext>
          </a:extLst>
        </xdr:cNvPr>
        <xdr:cNvSpPr/>
      </xdr:nvSpPr>
      <xdr:spPr>
        <a:xfrm>
          <a:off x="20383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39878</xdr:rowOff>
    </xdr:from>
    <xdr:to>
      <xdr:col>102</xdr:col>
      <xdr:colOff>165100</xdr:colOff>
      <xdr:row>83</xdr:row>
      <xdr:rowOff>141478</xdr:rowOff>
    </xdr:to>
    <xdr:sp macro="" textlink="">
      <xdr:nvSpPr>
        <xdr:cNvPr id="817" name="フローチャート: 判断 816">
          <a:extLst>
            <a:ext uri="{FF2B5EF4-FFF2-40B4-BE49-F238E27FC236}">
              <a16:creationId xmlns:a16="http://schemas.microsoft.com/office/drawing/2014/main" id="{DDF43B82-2763-44A2-A690-4D11D6E55116}"/>
            </a:ext>
          </a:extLst>
        </xdr:cNvPr>
        <xdr:cNvSpPr/>
      </xdr:nvSpPr>
      <xdr:spPr>
        <a:xfrm>
          <a:off x="19494500" y="1427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58165</xdr:rowOff>
    </xdr:from>
    <xdr:to>
      <xdr:col>98</xdr:col>
      <xdr:colOff>38100</xdr:colOff>
      <xdr:row>83</xdr:row>
      <xdr:rowOff>159765</xdr:rowOff>
    </xdr:to>
    <xdr:sp macro="" textlink="">
      <xdr:nvSpPr>
        <xdr:cNvPr id="818" name="フローチャート: 判断 817">
          <a:extLst>
            <a:ext uri="{FF2B5EF4-FFF2-40B4-BE49-F238E27FC236}">
              <a16:creationId xmlns:a16="http://schemas.microsoft.com/office/drawing/2014/main" id="{339A068D-FC9D-472A-BF5E-FA914C9CAAC6}"/>
            </a:ext>
          </a:extLst>
        </xdr:cNvPr>
        <xdr:cNvSpPr/>
      </xdr:nvSpPr>
      <xdr:spPr>
        <a:xfrm>
          <a:off x="18605500" y="1428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4FDAEBF7-7532-4078-9BDD-6DE187916406}"/>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84209882-3CF1-42AB-A675-1104CF8662E3}"/>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75F6127E-659B-468E-88A9-88A57DAA8132}"/>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D8A07230-B88E-4282-AD12-801229341C8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3" name="テキスト ボックス 822">
          <a:extLst>
            <a:ext uri="{FF2B5EF4-FFF2-40B4-BE49-F238E27FC236}">
              <a16:creationId xmlns:a16="http://schemas.microsoft.com/office/drawing/2014/main" id="{45829301-2F6C-4D27-B87E-BBDD9A6C6E0A}"/>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108458</xdr:rowOff>
    </xdr:from>
    <xdr:to>
      <xdr:col>116</xdr:col>
      <xdr:colOff>114300</xdr:colOff>
      <xdr:row>86</xdr:row>
      <xdr:rowOff>38608</xdr:rowOff>
    </xdr:to>
    <xdr:sp macro="" textlink="">
      <xdr:nvSpPr>
        <xdr:cNvPr id="824" name="楕円 823">
          <a:extLst>
            <a:ext uri="{FF2B5EF4-FFF2-40B4-BE49-F238E27FC236}">
              <a16:creationId xmlns:a16="http://schemas.microsoft.com/office/drawing/2014/main" id="{280ADAA9-B31E-4346-9CCA-E7DD45FD63B0}"/>
            </a:ext>
          </a:extLst>
        </xdr:cNvPr>
        <xdr:cNvSpPr/>
      </xdr:nvSpPr>
      <xdr:spPr>
        <a:xfrm>
          <a:off x="221107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23385</xdr:rowOff>
    </xdr:from>
    <xdr:ext cx="469744" cy="259045"/>
    <xdr:sp macro="" textlink="">
      <xdr:nvSpPr>
        <xdr:cNvPr id="825" name="【消防施設】&#10;一人当たり面積該当値テキスト">
          <a:extLst>
            <a:ext uri="{FF2B5EF4-FFF2-40B4-BE49-F238E27FC236}">
              <a16:creationId xmlns:a16="http://schemas.microsoft.com/office/drawing/2014/main" id="{756B173E-7ECE-486E-AC77-3BABA2C62C94}"/>
            </a:ext>
          </a:extLst>
        </xdr:cNvPr>
        <xdr:cNvSpPr txBox="1"/>
      </xdr:nvSpPr>
      <xdr:spPr>
        <a:xfrm>
          <a:off x="22199600" y="14596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108458</xdr:rowOff>
    </xdr:from>
    <xdr:to>
      <xdr:col>112</xdr:col>
      <xdr:colOff>38100</xdr:colOff>
      <xdr:row>86</xdr:row>
      <xdr:rowOff>38608</xdr:rowOff>
    </xdr:to>
    <xdr:sp macro="" textlink="">
      <xdr:nvSpPr>
        <xdr:cNvPr id="826" name="楕円 825">
          <a:extLst>
            <a:ext uri="{FF2B5EF4-FFF2-40B4-BE49-F238E27FC236}">
              <a16:creationId xmlns:a16="http://schemas.microsoft.com/office/drawing/2014/main" id="{F31A4841-4DEA-4857-A162-CFE06AF727EF}"/>
            </a:ext>
          </a:extLst>
        </xdr:cNvPr>
        <xdr:cNvSpPr/>
      </xdr:nvSpPr>
      <xdr:spPr>
        <a:xfrm>
          <a:off x="21272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159258</xdr:rowOff>
    </xdr:from>
    <xdr:to>
      <xdr:col>116</xdr:col>
      <xdr:colOff>63500</xdr:colOff>
      <xdr:row>85</xdr:row>
      <xdr:rowOff>159258</xdr:rowOff>
    </xdr:to>
    <xdr:cxnSp macro="">
      <xdr:nvCxnSpPr>
        <xdr:cNvPr id="827" name="直線コネクタ 826">
          <a:extLst>
            <a:ext uri="{FF2B5EF4-FFF2-40B4-BE49-F238E27FC236}">
              <a16:creationId xmlns:a16="http://schemas.microsoft.com/office/drawing/2014/main" id="{8A03B02C-5064-4C6C-9428-AE4B43A221AD}"/>
            </a:ext>
          </a:extLst>
        </xdr:cNvPr>
        <xdr:cNvCxnSpPr/>
      </xdr:nvCxnSpPr>
      <xdr:spPr>
        <a:xfrm>
          <a:off x="21323300" y="147325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108458</xdr:rowOff>
    </xdr:from>
    <xdr:to>
      <xdr:col>107</xdr:col>
      <xdr:colOff>101600</xdr:colOff>
      <xdr:row>86</xdr:row>
      <xdr:rowOff>38608</xdr:rowOff>
    </xdr:to>
    <xdr:sp macro="" textlink="">
      <xdr:nvSpPr>
        <xdr:cNvPr id="828" name="楕円 827">
          <a:extLst>
            <a:ext uri="{FF2B5EF4-FFF2-40B4-BE49-F238E27FC236}">
              <a16:creationId xmlns:a16="http://schemas.microsoft.com/office/drawing/2014/main" id="{B09AD95A-CD52-4CB4-82E4-794D0ABB91FE}"/>
            </a:ext>
          </a:extLst>
        </xdr:cNvPr>
        <xdr:cNvSpPr/>
      </xdr:nvSpPr>
      <xdr:spPr>
        <a:xfrm>
          <a:off x="20383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159258</xdr:rowOff>
    </xdr:from>
    <xdr:to>
      <xdr:col>111</xdr:col>
      <xdr:colOff>177800</xdr:colOff>
      <xdr:row>85</xdr:row>
      <xdr:rowOff>159258</xdr:rowOff>
    </xdr:to>
    <xdr:cxnSp macro="">
      <xdr:nvCxnSpPr>
        <xdr:cNvPr id="829" name="直線コネクタ 828">
          <a:extLst>
            <a:ext uri="{FF2B5EF4-FFF2-40B4-BE49-F238E27FC236}">
              <a16:creationId xmlns:a16="http://schemas.microsoft.com/office/drawing/2014/main" id="{1F3BD6A0-1843-4FF7-AB8F-5FCF4EAA4112}"/>
            </a:ext>
          </a:extLst>
        </xdr:cNvPr>
        <xdr:cNvCxnSpPr/>
      </xdr:nvCxnSpPr>
      <xdr:spPr>
        <a:xfrm>
          <a:off x="20434300" y="1473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108458</xdr:rowOff>
    </xdr:from>
    <xdr:to>
      <xdr:col>102</xdr:col>
      <xdr:colOff>165100</xdr:colOff>
      <xdr:row>86</xdr:row>
      <xdr:rowOff>38608</xdr:rowOff>
    </xdr:to>
    <xdr:sp macro="" textlink="">
      <xdr:nvSpPr>
        <xdr:cNvPr id="830" name="楕円 829">
          <a:extLst>
            <a:ext uri="{FF2B5EF4-FFF2-40B4-BE49-F238E27FC236}">
              <a16:creationId xmlns:a16="http://schemas.microsoft.com/office/drawing/2014/main" id="{B6245B55-C20F-449D-8C97-68D65AF0E771}"/>
            </a:ext>
          </a:extLst>
        </xdr:cNvPr>
        <xdr:cNvSpPr/>
      </xdr:nvSpPr>
      <xdr:spPr>
        <a:xfrm>
          <a:off x="19494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159258</xdr:rowOff>
    </xdr:from>
    <xdr:to>
      <xdr:col>107</xdr:col>
      <xdr:colOff>50800</xdr:colOff>
      <xdr:row>85</xdr:row>
      <xdr:rowOff>159258</xdr:rowOff>
    </xdr:to>
    <xdr:cxnSp macro="">
      <xdr:nvCxnSpPr>
        <xdr:cNvPr id="831" name="直線コネクタ 830">
          <a:extLst>
            <a:ext uri="{FF2B5EF4-FFF2-40B4-BE49-F238E27FC236}">
              <a16:creationId xmlns:a16="http://schemas.microsoft.com/office/drawing/2014/main" id="{DB788485-BADA-45A6-A54F-47DE2529A5D5}"/>
            </a:ext>
          </a:extLst>
        </xdr:cNvPr>
        <xdr:cNvCxnSpPr/>
      </xdr:nvCxnSpPr>
      <xdr:spPr>
        <a:xfrm>
          <a:off x="19545300" y="1473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108458</xdr:rowOff>
    </xdr:from>
    <xdr:to>
      <xdr:col>98</xdr:col>
      <xdr:colOff>38100</xdr:colOff>
      <xdr:row>86</xdr:row>
      <xdr:rowOff>38608</xdr:rowOff>
    </xdr:to>
    <xdr:sp macro="" textlink="">
      <xdr:nvSpPr>
        <xdr:cNvPr id="832" name="楕円 831">
          <a:extLst>
            <a:ext uri="{FF2B5EF4-FFF2-40B4-BE49-F238E27FC236}">
              <a16:creationId xmlns:a16="http://schemas.microsoft.com/office/drawing/2014/main" id="{271CA2B6-E306-44A6-B087-61DAEE7534B3}"/>
            </a:ext>
          </a:extLst>
        </xdr:cNvPr>
        <xdr:cNvSpPr/>
      </xdr:nvSpPr>
      <xdr:spPr>
        <a:xfrm>
          <a:off x="18605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159258</xdr:rowOff>
    </xdr:from>
    <xdr:to>
      <xdr:col>102</xdr:col>
      <xdr:colOff>114300</xdr:colOff>
      <xdr:row>85</xdr:row>
      <xdr:rowOff>159258</xdr:rowOff>
    </xdr:to>
    <xdr:cxnSp macro="">
      <xdr:nvCxnSpPr>
        <xdr:cNvPr id="833" name="直線コネクタ 832">
          <a:extLst>
            <a:ext uri="{FF2B5EF4-FFF2-40B4-BE49-F238E27FC236}">
              <a16:creationId xmlns:a16="http://schemas.microsoft.com/office/drawing/2014/main" id="{5073D412-5734-48D8-8CE5-BD5C06BB5383}"/>
            </a:ext>
          </a:extLst>
        </xdr:cNvPr>
        <xdr:cNvCxnSpPr/>
      </xdr:nvCxnSpPr>
      <xdr:spPr>
        <a:xfrm>
          <a:off x="18656300" y="1473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144290</xdr:rowOff>
    </xdr:from>
    <xdr:ext cx="469744" cy="259045"/>
    <xdr:sp macro="" textlink="">
      <xdr:nvSpPr>
        <xdr:cNvPr id="834" name="n_1aveValue【消防施設】&#10;一人当たり面積">
          <a:extLst>
            <a:ext uri="{FF2B5EF4-FFF2-40B4-BE49-F238E27FC236}">
              <a16:creationId xmlns:a16="http://schemas.microsoft.com/office/drawing/2014/main" id="{20682779-D689-4D82-A425-673A04FD3B5D}"/>
            </a:ext>
          </a:extLst>
        </xdr:cNvPr>
        <xdr:cNvSpPr txBox="1"/>
      </xdr:nvSpPr>
      <xdr:spPr>
        <a:xfrm>
          <a:off x="21075727" y="1403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167149</xdr:rowOff>
    </xdr:from>
    <xdr:ext cx="469744" cy="259045"/>
    <xdr:sp macro="" textlink="">
      <xdr:nvSpPr>
        <xdr:cNvPr id="835" name="n_2aveValue【消防施設】&#10;一人当たり面積">
          <a:extLst>
            <a:ext uri="{FF2B5EF4-FFF2-40B4-BE49-F238E27FC236}">
              <a16:creationId xmlns:a16="http://schemas.microsoft.com/office/drawing/2014/main" id="{97998ED8-42C4-4346-A6F5-6C199451238D}"/>
            </a:ext>
          </a:extLst>
        </xdr:cNvPr>
        <xdr:cNvSpPr txBox="1"/>
      </xdr:nvSpPr>
      <xdr:spPr>
        <a:xfrm>
          <a:off x="20199427" y="1405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158005</xdr:rowOff>
    </xdr:from>
    <xdr:ext cx="469744" cy="259045"/>
    <xdr:sp macro="" textlink="">
      <xdr:nvSpPr>
        <xdr:cNvPr id="836" name="n_3aveValue【消防施設】&#10;一人当たり面積">
          <a:extLst>
            <a:ext uri="{FF2B5EF4-FFF2-40B4-BE49-F238E27FC236}">
              <a16:creationId xmlns:a16="http://schemas.microsoft.com/office/drawing/2014/main" id="{BCD5AE91-01A9-432C-9492-B9528329F147}"/>
            </a:ext>
          </a:extLst>
        </xdr:cNvPr>
        <xdr:cNvSpPr txBox="1"/>
      </xdr:nvSpPr>
      <xdr:spPr>
        <a:xfrm>
          <a:off x="19310427" y="14045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4842</xdr:rowOff>
    </xdr:from>
    <xdr:ext cx="469744" cy="259045"/>
    <xdr:sp macro="" textlink="">
      <xdr:nvSpPr>
        <xdr:cNvPr id="837" name="n_4aveValue【消防施設】&#10;一人当たり面積">
          <a:extLst>
            <a:ext uri="{FF2B5EF4-FFF2-40B4-BE49-F238E27FC236}">
              <a16:creationId xmlns:a16="http://schemas.microsoft.com/office/drawing/2014/main" id="{BCAF19FA-2E8C-4E86-BD2D-6C817F1045B4}"/>
            </a:ext>
          </a:extLst>
        </xdr:cNvPr>
        <xdr:cNvSpPr txBox="1"/>
      </xdr:nvSpPr>
      <xdr:spPr>
        <a:xfrm>
          <a:off x="18421427" y="1406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29735</xdr:rowOff>
    </xdr:from>
    <xdr:ext cx="469744" cy="259045"/>
    <xdr:sp macro="" textlink="">
      <xdr:nvSpPr>
        <xdr:cNvPr id="838" name="n_1mainValue【消防施設】&#10;一人当たり面積">
          <a:extLst>
            <a:ext uri="{FF2B5EF4-FFF2-40B4-BE49-F238E27FC236}">
              <a16:creationId xmlns:a16="http://schemas.microsoft.com/office/drawing/2014/main" id="{5FF6C4CD-1B0A-47D2-8067-4E5276158E0B}"/>
            </a:ext>
          </a:extLst>
        </xdr:cNvPr>
        <xdr:cNvSpPr txBox="1"/>
      </xdr:nvSpPr>
      <xdr:spPr>
        <a:xfrm>
          <a:off x="210757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29735</xdr:rowOff>
    </xdr:from>
    <xdr:ext cx="469744" cy="259045"/>
    <xdr:sp macro="" textlink="">
      <xdr:nvSpPr>
        <xdr:cNvPr id="839" name="n_2mainValue【消防施設】&#10;一人当たり面積">
          <a:extLst>
            <a:ext uri="{FF2B5EF4-FFF2-40B4-BE49-F238E27FC236}">
              <a16:creationId xmlns:a16="http://schemas.microsoft.com/office/drawing/2014/main" id="{EEA00597-448A-45FF-8309-C57CD0A34266}"/>
            </a:ext>
          </a:extLst>
        </xdr:cNvPr>
        <xdr:cNvSpPr txBox="1"/>
      </xdr:nvSpPr>
      <xdr:spPr>
        <a:xfrm>
          <a:off x="201994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29735</xdr:rowOff>
    </xdr:from>
    <xdr:ext cx="469744" cy="259045"/>
    <xdr:sp macro="" textlink="">
      <xdr:nvSpPr>
        <xdr:cNvPr id="840" name="n_3mainValue【消防施設】&#10;一人当たり面積">
          <a:extLst>
            <a:ext uri="{FF2B5EF4-FFF2-40B4-BE49-F238E27FC236}">
              <a16:creationId xmlns:a16="http://schemas.microsoft.com/office/drawing/2014/main" id="{70AA121A-AD51-40FB-A85E-F5D4B3AA1030}"/>
            </a:ext>
          </a:extLst>
        </xdr:cNvPr>
        <xdr:cNvSpPr txBox="1"/>
      </xdr:nvSpPr>
      <xdr:spPr>
        <a:xfrm>
          <a:off x="193104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29735</xdr:rowOff>
    </xdr:from>
    <xdr:ext cx="469744" cy="259045"/>
    <xdr:sp macro="" textlink="">
      <xdr:nvSpPr>
        <xdr:cNvPr id="841" name="n_4mainValue【消防施設】&#10;一人当たり面積">
          <a:extLst>
            <a:ext uri="{FF2B5EF4-FFF2-40B4-BE49-F238E27FC236}">
              <a16:creationId xmlns:a16="http://schemas.microsoft.com/office/drawing/2014/main" id="{FCE79DA1-1922-42AB-BF05-6568A8B0A5FC}"/>
            </a:ext>
          </a:extLst>
        </xdr:cNvPr>
        <xdr:cNvSpPr txBox="1"/>
      </xdr:nvSpPr>
      <xdr:spPr>
        <a:xfrm>
          <a:off x="184214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2" name="正方形/長方形 841">
          <a:extLst>
            <a:ext uri="{FF2B5EF4-FFF2-40B4-BE49-F238E27FC236}">
              <a16:creationId xmlns:a16="http://schemas.microsoft.com/office/drawing/2014/main" id="{B93FDF0A-DAC4-4B0E-A23C-0A71075822A3}"/>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3" name="正方形/長方形 842">
          <a:extLst>
            <a:ext uri="{FF2B5EF4-FFF2-40B4-BE49-F238E27FC236}">
              <a16:creationId xmlns:a16="http://schemas.microsoft.com/office/drawing/2014/main" id="{EB8848BE-2A99-4DFF-BA22-3FAC1DB516F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4" name="正方形/長方形 843">
          <a:extLst>
            <a:ext uri="{FF2B5EF4-FFF2-40B4-BE49-F238E27FC236}">
              <a16:creationId xmlns:a16="http://schemas.microsoft.com/office/drawing/2014/main" id="{04A43891-9A34-445B-870F-5C209CA62C2E}"/>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5" name="正方形/長方形 844">
          <a:extLst>
            <a:ext uri="{FF2B5EF4-FFF2-40B4-BE49-F238E27FC236}">
              <a16:creationId xmlns:a16="http://schemas.microsoft.com/office/drawing/2014/main" id="{48B186C2-A15E-4F61-9D2F-670C33E1994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6" name="正方形/長方形 845">
          <a:extLst>
            <a:ext uri="{FF2B5EF4-FFF2-40B4-BE49-F238E27FC236}">
              <a16:creationId xmlns:a16="http://schemas.microsoft.com/office/drawing/2014/main" id="{642A20E7-1524-47DE-B770-BDFF05CA07B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7" name="正方形/長方形 846">
          <a:extLst>
            <a:ext uri="{FF2B5EF4-FFF2-40B4-BE49-F238E27FC236}">
              <a16:creationId xmlns:a16="http://schemas.microsoft.com/office/drawing/2014/main" id="{6662F7E3-4610-404A-93C8-1D639F05407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8" name="正方形/長方形 847">
          <a:extLst>
            <a:ext uri="{FF2B5EF4-FFF2-40B4-BE49-F238E27FC236}">
              <a16:creationId xmlns:a16="http://schemas.microsoft.com/office/drawing/2014/main" id="{474B01AB-FF77-49AC-863E-F8725CC79412}"/>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9" name="正方形/長方形 848">
          <a:extLst>
            <a:ext uri="{FF2B5EF4-FFF2-40B4-BE49-F238E27FC236}">
              <a16:creationId xmlns:a16="http://schemas.microsoft.com/office/drawing/2014/main" id="{0C17C156-52B6-4B00-965C-571FCEEB891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0" name="テキスト ボックス 849">
          <a:extLst>
            <a:ext uri="{FF2B5EF4-FFF2-40B4-BE49-F238E27FC236}">
              <a16:creationId xmlns:a16="http://schemas.microsoft.com/office/drawing/2014/main" id="{9FE4AF50-B3BD-42AE-9AE1-D5239A5CDE6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1" name="直線コネクタ 850">
          <a:extLst>
            <a:ext uri="{FF2B5EF4-FFF2-40B4-BE49-F238E27FC236}">
              <a16:creationId xmlns:a16="http://schemas.microsoft.com/office/drawing/2014/main" id="{A733B91A-5C7E-4C8B-9A09-8E9176B77C3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2" name="テキスト ボックス 851">
          <a:extLst>
            <a:ext uri="{FF2B5EF4-FFF2-40B4-BE49-F238E27FC236}">
              <a16:creationId xmlns:a16="http://schemas.microsoft.com/office/drawing/2014/main" id="{73A81276-EE9F-473D-A001-8A83CC0F3A24}"/>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3" name="直線コネクタ 852">
          <a:extLst>
            <a:ext uri="{FF2B5EF4-FFF2-40B4-BE49-F238E27FC236}">
              <a16:creationId xmlns:a16="http://schemas.microsoft.com/office/drawing/2014/main" id="{146A6E06-6BBD-40E9-A1FA-370CD47B4101}"/>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4" name="テキスト ボックス 853">
          <a:extLst>
            <a:ext uri="{FF2B5EF4-FFF2-40B4-BE49-F238E27FC236}">
              <a16:creationId xmlns:a16="http://schemas.microsoft.com/office/drawing/2014/main" id="{AF20AF47-5BBE-415E-A65F-15DB28AEE221}"/>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5" name="直線コネクタ 854">
          <a:extLst>
            <a:ext uri="{FF2B5EF4-FFF2-40B4-BE49-F238E27FC236}">
              <a16:creationId xmlns:a16="http://schemas.microsoft.com/office/drawing/2014/main" id="{488511BF-577D-4579-A3CC-0B504B3337DF}"/>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6" name="テキスト ボックス 855">
          <a:extLst>
            <a:ext uri="{FF2B5EF4-FFF2-40B4-BE49-F238E27FC236}">
              <a16:creationId xmlns:a16="http://schemas.microsoft.com/office/drawing/2014/main" id="{3E6D0C0A-CD1C-4422-96B3-E53E2CA156A5}"/>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7" name="直線コネクタ 856">
          <a:extLst>
            <a:ext uri="{FF2B5EF4-FFF2-40B4-BE49-F238E27FC236}">
              <a16:creationId xmlns:a16="http://schemas.microsoft.com/office/drawing/2014/main" id="{4376EA19-4224-418C-803B-66E59C257CF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8" name="テキスト ボックス 857">
          <a:extLst>
            <a:ext uri="{FF2B5EF4-FFF2-40B4-BE49-F238E27FC236}">
              <a16:creationId xmlns:a16="http://schemas.microsoft.com/office/drawing/2014/main" id="{16F06D04-B82B-42D6-8EF2-1B079E699F3C}"/>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9" name="直線コネクタ 858">
          <a:extLst>
            <a:ext uri="{FF2B5EF4-FFF2-40B4-BE49-F238E27FC236}">
              <a16:creationId xmlns:a16="http://schemas.microsoft.com/office/drawing/2014/main" id="{EDFA95CE-80F6-4121-B256-52E286D9F998}"/>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0" name="テキスト ボックス 859">
          <a:extLst>
            <a:ext uri="{FF2B5EF4-FFF2-40B4-BE49-F238E27FC236}">
              <a16:creationId xmlns:a16="http://schemas.microsoft.com/office/drawing/2014/main" id="{E853F215-1889-41FA-BB4C-EA0335753F19}"/>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1" name="直線コネクタ 860">
          <a:extLst>
            <a:ext uri="{FF2B5EF4-FFF2-40B4-BE49-F238E27FC236}">
              <a16:creationId xmlns:a16="http://schemas.microsoft.com/office/drawing/2014/main" id="{12F9625A-E6EB-4FD9-A447-F9D395736EEA}"/>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2" name="テキスト ボックス 861">
          <a:extLst>
            <a:ext uri="{FF2B5EF4-FFF2-40B4-BE49-F238E27FC236}">
              <a16:creationId xmlns:a16="http://schemas.microsoft.com/office/drawing/2014/main" id="{54FFE745-E31C-4FE9-9062-DAD839C797F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3" name="直線コネクタ 862">
          <a:extLst>
            <a:ext uri="{FF2B5EF4-FFF2-40B4-BE49-F238E27FC236}">
              <a16:creationId xmlns:a16="http://schemas.microsoft.com/office/drawing/2014/main" id="{43624B8F-F7F6-41BE-B9CF-353F5E3C3115}"/>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4" name="テキスト ボックス 863">
          <a:extLst>
            <a:ext uri="{FF2B5EF4-FFF2-40B4-BE49-F238E27FC236}">
              <a16:creationId xmlns:a16="http://schemas.microsoft.com/office/drawing/2014/main" id="{8F5FE55C-3BFD-497B-A71F-9593D6F00B85}"/>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5" name="直線コネクタ 864">
          <a:extLst>
            <a:ext uri="{FF2B5EF4-FFF2-40B4-BE49-F238E27FC236}">
              <a16:creationId xmlns:a16="http://schemas.microsoft.com/office/drawing/2014/main" id="{35C8DA87-D228-423C-A445-767B78A4033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6" name="【庁舎】&#10;有形固定資産減価償却率グラフ枠">
          <a:extLst>
            <a:ext uri="{FF2B5EF4-FFF2-40B4-BE49-F238E27FC236}">
              <a16:creationId xmlns:a16="http://schemas.microsoft.com/office/drawing/2014/main" id="{1B350E8B-C258-4D20-BF90-C6A693F96FA3}"/>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58238</xdr:rowOff>
    </xdr:from>
    <xdr:to>
      <xdr:col>85</xdr:col>
      <xdr:colOff>126364</xdr:colOff>
      <xdr:row>108</xdr:row>
      <xdr:rowOff>130084</xdr:rowOff>
    </xdr:to>
    <xdr:cxnSp macro="">
      <xdr:nvCxnSpPr>
        <xdr:cNvPr id="867" name="直線コネクタ 866">
          <a:extLst>
            <a:ext uri="{FF2B5EF4-FFF2-40B4-BE49-F238E27FC236}">
              <a16:creationId xmlns:a16="http://schemas.microsoft.com/office/drawing/2014/main" id="{1016C26E-90B4-4763-BF7E-A6E3FB24E2E9}"/>
            </a:ext>
          </a:extLst>
        </xdr:cNvPr>
        <xdr:cNvCxnSpPr/>
      </xdr:nvCxnSpPr>
      <xdr:spPr>
        <a:xfrm flipV="1">
          <a:off x="16318864" y="17203238"/>
          <a:ext cx="0" cy="1443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68" name="【庁舎】&#10;有形固定資産減価償却率最小値テキスト">
          <a:extLst>
            <a:ext uri="{FF2B5EF4-FFF2-40B4-BE49-F238E27FC236}">
              <a16:creationId xmlns:a16="http://schemas.microsoft.com/office/drawing/2014/main" id="{63ABE238-F68B-42EF-B959-FF588B404EFF}"/>
            </a:ext>
          </a:extLst>
        </xdr:cNvPr>
        <xdr:cNvSpPr txBox="1"/>
      </xdr:nvSpPr>
      <xdr:spPr>
        <a:xfrm>
          <a:off x="16357600" y="1865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69" name="直線コネクタ 868">
          <a:extLst>
            <a:ext uri="{FF2B5EF4-FFF2-40B4-BE49-F238E27FC236}">
              <a16:creationId xmlns:a16="http://schemas.microsoft.com/office/drawing/2014/main" id="{E388C79D-B11F-405F-B235-843DD8E08791}"/>
            </a:ext>
          </a:extLst>
        </xdr:cNvPr>
        <xdr:cNvCxnSpPr/>
      </xdr:nvCxnSpPr>
      <xdr:spPr>
        <a:xfrm>
          <a:off x="16230600" y="1864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4915</xdr:rowOff>
    </xdr:from>
    <xdr:ext cx="340478" cy="259045"/>
    <xdr:sp macro="" textlink="">
      <xdr:nvSpPr>
        <xdr:cNvPr id="870" name="【庁舎】&#10;有形固定資産減価償却率最大値テキスト">
          <a:extLst>
            <a:ext uri="{FF2B5EF4-FFF2-40B4-BE49-F238E27FC236}">
              <a16:creationId xmlns:a16="http://schemas.microsoft.com/office/drawing/2014/main" id="{A708CE5E-65E0-4EB5-8A9A-2D187A374EAE}"/>
            </a:ext>
          </a:extLst>
        </xdr:cNvPr>
        <xdr:cNvSpPr txBox="1"/>
      </xdr:nvSpPr>
      <xdr:spPr>
        <a:xfrm>
          <a:off x="16357600" y="1697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58238</xdr:rowOff>
    </xdr:from>
    <xdr:to>
      <xdr:col>86</xdr:col>
      <xdr:colOff>25400</xdr:colOff>
      <xdr:row>100</xdr:row>
      <xdr:rowOff>58238</xdr:rowOff>
    </xdr:to>
    <xdr:cxnSp macro="">
      <xdr:nvCxnSpPr>
        <xdr:cNvPr id="871" name="直線コネクタ 870">
          <a:extLst>
            <a:ext uri="{FF2B5EF4-FFF2-40B4-BE49-F238E27FC236}">
              <a16:creationId xmlns:a16="http://schemas.microsoft.com/office/drawing/2014/main" id="{AAA2D2A9-F918-4E7C-81BF-3CD35EC32E65}"/>
            </a:ext>
          </a:extLst>
        </xdr:cNvPr>
        <xdr:cNvCxnSpPr/>
      </xdr:nvCxnSpPr>
      <xdr:spPr>
        <a:xfrm>
          <a:off x="16230600" y="1720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167476</xdr:rowOff>
    </xdr:from>
    <xdr:ext cx="405111" cy="259045"/>
    <xdr:sp macro="" textlink="">
      <xdr:nvSpPr>
        <xdr:cNvPr id="872" name="【庁舎】&#10;有形固定資産減価償却率平均値テキスト">
          <a:extLst>
            <a:ext uri="{FF2B5EF4-FFF2-40B4-BE49-F238E27FC236}">
              <a16:creationId xmlns:a16="http://schemas.microsoft.com/office/drawing/2014/main" id="{246E5946-1AC2-42EC-B277-72D0D8731F2F}"/>
            </a:ext>
          </a:extLst>
        </xdr:cNvPr>
        <xdr:cNvSpPr txBox="1"/>
      </xdr:nvSpPr>
      <xdr:spPr>
        <a:xfrm>
          <a:off x="16357600" y="176553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144599</xdr:rowOff>
    </xdr:from>
    <xdr:to>
      <xdr:col>85</xdr:col>
      <xdr:colOff>177800</xdr:colOff>
      <xdr:row>104</xdr:row>
      <xdr:rowOff>74749</xdr:rowOff>
    </xdr:to>
    <xdr:sp macro="" textlink="">
      <xdr:nvSpPr>
        <xdr:cNvPr id="873" name="フローチャート: 判断 872">
          <a:extLst>
            <a:ext uri="{FF2B5EF4-FFF2-40B4-BE49-F238E27FC236}">
              <a16:creationId xmlns:a16="http://schemas.microsoft.com/office/drawing/2014/main" id="{842B4284-AFC0-48D3-9C65-482B48A7D0D5}"/>
            </a:ext>
          </a:extLst>
        </xdr:cNvPr>
        <xdr:cNvSpPr/>
      </xdr:nvSpPr>
      <xdr:spPr>
        <a:xfrm>
          <a:off x="162687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123371</xdr:rowOff>
    </xdr:from>
    <xdr:to>
      <xdr:col>81</xdr:col>
      <xdr:colOff>101600</xdr:colOff>
      <xdr:row>104</xdr:row>
      <xdr:rowOff>53521</xdr:rowOff>
    </xdr:to>
    <xdr:sp macro="" textlink="">
      <xdr:nvSpPr>
        <xdr:cNvPr id="874" name="フローチャート: 判断 873">
          <a:extLst>
            <a:ext uri="{FF2B5EF4-FFF2-40B4-BE49-F238E27FC236}">
              <a16:creationId xmlns:a16="http://schemas.microsoft.com/office/drawing/2014/main" id="{FCC03C16-EF7F-4BAE-BDB8-5E636E404697}"/>
            </a:ext>
          </a:extLst>
        </xdr:cNvPr>
        <xdr:cNvSpPr/>
      </xdr:nvSpPr>
      <xdr:spPr>
        <a:xfrm>
          <a:off x="15430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144599</xdr:rowOff>
    </xdr:from>
    <xdr:to>
      <xdr:col>76</xdr:col>
      <xdr:colOff>165100</xdr:colOff>
      <xdr:row>104</xdr:row>
      <xdr:rowOff>74749</xdr:rowOff>
    </xdr:to>
    <xdr:sp macro="" textlink="">
      <xdr:nvSpPr>
        <xdr:cNvPr id="875" name="フローチャート: 判断 874">
          <a:extLst>
            <a:ext uri="{FF2B5EF4-FFF2-40B4-BE49-F238E27FC236}">
              <a16:creationId xmlns:a16="http://schemas.microsoft.com/office/drawing/2014/main" id="{49B6D188-E65E-459C-A3ED-80E5F12F006A}"/>
            </a:ext>
          </a:extLst>
        </xdr:cNvPr>
        <xdr:cNvSpPr/>
      </xdr:nvSpPr>
      <xdr:spPr>
        <a:xfrm>
          <a:off x="14541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5806</xdr:rowOff>
    </xdr:from>
    <xdr:to>
      <xdr:col>72</xdr:col>
      <xdr:colOff>38100</xdr:colOff>
      <xdr:row>104</xdr:row>
      <xdr:rowOff>107406</xdr:rowOff>
    </xdr:to>
    <xdr:sp macro="" textlink="">
      <xdr:nvSpPr>
        <xdr:cNvPr id="876" name="フローチャート: 判断 875">
          <a:extLst>
            <a:ext uri="{FF2B5EF4-FFF2-40B4-BE49-F238E27FC236}">
              <a16:creationId xmlns:a16="http://schemas.microsoft.com/office/drawing/2014/main" id="{6F1A201E-1DDE-4846-810F-BC8B5A4B8C85}"/>
            </a:ext>
          </a:extLst>
        </xdr:cNvPr>
        <xdr:cNvSpPr/>
      </xdr:nvSpPr>
      <xdr:spPr>
        <a:xfrm>
          <a:off x="13652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157662</xdr:rowOff>
    </xdr:from>
    <xdr:to>
      <xdr:col>67</xdr:col>
      <xdr:colOff>101600</xdr:colOff>
      <xdr:row>104</xdr:row>
      <xdr:rowOff>87812</xdr:rowOff>
    </xdr:to>
    <xdr:sp macro="" textlink="">
      <xdr:nvSpPr>
        <xdr:cNvPr id="877" name="フローチャート: 判断 876">
          <a:extLst>
            <a:ext uri="{FF2B5EF4-FFF2-40B4-BE49-F238E27FC236}">
              <a16:creationId xmlns:a16="http://schemas.microsoft.com/office/drawing/2014/main" id="{D3319655-9572-4EC5-B7A1-38B267476AF2}"/>
            </a:ext>
          </a:extLst>
        </xdr:cNvPr>
        <xdr:cNvSpPr/>
      </xdr:nvSpPr>
      <xdr:spPr>
        <a:xfrm>
          <a:off x="12763500" y="1781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6C90AE51-D471-4E12-AFD2-46E722FBAFC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9861002-D4F8-4AB2-905B-960652764D6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26DAD5FD-B260-49B2-AA0D-82B5C923D9B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2CC196DC-04D5-4E12-84E7-60636D19FC3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2" name="テキスト ボックス 881">
          <a:extLst>
            <a:ext uri="{FF2B5EF4-FFF2-40B4-BE49-F238E27FC236}">
              <a16:creationId xmlns:a16="http://schemas.microsoft.com/office/drawing/2014/main" id="{AFA5AFC3-9F70-4D1D-B98B-BE98053D553F}"/>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66221</xdr:rowOff>
    </xdr:from>
    <xdr:to>
      <xdr:col>85</xdr:col>
      <xdr:colOff>177800</xdr:colOff>
      <xdr:row>107</xdr:row>
      <xdr:rowOff>167821</xdr:rowOff>
    </xdr:to>
    <xdr:sp macro="" textlink="">
      <xdr:nvSpPr>
        <xdr:cNvPr id="883" name="楕円 882">
          <a:extLst>
            <a:ext uri="{FF2B5EF4-FFF2-40B4-BE49-F238E27FC236}">
              <a16:creationId xmlns:a16="http://schemas.microsoft.com/office/drawing/2014/main" id="{5103A481-9F4F-4A9D-A8AA-D6221D52DEFA}"/>
            </a:ext>
          </a:extLst>
        </xdr:cNvPr>
        <xdr:cNvSpPr/>
      </xdr:nvSpPr>
      <xdr:spPr>
        <a:xfrm>
          <a:off x="16268700" y="1841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44648</xdr:rowOff>
    </xdr:from>
    <xdr:ext cx="405111" cy="259045"/>
    <xdr:sp macro="" textlink="">
      <xdr:nvSpPr>
        <xdr:cNvPr id="884" name="【庁舎】&#10;有形固定資産減価償却率該当値テキスト">
          <a:extLst>
            <a:ext uri="{FF2B5EF4-FFF2-40B4-BE49-F238E27FC236}">
              <a16:creationId xmlns:a16="http://schemas.microsoft.com/office/drawing/2014/main" id="{8A1872F8-221F-4DFB-9E6B-0C1EF5EF1C4A}"/>
            </a:ext>
          </a:extLst>
        </xdr:cNvPr>
        <xdr:cNvSpPr txBox="1"/>
      </xdr:nvSpPr>
      <xdr:spPr>
        <a:xfrm>
          <a:off x="16357600" y="18389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40095</xdr:rowOff>
    </xdr:from>
    <xdr:to>
      <xdr:col>81</xdr:col>
      <xdr:colOff>101600</xdr:colOff>
      <xdr:row>107</xdr:row>
      <xdr:rowOff>141695</xdr:rowOff>
    </xdr:to>
    <xdr:sp macro="" textlink="">
      <xdr:nvSpPr>
        <xdr:cNvPr id="885" name="楕円 884">
          <a:extLst>
            <a:ext uri="{FF2B5EF4-FFF2-40B4-BE49-F238E27FC236}">
              <a16:creationId xmlns:a16="http://schemas.microsoft.com/office/drawing/2014/main" id="{91292D63-1E26-4C57-8070-40251D0DF434}"/>
            </a:ext>
          </a:extLst>
        </xdr:cNvPr>
        <xdr:cNvSpPr/>
      </xdr:nvSpPr>
      <xdr:spPr>
        <a:xfrm>
          <a:off x="15430500" y="1838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90895</xdr:rowOff>
    </xdr:from>
    <xdr:to>
      <xdr:col>85</xdr:col>
      <xdr:colOff>127000</xdr:colOff>
      <xdr:row>107</xdr:row>
      <xdr:rowOff>117021</xdr:rowOff>
    </xdr:to>
    <xdr:cxnSp macro="">
      <xdr:nvCxnSpPr>
        <xdr:cNvPr id="886" name="直線コネクタ 885">
          <a:extLst>
            <a:ext uri="{FF2B5EF4-FFF2-40B4-BE49-F238E27FC236}">
              <a16:creationId xmlns:a16="http://schemas.microsoft.com/office/drawing/2014/main" id="{60613494-9946-4792-A714-C1DEB9E9544D}"/>
            </a:ext>
          </a:extLst>
        </xdr:cNvPr>
        <xdr:cNvCxnSpPr/>
      </xdr:nvCxnSpPr>
      <xdr:spPr>
        <a:xfrm>
          <a:off x="15481300" y="18436045"/>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36830</xdr:rowOff>
    </xdr:from>
    <xdr:to>
      <xdr:col>76</xdr:col>
      <xdr:colOff>165100</xdr:colOff>
      <xdr:row>107</xdr:row>
      <xdr:rowOff>138430</xdr:rowOff>
    </xdr:to>
    <xdr:sp macro="" textlink="">
      <xdr:nvSpPr>
        <xdr:cNvPr id="887" name="楕円 886">
          <a:extLst>
            <a:ext uri="{FF2B5EF4-FFF2-40B4-BE49-F238E27FC236}">
              <a16:creationId xmlns:a16="http://schemas.microsoft.com/office/drawing/2014/main" id="{3F728396-01F4-4425-A956-24B9F9860490}"/>
            </a:ext>
          </a:extLst>
        </xdr:cNvPr>
        <xdr:cNvSpPr/>
      </xdr:nvSpPr>
      <xdr:spPr>
        <a:xfrm>
          <a:off x="14541500" y="1838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87630</xdr:rowOff>
    </xdr:from>
    <xdr:to>
      <xdr:col>81</xdr:col>
      <xdr:colOff>50800</xdr:colOff>
      <xdr:row>107</xdr:row>
      <xdr:rowOff>90895</xdr:rowOff>
    </xdr:to>
    <xdr:cxnSp macro="">
      <xdr:nvCxnSpPr>
        <xdr:cNvPr id="888" name="直線コネクタ 887">
          <a:extLst>
            <a:ext uri="{FF2B5EF4-FFF2-40B4-BE49-F238E27FC236}">
              <a16:creationId xmlns:a16="http://schemas.microsoft.com/office/drawing/2014/main" id="{DCE9C622-CAAB-4168-9D06-DDAB2BE617C1}"/>
            </a:ext>
          </a:extLst>
        </xdr:cNvPr>
        <xdr:cNvCxnSpPr/>
      </xdr:nvCxnSpPr>
      <xdr:spPr>
        <a:xfrm>
          <a:off x="14592300" y="18432780"/>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13970</xdr:rowOff>
    </xdr:from>
    <xdr:to>
      <xdr:col>72</xdr:col>
      <xdr:colOff>38100</xdr:colOff>
      <xdr:row>107</xdr:row>
      <xdr:rowOff>115570</xdr:rowOff>
    </xdr:to>
    <xdr:sp macro="" textlink="">
      <xdr:nvSpPr>
        <xdr:cNvPr id="889" name="楕円 888">
          <a:extLst>
            <a:ext uri="{FF2B5EF4-FFF2-40B4-BE49-F238E27FC236}">
              <a16:creationId xmlns:a16="http://schemas.microsoft.com/office/drawing/2014/main" id="{105FB2D6-8B4A-4FCC-B42B-2D055E833B87}"/>
            </a:ext>
          </a:extLst>
        </xdr:cNvPr>
        <xdr:cNvSpPr/>
      </xdr:nvSpPr>
      <xdr:spPr>
        <a:xfrm>
          <a:off x="13652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64770</xdr:rowOff>
    </xdr:from>
    <xdr:to>
      <xdr:col>76</xdr:col>
      <xdr:colOff>114300</xdr:colOff>
      <xdr:row>107</xdr:row>
      <xdr:rowOff>87630</xdr:rowOff>
    </xdr:to>
    <xdr:cxnSp macro="">
      <xdr:nvCxnSpPr>
        <xdr:cNvPr id="890" name="直線コネクタ 889">
          <a:extLst>
            <a:ext uri="{FF2B5EF4-FFF2-40B4-BE49-F238E27FC236}">
              <a16:creationId xmlns:a16="http://schemas.microsoft.com/office/drawing/2014/main" id="{78C97505-3A42-4BA2-9B16-C302EF5C7B12}"/>
            </a:ext>
          </a:extLst>
        </xdr:cNvPr>
        <xdr:cNvCxnSpPr/>
      </xdr:nvCxnSpPr>
      <xdr:spPr>
        <a:xfrm>
          <a:off x="13703300" y="184099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162561</xdr:rowOff>
    </xdr:from>
    <xdr:to>
      <xdr:col>67</xdr:col>
      <xdr:colOff>101600</xdr:colOff>
      <xdr:row>107</xdr:row>
      <xdr:rowOff>92711</xdr:rowOff>
    </xdr:to>
    <xdr:sp macro="" textlink="">
      <xdr:nvSpPr>
        <xdr:cNvPr id="891" name="楕円 890">
          <a:extLst>
            <a:ext uri="{FF2B5EF4-FFF2-40B4-BE49-F238E27FC236}">
              <a16:creationId xmlns:a16="http://schemas.microsoft.com/office/drawing/2014/main" id="{E29B00FD-5E1C-47CD-83FB-DC4AE80B6899}"/>
            </a:ext>
          </a:extLst>
        </xdr:cNvPr>
        <xdr:cNvSpPr/>
      </xdr:nvSpPr>
      <xdr:spPr>
        <a:xfrm>
          <a:off x="12763500" y="1833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41911</xdr:rowOff>
    </xdr:from>
    <xdr:to>
      <xdr:col>71</xdr:col>
      <xdr:colOff>177800</xdr:colOff>
      <xdr:row>107</xdr:row>
      <xdr:rowOff>64770</xdr:rowOff>
    </xdr:to>
    <xdr:cxnSp macro="">
      <xdr:nvCxnSpPr>
        <xdr:cNvPr id="892" name="直線コネクタ 891">
          <a:extLst>
            <a:ext uri="{FF2B5EF4-FFF2-40B4-BE49-F238E27FC236}">
              <a16:creationId xmlns:a16="http://schemas.microsoft.com/office/drawing/2014/main" id="{AD2F992E-E04A-4D49-9AE0-C8BC74FF7189}"/>
            </a:ext>
          </a:extLst>
        </xdr:cNvPr>
        <xdr:cNvCxnSpPr/>
      </xdr:nvCxnSpPr>
      <xdr:spPr>
        <a:xfrm>
          <a:off x="12814300" y="183870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70048</xdr:rowOff>
    </xdr:from>
    <xdr:ext cx="405111" cy="259045"/>
    <xdr:sp macro="" textlink="">
      <xdr:nvSpPr>
        <xdr:cNvPr id="893" name="n_1aveValue【庁舎】&#10;有形固定資産減価償却率">
          <a:extLst>
            <a:ext uri="{FF2B5EF4-FFF2-40B4-BE49-F238E27FC236}">
              <a16:creationId xmlns:a16="http://schemas.microsoft.com/office/drawing/2014/main" id="{F130905B-EDED-4253-BF12-A98D20A29EFF}"/>
            </a:ext>
          </a:extLst>
        </xdr:cNvPr>
        <xdr:cNvSpPr txBox="1"/>
      </xdr:nvSpPr>
      <xdr:spPr>
        <a:xfrm>
          <a:off x="15266044" y="1755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91276</xdr:rowOff>
    </xdr:from>
    <xdr:ext cx="405111" cy="259045"/>
    <xdr:sp macro="" textlink="">
      <xdr:nvSpPr>
        <xdr:cNvPr id="894" name="n_2aveValue【庁舎】&#10;有形固定資産減価償却率">
          <a:extLst>
            <a:ext uri="{FF2B5EF4-FFF2-40B4-BE49-F238E27FC236}">
              <a16:creationId xmlns:a16="http://schemas.microsoft.com/office/drawing/2014/main" id="{A7D928BF-1BEE-4399-9322-FD966E8D1C52}"/>
            </a:ext>
          </a:extLst>
        </xdr:cNvPr>
        <xdr:cNvSpPr txBox="1"/>
      </xdr:nvSpPr>
      <xdr:spPr>
        <a:xfrm>
          <a:off x="14389744" y="1757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123933</xdr:rowOff>
    </xdr:from>
    <xdr:ext cx="405111" cy="259045"/>
    <xdr:sp macro="" textlink="">
      <xdr:nvSpPr>
        <xdr:cNvPr id="895" name="n_3aveValue【庁舎】&#10;有形固定資産減価償却率">
          <a:extLst>
            <a:ext uri="{FF2B5EF4-FFF2-40B4-BE49-F238E27FC236}">
              <a16:creationId xmlns:a16="http://schemas.microsoft.com/office/drawing/2014/main" id="{807F52FE-6ED3-43FF-A5A2-F50F731DD74D}"/>
            </a:ext>
          </a:extLst>
        </xdr:cNvPr>
        <xdr:cNvSpPr txBox="1"/>
      </xdr:nvSpPr>
      <xdr:spPr>
        <a:xfrm>
          <a:off x="13500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104339</xdr:rowOff>
    </xdr:from>
    <xdr:ext cx="405111" cy="259045"/>
    <xdr:sp macro="" textlink="">
      <xdr:nvSpPr>
        <xdr:cNvPr id="896" name="n_4aveValue【庁舎】&#10;有形固定資産減価償却率">
          <a:extLst>
            <a:ext uri="{FF2B5EF4-FFF2-40B4-BE49-F238E27FC236}">
              <a16:creationId xmlns:a16="http://schemas.microsoft.com/office/drawing/2014/main" id="{5919C8DD-D6CD-4416-BF24-DD00AA948CDA}"/>
            </a:ext>
          </a:extLst>
        </xdr:cNvPr>
        <xdr:cNvSpPr txBox="1"/>
      </xdr:nvSpPr>
      <xdr:spPr>
        <a:xfrm>
          <a:off x="12611744" y="1759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132822</xdr:rowOff>
    </xdr:from>
    <xdr:ext cx="405111" cy="259045"/>
    <xdr:sp macro="" textlink="">
      <xdr:nvSpPr>
        <xdr:cNvPr id="897" name="n_1mainValue【庁舎】&#10;有形固定資産減価償却率">
          <a:extLst>
            <a:ext uri="{FF2B5EF4-FFF2-40B4-BE49-F238E27FC236}">
              <a16:creationId xmlns:a16="http://schemas.microsoft.com/office/drawing/2014/main" id="{C4AE5648-6E31-4563-A73B-156FCDC168A8}"/>
            </a:ext>
          </a:extLst>
        </xdr:cNvPr>
        <xdr:cNvSpPr txBox="1"/>
      </xdr:nvSpPr>
      <xdr:spPr>
        <a:xfrm>
          <a:off x="15266044" y="1847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129557</xdr:rowOff>
    </xdr:from>
    <xdr:ext cx="405111" cy="259045"/>
    <xdr:sp macro="" textlink="">
      <xdr:nvSpPr>
        <xdr:cNvPr id="898" name="n_2mainValue【庁舎】&#10;有形固定資産減価償却率">
          <a:extLst>
            <a:ext uri="{FF2B5EF4-FFF2-40B4-BE49-F238E27FC236}">
              <a16:creationId xmlns:a16="http://schemas.microsoft.com/office/drawing/2014/main" id="{02B5A46E-3DA7-4DC1-A763-ECC3BB5BB79B}"/>
            </a:ext>
          </a:extLst>
        </xdr:cNvPr>
        <xdr:cNvSpPr txBox="1"/>
      </xdr:nvSpPr>
      <xdr:spPr>
        <a:xfrm>
          <a:off x="14389744" y="184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106697</xdr:rowOff>
    </xdr:from>
    <xdr:ext cx="405111" cy="259045"/>
    <xdr:sp macro="" textlink="">
      <xdr:nvSpPr>
        <xdr:cNvPr id="899" name="n_3mainValue【庁舎】&#10;有形固定資産減価償却率">
          <a:extLst>
            <a:ext uri="{FF2B5EF4-FFF2-40B4-BE49-F238E27FC236}">
              <a16:creationId xmlns:a16="http://schemas.microsoft.com/office/drawing/2014/main" id="{F63CA9B6-8A5A-4C29-BF7A-47F739444672}"/>
            </a:ext>
          </a:extLst>
        </xdr:cNvPr>
        <xdr:cNvSpPr txBox="1"/>
      </xdr:nvSpPr>
      <xdr:spPr>
        <a:xfrm>
          <a:off x="13500744" y="184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83838</xdr:rowOff>
    </xdr:from>
    <xdr:ext cx="405111" cy="259045"/>
    <xdr:sp macro="" textlink="">
      <xdr:nvSpPr>
        <xdr:cNvPr id="900" name="n_4mainValue【庁舎】&#10;有形固定資産減価償却率">
          <a:extLst>
            <a:ext uri="{FF2B5EF4-FFF2-40B4-BE49-F238E27FC236}">
              <a16:creationId xmlns:a16="http://schemas.microsoft.com/office/drawing/2014/main" id="{071330C8-54DD-4B8E-AAAE-E24372C74E42}"/>
            </a:ext>
          </a:extLst>
        </xdr:cNvPr>
        <xdr:cNvSpPr txBox="1"/>
      </xdr:nvSpPr>
      <xdr:spPr>
        <a:xfrm>
          <a:off x="12611744" y="1842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1" name="正方形/長方形 900">
          <a:extLst>
            <a:ext uri="{FF2B5EF4-FFF2-40B4-BE49-F238E27FC236}">
              <a16:creationId xmlns:a16="http://schemas.microsoft.com/office/drawing/2014/main" id="{F2737D85-9FEF-4B56-A4A0-72E3B0524E2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2" name="正方形/長方形 901">
          <a:extLst>
            <a:ext uri="{FF2B5EF4-FFF2-40B4-BE49-F238E27FC236}">
              <a16:creationId xmlns:a16="http://schemas.microsoft.com/office/drawing/2014/main" id="{8BF92258-CEA5-41F3-AB5C-5E80615ED74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3" name="正方形/長方形 902">
          <a:extLst>
            <a:ext uri="{FF2B5EF4-FFF2-40B4-BE49-F238E27FC236}">
              <a16:creationId xmlns:a16="http://schemas.microsoft.com/office/drawing/2014/main" id="{8469034C-65AC-490D-B767-6B8660CE1482}"/>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4" name="正方形/長方形 903">
          <a:extLst>
            <a:ext uri="{FF2B5EF4-FFF2-40B4-BE49-F238E27FC236}">
              <a16:creationId xmlns:a16="http://schemas.microsoft.com/office/drawing/2014/main" id="{1917BA2E-75D9-488D-80AF-AA8C48F02A7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5" name="正方形/長方形 904">
          <a:extLst>
            <a:ext uri="{FF2B5EF4-FFF2-40B4-BE49-F238E27FC236}">
              <a16:creationId xmlns:a16="http://schemas.microsoft.com/office/drawing/2014/main" id="{52DCC869-F3EF-4F71-9116-64E9DD54409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6" name="正方形/長方形 905">
          <a:extLst>
            <a:ext uri="{FF2B5EF4-FFF2-40B4-BE49-F238E27FC236}">
              <a16:creationId xmlns:a16="http://schemas.microsoft.com/office/drawing/2014/main" id="{92A8FD95-EDB2-422E-84D1-9AA2B22AD8A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7" name="正方形/長方形 906">
          <a:extLst>
            <a:ext uri="{FF2B5EF4-FFF2-40B4-BE49-F238E27FC236}">
              <a16:creationId xmlns:a16="http://schemas.microsoft.com/office/drawing/2014/main" id="{120223C6-1412-4690-BF3E-8B1BB4A2595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8" name="正方形/長方形 907">
          <a:extLst>
            <a:ext uri="{FF2B5EF4-FFF2-40B4-BE49-F238E27FC236}">
              <a16:creationId xmlns:a16="http://schemas.microsoft.com/office/drawing/2014/main" id="{2B5FE5A5-E558-48D9-81B6-07D5F33058E9}"/>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9" name="テキスト ボックス 908">
          <a:extLst>
            <a:ext uri="{FF2B5EF4-FFF2-40B4-BE49-F238E27FC236}">
              <a16:creationId xmlns:a16="http://schemas.microsoft.com/office/drawing/2014/main" id="{868B0E77-7155-49CE-BBC0-A615730E836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0" name="直線コネクタ 909">
          <a:extLst>
            <a:ext uri="{FF2B5EF4-FFF2-40B4-BE49-F238E27FC236}">
              <a16:creationId xmlns:a16="http://schemas.microsoft.com/office/drawing/2014/main" id="{253C8455-8EEE-44BB-B6A6-B3F0F57FD058}"/>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1" name="直線コネクタ 910">
          <a:extLst>
            <a:ext uri="{FF2B5EF4-FFF2-40B4-BE49-F238E27FC236}">
              <a16:creationId xmlns:a16="http://schemas.microsoft.com/office/drawing/2014/main" id="{D850B9B1-960D-4718-8932-F257F3F9976D}"/>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2" name="テキスト ボックス 911">
          <a:extLst>
            <a:ext uri="{FF2B5EF4-FFF2-40B4-BE49-F238E27FC236}">
              <a16:creationId xmlns:a16="http://schemas.microsoft.com/office/drawing/2014/main" id="{8606C2F3-6673-4847-89A0-B54DD8EABF6E}"/>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3" name="直線コネクタ 912">
          <a:extLst>
            <a:ext uri="{FF2B5EF4-FFF2-40B4-BE49-F238E27FC236}">
              <a16:creationId xmlns:a16="http://schemas.microsoft.com/office/drawing/2014/main" id="{523AF4B8-A9A8-42F4-AEE1-C35084D45F49}"/>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4" name="テキスト ボックス 913">
          <a:extLst>
            <a:ext uri="{FF2B5EF4-FFF2-40B4-BE49-F238E27FC236}">
              <a16:creationId xmlns:a16="http://schemas.microsoft.com/office/drawing/2014/main" id="{010AEE29-2A3C-4E3B-AAAE-521419B68243}"/>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5" name="直線コネクタ 914">
          <a:extLst>
            <a:ext uri="{FF2B5EF4-FFF2-40B4-BE49-F238E27FC236}">
              <a16:creationId xmlns:a16="http://schemas.microsoft.com/office/drawing/2014/main" id="{016E566D-FFFC-4E19-877B-EC11D4B42C29}"/>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6" name="テキスト ボックス 915">
          <a:extLst>
            <a:ext uri="{FF2B5EF4-FFF2-40B4-BE49-F238E27FC236}">
              <a16:creationId xmlns:a16="http://schemas.microsoft.com/office/drawing/2014/main" id="{EE0A5344-7C99-440A-ACE0-29E9CDBCDE76}"/>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7" name="直線コネクタ 916">
          <a:extLst>
            <a:ext uri="{FF2B5EF4-FFF2-40B4-BE49-F238E27FC236}">
              <a16:creationId xmlns:a16="http://schemas.microsoft.com/office/drawing/2014/main" id="{2D991702-5972-4FB5-A63F-1B693BCEF3B5}"/>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8" name="テキスト ボックス 917">
          <a:extLst>
            <a:ext uri="{FF2B5EF4-FFF2-40B4-BE49-F238E27FC236}">
              <a16:creationId xmlns:a16="http://schemas.microsoft.com/office/drawing/2014/main" id="{5A228A6D-8F49-4982-9B5A-2762FD969481}"/>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9" name="直線コネクタ 918">
          <a:extLst>
            <a:ext uri="{FF2B5EF4-FFF2-40B4-BE49-F238E27FC236}">
              <a16:creationId xmlns:a16="http://schemas.microsoft.com/office/drawing/2014/main" id="{30390EB9-3EA1-4062-83D7-77FCC4152F2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0" name="テキスト ボックス 919">
          <a:extLst>
            <a:ext uri="{FF2B5EF4-FFF2-40B4-BE49-F238E27FC236}">
              <a16:creationId xmlns:a16="http://schemas.microsoft.com/office/drawing/2014/main" id="{A17D9202-542B-4EB1-825D-F9F24F895D1B}"/>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1" name="【庁舎】&#10;一人当たり面積グラフ枠">
          <a:extLst>
            <a:ext uri="{FF2B5EF4-FFF2-40B4-BE49-F238E27FC236}">
              <a16:creationId xmlns:a16="http://schemas.microsoft.com/office/drawing/2014/main" id="{498ED3D7-5BDC-4E1E-921F-6ECBDECF4B83}"/>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78487</xdr:rowOff>
    </xdr:from>
    <xdr:to>
      <xdr:col>116</xdr:col>
      <xdr:colOff>62864</xdr:colOff>
      <xdr:row>107</xdr:row>
      <xdr:rowOff>105918</xdr:rowOff>
    </xdr:to>
    <xdr:cxnSp macro="">
      <xdr:nvCxnSpPr>
        <xdr:cNvPr id="922" name="直線コネクタ 921">
          <a:extLst>
            <a:ext uri="{FF2B5EF4-FFF2-40B4-BE49-F238E27FC236}">
              <a16:creationId xmlns:a16="http://schemas.microsoft.com/office/drawing/2014/main" id="{24C8351E-026A-40AB-A22D-6962EA8B37BA}"/>
            </a:ext>
          </a:extLst>
        </xdr:cNvPr>
        <xdr:cNvCxnSpPr/>
      </xdr:nvCxnSpPr>
      <xdr:spPr>
        <a:xfrm flipV="1">
          <a:off x="22160864" y="17223487"/>
          <a:ext cx="0" cy="1227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109745</xdr:rowOff>
    </xdr:from>
    <xdr:ext cx="469744" cy="259045"/>
    <xdr:sp macro="" textlink="">
      <xdr:nvSpPr>
        <xdr:cNvPr id="923" name="【庁舎】&#10;一人当たり面積最小値テキスト">
          <a:extLst>
            <a:ext uri="{FF2B5EF4-FFF2-40B4-BE49-F238E27FC236}">
              <a16:creationId xmlns:a16="http://schemas.microsoft.com/office/drawing/2014/main" id="{F4B5D372-6D96-4296-9006-7B242FBA01DE}"/>
            </a:ext>
          </a:extLst>
        </xdr:cNvPr>
        <xdr:cNvSpPr txBox="1"/>
      </xdr:nvSpPr>
      <xdr:spPr>
        <a:xfrm>
          <a:off x="22199600" y="1845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105918</xdr:rowOff>
    </xdr:from>
    <xdr:to>
      <xdr:col>116</xdr:col>
      <xdr:colOff>152400</xdr:colOff>
      <xdr:row>107</xdr:row>
      <xdr:rowOff>105918</xdr:rowOff>
    </xdr:to>
    <xdr:cxnSp macro="">
      <xdr:nvCxnSpPr>
        <xdr:cNvPr id="924" name="直線コネクタ 923">
          <a:extLst>
            <a:ext uri="{FF2B5EF4-FFF2-40B4-BE49-F238E27FC236}">
              <a16:creationId xmlns:a16="http://schemas.microsoft.com/office/drawing/2014/main" id="{B2AAE2D9-AC44-460C-8A55-65216ABAEDC4}"/>
            </a:ext>
          </a:extLst>
        </xdr:cNvPr>
        <xdr:cNvCxnSpPr/>
      </xdr:nvCxnSpPr>
      <xdr:spPr>
        <a:xfrm>
          <a:off x="22072600" y="18451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25164</xdr:rowOff>
    </xdr:from>
    <xdr:ext cx="469744" cy="259045"/>
    <xdr:sp macro="" textlink="">
      <xdr:nvSpPr>
        <xdr:cNvPr id="925" name="【庁舎】&#10;一人当たり面積最大値テキスト">
          <a:extLst>
            <a:ext uri="{FF2B5EF4-FFF2-40B4-BE49-F238E27FC236}">
              <a16:creationId xmlns:a16="http://schemas.microsoft.com/office/drawing/2014/main" id="{3611F739-D184-4D75-93C3-CBD9D228C717}"/>
            </a:ext>
          </a:extLst>
        </xdr:cNvPr>
        <xdr:cNvSpPr txBox="1"/>
      </xdr:nvSpPr>
      <xdr:spPr>
        <a:xfrm>
          <a:off x="22199600" y="1699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78487</xdr:rowOff>
    </xdr:from>
    <xdr:to>
      <xdr:col>116</xdr:col>
      <xdr:colOff>152400</xdr:colOff>
      <xdr:row>100</xdr:row>
      <xdr:rowOff>78487</xdr:rowOff>
    </xdr:to>
    <xdr:cxnSp macro="">
      <xdr:nvCxnSpPr>
        <xdr:cNvPr id="926" name="直線コネクタ 925">
          <a:extLst>
            <a:ext uri="{FF2B5EF4-FFF2-40B4-BE49-F238E27FC236}">
              <a16:creationId xmlns:a16="http://schemas.microsoft.com/office/drawing/2014/main" id="{F7BBCEEC-2DE8-4374-88A5-C69D900E83B9}"/>
            </a:ext>
          </a:extLst>
        </xdr:cNvPr>
        <xdr:cNvCxnSpPr/>
      </xdr:nvCxnSpPr>
      <xdr:spPr>
        <a:xfrm>
          <a:off x="22072600" y="17223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119142</xdr:rowOff>
    </xdr:from>
    <xdr:ext cx="469744" cy="259045"/>
    <xdr:sp macro="" textlink="">
      <xdr:nvSpPr>
        <xdr:cNvPr id="927" name="【庁舎】&#10;一人当たり面積平均値テキスト">
          <a:extLst>
            <a:ext uri="{FF2B5EF4-FFF2-40B4-BE49-F238E27FC236}">
              <a16:creationId xmlns:a16="http://schemas.microsoft.com/office/drawing/2014/main" id="{CCA6E0D1-1F3C-42E6-B4CB-68656CD37C8E}"/>
            </a:ext>
          </a:extLst>
        </xdr:cNvPr>
        <xdr:cNvSpPr txBox="1"/>
      </xdr:nvSpPr>
      <xdr:spPr>
        <a:xfrm>
          <a:off x="22199600" y="17778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96265</xdr:rowOff>
    </xdr:from>
    <xdr:to>
      <xdr:col>116</xdr:col>
      <xdr:colOff>114300</xdr:colOff>
      <xdr:row>105</xdr:row>
      <xdr:rowOff>26415</xdr:rowOff>
    </xdr:to>
    <xdr:sp macro="" textlink="">
      <xdr:nvSpPr>
        <xdr:cNvPr id="928" name="フローチャート: 判断 927">
          <a:extLst>
            <a:ext uri="{FF2B5EF4-FFF2-40B4-BE49-F238E27FC236}">
              <a16:creationId xmlns:a16="http://schemas.microsoft.com/office/drawing/2014/main" id="{81920A24-D89E-4EE9-A4F8-CEFC03116CA4}"/>
            </a:ext>
          </a:extLst>
        </xdr:cNvPr>
        <xdr:cNvSpPr/>
      </xdr:nvSpPr>
      <xdr:spPr>
        <a:xfrm>
          <a:off x="22110700" y="17927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77978</xdr:rowOff>
    </xdr:from>
    <xdr:to>
      <xdr:col>112</xdr:col>
      <xdr:colOff>38100</xdr:colOff>
      <xdr:row>105</xdr:row>
      <xdr:rowOff>8128</xdr:rowOff>
    </xdr:to>
    <xdr:sp macro="" textlink="">
      <xdr:nvSpPr>
        <xdr:cNvPr id="929" name="フローチャート: 判断 928">
          <a:extLst>
            <a:ext uri="{FF2B5EF4-FFF2-40B4-BE49-F238E27FC236}">
              <a16:creationId xmlns:a16="http://schemas.microsoft.com/office/drawing/2014/main" id="{14FDA6D5-DE08-4275-ACE6-D298DADD7423}"/>
            </a:ext>
          </a:extLst>
        </xdr:cNvPr>
        <xdr:cNvSpPr/>
      </xdr:nvSpPr>
      <xdr:spPr>
        <a:xfrm>
          <a:off x="21272500" y="1790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100837</xdr:rowOff>
    </xdr:from>
    <xdr:to>
      <xdr:col>107</xdr:col>
      <xdr:colOff>101600</xdr:colOff>
      <xdr:row>105</xdr:row>
      <xdr:rowOff>30987</xdr:rowOff>
    </xdr:to>
    <xdr:sp macro="" textlink="">
      <xdr:nvSpPr>
        <xdr:cNvPr id="930" name="フローチャート: 判断 929">
          <a:extLst>
            <a:ext uri="{FF2B5EF4-FFF2-40B4-BE49-F238E27FC236}">
              <a16:creationId xmlns:a16="http://schemas.microsoft.com/office/drawing/2014/main" id="{97093B6F-AA09-41E7-B317-D1DB75C5A054}"/>
            </a:ext>
          </a:extLst>
        </xdr:cNvPr>
        <xdr:cNvSpPr/>
      </xdr:nvSpPr>
      <xdr:spPr>
        <a:xfrm>
          <a:off x="20383500" y="17931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105411</xdr:rowOff>
    </xdr:from>
    <xdr:to>
      <xdr:col>102</xdr:col>
      <xdr:colOff>165100</xdr:colOff>
      <xdr:row>105</xdr:row>
      <xdr:rowOff>35561</xdr:rowOff>
    </xdr:to>
    <xdr:sp macro="" textlink="">
      <xdr:nvSpPr>
        <xdr:cNvPr id="931" name="フローチャート: 判断 930">
          <a:extLst>
            <a:ext uri="{FF2B5EF4-FFF2-40B4-BE49-F238E27FC236}">
              <a16:creationId xmlns:a16="http://schemas.microsoft.com/office/drawing/2014/main" id="{B7702EAC-FA9F-4982-AD0D-0F91630E5C3B}"/>
            </a:ext>
          </a:extLst>
        </xdr:cNvPr>
        <xdr:cNvSpPr/>
      </xdr:nvSpPr>
      <xdr:spPr>
        <a:xfrm>
          <a:off x="19494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23113</xdr:rowOff>
    </xdr:from>
    <xdr:to>
      <xdr:col>98</xdr:col>
      <xdr:colOff>38100</xdr:colOff>
      <xdr:row>104</xdr:row>
      <xdr:rowOff>124713</xdr:rowOff>
    </xdr:to>
    <xdr:sp macro="" textlink="">
      <xdr:nvSpPr>
        <xdr:cNvPr id="932" name="フローチャート: 判断 931">
          <a:extLst>
            <a:ext uri="{FF2B5EF4-FFF2-40B4-BE49-F238E27FC236}">
              <a16:creationId xmlns:a16="http://schemas.microsoft.com/office/drawing/2014/main" id="{4151D3D2-C16F-4F15-9D46-89910CF773D1}"/>
            </a:ext>
          </a:extLst>
        </xdr:cNvPr>
        <xdr:cNvSpPr/>
      </xdr:nvSpPr>
      <xdr:spPr>
        <a:xfrm>
          <a:off x="18605500" y="1785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409D59F5-D9D7-4875-9285-32AE5811C88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69E25B92-C612-4C37-B08F-0CCD545012A5}"/>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86E1E4F2-0137-438D-A607-A23498560D2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38F158F0-8D3F-4ADA-8F5D-343B4B08484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BC5E93F0-506C-456A-BBB7-43343E9BF2F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89408</xdr:rowOff>
    </xdr:from>
    <xdr:to>
      <xdr:col>116</xdr:col>
      <xdr:colOff>114300</xdr:colOff>
      <xdr:row>107</xdr:row>
      <xdr:rowOff>19558</xdr:rowOff>
    </xdr:to>
    <xdr:sp macro="" textlink="">
      <xdr:nvSpPr>
        <xdr:cNvPr id="938" name="楕円 937">
          <a:extLst>
            <a:ext uri="{FF2B5EF4-FFF2-40B4-BE49-F238E27FC236}">
              <a16:creationId xmlns:a16="http://schemas.microsoft.com/office/drawing/2014/main" id="{B5F97B46-24C5-4B7E-B2E1-3429E0AFC9D9}"/>
            </a:ext>
          </a:extLst>
        </xdr:cNvPr>
        <xdr:cNvSpPr/>
      </xdr:nvSpPr>
      <xdr:spPr>
        <a:xfrm>
          <a:off x="22110700" y="1826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67835</xdr:rowOff>
    </xdr:from>
    <xdr:ext cx="469744" cy="259045"/>
    <xdr:sp macro="" textlink="">
      <xdr:nvSpPr>
        <xdr:cNvPr id="939" name="【庁舎】&#10;一人当たり面積該当値テキスト">
          <a:extLst>
            <a:ext uri="{FF2B5EF4-FFF2-40B4-BE49-F238E27FC236}">
              <a16:creationId xmlns:a16="http://schemas.microsoft.com/office/drawing/2014/main" id="{7F85D753-9E31-49A0-A18F-4213616D2D5C}"/>
            </a:ext>
          </a:extLst>
        </xdr:cNvPr>
        <xdr:cNvSpPr txBox="1"/>
      </xdr:nvSpPr>
      <xdr:spPr>
        <a:xfrm>
          <a:off x="22199600" y="1824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91694</xdr:rowOff>
    </xdr:from>
    <xdr:to>
      <xdr:col>112</xdr:col>
      <xdr:colOff>38100</xdr:colOff>
      <xdr:row>107</xdr:row>
      <xdr:rowOff>21844</xdr:rowOff>
    </xdr:to>
    <xdr:sp macro="" textlink="">
      <xdr:nvSpPr>
        <xdr:cNvPr id="940" name="楕円 939">
          <a:extLst>
            <a:ext uri="{FF2B5EF4-FFF2-40B4-BE49-F238E27FC236}">
              <a16:creationId xmlns:a16="http://schemas.microsoft.com/office/drawing/2014/main" id="{D5D31547-BE9F-4C4E-B3F8-4ACFF02AF9EF}"/>
            </a:ext>
          </a:extLst>
        </xdr:cNvPr>
        <xdr:cNvSpPr/>
      </xdr:nvSpPr>
      <xdr:spPr>
        <a:xfrm>
          <a:off x="21272500" y="1826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140208</xdr:rowOff>
    </xdr:from>
    <xdr:to>
      <xdr:col>116</xdr:col>
      <xdr:colOff>63500</xdr:colOff>
      <xdr:row>106</xdr:row>
      <xdr:rowOff>142494</xdr:rowOff>
    </xdr:to>
    <xdr:cxnSp macro="">
      <xdr:nvCxnSpPr>
        <xdr:cNvPr id="941" name="直線コネクタ 940">
          <a:extLst>
            <a:ext uri="{FF2B5EF4-FFF2-40B4-BE49-F238E27FC236}">
              <a16:creationId xmlns:a16="http://schemas.microsoft.com/office/drawing/2014/main" id="{ADB42542-EDAB-499F-94B7-453324E3C17C}"/>
            </a:ext>
          </a:extLst>
        </xdr:cNvPr>
        <xdr:cNvCxnSpPr/>
      </xdr:nvCxnSpPr>
      <xdr:spPr>
        <a:xfrm flipV="1">
          <a:off x="21323300" y="18313908"/>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91694</xdr:rowOff>
    </xdr:from>
    <xdr:to>
      <xdr:col>107</xdr:col>
      <xdr:colOff>101600</xdr:colOff>
      <xdr:row>107</xdr:row>
      <xdr:rowOff>21844</xdr:rowOff>
    </xdr:to>
    <xdr:sp macro="" textlink="">
      <xdr:nvSpPr>
        <xdr:cNvPr id="942" name="楕円 941">
          <a:extLst>
            <a:ext uri="{FF2B5EF4-FFF2-40B4-BE49-F238E27FC236}">
              <a16:creationId xmlns:a16="http://schemas.microsoft.com/office/drawing/2014/main" id="{0A2DC71A-8BE4-4427-A3CF-B2AFD4CB6EC9}"/>
            </a:ext>
          </a:extLst>
        </xdr:cNvPr>
        <xdr:cNvSpPr/>
      </xdr:nvSpPr>
      <xdr:spPr>
        <a:xfrm>
          <a:off x="20383500" y="1826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142494</xdr:rowOff>
    </xdr:from>
    <xdr:to>
      <xdr:col>111</xdr:col>
      <xdr:colOff>177800</xdr:colOff>
      <xdr:row>106</xdr:row>
      <xdr:rowOff>142494</xdr:rowOff>
    </xdr:to>
    <xdr:cxnSp macro="">
      <xdr:nvCxnSpPr>
        <xdr:cNvPr id="943" name="直線コネクタ 942">
          <a:extLst>
            <a:ext uri="{FF2B5EF4-FFF2-40B4-BE49-F238E27FC236}">
              <a16:creationId xmlns:a16="http://schemas.microsoft.com/office/drawing/2014/main" id="{91FD1EAB-D6FA-4E06-B7C0-3A2B9548108B}"/>
            </a:ext>
          </a:extLst>
        </xdr:cNvPr>
        <xdr:cNvCxnSpPr/>
      </xdr:nvCxnSpPr>
      <xdr:spPr>
        <a:xfrm>
          <a:off x="20434300" y="183161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91694</xdr:rowOff>
    </xdr:from>
    <xdr:to>
      <xdr:col>102</xdr:col>
      <xdr:colOff>165100</xdr:colOff>
      <xdr:row>107</xdr:row>
      <xdr:rowOff>21844</xdr:rowOff>
    </xdr:to>
    <xdr:sp macro="" textlink="">
      <xdr:nvSpPr>
        <xdr:cNvPr id="944" name="楕円 943">
          <a:extLst>
            <a:ext uri="{FF2B5EF4-FFF2-40B4-BE49-F238E27FC236}">
              <a16:creationId xmlns:a16="http://schemas.microsoft.com/office/drawing/2014/main" id="{F7F209BC-CBC3-4216-98D9-4961DA395F1B}"/>
            </a:ext>
          </a:extLst>
        </xdr:cNvPr>
        <xdr:cNvSpPr/>
      </xdr:nvSpPr>
      <xdr:spPr>
        <a:xfrm>
          <a:off x="19494500" y="1826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142494</xdr:rowOff>
    </xdr:from>
    <xdr:to>
      <xdr:col>107</xdr:col>
      <xdr:colOff>50800</xdr:colOff>
      <xdr:row>106</xdr:row>
      <xdr:rowOff>142494</xdr:rowOff>
    </xdr:to>
    <xdr:cxnSp macro="">
      <xdr:nvCxnSpPr>
        <xdr:cNvPr id="945" name="直線コネクタ 944">
          <a:extLst>
            <a:ext uri="{FF2B5EF4-FFF2-40B4-BE49-F238E27FC236}">
              <a16:creationId xmlns:a16="http://schemas.microsoft.com/office/drawing/2014/main" id="{8A96E2DF-B593-4A75-BE23-25E9AED94C3C}"/>
            </a:ext>
          </a:extLst>
        </xdr:cNvPr>
        <xdr:cNvCxnSpPr/>
      </xdr:nvCxnSpPr>
      <xdr:spPr>
        <a:xfrm>
          <a:off x="19545300" y="183161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89408</xdr:rowOff>
    </xdr:from>
    <xdr:to>
      <xdr:col>98</xdr:col>
      <xdr:colOff>38100</xdr:colOff>
      <xdr:row>107</xdr:row>
      <xdr:rowOff>19558</xdr:rowOff>
    </xdr:to>
    <xdr:sp macro="" textlink="">
      <xdr:nvSpPr>
        <xdr:cNvPr id="946" name="楕円 945">
          <a:extLst>
            <a:ext uri="{FF2B5EF4-FFF2-40B4-BE49-F238E27FC236}">
              <a16:creationId xmlns:a16="http://schemas.microsoft.com/office/drawing/2014/main" id="{C93BAC00-EAB2-4253-BDD9-62CD8720ADA0}"/>
            </a:ext>
          </a:extLst>
        </xdr:cNvPr>
        <xdr:cNvSpPr/>
      </xdr:nvSpPr>
      <xdr:spPr>
        <a:xfrm>
          <a:off x="18605500" y="1826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140208</xdr:rowOff>
    </xdr:from>
    <xdr:to>
      <xdr:col>102</xdr:col>
      <xdr:colOff>114300</xdr:colOff>
      <xdr:row>106</xdr:row>
      <xdr:rowOff>142494</xdr:rowOff>
    </xdr:to>
    <xdr:cxnSp macro="">
      <xdr:nvCxnSpPr>
        <xdr:cNvPr id="947" name="直線コネクタ 946">
          <a:extLst>
            <a:ext uri="{FF2B5EF4-FFF2-40B4-BE49-F238E27FC236}">
              <a16:creationId xmlns:a16="http://schemas.microsoft.com/office/drawing/2014/main" id="{6072E91D-9060-49A9-8FE6-FA992AE8594D}"/>
            </a:ext>
          </a:extLst>
        </xdr:cNvPr>
        <xdr:cNvCxnSpPr/>
      </xdr:nvCxnSpPr>
      <xdr:spPr>
        <a:xfrm>
          <a:off x="18656300" y="1831390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24655</xdr:rowOff>
    </xdr:from>
    <xdr:ext cx="469744" cy="259045"/>
    <xdr:sp macro="" textlink="">
      <xdr:nvSpPr>
        <xdr:cNvPr id="948" name="n_1aveValue【庁舎】&#10;一人当たり面積">
          <a:extLst>
            <a:ext uri="{FF2B5EF4-FFF2-40B4-BE49-F238E27FC236}">
              <a16:creationId xmlns:a16="http://schemas.microsoft.com/office/drawing/2014/main" id="{D05F1AEA-F7F7-4F1F-8B06-B887CEF76EEE}"/>
            </a:ext>
          </a:extLst>
        </xdr:cNvPr>
        <xdr:cNvSpPr txBox="1"/>
      </xdr:nvSpPr>
      <xdr:spPr>
        <a:xfrm>
          <a:off x="21075727" y="1768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47514</xdr:rowOff>
    </xdr:from>
    <xdr:ext cx="469744" cy="259045"/>
    <xdr:sp macro="" textlink="">
      <xdr:nvSpPr>
        <xdr:cNvPr id="949" name="n_2aveValue【庁舎】&#10;一人当たり面積">
          <a:extLst>
            <a:ext uri="{FF2B5EF4-FFF2-40B4-BE49-F238E27FC236}">
              <a16:creationId xmlns:a16="http://schemas.microsoft.com/office/drawing/2014/main" id="{8503C9AD-2BEF-4F5E-8BC9-71C029C975EC}"/>
            </a:ext>
          </a:extLst>
        </xdr:cNvPr>
        <xdr:cNvSpPr txBox="1"/>
      </xdr:nvSpPr>
      <xdr:spPr>
        <a:xfrm>
          <a:off x="20199427" y="17706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52088</xdr:rowOff>
    </xdr:from>
    <xdr:ext cx="469744" cy="259045"/>
    <xdr:sp macro="" textlink="">
      <xdr:nvSpPr>
        <xdr:cNvPr id="950" name="n_3aveValue【庁舎】&#10;一人当たり面積">
          <a:extLst>
            <a:ext uri="{FF2B5EF4-FFF2-40B4-BE49-F238E27FC236}">
              <a16:creationId xmlns:a16="http://schemas.microsoft.com/office/drawing/2014/main" id="{D0B4DEAC-481E-4B1E-AED9-37B4A5613550}"/>
            </a:ext>
          </a:extLst>
        </xdr:cNvPr>
        <xdr:cNvSpPr txBox="1"/>
      </xdr:nvSpPr>
      <xdr:spPr>
        <a:xfrm>
          <a:off x="19310427" y="17711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141240</xdr:rowOff>
    </xdr:from>
    <xdr:ext cx="469744" cy="259045"/>
    <xdr:sp macro="" textlink="">
      <xdr:nvSpPr>
        <xdr:cNvPr id="951" name="n_4aveValue【庁舎】&#10;一人当たり面積">
          <a:extLst>
            <a:ext uri="{FF2B5EF4-FFF2-40B4-BE49-F238E27FC236}">
              <a16:creationId xmlns:a16="http://schemas.microsoft.com/office/drawing/2014/main" id="{79A2BFBA-F732-40A3-AB88-3BEC6A0D9123}"/>
            </a:ext>
          </a:extLst>
        </xdr:cNvPr>
        <xdr:cNvSpPr txBox="1"/>
      </xdr:nvSpPr>
      <xdr:spPr>
        <a:xfrm>
          <a:off x="18421427" y="17629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12971</xdr:rowOff>
    </xdr:from>
    <xdr:ext cx="469744" cy="259045"/>
    <xdr:sp macro="" textlink="">
      <xdr:nvSpPr>
        <xdr:cNvPr id="952" name="n_1mainValue【庁舎】&#10;一人当たり面積">
          <a:extLst>
            <a:ext uri="{FF2B5EF4-FFF2-40B4-BE49-F238E27FC236}">
              <a16:creationId xmlns:a16="http://schemas.microsoft.com/office/drawing/2014/main" id="{3F24BE55-3369-45C3-BB79-0755970888AB}"/>
            </a:ext>
          </a:extLst>
        </xdr:cNvPr>
        <xdr:cNvSpPr txBox="1"/>
      </xdr:nvSpPr>
      <xdr:spPr>
        <a:xfrm>
          <a:off x="21075727" y="1835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12971</xdr:rowOff>
    </xdr:from>
    <xdr:ext cx="469744" cy="259045"/>
    <xdr:sp macro="" textlink="">
      <xdr:nvSpPr>
        <xdr:cNvPr id="953" name="n_2mainValue【庁舎】&#10;一人当たり面積">
          <a:extLst>
            <a:ext uri="{FF2B5EF4-FFF2-40B4-BE49-F238E27FC236}">
              <a16:creationId xmlns:a16="http://schemas.microsoft.com/office/drawing/2014/main" id="{A2545E31-BBCA-4505-AFDD-042594E7BECD}"/>
            </a:ext>
          </a:extLst>
        </xdr:cNvPr>
        <xdr:cNvSpPr txBox="1"/>
      </xdr:nvSpPr>
      <xdr:spPr>
        <a:xfrm>
          <a:off x="20199427" y="1835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12971</xdr:rowOff>
    </xdr:from>
    <xdr:ext cx="469744" cy="259045"/>
    <xdr:sp macro="" textlink="">
      <xdr:nvSpPr>
        <xdr:cNvPr id="954" name="n_3mainValue【庁舎】&#10;一人当たり面積">
          <a:extLst>
            <a:ext uri="{FF2B5EF4-FFF2-40B4-BE49-F238E27FC236}">
              <a16:creationId xmlns:a16="http://schemas.microsoft.com/office/drawing/2014/main" id="{A31D26AE-B406-4E82-8B6F-5D3AD5D4E23F}"/>
            </a:ext>
          </a:extLst>
        </xdr:cNvPr>
        <xdr:cNvSpPr txBox="1"/>
      </xdr:nvSpPr>
      <xdr:spPr>
        <a:xfrm>
          <a:off x="19310427" y="1835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10685</xdr:rowOff>
    </xdr:from>
    <xdr:ext cx="469744" cy="259045"/>
    <xdr:sp macro="" textlink="">
      <xdr:nvSpPr>
        <xdr:cNvPr id="955" name="n_4mainValue【庁舎】&#10;一人当たり面積">
          <a:extLst>
            <a:ext uri="{FF2B5EF4-FFF2-40B4-BE49-F238E27FC236}">
              <a16:creationId xmlns:a16="http://schemas.microsoft.com/office/drawing/2014/main" id="{3E20BDBD-EE77-4D95-A791-6B42B09EF270}"/>
            </a:ext>
          </a:extLst>
        </xdr:cNvPr>
        <xdr:cNvSpPr txBox="1"/>
      </xdr:nvSpPr>
      <xdr:spPr>
        <a:xfrm>
          <a:off x="18421427" y="1835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6" name="正方形/長方形 955">
          <a:extLst>
            <a:ext uri="{FF2B5EF4-FFF2-40B4-BE49-F238E27FC236}">
              <a16:creationId xmlns:a16="http://schemas.microsoft.com/office/drawing/2014/main" id="{56E1BBBA-D820-4C6C-94A2-42CFE443C91F}"/>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7" name="正方形/長方形 956">
          <a:extLst>
            <a:ext uri="{FF2B5EF4-FFF2-40B4-BE49-F238E27FC236}">
              <a16:creationId xmlns:a16="http://schemas.microsoft.com/office/drawing/2014/main" id="{1BD0B6AC-8891-4E32-9C01-52CC4422DAD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8" name="テキスト ボックス 957">
          <a:extLst>
            <a:ext uri="{FF2B5EF4-FFF2-40B4-BE49-F238E27FC236}">
              <a16:creationId xmlns:a16="http://schemas.microsoft.com/office/drawing/2014/main" id="{EF0CC67A-0CD9-48A6-B666-78F96F44BB61}"/>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大部分の施設類型で有形固定資産減価償却率が高い数値となっており、施設の老朽化が進行していることが読みとれます。</a:t>
          </a:r>
          <a:endParaRPr lang="ja-JP" altLang="ja-JP">
            <a:effectLst/>
          </a:endParaRPr>
        </a:p>
        <a:p>
          <a:r>
            <a:rPr kumimoji="1" lang="ja-JP" altLang="ja-JP" sz="1100">
              <a:solidFill>
                <a:schemeClr val="dk1"/>
              </a:solidFill>
              <a:effectLst/>
              <a:latin typeface="+mn-lt"/>
              <a:ea typeface="+mn-ea"/>
              <a:cs typeface="+mn-cs"/>
            </a:rPr>
            <a:t>令和２年度に施設保全計画を策定し、計画的な維持管理を目指すこととしていますが、厳しい財政状況のため、老朽化対策に必要な財源確保の目途は立っておらず、現状の施設数を同規模で維持していくことは困難であるため、今後はより具体的な個別施設計画を策定し、計画的な更新・改修等に取り組みます。</a:t>
          </a:r>
          <a:endParaRPr lang="ja-JP" altLang="ja-JP">
            <a:effectLst/>
          </a:endParaRPr>
        </a:p>
        <a:p>
          <a:r>
            <a:rPr kumimoji="1" lang="ja-JP" altLang="ja-JP" sz="1100">
              <a:solidFill>
                <a:schemeClr val="dk1"/>
              </a:solidFill>
              <a:effectLst/>
              <a:latin typeface="+mn-lt"/>
              <a:ea typeface="+mn-ea"/>
              <a:cs typeface="+mn-cs"/>
            </a:rPr>
            <a:t>体育館・プールについては、大部分を占める体育館が比較的新しいことから、償却率が低くなってい</a:t>
          </a:r>
          <a:r>
            <a:rPr kumimoji="1" lang="ja-JP" altLang="en-US" sz="1100">
              <a:solidFill>
                <a:schemeClr val="dk1"/>
              </a:solidFill>
              <a:effectLst/>
              <a:latin typeface="+mn-lt"/>
              <a:ea typeface="+mn-ea"/>
              <a:cs typeface="+mn-cs"/>
            </a:rPr>
            <a:t>ます</a:t>
          </a:r>
          <a:r>
            <a:rPr kumimoji="1" lang="ja-JP" altLang="ja-JP" sz="110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図書館、市庁舎、保健センターは、減価償却率が高く、全国平均、都平均を大きく上回り、類似団体内でも下位となってい</a:t>
          </a:r>
          <a:r>
            <a:rPr kumimoji="1" lang="ja-JP" altLang="en-US" sz="1100">
              <a:solidFill>
                <a:schemeClr val="dk1"/>
              </a:solidFill>
              <a:effectLst/>
              <a:latin typeface="+mn-lt"/>
              <a:ea typeface="+mn-ea"/>
              <a:cs typeface="+mn-cs"/>
            </a:rPr>
            <a:t>ます</a:t>
          </a:r>
          <a:r>
            <a:rPr kumimoji="1" lang="ja-JP" altLang="ja-JP" sz="1100">
              <a:solidFill>
                <a:schemeClr val="dk1"/>
              </a:solidFill>
              <a:effectLst/>
              <a:latin typeface="+mn-lt"/>
              <a:ea typeface="+mn-ea"/>
              <a:cs typeface="+mn-cs"/>
            </a:rPr>
            <a:t>。市民会館については、比較的大きなホールを有していることから１人当たり面積が都平均を上回り、全国平均程度となってい</a:t>
          </a:r>
          <a:r>
            <a:rPr kumimoji="1" lang="ja-JP" altLang="en-US" sz="1100">
              <a:solidFill>
                <a:schemeClr val="dk1"/>
              </a:solidFill>
              <a:effectLst/>
              <a:latin typeface="+mn-lt"/>
              <a:ea typeface="+mn-ea"/>
              <a:cs typeface="+mn-cs"/>
            </a:rPr>
            <a:t>ますが</a:t>
          </a:r>
          <a:r>
            <a:rPr kumimoji="1" lang="ja-JP" altLang="ja-JP" sz="1100">
              <a:solidFill>
                <a:schemeClr val="dk1"/>
              </a:solidFill>
              <a:effectLst/>
              <a:latin typeface="+mn-lt"/>
              <a:ea typeface="+mn-ea"/>
              <a:cs typeface="+mn-cs"/>
            </a:rPr>
            <a:t>、図書館及び市民会館は、（仮称）生涯学習センターの整備を推進する中で、既存施設の集約化等の検討を行</a:t>
          </a:r>
          <a:r>
            <a:rPr kumimoji="1" lang="ja-JP" altLang="en-US" sz="1100">
              <a:solidFill>
                <a:schemeClr val="dk1"/>
              </a:solidFill>
              <a:effectLst/>
              <a:latin typeface="+mn-lt"/>
              <a:ea typeface="+mn-ea"/>
              <a:cs typeface="+mn-cs"/>
            </a:rPr>
            <a:t>います</a:t>
          </a:r>
          <a:r>
            <a:rPr kumimoji="1" lang="ja-JP" altLang="ja-JP" sz="1100">
              <a:solidFill>
                <a:schemeClr val="dk1"/>
              </a:solidFill>
              <a:effectLst/>
              <a:latin typeface="+mn-lt"/>
              <a:ea typeface="+mn-ea"/>
              <a:cs typeface="+mn-cs"/>
            </a:rPr>
            <a:t>。市庁舎は、今後建て替え等の具体的な検討を進めてい</a:t>
          </a:r>
          <a:r>
            <a:rPr kumimoji="1" lang="ja-JP" altLang="en-US" sz="1100">
              <a:solidFill>
                <a:schemeClr val="dk1"/>
              </a:solidFill>
              <a:effectLst/>
              <a:latin typeface="+mn-lt"/>
              <a:ea typeface="+mn-ea"/>
              <a:cs typeface="+mn-cs"/>
            </a:rPr>
            <a:t>きます</a:t>
          </a:r>
          <a:r>
            <a:rPr kumimoji="1" lang="ja-JP" altLang="ja-JP" sz="1100">
              <a:solidFill>
                <a:schemeClr val="dk1"/>
              </a:solidFill>
              <a:effectLst/>
              <a:latin typeface="+mn-lt"/>
              <a:ea typeface="+mn-ea"/>
              <a:cs typeface="+mn-cs"/>
            </a:rPr>
            <a:t>。保健センターは、市庁舎や他施設との機能連携等を考慮した最適な配置について検討</a:t>
          </a:r>
          <a:r>
            <a:rPr kumimoji="1" lang="ja-JP" altLang="en-US" sz="1100">
              <a:solidFill>
                <a:schemeClr val="dk1"/>
              </a:solidFill>
              <a:effectLst/>
              <a:latin typeface="+mn-lt"/>
              <a:ea typeface="+mn-ea"/>
              <a:cs typeface="+mn-cs"/>
            </a:rPr>
            <a:t>します</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72,023
70,240
15.32
38,481,362
37,400,732
1,073,374
14,273,046
14,777,296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基準財政収入額については、</a:t>
          </a:r>
          <a:r>
            <a:rPr kumimoji="1" lang="ja-JP" altLang="en-US" sz="1100" b="0" i="0" baseline="0">
              <a:solidFill>
                <a:schemeClr val="dk1"/>
              </a:solidFill>
              <a:effectLst/>
              <a:latin typeface="+mn-lt"/>
              <a:ea typeface="+mn-ea"/>
              <a:cs typeface="+mn-cs"/>
            </a:rPr>
            <a:t>地方消費税交付金</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税率改定による増</a:t>
          </a:r>
          <a:r>
            <a:rPr kumimoji="1" lang="ja-JP" altLang="ja-JP" sz="1100" b="0" i="0" baseline="0">
              <a:solidFill>
                <a:schemeClr val="dk1"/>
              </a:solidFill>
              <a:effectLst/>
              <a:latin typeface="+mn-lt"/>
              <a:ea typeface="+mn-ea"/>
              <a:cs typeface="+mn-cs"/>
            </a:rPr>
            <a:t>などにより、前年度と比較して</a:t>
          </a:r>
          <a:r>
            <a:rPr kumimoji="1" lang="en-US" altLang="ja-JP" sz="1100" b="0" i="0" baseline="0">
              <a:solidFill>
                <a:schemeClr val="dk1"/>
              </a:solidFill>
              <a:effectLst/>
              <a:latin typeface="+mn-lt"/>
              <a:ea typeface="+mn-ea"/>
              <a:cs typeface="+mn-cs"/>
            </a:rPr>
            <a:t>377,029</a:t>
          </a:r>
          <a:r>
            <a:rPr kumimoji="1" lang="ja-JP" altLang="ja-JP" sz="1100" b="0" i="0" baseline="0">
              <a:solidFill>
                <a:schemeClr val="dk1"/>
              </a:solidFill>
              <a:effectLst/>
              <a:latin typeface="+mn-lt"/>
              <a:ea typeface="+mn-ea"/>
              <a:cs typeface="+mn-cs"/>
            </a:rPr>
            <a:t>千円（</a:t>
          </a:r>
          <a:r>
            <a:rPr kumimoji="1" lang="en-US" altLang="ja-JP" sz="1100" b="0" i="0" baseline="0">
              <a:solidFill>
                <a:schemeClr val="dk1"/>
              </a:solidFill>
              <a:effectLst/>
              <a:latin typeface="+mn-lt"/>
              <a:ea typeface="+mn-ea"/>
              <a:cs typeface="+mn-cs"/>
            </a:rPr>
            <a:t>4.4</a:t>
          </a:r>
          <a:r>
            <a:rPr kumimoji="1" lang="ja-JP" altLang="ja-JP" sz="1100" b="0" i="0" baseline="0">
              <a:solidFill>
                <a:schemeClr val="dk1"/>
              </a:solidFill>
              <a:effectLst/>
              <a:latin typeface="+mn-lt"/>
              <a:ea typeface="+mn-ea"/>
              <a:cs typeface="+mn-cs"/>
            </a:rPr>
            <a:t>％）の増となりました。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基準財政需要額については、個別算定経費の社会福祉費の増などにより、前年度と比較して</a:t>
          </a:r>
          <a:r>
            <a:rPr kumimoji="1" lang="en-US" altLang="ja-JP" sz="1100" b="0" i="0" baseline="0">
              <a:solidFill>
                <a:schemeClr val="dk1"/>
              </a:solidFill>
              <a:effectLst/>
              <a:latin typeface="+mn-lt"/>
              <a:ea typeface="+mn-ea"/>
              <a:cs typeface="+mn-cs"/>
            </a:rPr>
            <a:t>365,370</a:t>
          </a:r>
          <a:r>
            <a:rPr kumimoji="1" lang="ja-JP" altLang="ja-JP" sz="1100" b="0" i="0" baseline="0">
              <a:solidFill>
                <a:schemeClr val="dk1"/>
              </a:solidFill>
              <a:effectLst/>
              <a:latin typeface="+mn-lt"/>
              <a:ea typeface="+mn-ea"/>
              <a:cs typeface="+mn-cs"/>
            </a:rPr>
            <a:t>千円（</a:t>
          </a:r>
          <a:r>
            <a:rPr kumimoji="1" lang="en-US" altLang="ja-JP" sz="1100" b="0" i="0" baseline="0">
              <a:solidFill>
                <a:schemeClr val="dk1"/>
              </a:solidFill>
              <a:effectLst/>
              <a:latin typeface="+mn-lt"/>
              <a:ea typeface="+mn-ea"/>
              <a:cs typeface="+mn-cs"/>
            </a:rPr>
            <a:t>3.5</a:t>
          </a:r>
          <a:r>
            <a:rPr kumimoji="1" lang="ja-JP" altLang="ja-JP" sz="1100" b="0" i="0" baseline="0">
              <a:solidFill>
                <a:schemeClr val="dk1"/>
              </a:solidFill>
              <a:effectLst/>
              <a:latin typeface="+mn-lt"/>
              <a:ea typeface="+mn-ea"/>
              <a:cs typeface="+mn-cs"/>
            </a:rPr>
            <a:t>％）の増となりました。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以上により、昨年度</a:t>
          </a:r>
          <a:r>
            <a:rPr kumimoji="1" lang="ja-JP" altLang="en-US" sz="1100" b="0" i="0" baseline="0">
              <a:solidFill>
                <a:schemeClr val="dk1"/>
              </a:solidFill>
              <a:effectLst/>
              <a:latin typeface="+mn-lt"/>
              <a:ea typeface="+mn-ea"/>
              <a:cs typeface="+mn-cs"/>
            </a:rPr>
            <a:t>から</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減少し</a:t>
          </a:r>
          <a:r>
            <a:rPr kumimoji="1" lang="en-US" altLang="ja-JP" sz="1100" b="0" i="0" baseline="0">
              <a:solidFill>
                <a:schemeClr val="dk1"/>
              </a:solidFill>
              <a:effectLst/>
              <a:latin typeface="+mn-lt"/>
              <a:ea typeface="+mn-ea"/>
              <a:cs typeface="+mn-cs"/>
            </a:rPr>
            <a:t>0.82</a:t>
          </a:r>
          <a:r>
            <a:rPr kumimoji="1" lang="ja-JP" altLang="ja-JP" sz="1100" b="0" i="0" baseline="0">
              <a:solidFill>
                <a:schemeClr val="dk1"/>
              </a:solidFill>
              <a:effectLst/>
              <a:latin typeface="+mn-lt"/>
              <a:ea typeface="+mn-ea"/>
              <a:cs typeface="+mn-cs"/>
            </a:rPr>
            <a:t>となりました。類似団体平均を</a:t>
          </a:r>
          <a:r>
            <a:rPr kumimoji="1" lang="en-US" altLang="ja-JP" sz="1100" b="0" i="0" baseline="0">
              <a:solidFill>
                <a:schemeClr val="dk1"/>
              </a:solidFill>
              <a:effectLst/>
              <a:latin typeface="+mn-lt"/>
              <a:ea typeface="+mn-ea"/>
              <a:cs typeface="+mn-cs"/>
            </a:rPr>
            <a:t>0.29</a:t>
          </a:r>
          <a:r>
            <a:rPr kumimoji="1" lang="ja-JP" altLang="ja-JP" sz="1100" b="0" i="0" baseline="0">
              <a:solidFill>
                <a:schemeClr val="dk1"/>
              </a:solidFill>
              <a:effectLst/>
              <a:latin typeface="+mn-lt"/>
              <a:ea typeface="+mn-ea"/>
              <a:cs typeface="+mn-cs"/>
            </a:rPr>
            <a:t>上回っているものの、依然として交付税収入に依存しており、義務的経費等の削減が急務となっています。</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79828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51905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76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79828</xdr:rowOff>
    </xdr:from>
    <xdr:to>
      <xdr:col>24</xdr:col>
      <xdr:colOff>12700</xdr:colOff>
      <xdr:row>45</xdr:row>
      <xdr:rowOff>79828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95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74385</xdr:rowOff>
    </xdr:from>
    <xdr:to>
      <xdr:col>23</xdr:col>
      <xdr:colOff>133350</xdr:colOff>
      <xdr:row>39</xdr:row>
      <xdr:rowOff>91622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76093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169834</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992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26307</xdr:rowOff>
    </xdr:from>
    <xdr:to>
      <xdr:col>23</xdr:col>
      <xdr:colOff>184150</xdr:colOff>
      <xdr:row>42</xdr:row>
      <xdr:rowOff>127907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2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74385</xdr:rowOff>
    </xdr:from>
    <xdr:to>
      <xdr:col>19</xdr:col>
      <xdr:colOff>133350</xdr:colOff>
      <xdr:row>39</xdr:row>
      <xdr:rowOff>74385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7609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43543</xdr:rowOff>
    </xdr:from>
    <xdr:to>
      <xdr:col>19</xdr:col>
      <xdr:colOff>184150</xdr:colOff>
      <xdr:row>42</xdr:row>
      <xdr:rowOff>145143</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129920</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330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57150</xdr:rowOff>
    </xdr:from>
    <xdr:to>
      <xdr:col>15</xdr:col>
      <xdr:colOff>82550</xdr:colOff>
      <xdr:row>39</xdr:row>
      <xdr:rowOff>74385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7437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60778</xdr:rowOff>
    </xdr:from>
    <xdr:to>
      <xdr:col>15</xdr:col>
      <xdr:colOff>133350</xdr:colOff>
      <xdr:row>42</xdr:row>
      <xdr:rowOff>162378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147155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348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57150</xdr:rowOff>
    </xdr:from>
    <xdr:to>
      <xdr:col>11</xdr:col>
      <xdr:colOff>31750</xdr:colOff>
      <xdr:row>39</xdr:row>
      <xdr:rowOff>74385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67437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60778</xdr:rowOff>
    </xdr:from>
    <xdr:to>
      <xdr:col>11</xdr:col>
      <xdr:colOff>82550</xdr:colOff>
      <xdr:row>42</xdr:row>
      <xdr:rowOff>162378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147155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348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43543</xdr:rowOff>
    </xdr:from>
    <xdr:to>
      <xdr:col>7</xdr:col>
      <xdr:colOff>31750</xdr:colOff>
      <xdr:row>42</xdr:row>
      <xdr:rowOff>145143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129920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40822</xdr:rowOff>
    </xdr:from>
    <xdr:to>
      <xdr:col>23</xdr:col>
      <xdr:colOff>184150</xdr:colOff>
      <xdr:row>39</xdr:row>
      <xdr:rowOff>142422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57349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57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23585</xdr:rowOff>
    </xdr:from>
    <xdr:to>
      <xdr:col>19</xdr:col>
      <xdr:colOff>184150</xdr:colOff>
      <xdr:row>39</xdr:row>
      <xdr:rowOff>125185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71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135362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479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23585</xdr:rowOff>
    </xdr:from>
    <xdr:to>
      <xdr:col>15</xdr:col>
      <xdr:colOff>133350</xdr:colOff>
      <xdr:row>39</xdr:row>
      <xdr:rowOff>125185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71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135362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479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6350</xdr:rowOff>
    </xdr:from>
    <xdr:to>
      <xdr:col>11</xdr:col>
      <xdr:colOff>82550</xdr:colOff>
      <xdr:row>39</xdr:row>
      <xdr:rowOff>107950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118127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23585</xdr:rowOff>
    </xdr:from>
    <xdr:to>
      <xdr:col>7</xdr:col>
      <xdr:colOff>31750</xdr:colOff>
      <xdr:row>39</xdr:row>
      <xdr:rowOff>125185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71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135362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479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経常収支比率については、分母では</a:t>
          </a:r>
          <a:r>
            <a:rPr kumimoji="1" lang="ja-JP" altLang="en-US" sz="1000">
              <a:solidFill>
                <a:schemeClr val="dk1"/>
              </a:solidFill>
              <a:effectLst/>
              <a:latin typeface="+mn-lt"/>
              <a:ea typeface="+mn-ea"/>
              <a:cs typeface="+mn-cs"/>
            </a:rPr>
            <a:t>地方消費税交付金</a:t>
          </a:r>
          <a:r>
            <a:rPr kumimoji="1" lang="ja-JP" altLang="ja-JP" sz="1000">
              <a:solidFill>
                <a:schemeClr val="dk1"/>
              </a:solidFill>
              <a:effectLst/>
              <a:latin typeface="+mn-lt"/>
              <a:ea typeface="+mn-ea"/>
              <a:cs typeface="+mn-cs"/>
            </a:rPr>
            <a:t>等の増により、</a:t>
          </a:r>
          <a:r>
            <a:rPr kumimoji="1" lang="en-US" altLang="ja-JP" sz="1000">
              <a:solidFill>
                <a:schemeClr val="dk1"/>
              </a:solidFill>
              <a:effectLst/>
              <a:latin typeface="+mn-lt"/>
              <a:ea typeface="+mn-ea"/>
              <a:cs typeface="+mn-cs"/>
            </a:rPr>
            <a:t>273,158</a:t>
          </a:r>
          <a:r>
            <a:rPr kumimoji="1" lang="ja-JP" altLang="ja-JP" sz="1000">
              <a:solidFill>
                <a:schemeClr val="dk1"/>
              </a:solidFill>
              <a:effectLst/>
              <a:latin typeface="+mn-lt"/>
              <a:ea typeface="+mn-ea"/>
              <a:cs typeface="+mn-cs"/>
            </a:rPr>
            <a:t>千円（</a:t>
          </a:r>
          <a:r>
            <a:rPr kumimoji="1" lang="en-US" altLang="ja-JP" sz="1000">
              <a:solidFill>
                <a:schemeClr val="dk1"/>
              </a:solidFill>
              <a:effectLst/>
              <a:latin typeface="+mn-lt"/>
              <a:ea typeface="+mn-ea"/>
              <a:cs typeface="+mn-cs"/>
            </a:rPr>
            <a:t>1.9</a:t>
          </a:r>
          <a:r>
            <a:rPr kumimoji="1" lang="ja-JP" altLang="ja-JP" sz="1000">
              <a:solidFill>
                <a:schemeClr val="dk1"/>
              </a:solidFill>
              <a:effectLst/>
              <a:latin typeface="+mn-lt"/>
              <a:ea typeface="+mn-ea"/>
              <a:cs typeface="+mn-cs"/>
            </a:rPr>
            <a:t>％）の増となりました。分子では</a:t>
          </a:r>
          <a:r>
            <a:rPr kumimoji="1" lang="ja-JP" altLang="en-US" sz="1000">
              <a:solidFill>
                <a:schemeClr val="dk1"/>
              </a:solidFill>
              <a:effectLst/>
              <a:latin typeface="+mn-lt"/>
              <a:ea typeface="+mn-ea"/>
              <a:cs typeface="+mn-cs"/>
            </a:rPr>
            <a:t>扶助費が子どもの医療費助成費が診療実績等の大幅な減による助成費の減や児童扶養手当について令和元年度の法改正により支給回数が通常より</a:t>
          </a:r>
          <a:r>
            <a:rPr kumimoji="1" lang="en-US" altLang="ja-JP" sz="1000">
              <a:solidFill>
                <a:schemeClr val="dk1"/>
              </a:solidFill>
              <a:effectLst/>
              <a:latin typeface="+mn-lt"/>
              <a:ea typeface="+mn-ea"/>
              <a:cs typeface="+mn-cs"/>
            </a:rPr>
            <a:t>1</a:t>
          </a:r>
          <a:r>
            <a:rPr kumimoji="1" lang="ja-JP" altLang="en-US" sz="1000">
              <a:solidFill>
                <a:schemeClr val="dk1"/>
              </a:solidFill>
              <a:effectLst/>
              <a:latin typeface="+mn-lt"/>
              <a:ea typeface="+mn-ea"/>
              <a:cs typeface="+mn-cs"/>
            </a:rPr>
            <a:t>回多く支給されたことにより比較をすると大幅に減少していること等の要因により</a:t>
          </a:r>
          <a:r>
            <a:rPr kumimoji="1" lang="en-US" altLang="ja-JP" sz="1000">
              <a:solidFill>
                <a:schemeClr val="dk1"/>
              </a:solidFill>
              <a:effectLst/>
              <a:latin typeface="+mn-lt"/>
              <a:ea typeface="+mn-ea"/>
              <a:cs typeface="+mn-cs"/>
            </a:rPr>
            <a:t>169,914</a:t>
          </a:r>
          <a:r>
            <a:rPr kumimoji="1" lang="ja-JP" altLang="en-US" sz="1000">
              <a:solidFill>
                <a:schemeClr val="dk1"/>
              </a:solidFill>
              <a:effectLst/>
              <a:latin typeface="+mn-lt"/>
              <a:ea typeface="+mn-ea"/>
              <a:cs typeface="+mn-cs"/>
            </a:rPr>
            <a:t>千円（▲</a:t>
          </a:r>
          <a:r>
            <a:rPr kumimoji="1" lang="en-US" altLang="ja-JP" sz="1000">
              <a:solidFill>
                <a:schemeClr val="dk1"/>
              </a:solidFill>
              <a:effectLst/>
              <a:latin typeface="+mn-lt"/>
              <a:ea typeface="+mn-ea"/>
              <a:cs typeface="+mn-cs"/>
            </a:rPr>
            <a:t>1.2</a:t>
          </a:r>
          <a:r>
            <a:rPr kumimoji="1" lang="ja-JP" altLang="en-US" sz="1000">
              <a:solidFill>
                <a:schemeClr val="dk1"/>
              </a:solidFill>
              <a:effectLst/>
              <a:latin typeface="+mn-lt"/>
              <a:ea typeface="+mn-ea"/>
              <a:cs typeface="+mn-cs"/>
            </a:rPr>
            <a:t>％）の減</a:t>
          </a:r>
          <a:r>
            <a:rPr kumimoji="1" lang="ja-JP" altLang="ja-JP" sz="1000">
              <a:solidFill>
                <a:schemeClr val="dk1"/>
              </a:solidFill>
              <a:effectLst/>
              <a:latin typeface="+mn-lt"/>
              <a:ea typeface="+mn-ea"/>
              <a:cs typeface="+mn-cs"/>
            </a:rPr>
            <a:t>となり</a:t>
          </a:r>
          <a:r>
            <a:rPr kumimoji="1" lang="ja-JP" altLang="en-US" sz="1000">
              <a:solidFill>
                <a:schemeClr val="dk1"/>
              </a:solidFill>
              <a:effectLst/>
              <a:latin typeface="+mn-lt"/>
              <a:ea typeface="+mn-ea"/>
              <a:cs typeface="+mn-cs"/>
            </a:rPr>
            <a:t>ました。</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　以上により、</a:t>
          </a:r>
          <a:r>
            <a:rPr kumimoji="1" lang="ja-JP" altLang="ja-JP" sz="1000">
              <a:solidFill>
                <a:schemeClr val="dk1"/>
              </a:solidFill>
              <a:effectLst/>
              <a:latin typeface="+mn-lt"/>
              <a:ea typeface="+mn-ea"/>
              <a:cs typeface="+mn-cs"/>
            </a:rPr>
            <a:t>昨年度</a:t>
          </a:r>
          <a:r>
            <a:rPr kumimoji="1" lang="ja-JP" altLang="en-US" sz="1000">
              <a:solidFill>
                <a:schemeClr val="dk1"/>
              </a:solidFill>
              <a:effectLst/>
              <a:latin typeface="+mn-lt"/>
              <a:ea typeface="+mn-ea"/>
              <a:cs typeface="+mn-cs"/>
            </a:rPr>
            <a:t>から</a:t>
          </a:r>
          <a:r>
            <a:rPr kumimoji="1" lang="en-US" altLang="ja-JP" sz="1000">
              <a:solidFill>
                <a:schemeClr val="dk1"/>
              </a:solidFill>
              <a:effectLst/>
              <a:latin typeface="+mn-lt"/>
              <a:ea typeface="+mn-ea"/>
              <a:cs typeface="+mn-cs"/>
            </a:rPr>
            <a:t>2.9</a:t>
          </a:r>
          <a:r>
            <a:rPr kumimoji="1" lang="ja-JP" altLang="ja-JP" sz="1000">
              <a:solidFill>
                <a:schemeClr val="dk1"/>
              </a:solidFill>
              <a:effectLst/>
              <a:latin typeface="+mn-lt"/>
              <a:ea typeface="+mn-ea"/>
              <a:cs typeface="+mn-cs"/>
            </a:rPr>
            <a:t>ポイント</a:t>
          </a:r>
          <a:r>
            <a:rPr kumimoji="1" lang="ja-JP" altLang="en-US" sz="1000">
              <a:solidFill>
                <a:schemeClr val="dk1"/>
              </a:solidFill>
              <a:effectLst/>
              <a:latin typeface="+mn-lt"/>
              <a:ea typeface="+mn-ea"/>
              <a:cs typeface="+mn-cs"/>
            </a:rPr>
            <a:t>改善</a:t>
          </a:r>
          <a:r>
            <a:rPr kumimoji="1" lang="ja-JP" altLang="ja-JP" sz="1000">
              <a:solidFill>
                <a:schemeClr val="dk1"/>
              </a:solidFill>
              <a:effectLst/>
              <a:latin typeface="+mn-lt"/>
              <a:ea typeface="+mn-ea"/>
              <a:cs typeface="+mn-cs"/>
            </a:rPr>
            <a:t>し</a:t>
          </a:r>
          <a:r>
            <a:rPr kumimoji="1" lang="en-US" altLang="ja-JP" sz="1000">
              <a:solidFill>
                <a:schemeClr val="dk1"/>
              </a:solidFill>
              <a:effectLst/>
              <a:latin typeface="+mn-lt"/>
              <a:ea typeface="+mn-ea"/>
              <a:cs typeface="+mn-cs"/>
            </a:rPr>
            <a:t>92.4</a:t>
          </a:r>
          <a:r>
            <a:rPr kumimoji="1" lang="ja-JP" altLang="en-US" sz="1000">
              <a:solidFill>
                <a:schemeClr val="dk1"/>
              </a:solidFill>
              <a:effectLst/>
              <a:latin typeface="+mn-lt"/>
              <a:ea typeface="+mn-ea"/>
              <a:cs typeface="+mn-cs"/>
            </a:rPr>
            <a:t>％となりました</a:t>
          </a:r>
          <a:r>
            <a:rPr kumimoji="1" lang="ja-JP"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新型コロナウイルス感染症の影響による既存事業の中止や休止があり経常的な支出が昨年度より大幅に減少したことが、比率改善の主な要因となっております。</a:t>
          </a:r>
          <a:endParaRPr lang="ja-JP" altLang="ja-JP" sz="10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44027</xdr:rowOff>
    </xdr:from>
    <xdr:to>
      <xdr:col>23</xdr:col>
      <xdr:colOff>133350</xdr:colOff>
      <xdr:row>67</xdr:row>
      <xdr:rowOff>31750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5957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9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31750</xdr:rowOff>
    </xdr:from>
    <xdr:to>
      <xdr:col>24</xdr:col>
      <xdr:colOff>12700</xdr:colOff>
      <xdr:row>67</xdr:row>
      <xdr:rowOff>31750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1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130404</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0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44027</xdr:rowOff>
    </xdr:from>
    <xdr:to>
      <xdr:col>24</xdr:col>
      <xdr:colOff>12700</xdr:colOff>
      <xdr:row>59</xdr:row>
      <xdr:rowOff>44027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5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15240</xdr:rowOff>
    </xdr:from>
    <xdr:to>
      <xdr:col>23</xdr:col>
      <xdr:colOff>133350</xdr:colOff>
      <xdr:row>65</xdr:row>
      <xdr:rowOff>77046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988040"/>
          <a:ext cx="838200" cy="23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20744</xdr:rowOff>
    </xdr:from>
    <xdr:to>
      <xdr:col>19</xdr:col>
      <xdr:colOff>133350</xdr:colOff>
      <xdr:row>65</xdr:row>
      <xdr:rowOff>77046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164994"/>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168063</xdr:rowOff>
    </xdr:from>
    <xdr:to>
      <xdr:col>19</xdr:col>
      <xdr:colOff>184150</xdr:colOff>
      <xdr:row>64</xdr:row>
      <xdr:rowOff>98213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108390</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738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151977</xdr:rowOff>
    </xdr:from>
    <xdr:to>
      <xdr:col>15</xdr:col>
      <xdr:colOff>82550</xdr:colOff>
      <xdr:row>65</xdr:row>
      <xdr:rowOff>20744</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1124777"/>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119804</xdr:rowOff>
    </xdr:from>
    <xdr:to>
      <xdr:col>15</xdr:col>
      <xdr:colOff>133350</xdr:colOff>
      <xdr:row>64</xdr:row>
      <xdr:rowOff>49954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60131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9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151977</xdr:rowOff>
    </xdr:from>
    <xdr:to>
      <xdr:col>11</xdr:col>
      <xdr:colOff>31750</xdr:colOff>
      <xdr:row>65</xdr:row>
      <xdr:rowOff>69004</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124777"/>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63500</xdr:rowOff>
    </xdr:from>
    <xdr:to>
      <xdr:col>11</xdr:col>
      <xdr:colOff>82550</xdr:colOff>
      <xdr:row>63</xdr:row>
      <xdr:rowOff>165100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3827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154517</xdr:rowOff>
    </xdr:from>
    <xdr:to>
      <xdr:col>7</xdr:col>
      <xdr:colOff>31750</xdr:colOff>
      <xdr:row>63</xdr:row>
      <xdr:rowOff>84667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94844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55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135890</xdr:rowOff>
    </xdr:from>
    <xdr:to>
      <xdr:col>23</xdr:col>
      <xdr:colOff>184150</xdr:colOff>
      <xdr:row>64</xdr:row>
      <xdr:rowOff>66040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107967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90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26246</xdr:rowOff>
    </xdr:from>
    <xdr:to>
      <xdr:col>19</xdr:col>
      <xdr:colOff>184150</xdr:colOff>
      <xdr:row>65</xdr:row>
      <xdr:rowOff>127846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17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112623</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256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141394</xdr:rowOff>
    </xdr:from>
    <xdr:to>
      <xdr:col>15</xdr:col>
      <xdr:colOff>133350</xdr:colOff>
      <xdr:row>65</xdr:row>
      <xdr:rowOff>71544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11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56321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20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101177</xdr:rowOff>
    </xdr:from>
    <xdr:to>
      <xdr:col>11</xdr:col>
      <xdr:colOff>82550</xdr:colOff>
      <xdr:row>65</xdr:row>
      <xdr:rowOff>31327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0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16104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18204</xdr:rowOff>
    </xdr:from>
    <xdr:to>
      <xdr:col>7</xdr:col>
      <xdr:colOff>31750</xdr:colOff>
      <xdr:row>65</xdr:row>
      <xdr:rowOff>119804</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16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104581</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248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[110,006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類似団体と比較して、人件費・物件費等が低くなっているのは、ごみ処理業務、常備消防業務等を一部事務組合等に委託して行っていることが主な要因として挙げられます。</a:t>
          </a:r>
          <a:endParaRPr lang="ja-JP" altLang="ja-JP" sz="1400">
            <a:effectLst/>
          </a:endParaRPr>
        </a:p>
        <a:p>
          <a:r>
            <a:rPr kumimoji="1" lang="ja-JP" altLang="ja-JP" sz="1100">
              <a:solidFill>
                <a:schemeClr val="dk1"/>
              </a:solidFill>
              <a:effectLst/>
              <a:latin typeface="+mn-lt"/>
              <a:ea typeface="+mn-ea"/>
              <a:cs typeface="+mn-cs"/>
            </a:rPr>
            <a:t>　また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昨年度の決算額と比較すると、</a:t>
          </a:r>
          <a:r>
            <a:rPr kumimoji="1" lang="ja-JP" altLang="en-US" sz="1100">
              <a:solidFill>
                <a:schemeClr val="dk1"/>
              </a:solidFill>
              <a:effectLst/>
              <a:latin typeface="+mn-lt"/>
              <a:ea typeface="+mn-ea"/>
              <a:cs typeface="+mn-cs"/>
            </a:rPr>
            <a:t>人件費については期末手当の支給率の減等により全体として減少しているものの、</a:t>
          </a:r>
          <a:r>
            <a:rPr kumimoji="1" lang="ja-JP" altLang="ja-JP" sz="1100">
              <a:solidFill>
                <a:schemeClr val="dk1"/>
              </a:solidFill>
              <a:effectLst/>
              <a:latin typeface="+mn-lt"/>
              <a:ea typeface="+mn-ea"/>
              <a:cs typeface="+mn-cs"/>
            </a:rPr>
            <a:t>物件費に</a:t>
          </a:r>
          <a:r>
            <a:rPr kumimoji="1" lang="ja-JP" altLang="en-US" sz="1100">
              <a:solidFill>
                <a:schemeClr val="dk1"/>
              </a:solidFill>
              <a:effectLst/>
              <a:latin typeface="+mn-lt"/>
              <a:ea typeface="+mn-ea"/>
              <a:cs typeface="+mn-cs"/>
            </a:rPr>
            <a:t>つ</a:t>
          </a:r>
          <a:r>
            <a:rPr kumimoji="1" lang="ja-JP" altLang="ja-JP" sz="1100">
              <a:solidFill>
                <a:schemeClr val="dk1"/>
              </a:solidFill>
              <a:effectLst/>
              <a:latin typeface="+mn-lt"/>
              <a:ea typeface="+mn-ea"/>
              <a:cs typeface="+mn-cs"/>
            </a:rPr>
            <a:t>いては</a:t>
          </a:r>
          <a:r>
            <a:rPr kumimoji="1" lang="en-US" altLang="ja-JP" sz="1100">
              <a:solidFill>
                <a:schemeClr val="dk1"/>
              </a:solidFill>
              <a:effectLst/>
              <a:latin typeface="+mn-lt"/>
              <a:ea typeface="+mn-ea"/>
              <a:cs typeface="+mn-cs"/>
            </a:rPr>
            <a:t>GIGA</a:t>
          </a:r>
          <a:r>
            <a:rPr kumimoji="1" lang="ja-JP" altLang="en-US" sz="1100">
              <a:solidFill>
                <a:schemeClr val="dk1"/>
              </a:solidFill>
              <a:effectLst/>
              <a:latin typeface="+mn-lt"/>
              <a:ea typeface="+mn-ea"/>
              <a:cs typeface="+mn-cs"/>
            </a:rPr>
            <a:t>スクール構想に伴うタブレット端末の購入</a:t>
          </a:r>
          <a:r>
            <a:rPr kumimoji="1" lang="ja-JP" altLang="ja-JP" sz="1100">
              <a:solidFill>
                <a:schemeClr val="dk1"/>
              </a:solidFill>
              <a:effectLst/>
              <a:latin typeface="+mn-lt"/>
              <a:ea typeface="+mn-ea"/>
              <a:cs typeface="+mn-cs"/>
            </a:rPr>
            <a:t>等</a:t>
          </a:r>
          <a:r>
            <a:rPr kumimoji="1" lang="ja-JP" altLang="en-US" sz="1100">
              <a:solidFill>
                <a:schemeClr val="dk1"/>
              </a:solidFill>
              <a:effectLst/>
              <a:latin typeface="+mn-lt"/>
              <a:ea typeface="+mn-ea"/>
              <a:cs typeface="+mn-cs"/>
            </a:rPr>
            <a:t>により大幅に増加していることから</a:t>
          </a:r>
          <a:r>
            <a:rPr kumimoji="1" lang="ja-JP" altLang="ja-JP" sz="110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人口</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人当たり人件費・物件費等</a:t>
          </a:r>
          <a:r>
            <a:rPr kumimoji="1" lang="ja-JP" altLang="en-US" sz="1100" b="0" i="0" baseline="0">
              <a:solidFill>
                <a:schemeClr val="dk1"/>
              </a:solidFill>
              <a:effectLst/>
              <a:latin typeface="+mn-lt"/>
              <a:ea typeface="+mn-ea"/>
              <a:cs typeface="+mn-cs"/>
            </a:rPr>
            <a:t>は</a:t>
          </a:r>
          <a:r>
            <a:rPr kumimoji="1" lang="en-US" altLang="ja-JP" sz="1100" b="0" i="0" baseline="0">
              <a:solidFill>
                <a:schemeClr val="dk1"/>
              </a:solidFill>
              <a:effectLst/>
              <a:latin typeface="+mn-lt"/>
              <a:ea typeface="+mn-ea"/>
              <a:cs typeface="+mn-cs"/>
            </a:rPr>
            <a:t>8,897</a:t>
          </a:r>
          <a:r>
            <a:rPr kumimoji="1" lang="ja-JP" altLang="ja-JP" sz="1100" b="0" i="0" baseline="0">
              <a:solidFill>
                <a:schemeClr val="dk1"/>
              </a:solidFill>
              <a:effectLst/>
              <a:latin typeface="+mn-lt"/>
              <a:ea typeface="+mn-ea"/>
              <a:cs typeface="+mn-cs"/>
            </a:rPr>
            <a:t>円増加しました。</a:t>
          </a:r>
          <a:endParaRPr lang="ja-JP" altLang="ja-JP" sz="1400">
            <a:effectLst/>
          </a:endParaRPr>
        </a:p>
        <a:p>
          <a:r>
            <a:rPr kumimoji="1" lang="ja-JP" altLang="ja-JP" sz="1100" b="0" i="0" baseline="0">
              <a:solidFill>
                <a:schemeClr val="dk1"/>
              </a:solidFill>
              <a:effectLst/>
              <a:latin typeface="+mn-lt"/>
              <a:ea typeface="+mn-ea"/>
              <a:cs typeface="+mn-cs"/>
            </a:rPr>
            <a:t>　。</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89565</xdr:rowOff>
    </xdr:from>
    <xdr:to>
      <xdr:col>23</xdr:col>
      <xdr:colOff>133350</xdr:colOff>
      <xdr:row>88</xdr:row>
      <xdr:rowOff>46081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5565"/>
          <a:ext cx="0" cy="13281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18158</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05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46081</xdr:rowOff>
    </xdr:from>
    <xdr:to>
      <xdr:col>24</xdr:col>
      <xdr:colOff>12700</xdr:colOff>
      <xdr:row>88</xdr:row>
      <xdr:rowOff>46081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33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4492</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4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89565</xdr:rowOff>
    </xdr:from>
    <xdr:to>
      <xdr:col>24</xdr:col>
      <xdr:colOff>12700</xdr:colOff>
      <xdr:row>80</xdr:row>
      <xdr:rowOff>89565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5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93587</xdr:rowOff>
    </xdr:from>
    <xdr:to>
      <xdr:col>23</xdr:col>
      <xdr:colOff>133350</xdr:colOff>
      <xdr:row>80</xdr:row>
      <xdr:rowOff>165148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809587"/>
          <a:ext cx="838200" cy="71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113061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171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140984</xdr:rowOff>
    </xdr:from>
    <xdr:to>
      <xdr:col>23</xdr:col>
      <xdr:colOff>184150</xdr:colOff>
      <xdr:row>83</xdr:row>
      <xdr:rowOff>71134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49606</xdr:rowOff>
    </xdr:from>
    <xdr:to>
      <xdr:col>19</xdr:col>
      <xdr:colOff>133350</xdr:colOff>
      <xdr:row>80</xdr:row>
      <xdr:rowOff>93587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3765606"/>
          <a:ext cx="889000" cy="43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35647</xdr:rowOff>
    </xdr:from>
    <xdr:to>
      <xdr:col>19</xdr:col>
      <xdr:colOff>184150</xdr:colOff>
      <xdr:row>82</xdr:row>
      <xdr:rowOff>137247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122024</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1809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47361</xdr:rowOff>
    </xdr:from>
    <xdr:to>
      <xdr:col>15</xdr:col>
      <xdr:colOff>82550</xdr:colOff>
      <xdr:row>80</xdr:row>
      <xdr:rowOff>49606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763361"/>
          <a:ext cx="889000" cy="2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1504</xdr:rowOff>
    </xdr:from>
    <xdr:to>
      <xdr:col>15</xdr:col>
      <xdr:colOff>133350</xdr:colOff>
      <xdr:row>82</xdr:row>
      <xdr:rowOff>103104</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06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87881</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14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47361</xdr:rowOff>
    </xdr:from>
    <xdr:to>
      <xdr:col>11</xdr:col>
      <xdr:colOff>31750</xdr:colOff>
      <xdr:row>80</xdr:row>
      <xdr:rowOff>51673</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1447800" y="13763361"/>
          <a:ext cx="889000" cy="4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168047</xdr:rowOff>
    </xdr:from>
    <xdr:to>
      <xdr:col>11</xdr:col>
      <xdr:colOff>82550</xdr:colOff>
      <xdr:row>82</xdr:row>
      <xdr:rowOff>98197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5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82974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141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133035</xdr:rowOff>
    </xdr:from>
    <xdr:to>
      <xdr:col>7</xdr:col>
      <xdr:colOff>31750</xdr:colOff>
      <xdr:row>82</xdr:row>
      <xdr:rowOff>63185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0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47962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106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114348</xdr:rowOff>
    </xdr:from>
    <xdr:to>
      <xdr:col>23</xdr:col>
      <xdr:colOff>184150</xdr:colOff>
      <xdr:row>81</xdr:row>
      <xdr:rowOff>44498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83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35625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75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42787</xdr:rowOff>
    </xdr:from>
    <xdr:to>
      <xdr:col>19</xdr:col>
      <xdr:colOff>184150</xdr:colOff>
      <xdr:row>80</xdr:row>
      <xdr:rowOff>144387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75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154564</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52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79</xdr:row>
      <xdr:rowOff>170256</xdr:rowOff>
    </xdr:from>
    <xdr:to>
      <xdr:col>15</xdr:col>
      <xdr:colOff>133350</xdr:colOff>
      <xdr:row>80</xdr:row>
      <xdr:rowOff>100406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71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110583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483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79</xdr:row>
      <xdr:rowOff>168011</xdr:rowOff>
    </xdr:from>
    <xdr:to>
      <xdr:col>11</xdr:col>
      <xdr:colOff>82550</xdr:colOff>
      <xdr:row>80</xdr:row>
      <xdr:rowOff>98161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712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108338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481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873</xdr:rowOff>
    </xdr:from>
    <xdr:to>
      <xdr:col>7</xdr:col>
      <xdr:colOff>31750</xdr:colOff>
      <xdr:row>80</xdr:row>
      <xdr:rowOff>102473</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71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112650</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485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東京都の基準に準拠し、</a:t>
          </a:r>
          <a:r>
            <a:rPr kumimoji="1" lang="ja-JP" altLang="en-US" sz="1100" b="0" i="0" baseline="0">
              <a:solidFill>
                <a:schemeClr val="dk1"/>
              </a:solidFill>
              <a:effectLst/>
              <a:latin typeface="+mn-lt"/>
              <a:ea typeface="+mn-ea"/>
              <a:cs typeface="+mn-cs"/>
            </a:rPr>
            <a:t>期末・勤勉手当の役職加算割合を見直すなどといった効果により</a:t>
          </a:r>
          <a:r>
            <a:rPr kumimoji="1" lang="ja-JP" altLang="ja-JP" sz="1100" b="0" i="0" baseline="0">
              <a:solidFill>
                <a:schemeClr val="dk1"/>
              </a:solidFill>
              <a:effectLst/>
              <a:latin typeface="+mn-lt"/>
              <a:ea typeface="+mn-ea"/>
              <a:cs typeface="+mn-cs"/>
            </a:rPr>
            <a:t>類似団体平均</a:t>
          </a:r>
          <a:r>
            <a:rPr kumimoji="1" lang="ja-JP" altLang="en-US" sz="1100" b="0" i="0" baseline="0">
              <a:solidFill>
                <a:schemeClr val="dk1"/>
              </a:solidFill>
              <a:effectLst/>
              <a:latin typeface="+mn-lt"/>
              <a:ea typeface="+mn-ea"/>
              <a:cs typeface="+mn-cs"/>
            </a:rPr>
            <a:t>と比較して</a:t>
          </a:r>
          <a:r>
            <a:rPr kumimoji="1" lang="en-US" altLang="ja-JP" sz="1100" b="0" i="0" baseline="0">
              <a:solidFill>
                <a:schemeClr val="dk1"/>
              </a:solidFill>
              <a:effectLst/>
              <a:latin typeface="+mn-lt"/>
              <a:ea typeface="+mn-ea"/>
              <a:cs typeface="+mn-cs"/>
            </a:rPr>
            <a:t>1.2</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下回りました</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今後も、</a:t>
          </a:r>
          <a:r>
            <a:rPr kumimoji="1" lang="ja-JP" altLang="ja-JP" sz="1100" b="0" i="0" baseline="0">
              <a:solidFill>
                <a:schemeClr val="dk1"/>
              </a:solidFill>
              <a:effectLst/>
              <a:latin typeface="+mn-lt"/>
              <a:ea typeface="+mn-ea"/>
              <a:cs typeface="+mn-cs"/>
            </a:rPr>
            <a:t>国及び東京都の基準に準拠し、他の地方公共団体との均衡を考慮しつつ、職員の職務や責任、業績に応じた給与体系を構築するとともに、特殊勤務手当等各種手当の内容及び水準について、市民の理解が得られるよう、社会情勢の変化に応じて継続的に見直しを行っていきます。</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9979</xdr:rowOff>
    </xdr:from>
    <xdr:to>
      <xdr:col>81</xdr:col>
      <xdr:colOff>44450</xdr:colOff>
      <xdr:row>89</xdr:row>
      <xdr:rowOff>138793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25979"/>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96356</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6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9979</xdr:rowOff>
    </xdr:from>
    <xdr:to>
      <xdr:col>81</xdr:col>
      <xdr:colOff>133350</xdr:colOff>
      <xdr:row>80</xdr:row>
      <xdr:rowOff>9979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25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168729</xdr:rowOff>
    </xdr:from>
    <xdr:to>
      <xdr:col>81</xdr:col>
      <xdr:colOff>44450</xdr:colOff>
      <xdr:row>86</xdr:row>
      <xdr:rowOff>67129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570529"/>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125384</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698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67129</xdr:rowOff>
    </xdr:from>
    <xdr:to>
      <xdr:col>77</xdr:col>
      <xdr:colOff>44450</xdr:colOff>
      <xdr:row>86</xdr:row>
      <xdr:rowOff>67129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8118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170543</xdr:rowOff>
    </xdr:from>
    <xdr:to>
      <xdr:col>77</xdr:col>
      <xdr:colOff>95250</xdr:colOff>
      <xdr:row>86</xdr:row>
      <xdr:rowOff>100693</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110870</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512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67129</xdr:rowOff>
    </xdr:from>
    <xdr:to>
      <xdr:col>72</xdr:col>
      <xdr:colOff>203200</xdr:colOff>
      <xdr:row>87</xdr:row>
      <xdr:rowOff>16329</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811829"/>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76398</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16329</xdr:rowOff>
    </xdr:from>
    <xdr:to>
      <xdr:col>68</xdr:col>
      <xdr:colOff>152400</xdr:colOff>
      <xdr:row>88</xdr:row>
      <xdr:rowOff>34471</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932479"/>
          <a:ext cx="889000" cy="189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170543</xdr:rowOff>
    </xdr:from>
    <xdr:to>
      <xdr:col>64</xdr:col>
      <xdr:colOff>152400</xdr:colOff>
      <xdr:row>86</xdr:row>
      <xdr:rowOff>100693</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110870</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134456</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364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16329</xdr:rowOff>
    </xdr:from>
    <xdr:to>
      <xdr:col>77</xdr:col>
      <xdr:colOff>95250</xdr:colOff>
      <xdr:row>86</xdr:row>
      <xdr:rowOff>117929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102706</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847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16329</xdr:rowOff>
    </xdr:from>
    <xdr:to>
      <xdr:col>73</xdr:col>
      <xdr:colOff>44450</xdr:colOff>
      <xdr:row>86</xdr:row>
      <xdr:rowOff>117929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102706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136979</xdr:rowOff>
    </xdr:from>
    <xdr:to>
      <xdr:col>68</xdr:col>
      <xdr:colOff>203200</xdr:colOff>
      <xdr:row>87</xdr:row>
      <xdr:rowOff>67129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51906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155121</xdr:rowOff>
    </xdr:from>
    <xdr:to>
      <xdr:col>64</xdr:col>
      <xdr:colOff>152400</xdr:colOff>
      <xdr:row>88</xdr:row>
      <xdr:rowOff>85271</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07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70048</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157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人口</a:t>
          </a:r>
          <a:r>
            <a:rPr kumimoji="1" lang="en-US" altLang="ja-JP" sz="1100" b="0" i="0" baseline="0">
              <a:solidFill>
                <a:schemeClr val="dk1"/>
              </a:solidFill>
              <a:effectLst/>
              <a:latin typeface="+mn-lt"/>
              <a:ea typeface="+mn-ea"/>
              <a:cs typeface="+mn-cs"/>
            </a:rPr>
            <a:t>1,000</a:t>
          </a:r>
          <a:r>
            <a:rPr kumimoji="1" lang="ja-JP" altLang="ja-JP" sz="1100" b="0" i="0" baseline="0">
              <a:solidFill>
                <a:schemeClr val="dk1"/>
              </a:solidFill>
              <a:effectLst/>
              <a:latin typeface="+mn-lt"/>
              <a:ea typeface="+mn-ea"/>
              <a:cs typeface="+mn-cs"/>
            </a:rPr>
            <a:t>人当たり職員数については、類似団体平均</a:t>
          </a:r>
          <a:r>
            <a:rPr kumimoji="1" lang="en-US" altLang="ja-JP" sz="1100" b="0" i="0" baseline="0">
              <a:solidFill>
                <a:schemeClr val="dk1"/>
              </a:solidFill>
              <a:effectLst/>
              <a:latin typeface="+mn-lt"/>
              <a:ea typeface="+mn-ea"/>
              <a:cs typeface="+mn-cs"/>
            </a:rPr>
            <a:t>8.20</a:t>
          </a:r>
          <a:r>
            <a:rPr kumimoji="1" lang="ja-JP" altLang="ja-JP" sz="1100" b="0" i="0" baseline="0">
              <a:solidFill>
                <a:schemeClr val="dk1"/>
              </a:solidFill>
              <a:effectLst/>
              <a:latin typeface="+mn-lt"/>
              <a:ea typeface="+mn-ea"/>
              <a:cs typeface="+mn-cs"/>
            </a:rPr>
            <a:t>人を大きく下回る</a:t>
          </a:r>
          <a:r>
            <a:rPr kumimoji="1" lang="en-US" altLang="ja-JP" sz="1100" b="0" i="0" baseline="0">
              <a:solidFill>
                <a:schemeClr val="dk1"/>
              </a:solidFill>
              <a:effectLst/>
              <a:latin typeface="+mn-lt"/>
              <a:ea typeface="+mn-ea"/>
              <a:cs typeface="+mn-cs"/>
            </a:rPr>
            <a:t>4.89</a:t>
          </a:r>
          <a:r>
            <a:rPr kumimoji="1" lang="ja-JP" altLang="ja-JP" sz="1100" b="0" i="0" baseline="0">
              <a:solidFill>
                <a:schemeClr val="dk1"/>
              </a:solidFill>
              <a:effectLst/>
              <a:latin typeface="+mn-lt"/>
              <a:ea typeface="+mn-ea"/>
              <a:cs typeface="+mn-cs"/>
            </a:rPr>
            <a:t>人となっています。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公民の適切な役割分担及び相互連携を踏まえて事務事業の統廃合、指定管理者制度などの民間活力の導入等を</a:t>
          </a:r>
          <a:r>
            <a:rPr kumimoji="1" lang="ja-JP" altLang="en-US" sz="1100" b="0" i="0" baseline="0">
              <a:solidFill>
                <a:schemeClr val="dk1"/>
              </a:solidFill>
              <a:effectLst/>
              <a:latin typeface="+mn-lt"/>
              <a:ea typeface="+mn-ea"/>
              <a:cs typeface="+mn-cs"/>
            </a:rPr>
            <a:t>今後も</a:t>
          </a:r>
          <a:r>
            <a:rPr kumimoji="1" lang="ja-JP" altLang="ja-JP" sz="1100" b="0" i="0" baseline="0">
              <a:solidFill>
                <a:schemeClr val="dk1"/>
              </a:solidFill>
              <a:effectLst/>
              <a:latin typeface="+mn-lt"/>
              <a:ea typeface="+mn-ea"/>
              <a:cs typeface="+mn-cs"/>
            </a:rPr>
            <a:t>推進し</a:t>
          </a:r>
          <a:r>
            <a:rPr kumimoji="1" lang="ja-JP" altLang="en-US" sz="1100" b="0" i="0" baseline="0">
              <a:solidFill>
                <a:schemeClr val="dk1"/>
              </a:solidFill>
              <a:effectLst/>
              <a:latin typeface="+mn-lt"/>
              <a:ea typeface="+mn-ea"/>
              <a:cs typeface="+mn-cs"/>
            </a:rPr>
            <a:t>ていき</a:t>
          </a:r>
          <a:r>
            <a:rPr kumimoji="1" lang="ja-JP" altLang="ja-JP" sz="1100" b="0" i="0" baseline="0">
              <a:solidFill>
                <a:schemeClr val="dk1"/>
              </a:solidFill>
              <a:effectLst/>
              <a:latin typeface="+mn-lt"/>
              <a:ea typeface="+mn-ea"/>
              <a:cs typeface="+mn-cs"/>
            </a:rPr>
            <a:t>、職員が直接関与すべき分野を順次縮小することにより、過度な職員数の補充はせず、適正な定員管理の実現に努めます。</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1512</xdr:rowOff>
    </xdr:from>
    <xdr:to>
      <xdr:col>81</xdr:col>
      <xdr:colOff>44450</xdr:colOff>
      <xdr:row>66</xdr:row>
      <xdr:rowOff>145748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17062"/>
          <a:ext cx="0" cy="13443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117825</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3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145748</xdr:rowOff>
    </xdr:from>
    <xdr:to>
      <xdr:col>81</xdr:col>
      <xdr:colOff>133350</xdr:colOff>
      <xdr:row>66</xdr:row>
      <xdr:rowOff>145748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46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87889</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6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1512</xdr:rowOff>
    </xdr:from>
    <xdr:to>
      <xdr:col>81</xdr:col>
      <xdr:colOff>133350</xdr:colOff>
      <xdr:row>59</xdr:row>
      <xdr:rowOff>1512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1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34834</xdr:rowOff>
    </xdr:from>
    <xdr:to>
      <xdr:col>81</xdr:col>
      <xdr:colOff>44450</xdr:colOff>
      <xdr:row>59</xdr:row>
      <xdr:rowOff>34834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1503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164996</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4519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21469</xdr:rowOff>
    </xdr:from>
    <xdr:to>
      <xdr:col>81</xdr:col>
      <xdr:colOff>95250</xdr:colOff>
      <xdr:row>61</xdr:row>
      <xdr:rowOff>123069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32536</xdr:rowOff>
    </xdr:from>
    <xdr:to>
      <xdr:col>77</xdr:col>
      <xdr:colOff>44450</xdr:colOff>
      <xdr:row>59</xdr:row>
      <xdr:rowOff>34834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148086"/>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26065</xdr:rowOff>
    </xdr:from>
    <xdr:to>
      <xdr:col>77</xdr:col>
      <xdr:colOff>95250</xdr:colOff>
      <xdr:row>61</xdr:row>
      <xdr:rowOff>127665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112442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570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29089</xdr:rowOff>
    </xdr:from>
    <xdr:to>
      <xdr:col>72</xdr:col>
      <xdr:colOff>203200</xdr:colOff>
      <xdr:row>59</xdr:row>
      <xdr:rowOff>32536</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144639"/>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21469</xdr:rowOff>
    </xdr:from>
    <xdr:to>
      <xdr:col>73</xdr:col>
      <xdr:colOff>44450</xdr:colOff>
      <xdr:row>61</xdr:row>
      <xdr:rowOff>123069</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107846</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56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22195</xdr:rowOff>
    </xdr:from>
    <xdr:to>
      <xdr:col>68</xdr:col>
      <xdr:colOff>152400</xdr:colOff>
      <xdr:row>59</xdr:row>
      <xdr:rowOff>29089</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137745"/>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28363</xdr:rowOff>
    </xdr:from>
    <xdr:to>
      <xdr:col>68</xdr:col>
      <xdr:colOff>203200</xdr:colOff>
      <xdr:row>61</xdr:row>
      <xdr:rowOff>129963</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114740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22618</xdr:rowOff>
    </xdr:from>
    <xdr:to>
      <xdr:col>64</xdr:col>
      <xdr:colOff>152400</xdr:colOff>
      <xdr:row>61</xdr:row>
      <xdr:rowOff>124218</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108995</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56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155484</xdr:rowOff>
    </xdr:from>
    <xdr:to>
      <xdr:col>81</xdr:col>
      <xdr:colOff>95250</xdr:colOff>
      <xdr:row>59</xdr:row>
      <xdr:rowOff>85634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09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76761</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020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155484</xdr:rowOff>
    </xdr:from>
    <xdr:to>
      <xdr:col>77</xdr:col>
      <xdr:colOff>95250</xdr:colOff>
      <xdr:row>59</xdr:row>
      <xdr:rowOff>85634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09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95811</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9868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153186</xdr:rowOff>
    </xdr:from>
    <xdr:to>
      <xdr:col>73</xdr:col>
      <xdr:colOff>44450</xdr:colOff>
      <xdr:row>59</xdr:row>
      <xdr:rowOff>83336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0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93513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986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149739</xdr:rowOff>
    </xdr:from>
    <xdr:to>
      <xdr:col>68</xdr:col>
      <xdr:colOff>203200</xdr:colOff>
      <xdr:row>59</xdr:row>
      <xdr:rowOff>79889</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09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90066</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9862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142845</xdr:rowOff>
    </xdr:from>
    <xdr:to>
      <xdr:col>64</xdr:col>
      <xdr:colOff>152400</xdr:colOff>
      <xdr:row>59</xdr:row>
      <xdr:rowOff>72995</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086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83172</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855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実質公債費比率においては、類似団体平均の</a:t>
          </a:r>
          <a:r>
            <a:rPr kumimoji="1" lang="en-US" altLang="ja-JP" sz="1100" b="0" i="0" baseline="0">
              <a:solidFill>
                <a:schemeClr val="dk1"/>
              </a:solidFill>
              <a:effectLst/>
              <a:latin typeface="+mn-lt"/>
              <a:ea typeface="+mn-ea"/>
              <a:cs typeface="+mn-cs"/>
            </a:rPr>
            <a:t>7.2</a:t>
          </a:r>
          <a:r>
            <a:rPr kumimoji="1" lang="ja-JP" altLang="ja-JP" sz="1100" b="0" i="0" baseline="0">
              <a:solidFill>
                <a:schemeClr val="dk1"/>
              </a:solidFill>
              <a:effectLst/>
              <a:latin typeface="+mn-lt"/>
              <a:ea typeface="+mn-ea"/>
              <a:cs typeface="+mn-cs"/>
            </a:rPr>
            <a:t>％を大きく下回る</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％となっているものの、前年度と比べ</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ポイント悪化しています。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また、例年と同様に障害者自立支援給付費など義務的経費の増加</a:t>
          </a:r>
          <a:r>
            <a:rPr kumimoji="1" lang="ja-JP" altLang="en-US" sz="1100" b="0" i="0" baseline="0">
              <a:solidFill>
                <a:schemeClr val="dk1"/>
              </a:solidFill>
              <a:effectLst/>
              <a:latin typeface="+mn-lt"/>
              <a:ea typeface="+mn-ea"/>
              <a:cs typeface="+mn-cs"/>
            </a:rPr>
            <a:t>等</a:t>
          </a:r>
          <a:r>
            <a:rPr kumimoji="1" lang="ja-JP" altLang="ja-JP" sz="1100" b="0" i="0" baseline="0">
              <a:solidFill>
                <a:schemeClr val="dk1"/>
              </a:solidFill>
              <a:effectLst/>
              <a:latin typeface="+mn-lt"/>
              <a:ea typeface="+mn-ea"/>
              <a:cs typeface="+mn-cs"/>
            </a:rPr>
            <a:t>により、やむを得ず臨時財政対策債を発行可能額満額発行しており、地方債残高が増加傾向にあるため、今後比率の上昇が見込まれます。</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4" name="公債費負担の状況グラフ枠">
          <a:extLst>
            <a:ext uri="{FF2B5EF4-FFF2-40B4-BE49-F238E27FC236}">
              <a16:creationId xmlns:a16="http://schemas.microsoft.com/office/drawing/2014/main" id="{00000000-0008-0000-0300-00008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99483</xdr:rowOff>
    </xdr:from>
    <xdr:to>
      <xdr:col>81</xdr:col>
      <xdr:colOff>44450</xdr:colOff>
      <xdr:row>44</xdr:row>
      <xdr:rowOff>96157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7018000" y="6100233"/>
          <a:ext cx="0" cy="15397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68234</xdr:rowOff>
    </xdr:from>
    <xdr:ext cx="762000" cy="259045"/>
    <xdr:sp macro="" textlink="">
      <xdr:nvSpPr>
        <xdr:cNvPr id="386" name="公債費負担の状況最小値テキスト">
          <a:extLst>
            <a:ext uri="{FF2B5EF4-FFF2-40B4-BE49-F238E27FC236}">
              <a16:creationId xmlns:a16="http://schemas.microsoft.com/office/drawing/2014/main" id="{00000000-0008-0000-0300-000082010000}"/>
            </a:ext>
          </a:extLst>
        </xdr:cNvPr>
        <xdr:cNvSpPr txBox="1"/>
      </xdr:nvSpPr>
      <xdr:spPr>
        <a:xfrm>
          <a:off x="17106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96157</xdr:rowOff>
    </xdr:from>
    <xdr:to>
      <xdr:col>81</xdr:col>
      <xdr:colOff>133350</xdr:colOff>
      <xdr:row>44</xdr:row>
      <xdr:rowOff>96157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929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14410</xdr:rowOff>
    </xdr:from>
    <xdr:ext cx="762000" cy="259045"/>
    <xdr:sp macro="" textlink="">
      <xdr:nvSpPr>
        <xdr:cNvPr id="388" name="公債費負担の状況最大値テキスト">
          <a:extLst>
            <a:ext uri="{FF2B5EF4-FFF2-40B4-BE49-F238E27FC236}">
              <a16:creationId xmlns:a16="http://schemas.microsoft.com/office/drawing/2014/main" id="{00000000-0008-0000-0300-000084010000}"/>
            </a:ext>
          </a:extLst>
        </xdr:cNvPr>
        <xdr:cNvSpPr txBox="1"/>
      </xdr:nvSpPr>
      <xdr:spPr>
        <a:xfrm>
          <a:off x="17106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99483</xdr:rowOff>
    </xdr:from>
    <xdr:to>
      <xdr:col>81</xdr:col>
      <xdr:colOff>133350</xdr:colOff>
      <xdr:row>35</xdr:row>
      <xdr:rowOff>99483</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6929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35</xdr:row>
      <xdr:rowOff>122464</xdr:rowOff>
    </xdr:from>
    <xdr:to>
      <xdr:col>81</xdr:col>
      <xdr:colOff>44450</xdr:colOff>
      <xdr:row>35</xdr:row>
      <xdr:rowOff>156936</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6179800" y="6123214"/>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48277</xdr:rowOff>
    </xdr:from>
    <xdr:ext cx="762000" cy="259045"/>
    <xdr:sp macro="" textlink="">
      <xdr:nvSpPr>
        <xdr:cNvPr id="391" name="公債費負担の状況平均値テキスト">
          <a:extLst>
            <a:ext uri="{FF2B5EF4-FFF2-40B4-BE49-F238E27FC236}">
              <a16:creationId xmlns:a16="http://schemas.microsoft.com/office/drawing/2014/main" id="{00000000-0008-0000-0300-000087010000}"/>
            </a:ext>
          </a:extLst>
        </xdr:cNvPr>
        <xdr:cNvSpPr txBox="1"/>
      </xdr:nvSpPr>
      <xdr:spPr>
        <a:xfrm>
          <a:off x="17106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6967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35</xdr:row>
      <xdr:rowOff>99483</xdr:rowOff>
    </xdr:from>
    <xdr:to>
      <xdr:col>77</xdr:col>
      <xdr:colOff>44450</xdr:colOff>
      <xdr:row>35</xdr:row>
      <xdr:rowOff>122464</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5290800" y="6100233"/>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35</xdr:row>
      <xdr:rowOff>87993</xdr:rowOff>
    </xdr:from>
    <xdr:to>
      <xdr:col>72</xdr:col>
      <xdr:colOff>203200</xdr:colOff>
      <xdr:row>35</xdr:row>
      <xdr:rowOff>99483</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4401800" y="60887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110672</xdr:rowOff>
    </xdr:from>
    <xdr:to>
      <xdr:col>73</xdr:col>
      <xdr:colOff>44450</xdr:colOff>
      <xdr:row>41</xdr:row>
      <xdr:rowOff>40822</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5240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25599</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35</xdr:row>
      <xdr:rowOff>42031</xdr:rowOff>
    </xdr:from>
    <xdr:to>
      <xdr:col>68</xdr:col>
      <xdr:colOff>152400</xdr:colOff>
      <xdr:row>35</xdr:row>
      <xdr:rowOff>87993</xdr:rowOff>
    </xdr:to>
    <xdr:cxnSp macro="">
      <xdr:nvCxnSpPr>
        <xdr:cNvPr id="399" name="直線コネクタ 398">
          <a:extLst>
            <a:ext uri="{FF2B5EF4-FFF2-40B4-BE49-F238E27FC236}">
              <a16:creationId xmlns:a16="http://schemas.microsoft.com/office/drawing/2014/main" id="{00000000-0008-0000-0300-00008F010000}"/>
            </a:ext>
          </a:extLst>
        </xdr:cNvPr>
        <xdr:cNvCxnSpPr/>
      </xdr:nvCxnSpPr>
      <xdr:spPr>
        <a:xfrm>
          <a:off x="13512800" y="6042781"/>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133652</xdr:rowOff>
    </xdr:from>
    <xdr:to>
      <xdr:col>68</xdr:col>
      <xdr:colOff>203200</xdr:colOff>
      <xdr:row>41</xdr:row>
      <xdr:rowOff>63802</xdr:rowOff>
    </xdr:to>
    <xdr:sp macro="" textlink="">
      <xdr:nvSpPr>
        <xdr:cNvPr id="400" name="フローチャート: 判断 399">
          <a:extLst>
            <a:ext uri="{FF2B5EF4-FFF2-40B4-BE49-F238E27FC236}">
              <a16:creationId xmlns:a16="http://schemas.microsoft.com/office/drawing/2014/main" id="{00000000-0008-0000-0300-000090010000}"/>
            </a:ext>
          </a:extLst>
        </xdr:cNvPr>
        <xdr:cNvSpPr/>
      </xdr:nvSpPr>
      <xdr:spPr>
        <a:xfrm>
          <a:off x="14351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48579</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707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02" name="フローチャート: 判断 401">
          <a:extLst>
            <a:ext uri="{FF2B5EF4-FFF2-40B4-BE49-F238E27FC236}">
              <a16:creationId xmlns:a16="http://schemas.microsoft.com/office/drawing/2014/main" id="{00000000-0008-0000-0300-000092010000}"/>
            </a:ext>
          </a:extLst>
        </xdr:cNvPr>
        <xdr:cNvSpPr/>
      </xdr:nvSpPr>
      <xdr:spPr>
        <a:xfrm>
          <a:off x="13462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71560</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35</xdr:row>
      <xdr:rowOff>106136</xdr:rowOff>
    </xdr:from>
    <xdr:to>
      <xdr:col>81</xdr:col>
      <xdr:colOff>95250</xdr:colOff>
      <xdr:row>36</xdr:row>
      <xdr:rowOff>36286</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6967200" y="610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27413</xdr:rowOff>
    </xdr:from>
    <xdr:ext cx="762000" cy="259045"/>
    <xdr:sp macro="" textlink="">
      <xdr:nvSpPr>
        <xdr:cNvPr id="410" name="公債費負担の状況該当値テキスト">
          <a:extLst>
            <a:ext uri="{FF2B5EF4-FFF2-40B4-BE49-F238E27FC236}">
              <a16:creationId xmlns:a16="http://schemas.microsoft.com/office/drawing/2014/main" id="{00000000-0008-0000-0300-00009A010000}"/>
            </a:ext>
          </a:extLst>
        </xdr:cNvPr>
        <xdr:cNvSpPr txBox="1"/>
      </xdr:nvSpPr>
      <xdr:spPr>
        <a:xfrm>
          <a:off x="17106900" y="6028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35</xdr:row>
      <xdr:rowOff>71664</xdr:rowOff>
    </xdr:from>
    <xdr:to>
      <xdr:col>77</xdr:col>
      <xdr:colOff>95250</xdr:colOff>
      <xdr:row>36</xdr:row>
      <xdr:rowOff>1814</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6129000" y="607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11991</xdr:rowOff>
    </xdr:from>
    <xdr:ext cx="7366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798800" y="584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48683</xdr:rowOff>
    </xdr:from>
    <xdr:to>
      <xdr:col>73</xdr:col>
      <xdr:colOff>44450</xdr:colOff>
      <xdr:row>35</xdr:row>
      <xdr:rowOff>150283</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5240000" y="604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33</xdr:row>
      <xdr:rowOff>160460</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4909800" y="5818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37193</xdr:rowOff>
    </xdr:from>
    <xdr:to>
      <xdr:col>68</xdr:col>
      <xdr:colOff>203200</xdr:colOff>
      <xdr:row>35</xdr:row>
      <xdr:rowOff>138793</xdr:rowOff>
    </xdr:to>
    <xdr:sp macro="" textlink="">
      <xdr:nvSpPr>
        <xdr:cNvPr id="415" name="楕円 414">
          <a:extLst>
            <a:ext uri="{FF2B5EF4-FFF2-40B4-BE49-F238E27FC236}">
              <a16:creationId xmlns:a16="http://schemas.microsoft.com/office/drawing/2014/main" id="{00000000-0008-0000-0300-00009F010000}"/>
            </a:ext>
          </a:extLst>
        </xdr:cNvPr>
        <xdr:cNvSpPr/>
      </xdr:nvSpPr>
      <xdr:spPr>
        <a:xfrm>
          <a:off x="14351000" y="603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33</xdr:row>
      <xdr:rowOff>148970</xdr:rowOff>
    </xdr:from>
    <xdr:ext cx="762000" cy="25904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4020800" y="580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34</xdr:row>
      <xdr:rowOff>162681</xdr:rowOff>
    </xdr:from>
    <xdr:to>
      <xdr:col>64</xdr:col>
      <xdr:colOff>152400</xdr:colOff>
      <xdr:row>35</xdr:row>
      <xdr:rowOff>92831</xdr:rowOff>
    </xdr:to>
    <xdr:sp macro="" textlink="">
      <xdr:nvSpPr>
        <xdr:cNvPr id="417" name="楕円 416">
          <a:extLst>
            <a:ext uri="{FF2B5EF4-FFF2-40B4-BE49-F238E27FC236}">
              <a16:creationId xmlns:a16="http://schemas.microsoft.com/office/drawing/2014/main" id="{00000000-0008-0000-0300-0000A1010000}"/>
            </a:ext>
          </a:extLst>
        </xdr:cNvPr>
        <xdr:cNvSpPr/>
      </xdr:nvSpPr>
      <xdr:spPr>
        <a:xfrm>
          <a:off x="13462000" y="5991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33</xdr:row>
      <xdr:rowOff>103008</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3131800" y="5760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0" name="正方形/長方形 429">
          <a:extLst>
            <a:ext uri="{FF2B5EF4-FFF2-40B4-BE49-F238E27FC236}">
              <a16:creationId xmlns:a16="http://schemas.microsoft.com/office/drawing/2014/main" id="{00000000-0008-0000-0300-0000A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将来負担比率は「－</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」であり、類似団体平均の</a:t>
          </a:r>
          <a:r>
            <a:rPr kumimoji="1" lang="en-US" altLang="ja-JP" sz="1100" b="0" i="0" baseline="0">
              <a:solidFill>
                <a:schemeClr val="dk1"/>
              </a:solidFill>
              <a:effectLst/>
              <a:latin typeface="+mn-lt"/>
              <a:ea typeface="+mn-ea"/>
              <a:cs typeface="+mn-cs"/>
            </a:rPr>
            <a:t>28.5</a:t>
          </a:r>
          <a:r>
            <a:rPr kumimoji="1" lang="ja-JP" altLang="ja-JP" sz="1100" b="0" i="0" baseline="0">
              <a:solidFill>
                <a:schemeClr val="dk1"/>
              </a:solidFill>
              <a:effectLst/>
              <a:latin typeface="+mn-lt"/>
              <a:ea typeface="+mn-ea"/>
              <a:cs typeface="+mn-cs"/>
            </a:rPr>
            <a:t>％を大きく下回っており、昨年度の数値「▲</a:t>
          </a:r>
          <a:r>
            <a:rPr kumimoji="1" lang="en-US" altLang="ja-JP" sz="1100" b="0" i="0" baseline="0">
              <a:solidFill>
                <a:schemeClr val="dk1"/>
              </a:solidFill>
              <a:effectLst/>
              <a:latin typeface="+mn-lt"/>
              <a:ea typeface="+mn-ea"/>
              <a:cs typeface="+mn-cs"/>
            </a:rPr>
            <a:t>7.7</a:t>
          </a:r>
          <a:r>
            <a:rPr kumimoji="1" lang="ja-JP" altLang="ja-JP" sz="1100" b="0" i="0" baseline="0">
              <a:solidFill>
                <a:schemeClr val="dk1"/>
              </a:solidFill>
              <a:effectLst/>
              <a:latin typeface="+mn-lt"/>
              <a:ea typeface="+mn-ea"/>
              <a:cs typeface="+mn-cs"/>
            </a:rPr>
            <a:t>％」に対して、今年度は「▲</a:t>
          </a:r>
          <a:r>
            <a:rPr kumimoji="1" lang="en-US" altLang="ja-JP" sz="1100" b="0" i="0" baseline="0">
              <a:solidFill>
                <a:schemeClr val="dk1"/>
              </a:solidFill>
              <a:effectLst/>
              <a:latin typeface="+mn-lt"/>
              <a:ea typeface="+mn-ea"/>
              <a:cs typeface="+mn-cs"/>
            </a:rPr>
            <a:t>10.5</a:t>
          </a:r>
          <a:r>
            <a:rPr kumimoji="1" lang="ja-JP" altLang="ja-JP" sz="1100" b="0" i="0" baseline="0">
              <a:solidFill>
                <a:schemeClr val="dk1"/>
              </a:solidFill>
              <a:effectLst/>
              <a:latin typeface="+mn-lt"/>
              <a:ea typeface="+mn-ea"/>
              <a:cs typeface="+mn-cs"/>
            </a:rPr>
            <a:t>％」で</a:t>
          </a:r>
          <a:r>
            <a:rPr kumimoji="1" lang="en-US" altLang="ja-JP" sz="1100" b="0" i="0" baseline="0">
              <a:solidFill>
                <a:schemeClr val="dk1"/>
              </a:solidFill>
              <a:effectLst/>
              <a:latin typeface="+mn-lt"/>
              <a:ea typeface="+mn-ea"/>
              <a:cs typeface="+mn-cs"/>
            </a:rPr>
            <a:t>2.8</a:t>
          </a:r>
          <a:r>
            <a:rPr kumimoji="1" lang="ja-JP" altLang="ja-JP" sz="1100" b="0" i="0" baseline="0">
              <a:solidFill>
                <a:schemeClr val="dk1"/>
              </a:solidFill>
              <a:effectLst/>
              <a:latin typeface="+mn-lt"/>
              <a:ea typeface="+mn-ea"/>
              <a:cs typeface="+mn-cs"/>
            </a:rPr>
            <a:t>ポイント改善しました。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今後においても、「－</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」を維持できるよう財政調整基金等の基金残高</a:t>
          </a:r>
          <a:r>
            <a:rPr kumimoji="1" lang="ja-JP" altLang="en-US" sz="1100" b="0" i="0" baseline="0">
              <a:solidFill>
                <a:schemeClr val="dk1"/>
              </a:solidFill>
              <a:effectLst/>
              <a:latin typeface="+mn-lt"/>
              <a:ea typeface="+mn-ea"/>
              <a:cs typeface="+mn-cs"/>
            </a:rPr>
            <a:t>の維持に努める</a:t>
          </a:r>
          <a:r>
            <a:rPr kumimoji="1" lang="ja-JP" altLang="ja-JP" sz="1100" b="0" i="0" baseline="0">
              <a:solidFill>
                <a:schemeClr val="dk1"/>
              </a:solidFill>
              <a:effectLst/>
              <a:latin typeface="+mn-lt"/>
              <a:ea typeface="+mn-ea"/>
              <a:cs typeface="+mn-cs"/>
            </a:rPr>
            <a:t>とともに、臨時財政対策債等の地方債に依存しないように市税等の自主財源の確保に努めます。</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8" name="将来負担の状況グラフ枠">
          <a:extLst>
            <a:ext uri="{FF2B5EF4-FFF2-40B4-BE49-F238E27FC236}">
              <a16:creationId xmlns:a16="http://schemas.microsoft.com/office/drawing/2014/main" id="{00000000-0008-0000-0300-0000C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91380</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7018000" y="2313214"/>
          <a:ext cx="0" cy="15500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63457</xdr:rowOff>
    </xdr:from>
    <xdr:ext cx="762000" cy="259045"/>
    <xdr:sp macro="" textlink="">
      <xdr:nvSpPr>
        <xdr:cNvPr id="450" name="将来負担の状況最小値テキスト">
          <a:extLst>
            <a:ext uri="{FF2B5EF4-FFF2-40B4-BE49-F238E27FC236}">
              <a16:creationId xmlns:a16="http://schemas.microsoft.com/office/drawing/2014/main" id="{00000000-0008-0000-0300-0000C2010000}"/>
            </a:ext>
          </a:extLst>
        </xdr:cNvPr>
        <xdr:cNvSpPr txBox="1"/>
      </xdr:nvSpPr>
      <xdr:spPr>
        <a:xfrm>
          <a:off x="17106900" y="383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91380</xdr:rowOff>
    </xdr:from>
    <xdr:to>
      <xdr:col>81</xdr:col>
      <xdr:colOff>133350</xdr:colOff>
      <xdr:row>22</xdr:row>
      <xdr:rowOff>91380</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6929100" y="386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52" name="将来負担の状況最大値テキスト">
          <a:extLst>
            <a:ext uri="{FF2B5EF4-FFF2-40B4-BE49-F238E27FC236}">
              <a16:creationId xmlns:a16="http://schemas.microsoft.com/office/drawing/2014/main" id="{00000000-0008-0000-0300-0000C4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161670</xdr:rowOff>
    </xdr:from>
    <xdr:ext cx="762000" cy="259045"/>
    <xdr:sp macro="" textlink="">
      <xdr:nvSpPr>
        <xdr:cNvPr id="454" name="将来負担の状況平均値テキスト">
          <a:extLst>
            <a:ext uri="{FF2B5EF4-FFF2-40B4-BE49-F238E27FC236}">
              <a16:creationId xmlns:a16="http://schemas.microsoft.com/office/drawing/2014/main" id="{00000000-0008-0000-0300-0000C6010000}"/>
            </a:ext>
          </a:extLst>
        </xdr:cNvPr>
        <xdr:cNvSpPr txBox="1"/>
      </xdr:nvSpPr>
      <xdr:spPr>
        <a:xfrm>
          <a:off x="17106900" y="25619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18143</xdr:rowOff>
    </xdr:from>
    <xdr:to>
      <xdr:col>81</xdr:col>
      <xdr:colOff>95250</xdr:colOff>
      <xdr:row>15</xdr:row>
      <xdr:rowOff>119743</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6967200" y="2589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125246</xdr:rowOff>
    </xdr:from>
    <xdr:to>
      <xdr:col>77</xdr:col>
      <xdr:colOff>95250</xdr:colOff>
      <xdr:row>15</xdr:row>
      <xdr:rowOff>55396</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6129000" y="252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65573</xdr:rowOff>
    </xdr:from>
    <xdr:ext cx="7366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798800" y="2294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153972</xdr:rowOff>
    </xdr:from>
    <xdr:to>
      <xdr:col>73</xdr:col>
      <xdr:colOff>44450</xdr:colOff>
      <xdr:row>15</xdr:row>
      <xdr:rowOff>84122</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52400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94299</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909800" y="232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37677</xdr:rowOff>
    </xdr:from>
    <xdr:to>
      <xdr:col>68</xdr:col>
      <xdr:colOff>203200</xdr:colOff>
      <xdr:row>15</xdr:row>
      <xdr:rowOff>139277</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4351000" y="26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149454</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020800" y="237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64105</xdr:rowOff>
    </xdr:from>
    <xdr:to>
      <xdr:col>64</xdr:col>
      <xdr:colOff>152400</xdr:colOff>
      <xdr:row>15</xdr:row>
      <xdr:rowOff>165705</xdr:rowOff>
    </xdr:to>
    <xdr:sp macro="" textlink="">
      <xdr:nvSpPr>
        <xdr:cNvPr id="462" name="フローチャート: 判断 461">
          <a:extLst>
            <a:ext uri="{FF2B5EF4-FFF2-40B4-BE49-F238E27FC236}">
              <a16:creationId xmlns:a16="http://schemas.microsoft.com/office/drawing/2014/main" id="{00000000-0008-0000-0300-0000CE010000}"/>
            </a:ext>
          </a:extLst>
        </xdr:cNvPr>
        <xdr:cNvSpPr/>
      </xdr:nvSpPr>
      <xdr:spPr>
        <a:xfrm>
          <a:off x="13462000" y="263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4432</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131800" y="240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72,023
70,240
15.32
38,481,362
37,400,732
1,073,374
14,273,046
14,777,296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人件費に係る経常収支比率は類似団体平均を</a:t>
          </a:r>
          <a:r>
            <a:rPr kumimoji="1" lang="en-US" altLang="ja-JP" sz="1100" b="0" i="0" baseline="0">
              <a:solidFill>
                <a:schemeClr val="dk1"/>
              </a:solidFill>
              <a:effectLst/>
              <a:latin typeface="+mn-lt"/>
              <a:ea typeface="+mn-ea"/>
              <a:cs typeface="+mn-cs"/>
            </a:rPr>
            <a:t>3.1</a:t>
          </a:r>
          <a:r>
            <a:rPr kumimoji="1" lang="ja-JP" altLang="ja-JP" sz="1100" b="0" i="0" baseline="0">
              <a:solidFill>
                <a:schemeClr val="dk1"/>
              </a:solidFill>
              <a:effectLst/>
              <a:latin typeface="+mn-lt"/>
              <a:ea typeface="+mn-ea"/>
              <a:cs typeface="+mn-cs"/>
            </a:rPr>
            <a:t>ポイント下回る</a:t>
          </a:r>
          <a:r>
            <a:rPr kumimoji="1" lang="en-US" altLang="ja-JP" sz="1100" b="0" i="0" baseline="0">
              <a:solidFill>
                <a:schemeClr val="dk1"/>
              </a:solidFill>
              <a:effectLst/>
              <a:latin typeface="+mn-lt"/>
              <a:ea typeface="+mn-ea"/>
              <a:cs typeface="+mn-cs"/>
            </a:rPr>
            <a:t>22.0</a:t>
          </a:r>
          <a:r>
            <a:rPr kumimoji="1" lang="ja-JP" altLang="ja-JP" sz="1100" b="0" i="0" baseline="0">
              <a:solidFill>
                <a:schemeClr val="dk1"/>
              </a:solidFill>
              <a:effectLst/>
              <a:latin typeface="+mn-lt"/>
              <a:ea typeface="+mn-ea"/>
              <a:cs typeface="+mn-cs"/>
            </a:rPr>
            <a:t>％となっています。</a:t>
          </a:r>
          <a:r>
            <a:rPr kumimoji="1" lang="ja-JP" altLang="en-US" sz="1100" b="0" i="0" baseline="0">
              <a:solidFill>
                <a:schemeClr val="dk1"/>
              </a:solidFill>
              <a:effectLst/>
              <a:latin typeface="+mn-lt"/>
              <a:ea typeface="+mn-ea"/>
              <a:cs typeface="+mn-cs"/>
            </a:rPr>
            <a:t>期末手当支給率の減や既存事業の中止・休止の影響による</a:t>
          </a:r>
          <a:r>
            <a:rPr kumimoji="1" lang="ja-JP" altLang="ja-JP" sz="1100">
              <a:solidFill>
                <a:schemeClr val="dk1"/>
              </a:solidFill>
              <a:effectLst/>
              <a:latin typeface="+mn-lt"/>
              <a:ea typeface="+mn-ea"/>
              <a:cs typeface="+mn-cs"/>
            </a:rPr>
            <a:t>時間外勤務手当</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減等要因により</a:t>
          </a:r>
          <a:r>
            <a:rPr kumimoji="1" lang="ja-JP" altLang="ja-JP" sz="1100" b="0" i="0" baseline="0">
              <a:solidFill>
                <a:schemeClr val="dk1"/>
              </a:solidFill>
              <a:effectLst/>
              <a:latin typeface="+mn-lt"/>
              <a:ea typeface="+mn-ea"/>
              <a:cs typeface="+mn-cs"/>
            </a:rPr>
            <a:t>、経常経費充当一般財源等が</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となり昨年度</a:t>
          </a:r>
          <a:r>
            <a:rPr kumimoji="1" lang="ja-JP" altLang="en-US" sz="1100" b="0" i="0" baseline="0">
              <a:solidFill>
                <a:schemeClr val="dk1"/>
              </a:solidFill>
              <a:effectLst/>
              <a:latin typeface="+mn-lt"/>
              <a:ea typeface="+mn-ea"/>
              <a:cs typeface="+mn-cs"/>
            </a:rPr>
            <a:t>から</a:t>
          </a:r>
          <a:r>
            <a:rPr kumimoji="1" lang="en-US" altLang="ja-JP" sz="1100" b="0" i="0" baseline="0">
              <a:solidFill>
                <a:schemeClr val="dk1"/>
              </a:solidFill>
              <a:effectLst/>
              <a:latin typeface="+mn-lt"/>
              <a:ea typeface="+mn-ea"/>
              <a:cs typeface="+mn-cs"/>
            </a:rPr>
            <a:t>0.8</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改善</a:t>
          </a:r>
          <a:r>
            <a:rPr kumimoji="1" lang="ja-JP" altLang="ja-JP" sz="1100" b="0" i="0" baseline="0">
              <a:solidFill>
                <a:schemeClr val="dk1"/>
              </a:solidFill>
              <a:effectLst/>
              <a:latin typeface="+mn-lt"/>
              <a:ea typeface="+mn-ea"/>
              <a:cs typeface="+mn-cs"/>
            </a:rPr>
            <a:t>しました。</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今後においても職員の定員適正化を図るとともに、</a:t>
          </a:r>
          <a:r>
            <a:rPr kumimoji="1" lang="ja-JP" altLang="en-US" sz="1100" b="0" i="0" baseline="0">
              <a:solidFill>
                <a:schemeClr val="dk1"/>
              </a:solidFill>
              <a:effectLst/>
              <a:latin typeface="+mn-lt"/>
              <a:ea typeface="+mn-ea"/>
              <a:cs typeface="+mn-cs"/>
            </a:rPr>
            <a:t>時間外勤務の削減や</a:t>
          </a:r>
          <a:r>
            <a:rPr kumimoji="1" lang="ja-JP" altLang="ja-JP" sz="1100" b="0" i="0" baseline="0">
              <a:solidFill>
                <a:schemeClr val="dk1"/>
              </a:solidFill>
              <a:effectLst/>
              <a:latin typeface="+mn-lt"/>
              <a:ea typeface="+mn-ea"/>
              <a:cs typeface="+mn-cs"/>
            </a:rPr>
            <a:t>指定管理者制度などの民間活力の導入等を推進し、更なる人件費の削減に努めます。</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41</xdr:row>
      <xdr:rowOff>138430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7342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110507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3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138430</xdr:rowOff>
    </xdr:from>
    <xdr:to>
      <xdr:col>24</xdr:col>
      <xdr:colOff>114300</xdr:colOff>
      <xdr:row>41</xdr:row>
      <xdr:rowOff>138430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6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xdr:rowOff>
    </xdr:from>
    <xdr:to>
      <xdr:col>24</xdr:col>
      <xdr:colOff>25400</xdr:colOff>
      <xdr:row>36</xdr:row>
      <xdr:rowOff>73660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849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58420</xdr:rowOff>
    </xdr:from>
    <xdr:to>
      <xdr:col>19</xdr:col>
      <xdr:colOff>187325</xdr:colOff>
      <xdr:row>36</xdr:row>
      <xdr:rowOff>73660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2306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60960</xdr:rowOff>
    </xdr:from>
    <xdr:to>
      <xdr:col>20</xdr:col>
      <xdr:colOff>38100</xdr:colOff>
      <xdr:row>36</xdr:row>
      <xdr:rowOff>162560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147337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1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43180</xdr:rowOff>
    </xdr:from>
    <xdr:to>
      <xdr:col>15</xdr:col>
      <xdr:colOff>98425</xdr:colOff>
      <xdr:row>36</xdr:row>
      <xdr:rowOff>58420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15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68580</xdr:rowOff>
    </xdr:from>
    <xdr:to>
      <xdr:col>15</xdr:col>
      <xdr:colOff>149225</xdr:colOff>
      <xdr:row>36</xdr:row>
      <xdr:rowOff>170180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154957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43180</xdr:rowOff>
    </xdr:from>
    <xdr:to>
      <xdr:col>11</xdr:col>
      <xdr:colOff>9525</xdr:colOff>
      <xdr:row>36</xdr:row>
      <xdr:rowOff>73660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153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53340</xdr:rowOff>
    </xdr:from>
    <xdr:to>
      <xdr:col>11</xdr:col>
      <xdr:colOff>60325</xdr:colOff>
      <xdr:row>36</xdr:row>
      <xdr:rowOff>154940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139717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147337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133350</xdr:rowOff>
    </xdr:from>
    <xdr:to>
      <xdr:col>24</xdr:col>
      <xdr:colOff>76200</xdr:colOff>
      <xdr:row>36</xdr:row>
      <xdr:rowOff>63500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149877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22860</xdr:rowOff>
    </xdr:from>
    <xdr:to>
      <xdr:col>20</xdr:col>
      <xdr:colOff>38100</xdr:colOff>
      <xdr:row>36</xdr:row>
      <xdr:rowOff>124460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134637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63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xdr:rowOff>
    </xdr:from>
    <xdr:to>
      <xdr:col>15</xdr:col>
      <xdr:colOff>149225</xdr:colOff>
      <xdr:row>36</xdr:row>
      <xdr:rowOff>109220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119397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163830</xdr:rowOff>
    </xdr:from>
    <xdr:to>
      <xdr:col>11</xdr:col>
      <xdr:colOff>60325</xdr:colOff>
      <xdr:row>36</xdr:row>
      <xdr:rowOff>93980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104157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22860</xdr:rowOff>
    </xdr:from>
    <xdr:to>
      <xdr:col>6</xdr:col>
      <xdr:colOff>171450</xdr:colOff>
      <xdr:row>36</xdr:row>
      <xdr:rowOff>124460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134637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　物件費に係る経常収支比率は類似団体平均を</a:t>
          </a:r>
          <a:r>
            <a:rPr kumimoji="1" lang="en-US" altLang="ja-JP" sz="1000" b="0" i="0" baseline="0">
              <a:solidFill>
                <a:schemeClr val="dk1"/>
              </a:solidFill>
              <a:effectLst/>
              <a:latin typeface="+mn-lt"/>
              <a:ea typeface="+mn-ea"/>
              <a:cs typeface="+mn-cs"/>
            </a:rPr>
            <a:t>4.1</a:t>
          </a:r>
          <a:r>
            <a:rPr kumimoji="1" lang="ja-JP" altLang="ja-JP" sz="1000" b="0" i="0" baseline="0">
              <a:solidFill>
                <a:schemeClr val="dk1"/>
              </a:solidFill>
              <a:effectLst/>
              <a:latin typeface="+mn-lt"/>
              <a:ea typeface="+mn-ea"/>
              <a:cs typeface="+mn-cs"/>
            </a:rPr>
            <a:t>ポイント上回る</a:t>
          </a:r>
          <a:r>
            <a:rPr kumimoji="1" lang="en-US" altLang="ja-JP" sz="1000" b="0" i="0" baseline="0">
              <a:solidFill>
                <a:schemeClr val="dk1"/>
              </a:solidFill>
              <a:effectLst/>
              <a:latin typeface="+mn-lt"/>
              <a:ea typeface="+mn-ea"/>
              <a:cs typeface="+mn-cs"/>
            </a:rPr>
            <a:t>17.7</a:t>
          </a:r>
          <a:r>
            <a:rPr kumimoji="1" lang="ja-JP" altLang="ja-JP" sz="1000" b="0" i="0" baseline="0">
              <a:solidFill>
                <a:schemeClr val="dk1"/>
              </a:solidFill>
              <a:effectLst/>
              <a:latin typeface="+mn-lt"/>
              <a:ea typeface="+mn-ea"/>
              <a:cs typeface="+mn-cs"/>
            </a:rPr>
            <a:t>％となって</a:t>
          </a:r>
          <a:r>
            <a:rPr kumimoji="1" lang="ja-JP" altLang="en-US" sz="1000" b="0" i="0" baseline="0">
              <a:solidFill>
                <a:schemeClr val="dk1"/>
              </a:solidFill>
              <a:effectLst/>
              <a:latin typeface="+mn-lt"/>
              <a:ea typeface="+mn-ea"/>
              <a:cs typeface="+mn-cs"/>
            </a:rPr>
            <a:t>いるものの</a:t>
          </a:r>
          <a:r>
            <a:rPr kumimoji="1" lang="ja-JP" altLang="ja-JP" sz="1000" b="0" i="0" baseline="0">
              <a:solidFill>
                <a:schemeClr val="dk1"/>
              </a:solidFill>
              <a:effectLst/>
              <a:latin typeface="+mn-lt"/>
              <a:ea typeface="+mn-ea"/>
              <a:cs typeface="+mn-cs"/>
            </a:rPr>
            <a:t>、前年度と比較して</a:t>
          </a:r>
          <a:r>
            <a:rPr kumimoji="1" lang="en-US" altLang="ja-JP" sz="1000" b="0" i="0" baseline="0">
              <a:solidFill>
                <a:schemeClr val="dk1"/>
              </a:solidFill>
              <a:effectLst/>
              <a:latin typeface="+mn-lt"/>
              <a:ea typeface="+mn-ea"/>
              <a:cs typeface="+mn-cs"/>
            </a:rPr>
            <a:t>0.3</a:t>
          </a:r>
          <a:r>
            <a:rPr kumimoji="1" lang="ja-JP" altLang="ja-JP" sz="1000" b="0" i="0" baseline="0">
              <a:solidFill>
                <a:schemeClr val="dk1"/>
              </a:solidFill>
              <a:effectLst/>
              <a:latin typeface="+mn-lt"/>
              <a:ea typeface="+mn-ea"/>
              <a:cs typeface="+mn-cs"/>
            </a:rPr>
            <a:t>ポイント</a:t>
          </a:r>
          <a:r>
            <a:rPr kumimoji="1" lang="ja-JP" altLang="en-US" sz="1000" b="0" i="0" baseline="0">
              <a:solidFill>
                <a:schemeClr val="dk1"/>
              </a:solidFill>
              <a:effectLst/>
              <a:latin typeface="+mn-lt"/>
              <a:ea typeface="+mn-ea"/>
              <a:cs typeface="+mn-cs"/>
            </a:rPr>
            <a:t>改善</a:t>
          </a:r>
          <a:r>
            <a:rPr kumimoji="1" lang="ja-JP" altLang="ja-JP" sz="1000" b="0" i="0" baseline="0">
              <a:solidFill>
                <a:schemeClr val="dk1"/>
              </a:solidFill>
              <a:effectLst/>
              <a:latin typeface="+mn-lt"/>
              <a:ea typeface="+mn-ea"/>
              <a:cs typeface="+mn-cs"/>
            </a:rPr>
            <a:t>しております。　　</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主な原因としては、</a:t>
          </a:r>
          <a:r>
            <a:rPr kumimoji="1" lang="ja-JP" altLang="en-US" sz="1000" b="0" i="0" baseline="0">
              <a:solidFill>
                <a:schemeClr val="dk1"/>
              </a:solidFill>
              <a:effectLst/>
              <a:latin typeface="+mn-lt"/>
              <a:ea typeface="+mn-ea"/>
              <a:cs typeface="+mn-cs"/>
            </a:rPr>
            <a:t>新型コロナウイルス感染症の影響により既存事業を中止・休止としたことから経常的な業務委託費などが前年度と比較して減少したことが主な要因であると考えられます</a:t>
          </a:r>
          <a:r>
            <a:rPr kumimoji="1" lang="ja-JP" altLang="ja-JP" sz="1000" b="0" i="0" baseline="0">
              <a:solidFill>
                <a:schemeClr val="dk1"/>
              </a:solidFill>
              <a:effectLst/>
              <a:latin typeface="+mn-lt"/>
              <a:ea typeface="+mn-ea"/>
              <a:cs typeface="+mn-cs"/>
            </a:rPr>
            <a:t>。</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指定管理者制度など導入を推進することにより、物件費の増加が見込まれますが、事務事業の見直しを図り、経費の削減に努めます。</a:t>
          </a:r>
          <a:endParaRPr lang="ja-JP" altLang="ja-JP" sz="10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77470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110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49547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77470</xdr:rowOff>
    </xdr:from>
    <xdr:to>
      <xdr:col>82</xdr:col>
      <xdr:colOff>196850</xdr:colOff>
      <xdr:row>21</xdr:row>
      <xdr:rowOff>77470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77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104140</xdr:rowOff>
    </xdr:from>
    <xdr:to>
      <xdr:col>82</xdr:col>
      <xdr:colOff>107950</xdr:colOff>
      <xdr:row>18</xdr:row>
      <xdr:rowOff>127000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1902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100347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72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96520</xdr:rowOff>
    </xdr:from>
    <xdr:to>
      <xdr:col>78</xdr:col>
      <xdr:colOff>69850</xdr:colOff>
      <xdr:row>18</xdr:row>
      <xdr:rowOff>127000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1826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115587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87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96520</xdr:rowOff>
    </xdr:from>
    <xdr:to>
      <xdr:col>73</xdr:col>
      <xdr:colOff>180975</xdr:colOff>
      <xdr:row>18</xdr:row>
      <xdr:rowOff>104140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31826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92727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104140</xdr:rowOff>
    </xdr:from>
    <xdr:to>
      <xdr:col>69</xdr:col>
      <xdr:colOff>92075</xdr:colOff>
      <xdr:row>18</xdr:row>
      <xdr:rowOff>127000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1902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129540</xdr:rowOff>
    </xdr:from>
    <xdr:to>
      <xdr:col>69</xdr:col>
      <xdr:colOff>142875</xdr:colOff>
      <xdr:row>17</xdr:row>
      <xdr:rowOff>59690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69867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4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47007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53340</xdr:rowOff>
    </xdr:from>
    <xdr:to>
      <xdr:col>82</xdr:col>
      <xdr:colOff>158750</xdr:colOff>
      <xdr:row>18</xdr:row>
      <xdr:rowOff>154940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25417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76200</xdr:rowOff>
    </xdr:from>
    <xdr:to>
      <xdr:col>78</xdr:col>
      <xdr:colOff>120650</xdr:colOff>
      <xdr:row>19</xdr:row>
      <xdr:rowOff>6350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162577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24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45720</xdr:rowOff>
    </xdr:from>
    <xdr:to>
      <xdr:col>74</xdr:col>
      <xdr:colOff>31750</xdr:colOff>
      <xdr:row>18</xdr:row>
      <xdr:rowOff>147320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13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132097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21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53340</xdr:rowOff>
    </xdr:from>
    <xdr:to>
      <xdr:col>69</xdr:col>
      <xdr:colOff>142875</xdr:colOff>
      <xdr:row>18</xdr:row>
      <xdr:rowOff>154940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139717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76200</xdr:rowOff>
    </xdr:from>
    <xdr:to>
      <xdr:col>65</xdr:col>
      <xdr:colOff>53975</xdr:colOff>
      <xdr:row>19</xdr:row>
      <xdr:rowOff>6350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162577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　扶助費に係る経常収支比率は類似団体平均中最下位の</a:t>
          </a:r>
          <a:r>
            <a:rPr kumimoji="1" lang="en-US" altLang="ja-JP" sz="1000" b="0" i="0" baseline="0">
              <a:solidFill>
                <a:schemeClr val="dk1"/>
              </a:solidFill>
              <a:effectLst/>
              <a:latin typeface="+mn-lt"/>
              <a:ea typeface="+mn-ea"/>
              <a:cs typeface="+mn-cs"/>
            </a:rPr>
            <a:t>21.4</a:t>
          </a:r>
          <a:r>
            <a:rPr kumimoji="1" lang="ja-JP" altLang="ja-JP" sz="1000" b="0" i="0" baseline="0">
              <a:solidFill>
                <a:schemeClr val="dk1"/>
              </a:solidFill>
              <a:effectLst/>
              <a:latin typeface="+mn-lt"/>
              <a:ea typeface="+mn-ea"/>
              <a:cs typeface="+mn-cs"/>
            </a:rPr>
            <a:t>％となっており、</a:t>
          </a:r>
          <a:r>
            <a:rPr kumimoji="1" lang="ja-JP" altLang="en-US" sz="1000" b="0" i="0" baseline="0">
              <a:solidFill>
                <a:schemeClr val="dk1"/>
              </a:solidFill>
              <a:effectLst/>
              <a:latin typeface="+mn-lt"/>
              <a:ea typeface="+mn-ea"/>
              <a:cs typeface="+mn-cs"/>
            </a:rPr>
            <a:t>昨年度と比較して</a:t>
          </a:r>
          <a:r>
            <a:rPr kumimoji="1" lang="en-US" altLang="ja-JP" sz="1000" b="0" i="0" baseline="0">
              <a:solidFill>
                <a:schemeClr val="dk1"/>
              </a:solidFill>
              <a:effectLst/>
              <a:latin typeface="+mn-lt"/>
              <a:ea typeface="+mn-ea"/>
              <a:cs typeface="+mn-cs"/>
            </a:rPr>
            <a:t>1.3</a:t>
          </a:r>
          <a:r>
            <a:rPr kumimoji="1" lang="ja-JP" altLang="en-US" sz="1000" b="0" i="0" baseline="0">
              <a:solidFill>
                <a:schemeClr val="dk1"/>
              </a:solidFill>
              <a:effectLst/>
              <a:latin typeface="+mn-lt"/>
              <a:ea typeface="+mn-ea"/>
              <a:cs typeface="+mn-cs"/>
            </a:rPr>
            <a:t>ポイント改善してはいるものの、</a:t>
          </a:r>
          <a:r>
            <a:rPr kumimoji="1" lang="ja-JP" altLang="ja-JP" sz="1000" b="0" i="0" baseline="0">
              <a:solidFill>
                <a:schemeClr val="dk1"/>
              </a:solidFill>
              <a:effectLst/>
              <a:latin typeface="+mn-lt"/>
              <a:ea typeface="+mn-ea"/>
              <a:cs typeface="+mn-cs"/>
            </a:rPr>
            <a:t>依然として類似団体平均の約</a:t>
          </a:r>
          <a:r>
            <a:rPr kumimoji="1" lang="en-US" altLang="ja-JP" sz="1000" b="0" i="0" baseline="0">
              <a:solidFill>
                <a:schemeClr val="dk1"/>
              </a:solidFill>
              <a:effectLst/>
              <a:latin typeface="+mn-lt"/>
              <a:ea typeface="+mn-ea"/>
              <a:cs typeface="+mn-cs"/>
            </a:rPr>
            <a:t>2</a:t>
          </a:r>
          <a:r>
            <a:rPr kumimoji="1" lang="ja-JP" altLang="ja-JP" sz="1000" b="0" i="0" baseline="0">
              <a:solidFill>
                <a:schemeClr val="dk1"/>
              </a:solidFill>
              <a:effectLst/>
              <a:latin typeface="+mn-lt"/>
              <a:ea typeface="+mn-ea"/>
              <a:cs typeface="+mn-cs"/>
            </a:rPr>
            <a:t>倍程度</a:t>
          </a:r>
          <a:r>
            <a:rPr kumimoji="1" lang="ja-JP" altLang="en-US" sz="1000" b="0" i="0" baseline="0">
              <a:solidFill>
                <a:schemeClr val="dk1"/>
              </a:solidFill>
              <a:effectLst/>
              <a:latin typeface="+mn-lt"/>
              <a:ea typeface="+mn-ea"/>
              <a:cs typeface="+mn-cs"/>
            </a:rPr>
            <a:t>の水準で</a:t>
          </a:r>
          <a:r>
            <a:rPr kumimoji="1" lang="ja-JP" altLang="ja-JP" sz="1000" b="0" i="0" baseline="0">
              <a:solidFill>
                <a:schemeClr val="dk1"/>
              </a:solidFill>
              <a:effectLst/>
              <a:latin typeface="+mn-lt"/>
              <a:ea typeface="+mn-ea"/>
              <a:cs typeface="+mn-cs"/>
            </a:rPr>
            <a:t>推移しています。</a:t>
          </a:r>
          <a:r>
            <a:rPr kumimoji="1" lang="ja-JP" altLang="en-US" sz="1000" b="0" i="0" baseline="0">
              <a:solidFill>
                <a:schemeClr val="dk1"/>
              </a:solidFill>
              <a:effectLst/>
              <a:latin typeface="+mn-lt"/>
              <a:ea typeface="+mn-ea"/>
              <a:cs typeface="+mn-cs"/>
            </a:rPr>
            <a:t>令和</a:t>
          </a:r>
          <a:r>
            <a:rPr kumimoji="1" lang="en-US" altLang="ja-JP" sz="1000" b="0" i="0" baseline="0">
              <a:solidFill>
                <a:schemeClr val="dk1"/>
              </a:solidFill>
              <a:effectLst/>
              <a:latin typeface="+mn-lt"/>
              <a:ea typeface="+mn-ea"/>
              <a:cs typeface="+mn-cs"/>
            </a:rPr>
            <a:t>3</a:t>
          </a:r>
          <a:r>
            <a:rPr kumimoji="1" lang="ja-JP" altLang="en-US" sz="1000" b="0" i="0" baseline="0">
              <a:solidFill>
                <a:schemeClr val="dk1"/>
              </a:solidFill>
              <a:effectLst/>
              <a:latin typeface="+mn-lt"/>
              <a:ea typeface="+mn-ea"/>
              <a:cs typeface="+mn-cs"/>
            </a:rPr>
            <a:t>年</a:t>
          </a:r>
          <a:r>
            <a:rPr kumimoji="1" lang="en-US" altLang="ja-JP" sz="1000" b="0" i="0" baseline="0">
              <a:solidFill>
                <a:schemeClr val="dk1"/>
              </a:solidFill>
              <a:effectLst/>
              <a:latin typeface="+mn-lt"/>
              <a:ea typeface="+mn-ea"/>
              <a:cs typeface="+mn-cs"/>
            </a:rPr>
            <a:t>1</a:t>
          </a:r>
          <a:r>
            <a:rPr kumimoji="1" lang="ja-JP" altLang="en-US" sz="1000" b="0" i="0" baseline="0">
              <a:solidFill>
                <a:schemeClr val="dk1"/>
              </a:solidFill>
              <a:effectLst/>
              <a:latin typeface="+mn-lt"/>
              <a:ea typeface="+mn-ea"/>
              <a:cs typeface="+mn-cs"/>
            </a:rPr>
            <a:t>月</a:t>
          </a:r>
          <a:r>
            <a:rPr kumimoji="1" lang="en-US" altLang="ja-JP" sz="1000" b="0" i="0" baseline="0">
              <a:solidFill>
                <a:schemeClr val="dk1"/>
              </a:solidFill>
              <a:effectLst/>
              <a:latin typeface="+mn-lt"/>
              <a:ea typeface="+mn-ea"/>
              <a:cs typeface="+mn-cs"/>
            </a:rPr>
            <a:t>1</a:t>
          </a:r>
          <a:r>
            <a:rPr kumimoji="1" lang="ja-JP" altLang="en-US" sz="1000" b="0" i="0" baseline="0">
              <a:solidFill>
                <a:schemeClr val="dk1"/>
              </a:solidFill>
              <a:effectLst/>
              <a:latin typeface="+mn-lt"/>
              <a:ea typeface="+mn-ea"/>
              <a:cs typeface="+mn-cs"/>
            </a:rPr>
            <a:t>日現在の高齢者人口は</a:t>
          </a:r>
          <a:r>
            <a:rPr kumimoji="1" lang="en-US" altLang="ja-JP" sz="1000" b="0" i="0" baseline="0">
              <a:solidFill>
                <a:schemeClr val="dk1"/>
              </a:solidFill>
              <a:effectLst/>
              <a:latin typeface="+mn-lt"/>
              <a:ea typeface="+mn-ea"/>
              <a:cs typeface="+mn-cs"/>
            </a:rPr>
            <a:t>19,150</a:t>
          </a:r>
          <a:r>
            <a:rPr kumimoji="1" lang="ja-JP" altLang="en-US" sz="1000" b="0" i="0" baseline="0">
              <a:solidFill>
                <a:schemeClr val="dk1"/>
              </a:solidFill>
              <a:effectLst/>
              <a:latin typeface="+mn-lt"/>
              <a:ea typeface="+mn-ea"/>
              <a:cs typeface="+mn-cs"/>
            </a:rPr>
            <a:t>人で市内人口の</a:t>
          </a:r>
          <a:r>
            <a:rPr kumimoji="1" lang="en-US" altLang="ja-JP" sz="1000" b="0" i="0" baseline="0">
              <a:solidFill>
                <a:schemeClr val="dk1"/>
              </a:solidFill>
              <a:effectLst/>
              <a:latin typeface="+mn-lt"/>
              <a:ea typeface="+mn-ea"/>
              <a:cs typeface="+mn-cs"/>
            </a:rPr>
            <a:t>26.6</a:t>
          </a:r>
          <a:r>
            <a:rPr kumimoji="1" lang="ja-JP" altLang="en-US" sz="1000" b="0" i="0" baseline="0">
              <a:solidFill>
                <a:schemeClr val="dk1"/>
              </a:solidFill>
              <a:effectLst/>
              <a:latin typeface="+mn-lt"/>
              <a:ea typeface="+mn-ea"/>
              <a:cs typeface="+mn-cs"/>
            </a:rPr>
            <a:t>％を占めており年々増加傾向にあることから、</a:t>
          </a:r>
          <a:r>
            <a:rPr lang="ja-JP" altLang="ja-JP" sz="1000" b="0" i="0" baseline="0">
              <a:solidFill>
                <a:schemeClr val="dk1"/>
              </a:solidFill>
              <a:effectLst/>
              <a:latin typeface="+mn-lt"/>
              <a:ea typeface="+mn-ea"/>
              <a:cs typeface="+mn-cs"/>
            </a:rPr>
            <a:t>介護給付費・訓練等給付費</a:t>
          </a:r>
          <a:r>
            <a:rPr lang="ja-JP" altLang="en-US" sz="1000" b="0" i="0" baseline="0">
              <a:solidFill>
                <a:schemeClr val="dk1"/>
              </a:solidFill>
              <a:effectLst/>
              <a:latin typeface="+mn-lt"/>
              <a:ea typeface="+mn-ea"/>
              <a:cs typeface="+mn-cs"/>
            </a:rPr>
            <a:t>が増加している一つの要因になっていると考えられます</a:t>
          </a:r>
          <a:r>
            <a:rPr lang="ja-JP" altLang="ja-JP" sz="1000" b="0" i="0" baseline="0">
              <a:solidFill>
                <a:schemeClr val="dk1"/>
              </a:solidFill>
              <a:effectLst/>
              <a:latin typeface="+mn-lt"/>
              <a:ea typeface="+mn-ea"/>
              <a:cs typeface="+mn-cs"/>
            </a:rPr>
            <a:t>。</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a:t>
          </a:r>
          <a:r>
            <a:rPr lang="ja-JP" altLang="ja-JP" sz="1000" b="0" i="0" baseline="0">
              <a:solidFill>
                <a:schemeClr val="dk1"/>
              </a:solidFill>
              <a:effectLst/>
              <a:latin typeface="+mn-lt"/>
              <a:ea typeface="+mn-ea"/>
              <a:cs typeface="+mn-cs"/>
            </a:rPr>
            <a:t>今後においては、</a:t>
          </a:r>
          <a:r>
            <a:rPr lang="ja-JP" altLang="en-US" sz="1000" b="0" i="0" baseline="0">
              <a:solidFill>
                <a:schemeClr val="dk1"/>
              </a:solidFill>
              <a:effectLst/>
              <a:latin typeface="+mn-lt"/>
              <a:ea typeface="+mn-ea"/>
              <a:cs typeface="+mn-cs"/>
            </a:rPr>
            <a:t>被扶助者</a:t>
          </a:r>
          <a:r>
            <a:rPr lang="ja-JP" altLang="ja-JP" sz="1000" b="0" i="0" baseline="0">
              <a:solidFill>
                <a:schemeClr val="dk1"/>
              </a:solidFill>
              <a:effectLst/>
              <a:latin typeface="+mn-lt"/>
              <a:ea typeface="+mn-ea"/>
              <a:cs typeface="+mn-cs"/>
            </a:rPr>
            <a:t>に向けた支援を</a:t>
          </a:r>
          <a:r>
            <a:rPr lang="ja-JP" altLang="en-US" sz="1000" b="0" i="0" baseline="0">
              <a:solidFill>
                <a:schemeClr val="dk1"/>
              </a:solidFill>
              <a:effectLst/>
              <a:latin typeface="+mn-lt"/>
              <a:ea typeface="+mn-ea"/>
              <a:cs typeface="+mn-cs"/>
            </a:rPr>
            <a:t>継続して図っていき</a:t>
          </a:r>
          <a:r>
            <a:rPr lang="ja-JP" altLang="ja-JP" sz="1000" b="0" i="0" baseline="0">
              <a:solidFill>
                <a:schemeClr val="dk1"/>
              </a:solidFill>
              <a:effectLst/>
              <a:latin typeface="+mn-lt"/>
              <a:ea typeface="+mn-ea"/>
              <a:cs typeface="+mn-cs"/>
            </a:rPr>
            <a:t>、扶助費の増加を抑制するよう努め</a:t>
          </a:r>
          <a:r>
            <a:rPr lang="ja-JP" altLang="en-US" sz="1000" b="0" i="0" baseline="0">
              <a:solidFill>
                <a:schemeClr val="dk1"/>
              </a:solidFill>
              <a:effectLst/>
              <a:latin typeface="+mn-lt"/>
              <a:ea typeface="+mn-ea"/>
              <a:cs typeface="+mn-cs"/>
            </a:rPr>
            <a:t>ます</a:t>
          </a:r>
          <a:r>
            <a:rPr lang="ja-JP" altLang="ja-JP" sz="1000" b="0" i="0" baseline="0">
              <a:solidFill>
                <a:schemeClr val="dk1"/>
              </a:solidFill>
              <a:effectLst/>
              <a:latin typeface="+mn-lt"/>
              <a:ea typeface="+mn-ea"/>
              <a:cs typeface="+mn-cs"/>
            </a:rPr>
            <a:t>。</a:t>
          </a:r>
          <a:endParaRPr lang="ja-JP" altLang="ja-JP" sz="10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157480</xdr:rowOff>
    </xdr:from>
    <xdr:to>
      <xdr:col>24</xdr:col>
      <xdr:colOff>25400</xdr:colOff>
      <xdr:row>60</xdr:row>
      <xdr:rowOff>43180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7288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15257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0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43180</xdr:rowOff>
    </xdr:from>
    <xdr:to>
      <xdr:col>24</xdr:col>
      <xdr:colOff>114300</xdr:colOff>
      <xdr:row>60</xdr:row>
      <xdr:rowOff>43180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330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72407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1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157480</xdr:rowOff>
    </xdr:from>
    <xdr:to>
      <xdr:col>24</xdr:col>
      <xdr:colOff>114300</xdr:colOff>
      <xdr:row>52</xdr:row>
      <xdr:rowOff>157480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72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43180</xdr:rowOff>
    </xdr:from>
    <xdr:to>
      <xdr:col>24</xdr:col>
      <xdr:colOff>25400</xdr:colOff>
      <xdr:row>60</xdr:row>
      <xdr:rowOff>142240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1033018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12717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27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167640</xdr:rowOff>
    </xdr:from>
    <xdr:to>
      <xdr:col>24</xdr:col>
      <xdr:colOff>76200</xdr:colOff>
      <xdr:row>55</xdr:row>
      <xdr:rowOff>97790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42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142240</xdr:rowOff>
    </xdr:from>
    <xdr:to>
      <xdr:col>19</xdr:col>
      <xdr:colOff>187325</xdr:colOff>
      <xdr:row>60</xdr:row>
      <xdr:rowOff>157480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104292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64770</xdr:rowOff>
    </xdr:from>
    <xdr:to>
      <xdr:col>20</xdr:col>
      <xdr:colOff>38100</xdr:colOff>
      <xdr:row>55</xdr:row>
      <xdr:rowOff>166370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5097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26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142240</xdr:rowOff>
    </xdr:from>
    <xdr:to>
      <xdr:col>15</xdr:col>
      <xdr:colOff>98425</xdr:colOff>
      <xdr:row>60</xdr:row>
      <xdr:rowOff>157480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104292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26670</xdr:rowOff>
    </xdr:from>
    <xdr:to>
      <xdr:col>15</xdr:col>
      <xdr:colOff>149225</xdr:colOff>
      <xdr:row>55</xdr:row>
      <xdr:rowOff>128270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138447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142240</xdr:rowOff>
    </xdr:from>
    <xdr:to>
      <xdr:col>11</xdr:col>
      <xdr:colOff>9525</xdr:colOff>
      <xdr:row>61</xdr:row>
      <xdr:rowOff>8890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4292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160020</xdr:rowOff>
    </xdr:from>
    <xdr:to>
      <xdr:col>6</xdr:col>
      <xdr:colOff>171450</xdr:colOff>
      <xdr:row>55</xdr:row>
      <xdr:rowOff>90170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100347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163830</xdr:rowOff>
    </xdr:from>
    <xdr:to>
      <xdr:col>24</xdr:col>
      <xdr:colOff>76200</xdr:colOff>
      <xdr:row>60</xdr:row>
      <xdr:rowOff>93980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72407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18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91440</xdr:rowOff>
    </xdr:from>
    <xdr:to>
      <xdr:col>20</xdr:col>
      <xdr:colOff>38100</xdr:colOff>
      <xdr:row>61</xdr:row>
      <xdr:rowOff>21590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37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6367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46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106680</xdr:rowOff>
    </xdr:from>
    <xdr:to>
      <xdr:col>15</xdr:col>
      <xdr:colOff>149225</xdr:colOff>
      <xdr:row>61</xdr:row>
      <xdr:rowOff>36830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39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21607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48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91440</xdr:rowOff>
    </xdr:from>
    <xdr:to>
      <xdr:col>11</xdr:col>
      <xdr:colOff>60325</xdr:colOff>
      <xdr:row>61</xdr:row>
      <xdr:rowOff>21590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37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6367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46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129540</xdr:rowOff>
    </xdr:from>
    <xdr:to>
      <xdr:col>6</xdr:col>
      <xdr:colOff>171450</xdr:colOff>
      <xdr:row>61</xdr:row>
      <xdr:rowOff>59690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41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44467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50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　その他に係る経常収支比率は類似団体平均を</a:t>
          </a:r>
          <a:r>
            <a:rPr kumimoji="1" lang="en-US" altLang="ja-JP" sz="1000" b="0" i="0" baseline="0">
              <a:solidFill>
                <a:schemeClr val="dk1"/>
              </a:solidFill>
              <a:effectLst/>
              <a:latin typeface="+mn-lt"/>
              <a:ea typeface="+mn-ea"/>
              <a:cs typeface="+mn-cs"/>
            </a:rPr>
            <a:t>0.8</a:t>
          </a:r>
          <a:r>
            <a:rPr kumimoji="1" lang="ja-JP" altLang="ja-JP" sz="1000" b="0" i="0" baseline="0">
              <a:solidFill>
                <a:schemeClr val="dk1"/>
              </a:solidFill>
              <a:effectLst/>
              <a:latin typeface="+mn-lt"/>
              <a:ea typeface="+mn-ea"/>
              <a:cs typeface="+mn-cs"/>
            </a:rPr>
            <a:t>ポイント下回る</a:t>
          </a:r>
          <a:r>
            <a:rPr kumimoji="1" lang="en-US" altLang="ja-JP" sz="1000" b="0" i="0" baseline="0">
              <a:solidFill>
                <a:schemeClr val="dk1"/>
              </a:solidFill>
              <a:effectLst/>
              <a:latin typeface="+mn-lt"/>
              <a:ea typeface="+mn-ea"/>
              <a:cs typeface="+mn-cs"/>
            </a:rPr>
            <a:t>12.3</a:t>
          </a:r>
          <a:r>
            <a:rPr kumimoji="1" lang="ja-JP" altLang="ja-JP" sz="1000" b="0" i="0" baseline="0">
              <a:solidFill>
                <a:schemeClr val="dk1"/>
              </a:solidFill>
              <a:effectLst/>
              <a:latin typeface="+mn-lt"/>
              <a:ea typeface="+mn-ea"/>
              <a:cs typeface="+mn-cs"/>
            </a:rPr>
            <a:t>％とな</a:t>
          </a:r>
          <a:r>
            <a:rPr kumimoji="1" lang="ja-JP" altLang="en-US" sz="1000" b="0" i="0" baseline="0">
              <a:solidFill>
                <a:schemeClr val="dk1"/>
              </a:solidFill>
              <a:effectLst/>
              <a:latin typeface="+mn-lt"/>
              <a:ea typeface="+mn-ea"/>
              <a:cs typeface="+mn-cs"/>
            </a:rPr>
            <a:t>り、昨年度と比較して</a:t>
          </a:r>
          <a:r>
            <a:rPr kumimoji="1" lang="en-US" altLang="ja-JP" sz="1000" b="0" i="0" baseline="0">
              <a:solidFill>
                <a:schemeClr val="dk1"/>
              </a:solidFill>
              <a:effectLst/>
              <a:latin typeface="+mn-lt"/>
              <a:ea typeface="+mn-ea"/>
              <a:cs typeface="+mn-cs"/>
            </a:rPr>
            <a:t>0.6</a:t>
          </a:r>
          <a:r>
            <a:rPr kumimoji="1" lang="ja-JP" altLang="en-US" sz="1000" b="0" i="0" baseline="0">
              <a:solidFill>
                <a:schemeClr val="dk1"/>
              </a:solidFill>
              <a:effectLst/>
              <a:latin typeface="+mn-lt"/>
              <a:ea typeface="+mn-ea"/>
              <a:cs typeface="+mn-cs"/>
            </a:rPr>
            <a:t>ポイント改善しました</a:t>
          </a:r>
          <a:r>
            <a:rPr kumimoji="1" lang="ja-JP" altLang="ja-JP" sz="1000" b="0" i="0" baseline="0">
              <a:solidFill>
                <a:schemeClr val="dk1"/>
              </a:solidFill>
              <a:effectLst/>
              <a:latin typeface="+mn-lt"/>
              <a:ea typeface="+mn-ea"/>
              <a:cs typeface="+mn-cs"/>
            </a:rPr>
            <a:t>。</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a:t>
          </a:r>
          <a:r>
            <a:rPr kumimoji="1" lang="ja-JP" altLang="en-US" sz="1000" b="0" i="0" baseline="0">
              <a:solidFill>
                <a:schemeClr val="dk1"/>
              </a:solidFill>
              <a:effectLst/>
              <a:latin typeface="+mn-lt"/>
              <a:ea typeface="+mn-ea"/>
              <a:cs typeface="+mn-cs"/>
            </a:rPr>
            <a:t>その他の内訳は維持補修費（</a:t>
          </a:r>
          <a:r>
            <a:rPr kumimoji="1" lang="en-US" altLang="ja-JP" sz="1000" b="0" i="0" baseline="0">
              <a:solidFill>
                <a:schemeClr val="dk1"/>
              </a:solidFill>
              <a:effectLst/>
              <a:latin typeface="+mn-lt"/>
              <a:ea typeface="+mn-ea"/>
              <a:cs typeface="+mn-cs"/>
            </a:rPr>
            <a:t>0.7</a:t>
          </a:r>
          <a:r>
            <a:rPr kumimoji="1" lang="ja-JP" altLang="en-US" sz="1000" b="0" i="0" baseline="0">
              <a:solidFill>
                <a:schemeClr val="dk1"/>
              </a:solidFill>
              <a:effectLst/>
              <a:latin typeface="+mn-lt"/>
              <a:ea typeface="+mn-ea"/>
              <a:cs typeface="+mn-cs"/>
            </a:rPr>
            <a:t>％）と繰出金（</a:t>
          </a:r>
          <a:r>
            <a:rPr kumimoji="1" lang="en-US" altLang="ja-JP" sz="1000" b="0" i="0" baseline="0">
              <a:solidFill>
                <a:schemeClr val="dk1"/>
              </a:solidFill>
              <a:effectLst/>
              <a:latin typeface="+mn-lt"/>
              <a:ea typeface="+mn-ea"/>
              <a:cs typeface="+mn-cs"/>
            </a:rPr>
            <a:t>11.6</a:t>
          </a:r>
          <a:r>
            <a:rPr kumimoji="1" lang="ja-JP" altLang="en-US" sz="1000" b="0" i="0" baseline="0">
              <a:solidFill>
                <a:schemeClr val="dk1"/>
              </a:solidFill>
              <a:effectLst/>
              <a:latin typeface="+mn-lt"/>
              <a:ea typeface="+mn-ea"/>
              <a:cs typeface="+mn-cs"/>
            </a:rPr>
            <a:t>％）であり、それぞれ前年度と比較して減少をしています</a:t>
          </a:r>
          <a:r>
            <a:rPr kumimoji="1" lang="ja-JP" altLang="ja-JP" sz="1000" b="0" i="0" baseline="0">
              <a:solidFill>
                <a:schemeClr val="dk1"/>
              </a:solidFill>
              <a:effectLst/>
              <a:latin typeface="+mn-lt"/>
              <a:ea typeface="+mn-ea"/>
              <a:cs typeface="+mn-cs"/>
            </a:rPr>
            <a:t>。</a:t>
          </a:r>
          <a:endParaRPr lang="ja-JP" altLang="ja-JP" sz="1000">
            <a:effectLst/>
          </a:endParaRPr>
        </a:p>
        <a:p>
          <a:r>
            <a:rPr kumimoji="1" lang="ja-JP" altLang="en-US" sz="1000" b="0" i="0" baseline="0">
              <a:solidFill>
                <a:schemeClr val="dk1"/>
              </a:solidFill>
              <a:effectLst/>
              <a:latin typeface="+mn-lt"/>
              <a:ea typeface="+mn-ea"/>
              <a:cs typeface="+mn-cs"/>
            </a:rPr>
            <a:t>　操出金については、今後も各特別会計の計画指針に基づき、法定外の操出しの削減を図ります。維持補修費についても公共施設総合管理計画に基づく施設の統廃合を検討していき、中長期的な改善を図れるよう努めます。</a:t>
          </a:r>
          <a:r>
            <a:rPr kumimoji="1" lang="ja-JP" altLang="ja-JP" sz="1100" b="0" i="0" baseline="0">
              <a:solidFill>
                <a:schemeClr val="dk1"/>
              </a:solidFill>
              <a:effectLst/>
              <a:latin typeface="+mn-lt"/>
              <a:ea typeface="+mn-ea"/>
              <a:cs typeface="+mn-cs"/>
            </a:rPr>
            <a:t>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25400</xdr:rowOff>
    </xdr:from>
    <xdr:to>
      <xdr:col>82</xdr:col>
      <xdr:colOff>107950</xdr:colOff>
      <xdr:row>61</xdr:row>
      <xdr:rowOff>120650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837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120650</xdr:rowOff>
    </xdr:from>
    <xdr:to>
      <xdr:col>82</xdr:col>
      <xdr:colOff>196850</xdr:colOff>
      <xdr:row>61</xdr:row>
      <xdr:rowOff>120650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111777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25400</xdr:rowOff>
    </xdr:from>
    <xdr:to>
      <xdr:col>82</xdr:col>
      <xdr:colOff>196850</xdr:colOff>
      <xdr:row>54</xdr:row>
      <xdr:rowOff>25400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8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107950</xdr:rowOff>
    </xdr:from>
    <xdr:to>
      <xdr:col>82</xdr:col>
      <xdr:colOff>107950</xdr:colOff>
      <xdr:row>58</xdr:row>
      <xdr:rowOff>12700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8806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158750</xdr:rowOff>
    </xdr:from>
    <xdr:to>
      <xdr:col>82</xdr:col>
      <xdr:colOff>158750</xdr:colOff>
      <xdr:row>58</xdr:row>
      <xdr:rowOff>88900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12700</xdr:rowOff>
    </xdr:from>
    <xdr:to>
      <xdr:col>78</xdr:col>
      <xdr:colOff>69850</xdr:colOff>
      <xdr:row>58</xdr:row>
      <xdr:rowOff>12700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956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44450</xdr:rowOff>
    </xdr:from>
    <xdr:to>
      <xdr:col>78</xdr:col>
      <xdr:colOff>120650</xdr:colOff>
      <xdr:row>59</xdr:row>
      <xdr:rowOff>146050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16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130827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24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0</xdr:rowOff>
    </xdr:from>
    <xdr:to>
      <xdr:col>73</xdr:col>
      <xdr:colOff>180975</xdr:colOff>
      <xdr:row>58</xdr:row>
      <xdr:rowOff>12700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944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95250</xdr:rowOff>
    </xdr:from>
    <xdr:to>
      <xdr:col>74</xdr:col>
      <xdr:colOff>31750</xdr:colOff>
      <xdr:row>60</xdr:row>
      <xdr:rowOff>25400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102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107950</xdr:rowOff>
    </xdr:from>
    <xdr:to>
      <xdr:col>69</xdr:col>
      <xdr:colOff>92075</xdr:colOff>
      <xdr:row>58</xdr:row>
      <xdr:rowOff>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8806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95250</xdr:rowOff>
    </xdr:from>
    <xdr:to>
      <xdr:col>69</xdr:col>
      <xdr:colOff>142875</xdr:colOff>
      <xdr:row>60</xdr:row>
      <xdr:rowOff>25400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2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69850</xdr:rowOff>
    </xdr:from>
    <xdr:to>
      <xdr:col>65</xdr:col>
      <xdr:colOff>53975</xdr:colOff>
      <xdr:row>60</xdr:row>
      <xdr:rowOff>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18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156227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57150</xdr:rowOff>
    </xdr:from>
    <xdr:to>
      <xdr:col>82</xdr:col>
      <xdr:colOff>158750</xdr:colOff>
      <xdr:row>57</xdr:row>
      <xdr:rowOff>158750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73677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133350</xdr:rowOff>
    </xdr:from>
    <xdr:to>
      <xdr:col>78</xdr:col>
      <xdr:colOff>120650</xdr:colOff>
      <xdr:row>58</xdr:row>
      <xdr:rowOff>63500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73677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133350</xdr:rowOff>
    </xdr:from>
    <xdr:to>
      <xdr:col>74</xdr:col>
      <xdr:colOff>31750</xdr:colOff>
      <xdr:row>58</xdr:row>
      <xdr:rowOff>63500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120650</xdr:rowOff>
    </xdr:from>
    <xdr:to>
      <xdr:col>69</xdr:col>
      <xdr:colOff>142875</xdr:colOff>
      <xdr:row>58</xdr:row>
      <xdr:rowOff>50800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60977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57150</xdr:rowOff>
    </xdr:from>
    <xdr:to>
      <xdr:col>65</xdr:col>
      <xdr:colOff>53975</xdr:colOff>
      <xdr:row>57</xdr:row>
      <xdr:rowOff>158750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168927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　補助費等に係る経常収支比率は類似団体平均を</a:t>
          </a:r>
          <a:r>
            <a:rPr kumimoji="1" lang="en-US" altLang="ja-JP" sz="1000" b="0" i="0" baseline="0">
              <a:solidFill>
                <a:schemeClr val="dk1"/>
              </a:solidFill>
              <a:effectLst/>
              <a:latin typeface="+mn-lt"/>
              <a:ea typeface="+mn-ea"/>
              <a:cs typeface="+mn-cs"/>
            </a:rPr>
            <a:t>1.3</a:t>
          </a:r>
          <a:r>
            <a:rPr kumimoji="1" lang="ja-JP" altLang="ja-JP" sz="1000" b="0" i="0" baseline="0">
              <a:solidFill>
                <a:schemeClr val="dk1"/>
              </a:solidFill>
              <a:effectLst/>
              <a:latin typeface="+mn-lt"/>
              <a:ea typeface="+mn-ea"/>
              <a:cs typeface="+mn-cs"/>
            </a:rPr>
            <a:t>ポイント</a:t>
          </a:r>
          <a:r>
            <a:rPr kumimoji="1" lang="ja-JP" altLang="en-US" sz="1000" b="0" i="0" baseline="0">
              <a:solidFill>
                <a:schemeClr val="dk1"/>
              </a:solidFill>
              <a:effectLst/>
              <a:latin typeface="+mn-lt"/>
              <a:ea typeface="+mn-ea"/>
              <a:cs typeface="+mn-cs"/>
            </a:rPr>
            <a:t>下</a:t>
          </a:r>
          <a:r>
            <a:rPr kumimoji="1" lang="ja-JP" altLang="ja-JP" sz="1000" b="0" i="0" baseline="0">
              <a:solidFill>
                <a:schemeClr val="dk1"/>
              </a:solidFill>
              <a:effectLst/>
              <a:latin typeface="+mn-lt"/>
              <a:ea typeface="+mn-ea"/>
              <a:cs typeface="+mn-cs"/>
            </a:rPr>
            <a:t>回る</a:t>
          </a:r>
          <a:r>
            <a:rPr kumimoji="1" lang="en-US" altLang="ja-JP" sz="1000" b="0" i="0" baseline="0">
              <a:solidFill>
                <a:schemeClr val="dk1"/>
              </a:solidFill>
              <a:effectLst/>
              <a:latin typeface="+mn-lt"/>
              <a:ea typeface="+mn-ea"/>
              <a:cs typeface="+mn-cs"/>
            </a:rPr>
            <a:t>10.6</a:t>
          </a:r>
          <a:r>
            <a:rPr kumimoji="1" lang="ja-JP" altLang="ja-JP" sz="1000" b="0" i="0" baseline="0">
              <a:solidFill>
                <a:schemeClr val="dk1"/>
              </a:solidFill>
              <a:effectLst/>
              <a:latin typeface="+mn-lt"/>
              <a:ea typeface="+mn-ea"/>
              <a:cs typeface="+mn-cs"/>
            </a:rPr>
            <a:t>％とな</a:t>
          </a:r>
          <a:r>
            <a:rPr kumimoji="1" lang="ja-JP" altLang="en-US" sz="1000" b="0" i="0" baseline="0">
              <a:solidFill>
                <a:schemeClr val="dk1"/>
              </a:solidFill>
              <a:effectLst/>
              <a:latin typeface="+mn-lt"/>
              <a:ea typeface="+mn-ea"/>
              <a:cs typeface="+mn-cs"/>
            </a:rPr>
            <a:t>っているものの、前年度と比較して</a:t>
          </a:r>
          <a:r>
            <a:rPr kumimoji="1" lang="en-US" altLang="ja-JP" sz="1000" b="0" i="0" baseline="0">
              <a:solidFill>
                <a:schemeClr val="dk1"/>
              </a:solidFill>
              <a:effectLst/>
              <a:latin typeface="+mn-lt"/>
              <a:ea typeface="+mn-ea"/>
              <a:cs typeface="+mn-cs"/>
            </a:rPr>
            <a:t>0.2</a:t>
          </a:r>
          <a:r>
            <a:rPr kumimoji="1" lang="ja-JP" altLang="en-US" sz="1000" b="0" i="0" baseline="0">
              <a:solidFill>
                <a:schemeClr val="dk1"/>
              </a:solidFill>
              <a:effectLst/>
              <a:latin typeface="+mn-lt"/>
              <a:ea typeface="+mn-ea"/>
              <a:cs typeface="+mn-cs"/>
            </a:rPr>
            <a:t>ポイント改善しました</a:t>
          </a:r>
          <a:r>
            <a:rPr kumimoji="1" lang="ja-JP" altLang="ja-JP" sz="1000" b="0" i="0" baseline="0">
              <a:solidFill>
                <a:schemeClr val="dk1"/>
              </a:solidFill>
              <a:effectLst/>
              <a:latin typeface="+mn-lt"/>
              <a:ea typeface="+mn-ea"/>
              <a:cs typeface="+mn-cs"/>
            </a:rPr>
            <a:t>。</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主な要因としては、小平・村山・大和衛生組合負担金</a:t>
          </a:r>
          <a:r>
            <a:rPr kumimoji="1" lang="ja-JP" altLang="en-US" sz="1000" b="0" i="0" baseline="0">
              <a:solidFill>
                <a:schemeClr val="dk1"/>
              </a:solidFill>
              <a:effectLst/>
              <a:latin typeface="+mn-lt"/>
              <a:ea typeface="+mn-ea"/>
              <a:cs typeface="+mn-cs"/>
            </a:rPr>
            <a:t>が負担割合</a:t>
          </a:r>
          <a:r>
            <a:rPr kumimoji="1" lang="ja-JP" altLang="ja-JP" sz="1000" b="0" i="0" baseline="0">
              <a:solidFill>
                <a:schemeClr val="dk1"/>
              </a:solidFill>
              <a:effectLst/>
              <a:latin typeface="+mn-lt"/>
              <a:ea typeface="+mn-ea"/>
              <a:cs typeface="+mn-cs"/>
            </a:rPr>
            <a:t>の</a:t>
          </a:r>
          <a:r>
            <a:rPr kumimoji="1" lang="ja-JP" altLang="en-US" sz="1000" b="0" i="0" baseline="0">
              <a:solidFill>
                <a:schemeClr val="dk1"/>
              </a:solidFill>
              <a:effectLst/>
              <a:latin typeface="+mn-lt"/>
              <a:ea typeface="+mn-ea"/>
              <a:cs typeface="+mn-cs"/>
            </a:rPr>
            <a:t>増加等により一部事務組合への負担金は増加しているものの、新型コロナウイルス感染症の影響により各種イベントが中止・休止となり市民団体への補助金交付が減少したことが主な要因であると考えられます。</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今後においては、行財政運営適正化に向けた取組みの中で掲げている見直し基準に従い、補助金の適切な運用を図ります。</a:t>
          </a:r>
          <a:endParaRPr lang="ja-JP" altLang="ja-JP" sz="1000">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39</xdr:row>
      <xdr:rowOff>161290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6486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40132</xdr:rowOff>
    </xdr:from>
    <xdr:to>
      <xdr:col>82</xdr:col>
      <xdr:colOff>107950</xdr:colOff>
      <xdr:row>36</xdr:row>
      <xdr:rowOff>49276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621233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20845</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93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40132</xdr:rowOff>
    </xdr:from>
    <xdr:to>
      <xdr:col>78</xdr:col>
      <xdr:colOff>69850</xdr:colOff>
      <xdr:row>36</xdr:row>
      <xdr:rowOff>49276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2123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156210</xdr:rowOff>
    </xdr:from>
    <xdr:to>
      <xdr:col>78</xdr:col>
      <xdr:colOff>120650</xdr:colOff>
      <xdr:row>36</xdr:row>
      <xdr:rowOff>86360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96537</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35560</xdr:rowOff>
    </xdr:from>
    <xdr:to>
      <xdr:col>73</xdr:col>
      <xdr:colOff>180975</xdr:colOff>
      <xdr:row>36</xdr:row>
      <xdr:rowOff>40132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2077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137922</xdr:rowOff>
    </xdr:from>
    <xdr:to>
      <xdr:col>74</xdr:col>
      <xdr:colOff>31750</xdr:colOff>
      <xdr:row>36</xdr:row>
      <xdr:rowOff>68072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13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78249</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35560</xdr:rowOff>
    </xdr:from>
    <xdr:to>
      <xdr:col>69</xdr:col>
      <xdr:colOff>92075</xdr:colOff>
      <xdr:row>36</xdr:row>
      <xdr:rowOff>40132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2077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128778</xdr:rowOff>
    </xdr:from>
    <xdr:to>
      <xdr:col>69</xdr:col>
      <xdr:colOff>142875</xdr:colOff>
      <xdr:row>36</xdr:row>
      <xdr:rowOff>58928</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1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69105</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124206</xdr:rowOff>
    </xdr:from>
    <xdr:to>
      <xdr:col>65</xdr:col>
      <xdr:colOff>53975</xdr:colOff>
      <xdr:row>36</xdr:row>
      <xdr:rowOff>54356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64533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160782</xdr:rowOff>
    </xdr:from>
    <xdr:to>
      <xdr:col>82</xdr:col>
      <xdr:colOff>158750</xdr:colOff>
      <xdr:row>36</xdr:row>
      <xdr:rowOff>90932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5859</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00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169926</xdr:rowOff>
    </xdr:from>
    <xdr:to>
      <xdr:col>78</xdr:col>
      <xdr:colOff>120650</xdr:colOff>
      <xdr:row>36</xdr:row>
      <xdr:rowOff>100076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84853</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257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160782</xdr:rowOff>
    </xdr:from>
    <xdr:to>
      <xdr:col>74</xdr:col>
      <xdr:colOff>31750</xdr:colOff>
      <xdr:row>36</xdr:row>
      <xdr:rowOff>90932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75709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156210</xdr:rowOff>
    </xdr:from>
    <xdr:to>
      <xdr:col>69</xdr:col>
      <xdr:colOff>142875</xdr:colOff>
      <xdr:row>36</xdr:row>
      <xdr:rowOff>86360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71137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75709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公債費に係る経常収支比率は類似団体平均中</a:t>
          </a:r>
          <a:r>
            <a:rPr kumimoji="1" lang="en-US" altLang="ja-JP" sz="1100" b="0" i="0" baseline="0">
              <a:solidFill>
                <a:schemeClr val="dk1"/>
              </a:solidFill>
              <a:effectLst/>
              <a:latin typeface="+mn-lt"/>
              <a:ea typeface="+mn-ea"/>
              <a:cs typeface="+mn-cs"/>
            </a:rPr>
            <a:t>1</a:t>
          </a:r>
          <a:r>
            <a:rPr kumimoji="1" lang="ja-JP" altLang="en-US" sz="1100" b="0" i="0" baseline="0">
              <a:solidFill>
                <a:schemeClr val="dk1"/>
              </a:solidFill>
              <a:effectLst/>
              <a:latin typeface="+mn-lt"/>
              <a:ea typeface="+mn-ea"/>
              <a:cs typeface="+mn-cs"/>
            </a:rPr>
            <a:t>位の</a:t>
          </a:r>
          <a:r>
            <a:rPr kumimoji="1" lang="en-US" altLang="ja-JP" sz="1100" b="0" i="0" baseline="0">
              <a:solidFill>
                <a:schemeClr val="dk1"/>
              </a:solidFill>
              <a:effectLst/>
              <a:latin typeface="+mn-lt"/>
              <a:ea typeface="+mn-ea"/>
              <a:cs typeface="+mn-cs"/>
            </a:rPr>
            <a:t>8.4</a:t>
          </a:r>
          <a:r>
            <a:rPr kumimoji="1" lang="ja-JP" altLang="ja-JP" sz="1100" b="0" i="0" baseline="0">
              <a:solidFill>
                <a:schemeClr val="dk1"/>
              </a:solidFill>
              <a:effectLst/>
              <a:latin typeface="+mn-lt"/>
              <a:ea typeface="+mn-ea"/>
              <a:cs typeface="+mn-cs"/>
            </a:rPr>
            <a:t>％となっています。</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上述する扶助費</a:t>
          </a:r>
          <a:r>
            <a:rPr kumimoji="1" lang="ja-JP" altLang="ja-JP" sz="1100" b="0" i="0" baseline="0">
              <a:solidFill>
                <a:schemeClr val="dk1"/>
              </a:solidFill>
              <a:effectLst/>
              <a:latin typeface="+mn-lt"/>
              <a:ea typeface="+mn-ea"/>
              <a:cs typeface="+mn-cs"/>
            </a:rPr>
            <a:t>の増加</a:t>
          </a:r>
          <a:r>
            <a:rPr kumimoji="1" lang="ja-JP" altLang="en-US" sz="1100" b="0" i="0" baseline="0">
              <a:solidFill>
                <a:schemeClr val="dk1"/>
              </a:solidFill>
              <a:effectLst/>
              <a:latin typeface="+mn-lt"/>
              <a:ea typeface="+mn-ea"/>
              <a:cs typeface="+mn-cs"/>
            </a:rPr>
            <a:t>等義務的経費の増加により、</a:t>
          </a:r>
          <a:r>
            <a:rPr kumimoji="1" lang="ja-JP" altLang="ja-JP" sz="1100" b="0" i="0" baseline="0">
              <a:solidFill>
                <a:schemeClr val="dk1"/>
              </a:solidFill>
              <a:effectLst/>
              <a:latin typeface="+mn-lt"/>
              <a:ea typeface="+mn-ea"/>
              <a:cs typeface="+mn-cs"/>
            </a:rPr>
            <a:t>臨時財政対策債を満額発行し地方債残高が増加しているため、今後比率の上昇が見込まれます。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今後においては、市税等の自主財源を増やし、依存財源たる地方債の発行を抑制</a:t>
          </a:r>
          <a:r>
            <a:rPr kumimoji="1" lang="ja-JP" altLang="en-US" sz="1100" b="0" i="0" baseline="0">
              <a:solidFill>
                <a:schemeClr val="dk1"/>
              </a:solidFill>
              <a:effectLst/>
              <a:latin typeface="+mn-lt"/>
              <a:ea typeface="+mn-ea"/>
              <a:cs typeface="+mn-cs"/>
            </a:rPr>
            <a:t>していき中長期的な視点で財政運営をするよう努めていきます</a:t>
          </a:r>
          <a:r>
            <a:rPr kumimoji="1" lang="ja-JP" altLang="ja-JP" sz="1100" b="0" i="0" baseline="0">
              <a:solidFill>
                <a:schemeClr val="dk1"/>
              </a:solidFill>
              <a:effectLst/>
              <a:latin typeface="+mn-lt"/>
              <a:ea typeface="+mn-ea"/>
              <a:cs typeface="+mn-cs"/>
            </a:rPr>
            <a:t>。</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80</xdr:row>
      <xdr:rowOff>162923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77140"/>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135000</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851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162923</xdr:rowOff>
    </xdr:from>
    <xdr:to>
      <xdr:col>24</xdr:col>
      <xdr:colOff>114300</xdr:colOff>
      <xdr:row>80</xdr:row>
      <xdr:rowOff>162923</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878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141696</xdr:rowOff>
    </xdr:from>
    <xdr:to>
      <xdr:col>24</xdr:col>
      <xdr:colOff>25400</xdr:colOff>
      <xdr:row>73</xdr:row>
      <xdr:rowOff>161290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2657546"/>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36847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238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135165</xdr:rowOff>
    </xdr:from>
    <xdr:to>
      <xdr:col>19</xdr:col>
      <xdr:colOff>187325</xdr:colOff>
      <xdr:row>73</xdr:row>
      <xdr:rowOff>141696</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2651015"/>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64770</xdr:rowOff>
    </xdr:from>
    <xdr:to>
      <xdr:col>20</xdr:col>
      <xdr:colOff>38100</xdr:colOff>
      <xdr:row>77</xdr:row>
      <xdr:rowOff>166370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151147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135165</xdr:rowOff>
    </xdr:from>
    <xdr:to>
      <xdr:col>15</xdr:col>
      <xdr:colOff>98425</xdr:colOff>
      <xdr:row>73</xdr:row>
      <xdr:rowOff>135165</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265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71301</xdr:rowOff>
    </xdr:from>
    <xdr:to>
      <xdr:col>15</xdr:col>
      <xdr:colOff>149225</xdr:colOff>
      <xdr:row>78</xdr:row>
      <xdr:rowOff>1451</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157678</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5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135165</xdr:rowOff>
    </xdr:from>
    <xdr:to>
      <xdr:col>11</xdr:col>
      <xdr:colOff>9525</xdr:colOff>
      <xdr:row>73</xdr:row>
      <xdr:rowOff>154759</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2651015"/>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77832</xdr:rowOff>
    </xdr:from>
    <xdr:to>
      <xdr:col>11</xdr:col>
      <xdr:colOff>60325</xdr:colOff>
      <xdr:row>78</xdr:row>
      <xdr:rowOff>7982</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164209</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65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71301</xdr:rowOff>
    </xdr:from>
    <xdr:to>
      <xdr:col>6</xdr:col>
      <xdr:colOff>171450</xdr:colOff>
      <xdr:row>78</xdr:row>
      <xdr:rowOff>1451</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157678</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5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110490</xdr:rowOff>
    </xdr:from>
    <xdr:to>
      <xdr:col>24</xdr:col>
      <xdr:colOff>76200</xdr:colOff>
      <xdr:row>74</xdr:row>
      <xdr:rowOff>40640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62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19067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53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90896</xdr:rowOff>
    </xdr:from>
    <xdr:to>
      <xdr:col>20</xdr:col>
      <xdr:colOff>38100</xdr:colOff>
      <xdr:row>74</xdr:row>
      <xdr:rowOff>21046</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60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31223</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375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84365</xdr:rowOff>
    </xdr:from>
    <xdr:to>
      <xdr:col>15</xdr:col>
      <xdr:colOff>149225</xdr:colOff>
      <xdr:row>74</xdr:row>
      <xdr:rowOff>14515</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60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24692</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36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84365</xdr:rowOff>
    </xdr:from>
    <xdr:to>
      <xdr:col>11</xdr:col>
      <xdr:colOff>60325</xdr:colOff>
      <xdr:row>74</xdr:row>
      <xdr:rowOff>14515</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60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24692</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36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103959</xdr:rowOff>
    </xdr:from>
    <xdr:to>
      <xdr:col>6</xdr:col>
      <xdr:colOff>171450</xdr:colOff>
      <xdr:row>74</xdr:row>
      <xdr:rowOff>34109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619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44286</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388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　公債費以外の経常収支比率は類似団体平均最下位の</a:t>
          </a:r>
          <a:r>
            <a:rPr kumimoji="1" lang="en-US" altLang="ja-JP" sz="1000" b="0" i="0" baseline="0">
              <a:solidFill>
                <a:schemeClr val="dk1"/>
              </a:solidFill>
              <a:effectLst/>
              <a:latin typeface="+mn-lt"/>
              <a:ea typeface="+mn-ea"/>
              <a:cs typeface="+mn-cs"/>
            </a:rPr>
            <a:t>84.0</a:t>
          </a:r>
          <a:r>
            <a:rPr kumimoji="1" lang="ja-JP" altLang="ja-JP" sz="1000" b="0" i="0" baseline="0">
              <a:solidFill>
                <a:schemeClr val="dk1"/>
              </a:solidFill>
              <a:effectLst/>
              <a:latin typeface="+mn-lt"/>
              <a:ea typeface="+mn-ea"/>
              <a:cs typeface="+mn-cs"/>
            </a:rPr>
            <a:t>％となって</a:t>
          </a:r>
          <a:r>
            <a:rPr kumimoji="1" lang="ja-JP" altLang="en-US" sz="1000" b="0" i="0" baseline="0">
              <a:solidFill>
                <a:schemeClr val="dk1"/>
              </a:solidFill>
              <a:effectLst/>
              <a:latin typeface="+mn-lt"/>
              <a:ea typeface="+mn-ea"/>
              <a:cs typeface="+mn-cs"/>
            </a:rPr>
            <a:t>いるものの</a:t>
          </a:r>
          <a:r>
            <a:rPr kumimoji="1" lang="ja-JP" altLang="ja-JP" sz="1000" b="0" i="0" baseline="0">
              <a:solidFill>
                <a:schemeClr val="dk1"/>
              </a:solidFill>
              <a:effectLst/>
              <a:latin typeface="+mn-lt"/>
              <a:ea typeface="+mn-ea"/>
              <a:cs typeface="+mn-cs"/>
            </a:rPr>
            <a:t>、前年度と比較して</a:t>
          </a:r>
          <a:r>
            <a:rPr kumimoji="1" lang="en-US" altLang="ja-JP" sz="1000" b="0" i="0" baseline="0">
              <a:solidFill>
                <a:schemeClr val="dk1"/>
              </a:solidFill>
              <a:effectLst/>
              <a:latin typeface="+mn-lt"/>
              <a:ea typeface="+mn-ea"/>
              <a:cs typeface="+mn-cs"/>
            </a:rPr>
            <a:t>3.2</a:t>
          </a:r>
          <a:r>
            <a:rPr kumimoji="1" lang="ja-JP" altLang="ja-JP" sz="1000" b="0" i="0" baseline="0">
              <a:solidFill>
                <a:schemeClr val="dk1"/>
              </a:solidFill>
              <a:effectLst/>
              <a:latin typeface="+mn-lt"/>
              <a:ea typeface="+mn-ea"/>
              <a:cs typeface="+mn-cs"/>
            </a:rPr>
            <a:t>ポイント</a:t>
          </a:r>
          <a:r>
            <a:rPr kumimoji="1" lang="ja-JP" altLang="en-US" sz="1000" b="0" i="0" baseline="0">
              <a:solidFill>
                <a:schemeClr val="dk1"/>
              </a:solidFill>
              <a:effectLst/>
              <a:latin typeface="+mn-lt"/>
              <a:ea typeface="+mn-ea"/>
              <a:cs typeface="+mn-cs"/>
            </a:rPr>
            <a:t>改善</a:t>
          </a:r>
          <a:r>
            <a:rPr kumimoji="1" lang="ja-JP" altLang="ja-JP" sz="1000" b="0" i="0" baseline="0">
              <a:solidFill>
                <a:schemeClr val="dk1"/>
              </a:solidFill>
              <a:effectLst/>
              <a:latin typeface="+mn-lt"/>
              <a:ea typeface="+mn-ea"/>
              <a:cs typeface="+mn-cs"/>
            </a:rPr>
            <a:t>しました。</a:t>
          </a:r>
          <a:r>
            <a:rPr kumimoji="1" lang="ja-JP" altLang="en-US" sz="1000" b="0" i="0" baseline="0">
              <a:solidFill>
                <a:schemeClr val="dk1"/>
              </a:solidFill>
              <a:effectLst/>
              <a:latin typeface="+mn-lt"/>
              <a:ea typeface="+mn-ea"/>
              <a:cs typeface="+mn-cs"/>
            </a:rPr>
            <a:t>類似団体平均と比較して、人件費と補助費は中位から上位を推移していものの、物件費及び扶助費が毎年下位を推移していることから、公債費以外の比率は最下位となっていると考えられます。</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今後においては、市単独事業で実施している事業の廃止を含めた見直しや、扶助費の増加を抑制していくこと</a:t>
          </a:r>
          <a:r>
            <a:rPr kumimoji="1" lang="ja-JP" altLang="en-US" sz="1000" b="0" i="0" baseline="0">
              <a:solidFill>
                <a:schemeClr val="dk1"/>
              </a:solidFill>
              <a:effectLst/>
              <a:latin typeface="+mn-lt"/>
              <a:ea typeface="+mn-ea"/>
              <a:cs typeface="+mn-cs"/>
            </a:rPr>
            <a:t>取組みをを実施していき、比率の改善に努めます</a:t>
          </a:r>
          <a:r>
            <a:rPr kumimoji="1" lang="ja-JP" altLang="ja-JP" sz="1000" b="0" i="0" baseline="0">
              <a:solidFill>
                <a:schemeClr val="dk1"/>
              </a:solidFill>
              <a:effectLst/>
              <a:latin typeface="+mn-lt"/>
              <a:ea typeface="+mn-ea"/>
              <a:cs typeface="+mn-cs"/>
            </a:rPr>
            <a:t>。</a:t>
          </a:r>
          <a:endParaRPr lang="ja-JP" altLang="ja-JP" sz="1000">
            <a:effectLst/>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149860</xdr:rowOff>
    </xdr:from>
    <xdr:to>
      <xdr:col>82</xdr:col>
      <xdr:colOff>107950</xdr:colOff>
      <xdr:row>79</xdr:row>
      <xdr:rowOff>138430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837160"/>
          <a:ext cx="0"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110507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655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138430</xdr:rowOff>
    </xdr:from>
    <xdr:to>
      <xdr:col>82</xdr:col>
      <xdr:colOff>196850</xdr:colOff>
      <xdr:row>79</xdr:row>
      <xdr:rowOff>138430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682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64787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58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149860</xdr:rowOff>
    </xdr:from>
    <xdr:to>
      <xdr:col>82</xdr:col>
      <xdr:colOff>196850</xdr:colOff>
      <xdr:row>74</xdr:row>
      <xdr:rowOff>149860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83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138430</xdr:rowOff>
    </xdr:from>
    <xdr:to>
      <xdr:col>82</xdr:col>
      <xdr:colOff>107950</xdr:colOff>
      <xdr:row>80</xdr:row>
      <xdr:rowOff>113285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5671800" y="13682980"/>
          <a:ext cx="838200" cy="146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156735</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15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140208</xdr:rowOff>
    </xdr:from>
    <xdr:to>
      <xdr:col>82</xdr:col>
      <xdr:colOff>158750</xdr:colOff>
      <xdr:row>77</xdr:row>
      <xdr:rowOff>70358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85852</xdr:rowOff>
    </xdr:from>
    <xdr:to>
      <xdr:col>78</xdr:col>
      <xdr:colOff>69850</xdr:colOff>
      <xdr:row>80</xdr:row>
      <xdr:rowOff>113285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801852"/>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763</xdr:rowOff>
    </xdr:from>
    <xdr:to>
      <xdr:col>78</xdr:col>
      <xdr:colOff>120650</xdr:colOff>
      <xdr:row>77</xdr:row>
      <xdr:rowOff>102363</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112540</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971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62992</xdr:rowOff>
    </xdr:from>
    <xdr:to>
      <xdr:col>73</xdr:col>
      <xdr:colOff>180975</xdr:colOff>
      <xdr:row>80</xdr:row>
      <xdr:rowOff>85852</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37789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140208</xdr:rowOff>
    </xdr:from>
    <xdr:to>
      <xdr:col>74</xdr:col>
      <xdr:colOff>31750</xdr:colOff>
      <xdr:row>77</xdr:row>
      <xdr:rowOff>70358</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80535</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62992</xdr:rowOff>
    </xdr:from>
    <xdr:to>
      <xdr:col>69</xdr:col>
      <xdr:colOff>92075</xdr:colOff>
      <xdr:row>80</xdr:row>
      <xdr:rowOff>99568</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7789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103632</xdr:rowOff>
    </xdr:from>
    <xdr:to>
      <xdr:col>69</xdr:col>
      <xdr:colOff>142875</xdr:colOff>
      <xdr:row>77</xdr:row>
      <xdr:rowOff>33782</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43959</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90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62485</xdr:rowOff>
    </xdr:from>
    <xdr:to>
      <xdr:col>65</xdr:col>
      <xdr:colOff>53975</xdr:colOff>
      <xdr:row>76</xdr:row>
      <xdr:rowOff>164085</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2811</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87630</xdr:rowOff>
    </xdr:from>
    <xdr:to>
      <xdr:col>82</xdr:col>
      <xdr:colOff>158750</xdr:colOff>
      <xdr:row>80</xdr:row>
      <xdr:rowOff>17780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167657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540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62485</xdr:rowOff>
    </xdr:from>
    <xdr:to>
      <xdr:col>78</xdr:col>
      <xdr:colOff>120650</xdr:colOff>
      <xdr:row>80</xdr:row>
      <xdr:rowOff>164085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77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148862</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864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35052</xdr:rowOff>
    </xdr:from>
    <xdr:to>
      <xdr:col>74</xdr:col>
      <xdr:colOff>31750</xdr:colOff>
      <xdr:row>80</xdr:row>
      <xdr:rowOff>136652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75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121429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83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12192</xdr:rowOff>
    </xdr:from>
    <xdr:to>
      <xdr:col>69</xdr:col>
      <xdr:colOff>142875</xdr:colOff>
      <xdr:row>80</xdr:row>
      <xdr:rowOff>113792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72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98569</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81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48768</xdr:rowOff>
    </xdr:from>
    <xdr:to>
      <xdr:col>65</xdr:col>
      <xdr:colOff>53975</xdr:colOff>
      <xdr:row>80</xdr:row>
      <xdr:rowOff>150368</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764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135145</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851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169996</xdr:rowOff>
    </xdr:from>
    <xdr:to>
      <xdr:col>29</xdr:col>
      <xdr:colOff>127000</xdr:colOff>
      <xdr:row>19</xdr:row>
      <xdr:rowOff>161509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3571"/>
          <a:ext cx="0" cy="13631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150626</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5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161509</xdr:rowOff>
    </xdr:from>
    <xdr:to>
      <xdr:col>30</xdr:col>
      <xdr:colOff>25400</xdr:colOff>
      <xdr:row>19</xdr:row>
      <xdr:rowOff>161509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666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84923</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7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169996</xdr:rowOff>
    </xdr:from>
    <xdr:to>
      <xdr:col>30</xdr:col>
      <xdr:colOff>25400</xdr:colOff>
      <xdr:row>11</xdr:row>
      <xdr:rowOff>169996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35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140449</xdr:rowOff>
    </xdr:from>
    <xdr:to>
      <xdr:col>29</xdr:col>
      <xdr:colOff>127000</xdr:colOff>
      <xdr:row>19</xdr:row>
      <xdr:rowOff>149379</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3445624"/>
          <a:ext cx="647700" cy="89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163826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783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147299</xdr:rowOff>
    </xdr:from>
    <xdr:to>
      <xdr:col>29</xdr:col>
      <xdr:colOff>177800</xdr:colOff>
      <xdr:row>17</xdr:row>
      <xdr:rowOff>77449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81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149379</xdr:rowOff>
    </xdr:from>
    <xdr:to>
      <xdr:col>26</xdr:col>
      <xdr:colOff>50800</xdr:colOff>
      <xdr:row>19</xdr:row>
      <xdr:rowOff>168010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454554"/>
          <a:ext cx="698500" cy="186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9725</xdr:rowOff>
    </xdr:from>
    <xdr:to>
      <xdr:col>26</xdr:col>
      <xdr:colOff>101600</xdr:colOff>
      <xdr:row>17</xdr:row>
      <xdr:rowOff>111325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2972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121502</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74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168010</xdr:rowOff>
    </xdr:from>
    <xdr:to>
      <xdr:col>22</xdr:col>
      <xdr:colOff>114300</xdr:colOff>
      <xdr:row>20</xdr:row>
      <xdr:rowOff>3675</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3473185"/>
          <a:ext cx="698500" cy="71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25956</xdr:rowOff>
    </xdr:from>
    <xdr:to>
      <xdr:col>22</xdr:col>
      <xdr:colOff>165100</xdr:colOff>
      <xdr:row>17</xdr:row>
      <xdr:rowOff>127556</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29882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137733</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757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3675</xdr:rowOff>
    </xdr:from>
    <xdr:to>
      <xdr:col>18</xdr:col>
      <xdr:colOff>177800</xdr:colOff>
      <xdr:row>20</xdr:row>
      <xdr:rowOff>3718</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480300"/>
          <a:ext cx="698500" cy="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25298</xdr:rowOff>
    </xdr:from>
    <xdr:to>
      <xdr:col>19</xdr:col>
      <xdr:colOff>38100</xdr:colOff>
      <xdr:row>17</xdr:row>
      <xdr:rowOff>126898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29875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137075</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2756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39243</xdr:rowOff>
    </xdr:from>
    <xdr:to>
      <xdr:col>15</xdr:col>
      <xdr:colOff>101600</xdr:colOff>
      <xdr:row>17</xdr:row>
      <xdr:rowOff>140843</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0015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151020</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2770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89649</xdr:rowOff>
    </xdr:from>
    <xdr:to>
      <xdr:col>29</xdr:col>
      <xdr:colOff>177800</xdr:colOff>
      <xdr:row>20</xdr:row>
      <xdr:rowOff>19799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394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169676</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330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98579</xdr:rowOff>
    </xdr:from>
    <xdr:to>
      <xdr:col>26</xdr:col>
      <xdr:colOff>101600</xdr:colOff>
      <xdr:row>20</xdr:row>
      <xdr:rowOff>28729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403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13506</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3490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117210</xdr:rowOff>
    </xdr:from>
    <xdr:to>
      <xdr:col>22</xdr:col>
      <xdr:colOff>165100</xdr:colOff>
      <xdr:row>20</xdr:row>
      <xdr:rowOff>47360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4223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32137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508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124325</xdr:rowOff>
    </xdr:from>
    <xdr:to>
      <xdr:col>19</xdr:col>
      <xdr:colOff>38100</xdr:colOff>
      <xdr:row>20</xdr:row>
      <xdr:rowOff>54475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429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39252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351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124368</xdr:rowOff>
    </xdr:from>
    <xdr:to>
      <xdr:col>15</xdr:col>
      <xdr:colOff>101600</xdr:colOff>
      <xdr:row>20</xdr:row>
      <xdr:rowOff>54518</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4295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39295</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51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209492</xdr:rowOff>
    </xdr:from>
    <xdr:to>
      <xdr:col>29</xdr:col>
      <xdr:colOff>127000</xdr:colOff>
      <xdr:row>38</xdr:row>
      <xdr:rowOff>103519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134042"/>
          <a:ext cx="0" cy="14370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93481</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56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103519</xdr:rowOff>
    </xdr:from>
    <xdr:to>
      <xdr:col>30</xdr:col>
      <xdr:colOff>25400</xdr:colOff>
      <xdr:row>38</xdr:row>
      <xdr:rowOff>103519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571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124419</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77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209492</xdr:rowOff>
    </xdr:from>
    <xdr:to>
      <xdr:col>30</xdr:col>
      <xdr:colOff>25400</xdr:colOff>
      <xdr:row>33</xdr:row>
      <xdr:rowOff>209492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1340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83305</xdr:rowOff>
    </xdr:from>
    <xdr:to>
      <xdr:col>29</xdr:col>
      <xdr:colOff>127000</xdr:colOff>
      <xdr:row>38</xdr:row>
      <xdr:rowOff>127425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5003800" y="7550905"/>
          <a:ext cx="647700" cy="441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223062</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68334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35085</xdr:rowOff>
    </xdr:from>
    <xdr:to>
      <xdr:col>29</xdr:col>
      <xdr:colOff>177800</xdr:colOff>
      <xdr:row>36</xdr:row>
      <xdr:rowOff>136685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698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127425</xdr:rowOff>
    </xdr:from>
    <xdr:to>
      <xdr:col>26</xdr:col>
      <xdr:colOff>50800</xdr:colOff>
      <xdr:row>38</xdr:row>
      <xdr:rowOff>157338</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4305300" y="7595025"/>
          <a:ext cx="698500" cy="299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28618</xdr:rowOff>
    </xdr:from>
    <xdr:to>
      <xdr:col>26</xdr:col>
      <xdr:colOff>101600</xdr:colOff>
      <xdr:row>36</xdr:row>
      <xdr:rowOff>130218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69818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140395</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67507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157338</xdr:rowOff>
    </xdr:from>
    <xdr:to>
      <xdr:col>22</xdr:col>
      <xdr:colOff>114300</xdr:colOff>
      <xdr:row>38</xdr:row>
      <xdr:rowOff>158776</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3606800" y="7624938"/>
          <a:ext cx="698500" cy="1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44033</xdr:rowOff>
    </xdr:from>
    <xdr:to>
      <xdr:col>22</xdr:col>
      <xdr:colOff>165100</xdr:colOff>
      <xdr:row>36</xdr:row>
      <xdr:rowOff>145633</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6997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155810</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6766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158776</xdr:rowOff>
    </xdr:from>
    <xdr:to>
      <xdr:col>18</xdr:col>
      <xdr:colOff>177800</xdr:colOff>
      <xdr:row>38</xdr:row>
      <xdr:rowOff>160474</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flipV="1">
          <a:off x="2908300" y="7626376"/>
          <a:ext cx="698500" cy="16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9743</xdr:rowOff>
    </xdr:from>
    <xdr:to>
      <xdr:col>19</xdr:col>
      <xdr:colOff>38100</xdr:colOff>
      <xdr:row>36</xdr:row>
      <xdr:rowOff>111343</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69629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121520</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6731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3766</xdr:rowOff>
    </xdr:from>
    <xdr:to>
      <xdr:col>15</xdr:col>
      <xdr:colOff>101600</xdr:colOff>
      <xdr:row>36</xdr:row>
      <xdr:rowOff>105366</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69570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115543</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6725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32505</xdr:rowOff>
    </xdr:from>
    <xdr:to>
      <xdr:col>29</xdr:col>
      <xdr:colOff>177800</xdr:colOff>
      <xdr:row>38</xdr:row>
      <xdr:rowOff>134105</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5001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283982</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408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38</xdr:row>
      <xdr:rowOff>76625</xdr:rowOff>
    </xdr:from>
    <xdr:to>
      <xdr:col>26</xdr:col>
      <xdr:colOff>101600</xdr:colOff>
      <xdr:row>39</xdr:row>
      <xdr:rowOff>6775</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544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163002</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6306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38</xdr:row>
      <xdr:rowOff>106538</xdr:rowOff>
    </xdr:from>
    <xdr:to>
      <xdr:col>22</xdr:col>
      <xdr:colOff>165100</xdr:colOff>
      <xdr:row>39</xdr:row>
      <xdr:rowOff>36688</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5741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39</xdr:row>
      <xdr:rowOff>21465</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660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107976</xdr:rowOff>
    </xdr:from>
    <xdr:to>
      <xdr:col>19</xdr:col>
      <xdr:colOff>38100</xdr:colOff>
      <xdr:row>39</xdr:row>
      <xdr:rowOff>38126</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5755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39</xdr:row>
      <xdr:rowOff>22903</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661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109674</xdr:rowOff>
    </xdr:from>
    <xdr:to>
      <xdr:col>15</xdr:col>
      <xdr:colOff>101600</xdr:colOff>
      <xdr:row>39</xdr:row>
      <xdr:rowOff>39824</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577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39</xdr:row>
      <xdr:rowOff>24601</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66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72,023
70,240
15.32
38,481,362
37,400,732
1,073,374
14,273,046
14,777,296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a:extLst>
            <a:ext uri="{FF2B5EF4-FFF2-40B4-BE49-F238E27FC236}">
              <a16:creationId xmlns:a16="http://schemas.microsoft.com/office/drawing/2014/main" id="{00000000-0008-0000-0600-00003A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a:extLst>
            <a:ext uri="{FF2B5EF4-FFF2-40B4-BE49-F238E27FC236}">
              <a16:creationId xmlns:a16="http://schemas.microsoft.com/office/drawing/2014/main" id="{00000000-0008-0000-0600-00003B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126141</xdr:rowOff>
    </xdr:from>
    <xdr:to>
      <xdr:col>24</xdr:col>
      <xdr:colOff>62865</xdr:colOff>
      <xdr:row>39</xdr:row>
      <xdr:rowOff>4869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4633595" y="5269641"/>
          <a:ext cx="1270" cy="1421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8696</xdr:rowOff>
    </xdr:from>
    <xdr:ext cx="534377" cy="259045"/>
    <xdr:sp macro="" textlink="">
      <xdr:nvSpPr>
        <xdr:cNvPr id="61" name="人件費最小値テキスト">
          <a:extLst>
            <a:ext uri="{FF2B5EF4-FFF2-40B4-BE49-F238E27FC236}">
              <a16:creationId xmlns:a16="http://schemas.microsoft.com/office/drawing/2014/main" id="{00000000-0008-0000-0600-00003D000000}"/>
            </a:ext>
          </a:extLst>
        </xdr:cNvPr>
        <xdr:cNvSpPr txBox="1"/>
      </xdr:nvSpPr>
      <xdr:spPr>
        <a:xfrm>
          <a:off x="4686300" y="669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4869</xdr:rowOff>
    </xdr:from>
    <xdr:to>
      <xdr:col>24</xdr:col>
      <xdr:colOff>152400</xdr:colOff>
      <xdr:row>39</xdr:row>
      <xdr:rowOff>4869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669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72818</xdr:rowOff>
    </xdr:from>
    <xdr:ext cx="599010" cy="259045"/>
    <xdr:sp macro="" textlink="">
      <xdr:nvSpPr>
        <xdr:cNvPr id="63" name="人件費最大値テキスト">
          <a:extLst>
            <a:ext uri="{FF2B5EF4-FFF2-40B4-BE49-F238E27FC236}">
              <a16:creationId xmlns:a16="http://schemas.microsoft.com/office/drawing/2014/main" id="{00000000-0008-0000-0600-00003F000000}"/>
            </a:ext>
          </a:extLst>
        </xdr:cNvPr>
        <xdr:cNvSpPr txBox="1"/>
      </xdr:nvSpPr>
      <xdr:spPr>
        <a:xfrm>
          <a:off x="4686300" y="5044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126141</xdr:rowOff>
    </xdr:from>
    <xdr:to>
      <xdr:col>24</xdr:col>
      <xdr:colOff>152400</xdr:colOff>
      <xdr:row>30</xdr:row>
      <xdr:rowOff>126141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4546600" y="526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128056</xdr:rowOff>
    </xdr:from>
    <xdr:to>
      <xdr:col>24</xdr:col>
      <xdr:colOff>63500</xdr:colOff>
      <xdr:row>38</xdr:row>
      <xdr:rowOff>128656</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3797300" y="6643156"/>
          <a:ext cx="838200" cy="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37511</xdr:rowOff>
    </xdr:from>
    <xdr:ext cx="534377" cy="259045"/>
    <xdr:sp macro="" textlink="">
      <xdr:nvSpPr>
        <xdr:cNvPr id="66" name="人件費平均値テキスト">
          <a:extLst>
            <a:ext uri="{FF2B5EF4-FFF2-40B4-BE49-F238E27FC236}">
              <a16:creationId xmlns:a16="http://schemas.microsoft.com/office/drawing/2014/main" id="{00000000-0008-0000-0600-000042000000}"/>
            </a:ext>
          </a:extLst>
        </xdr:cNvPr>
        <xdr:cNvSpPr txBox="1"/>
      </xdr:nvSpPr>
      <xdr:spPr>
        <a:xfrm>
          <a:off x="4686300" y="6038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14634</xdr:rowOff>
    </xdr:from>
    <xdr:to>
      <xdr:col>24</xdr:col>
      <xdr:colOff>114300</xdr:colOff>
      <xdr:row>36</xdr:row>
      <xdr:rowOff>116234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4584700" y="6186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128056</xdr:rowOff>
    </xdr:from>
    <xdr:to>
      <xdr:col>19</xdr:col>
      <xdr:colOff>177800</xdr:colOff>
      <xdr:row>38</xdr:row>
      <xdr:rowOff>159059</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908300" y="6643156"/>
          <a:ext cx="889000" cy="31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130091</xdr:rowOff>
    </xdr:from>
    <xdr:to>
      <xdr:col>20</xdr:col>
      <xdr:colOff>38100</xdr:colOff>
      <xdr:row>37</xdr:row>
      <xdr:rowOff>60241</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3746500" y="6302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76768</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3530111" y="6077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159059</xdr:rowOff>
    </xdr:from>
    <xdr:to>
      <xdr:col>15</xdr:col>
      <xdr:colOff>50800</xdr:colOff>
      <xdr:row>39</xdr:row>
      <xdr:rowOff>1654</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2019300" y="6674159"/>
          <a:ext cx="889000" cy="14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133877</xdr:rowOff>
    </xdr:from>
    <xdr:to>
      <xdr:col>15</xdr:col>
      <xdr:colOff>101600</xdr:colOff>
      <xdr:row>37</xdr:row>
      <xdr:rowOff>64027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2857500" y="63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80554</xdr:rowOff>
    </xdr:from>
    <xdr:ext cx="534377"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2641111" y="6081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1654</xdr:rowOff>
    </xdr:from>
    <xdr:to>
      <xdr:col>10</xdr:col>
      <xdr:colOff>114300</xdr:colOff>
      <xdr:row>39</xdr:row>
      <xdr:rowOff>8884</xdr:rowOff>
    </xdr:to>
    <xdr:cxnSp macro="">
      <xdr:nvCxnSpPr>
        <xdr:cNvPr id="74" name="直線コネクタ 73">
          <a:extLst>
            <a:ext uri="{FF2B5EF4-FFF2-40B4-BE49-F238E27FC236}">
              <a16:creationId xmlns:a16="http://schemas.microsoft.com/office/drawing/2014/main" id="{00000000-0008-0000-0600-00004A000000}"/>
            </a:ext>
          </a:extLst>
        </xdr:cNvPr>
        <xdr:cNvCxnSpPr/>
      </xdr:nvCxnSpPr>
      <xdr:spPr>
        <a:xfrm flipV="1">
          <a:off x="1130300" y="6688204"/>
          <a:ext cx="889000" cy="7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134220</xdr:rowOff>
    </xdr:from>
    <xdr:to>
      <xdr:col>10</xdr:col>
      <xdr:colOff>165100</xdr:colOff>
      <xdr:row>37</xdr:row>
      <xdr:rowOff>64370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968500" y="630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80897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752111" y="608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139864</xdr:rowOff>
    </xdr:from>
    <xdr:to>
      <xdr:col>6</xdr:col>
      <xdr:colOff>38100</xdr:colOff>
      <xdr:row>37</xdr:row>
      <xdr:rowOff>70014</xdr:rowOff>
    </xdr:to>
    <xdr:sp macro="" textlink="">
      <xdr:nvSpPr>
        <xdr:cNvPr id="77" name="フローチャート: 判断 76">
          <a:extLst>
            <a:ext uri="{FF2B5EF4-FFF2-40B4-BE49-F238E27FC236}">
              <a16:creationId xmlns:a16="http://schemas.microsoft.com/office/drawing/2014/main" id="{00000000-0008-0000-0600-00004D000000}"/>
            </a:ext>
          </a:extLst>
        </xdr:cNvPr>
        <xdr:cNvSpPr/>
      </xdr:nvSpPr>
      <xdr:spPr>
        <a:xfrm>
          <a:off x="1079500" y="631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86541</xdr:rowOff>
    </xdr:from>
    <xdr:ext cx="534377"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863111" y="6087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77856</xdr:rowOff>
    </xdr:from>
    <xdr:to>
      <xdr:col>24</xdr:col>
      <xdr:colOff>114300</xdr:colOff>
      <xdr:row>39</xdr:row>
      <xdr:rowOff>8006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4584700" y="659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164233</xdr:rowOff>
    </xdr:from>
    <xdr:ext cx="534377" cy="259045"/>
    <xdr:sp macro="" textlink="">
      <xdr:nvSpPr>
        <xdr:cNvPr id="85" name="人件費該当値テキスト">
          <a:extLst>
            <a:ext uri="{FF2B5EF4-FFF2-40B4-BE49-F238E27FC236}">
              <a16:creationId xmlns:a16="http://schemas.microsoft.com/office/drawing/2014/main" id="{00000000-0008-0000-0600-000055000000}"/>
            </a:ext>
          </a:extLst>
        </xdr:cNvPr>
        <xdr:cNvSpPr txBox="1"/>
      </xdr:nvSpPr>
      <xdr:spPr>
        <a:xfrm>
          <a:off x="4686300" y="6507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77256</xdr:rowOff>
    </xdr:from>
    <xdr:to>
      <xdr:col>20</xdr:col>
      <xdr:colOff>38100</xdr:colOff>
      <xdr:row>39</xdr:row>
      <xdr:rowOff>7406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3746500" y="659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169983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3530111" y="6685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108259</xdr:rowOff>
    </xdr:from>
    <xdr:to>
      <xdr:col>15</xdr:col>
      <xdr:colOff>101600</xdr:colOff>
      <xdr:row>39</xdr:row>
      <xdr:rowOff>38409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2857500" y="6623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29536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2641111" y="6716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122304</xdr:rowOff>
    </xdr:from>
    <xdr:to>
      <xdr:col>10</xdr:col>
      <xdr:colOff>165100</xdr:colOff>
      <xdr:row>39</xdr:row>
      <xdr:rowOff>52454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968500" y="663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43581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1752111" y="6730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129534</xdr:rowOff>
    </xdr:from>
    <xdr:to>
      <xdr:col>6</xdr:col>
      <xdr:colOff>38100</xdr:colOff>
      <xdr:row>39</xdr:row>
      <xdr:rowOff>59684</xdr:rowOff>
    </xdr:to>
    <xdr:sp macro="" textlink="">
      <xdr:nvSpPr>
        <xdr:cNvPr id="92" name="楕円 91">
          <a:extLst>
            <a:ext uri="{FF2B5EF4-FFF2-40B4-BE49-F238E27FC236}">
              <a16:creationId xmlns:a16="http://schemas.microsoft.com/office/drawing/2014/main" id="{00000000-0008-0000-0600-00005C000000}"/>
            </a:ext>
          </a:extLst>
        </xdr:cNvPr>
        <xdr:cNvSpPr/>
      </xdr:nvSpPr>
      <xdr:spPr>
        <a:xfrm>
          <a:off x="1079500" y="664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50811</xdr:rowOff>
    </xdr:from>
    <xdr:ext cx="534377" cy="259045"/>
    <xdr:sp macro="" textlink="">
      <xdr:nvSpPr>
        <xdr:cNvPr id="93" name="テキスト ボックス 92">
          <a:extLst>
            <a:ext uri="{FF2B5EF4-FFF2-40B4-BE49-F238E27FC236}">
              <a16:creationId xmlns:a16="http://schemas.microsoft.com/office/drawing/2014/main" id="{00000000-0008-0000-0600-00005D000000}"/>
            </a:ext>
          </a:extLst>
        </xdr:cNvPr>
        <xdr:cNvSpPr txBox="1"/>
      </xdr:nvSpPr>
      <xdr:spPr>
        <a:xfrm>
          <a:off x="863111" y="6737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a:extLst>
            <a:ext uri="{FF2B5EF4-FFF2-40B4-BE49-F238E27FC236}">
              <a16:creationId xmlns:a16="http://schemas.microsoft.com/office/drawing/2014/main" id="{00000000-0008-0000-0600-000064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a:extLst>
            <a:ext uri="{FF2B5EF4-FFF2-40B4-BE49-F238E27FC236}">
              <a16:creationId xmlns:a16="http://schemas.microsoft.com/office/drawing/2014/main" id="{00000000-0008-0000-0600-000065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140516</xdr:rowOff>
    </xdr:from>
    <xdr:to>
      <xdr:col>24</xdr:col>
      <xdr:colOff>62865</xdr:colOff>
      <xdr:row>59</xdr:row>
      <xdr:rowOff>101981</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713016"/>
          <a:ext cx="1270" cy="1504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105808</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10221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101981</xdr:rowOff>
    </xdr:from>
    <xdr:to>
      <xdr:col>24</xdr:col>
      <xdr:colOff>152400</xdr:colOff>
      <xdr:row>59</xdr:row>
      <xdr:rowOff>101981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10217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87193</xdr:rowOff>
    </xdr:from>
    <xdr:ext cx="599010"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88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140516</xdr:rowOff>
    </xdr:from>
    <xdr:to>
      <xdr:col>24</xdr:col>
      <xdr:colOff>152400</xdr:colOff>
      <xdr:row>50</xdr:row>
      <xdr:rowOff>140516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713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150264</xdr:rowOff>
    </xdr:from>
    <xdr:to>
      <xdr:col>24</xdr:col>
      <xdr:colOff>63500</xdr:colOff>
      <xdr:row>58</xdr:row>
      <xdr:rowOff>113068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3797300" y="9922914"/>
          <a:ext cx="838200" cy="134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72327</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502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49450</xdr:rowOff>
    </xdr:from>
    <xdr:to>
      <xdr:col>24</xdr:col>
      <xdr:colOff>114300</xdr:colOff>
      <xdr:row>56</xdr:row>
      <xdr:rowOff>151050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113068</xdr:rowOff>
    </xdr:from>
    <xdr:to>
      <xdr:col>19</xdr:col>
      <xdr:colOff>177800</xdr:colOff>
      <xdr:row>59</xdr:row>
      <xdr:rowOff>9529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908300" y="10057168"/>
          <a:ext cx="889000" cy="67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96901</xdr:rowOff>
    </xdr:from>
    <xdr:to>
      <xdr:col>20</xdr:col>
      <xdr:colOff>38100</xdr:colOff>
      <xdr:row>57</xdr:row>
      <xdr:rowOff>27051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43578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947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170087</xdr:rowOff>
    </xdr:from>
    <xdr:to>
      <xdr:col>15</xdr:col>
      <xdr:colOff>50800</xdr:colOff>
      <xdr:row>59</xdr:row>
      <xdr:rowOff>9529</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a:off x="2019300" y="10114187"/>
          <a:ext cx="889000" cy="10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171310</xdr:rowOff>
    </xdr:from>
    <xdr:to>
      <xdr:col>15</xdr:col>
      <xdr:colOff>101600</xdr:colOff>
      <xdr:row>57</xdr:row>
      <xdr:rowOff>101460</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117987</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54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152649</xdr:rowOff>
    </xdr:from>
    <xdr:to>
      <xdr:col>10</xdr:col>
      <xdr:colOff>114300</xdr:colOff>
      <xdr:row>58</xdr:row>
      <xdr:rowOff>170087</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a:off x="1130300" y="10096749"/>
          <a:ext cx="889000" cy="17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25349</xdr:rowOff>
    </xdr:from>
    <xdr:to>
      <xdr:col>10</xdr:col>
      <xdr:colOff>165100</xdr:colOff>
      <xdr:row>57</xdr:row>
      <xdr:rowOff>126949</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7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143476</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573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55573</xdr:rowOff>
    </xdr:from>
    <xdr:to>
      <xdr:col>6</xdr:col>
      <xdr:colOff>38100</xdr:colOff>
      <xdr:row>57</xdr:row>
      <xdr:rowOff>157173</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828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2250</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60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99464</xdr:rowOff>
    </xdr:from>
    <xdr:to>
      <xdr:col>24</xdr:col>
      <xdr:colOff>114300</xdr:colOff>
      <xdr:row>58</xdr:row>
      <xdr:rowOff>29614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87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77891</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85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62268</xdr:rowOff>
    </xdr:from>
    <xdr:to>
      <xdr:col>20</xdr:col>
      <xdr:colOff>38100</xdr:colOff>
      <xdr:row>58</xdr:row>
      <xdr:rowOff>163868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10006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154995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10099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130179</xdr:rowOff>
    </xdr:from>
    <xdr:to>
      <xdr:col>15</xdr:col>
      <xdr:colOff>101600</xdr:colOff>
      <xdr:row>59</xdr:row>
      <xdr:rowOff>60329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10074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51456</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10167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119287</xdr:rowOff>
    </xdr:from>
    <xdr:to>
      <xdr:col>10</xdr:col>
      <xdr:colOff>165100</xdr:colOff>
      <xdr:row>59</xdr:row>
      <xdr:rowOff>49437</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10063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40564</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10156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101849</xdr:rowOff>
    </xdr:from>
    <xdr:to>
      <xdr:col>6</xdr:col>
      <xdr:colOff>38100</xdr:colOff>
      <xdr:row>59</xdr:row>
      <xdr:rowOff>31999</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10045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23126</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10138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維持補修費グラフ枠">
          <a:extLst>
            <a:ext uri="{FF2B5EF4-FFF2-40B4-BE49-F238E27FC236}">
              <a16:creationId xmlns:a16="http://schemas.microsoft.com/office/drawing/2014/main" id="{00000000-0008-0000-0600-0000B0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60604</xdr:rowOff>
    </xdr:from>
    <xdr:to>
      <xdr:col>24</xdr:col>
      <xdr:colOff>62865</xdr:colOff>
      <xdr:row>79</xdr:row>
      <xdr:rowOff>21743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4633595" y="12062104"/>
          <a:ext cx="1270" cy="1504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25570</xdr:rowOff>
    </xdr:from>
    <xdr:ext cx="378565" cy="259045"/>
    <xdr:sp macro="" textlink="">
      <xdr:nvSpPr>
        <xdr:cNvPr id="178" name="維持補修費最小値テキスト">
          <a:extLst>
            <a:ext uri="{FF2B5EF4-FFF2-40B4-BE49-F238E27FC236}">
              <a16:creationId xmlns:a16="http://schemas.microsoft.com/office/drawing/2014/main" id="{00000000-0008-0000-0600-0000B2000000}"/>
            </a:ext>
          </a:extLst>
        </xdr:cNvPr>
        <xdr:cNvSpPr txBox="1"/>
      </xdr:nvSpPr>
      <xdr:spPr>
        <a:xfrm>
          <a:off x="4686300" y="135701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21743</xdr:rowOff>
    </xdr:from>
    <xdr:to>
      <xdr:col>24</xdr:col>
      <xdr:colOff>152400</xdr:colOff>
      <xdr:row>79</xdr:row>
      <xdr:rowOff>21743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3566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7281</xdr:rowOff>
    </xdr:from>
    <xdr:ext cx="534377" cy="259045"/>
    <xdr:sp macro="" textlink="">
      <xdr:nvSpPr>
        <xdr:cNvPr id="180" name="維持補修費最大値テキスト">
          <a:extLst>
            <a:ext uri="{FF2B5EF4-FFF2-40B4-BE49-F238E27FC236}">
              <a16:creationId xmlns:a16="http://schemas.microsoft.com/office/drawing/2014/main" id="{00000000-0008-0000-0600-0000B4000000}"/>
            </a:ext>
          </a:extLst>
        </xdr:cNvPr>
        <xdr:cNvSpPr txBox="1"/>
      </xdr:nvSpPr>
      <xdr:spPr>
        <a:xfrm>
          <a:off x="4686300" y="1183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60604</xdr:rowOff>
    </xdr:from>
    <xdr:to>
      <xdr:col>24</xdr:col>
      <xdr:colOff>152400</xdr:colOff>
      <xdr:row>70</xdr:row>
      <xdr:rowOff>60604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4546600" y="12062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139243</xdr:rowOff>
    </xdr:from>
    <xdr:to>
      <xdr:col>24</xdr:col>
      <xdr:colOff>63500</xdr:colOff>
      <xdr:row>78</xdr:row>
      <xdr:rowOff>148501</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3797300" y="13512343"/>
          <a:ext cx="838200" cy="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55884</xdr:rowOff>
    </xdr:from>
    <xdr:ext cx="469744" cy="259045"/>
    <xdr:sp macro="" textlink="">
      <xdr:nvSpPr>
        <xdr:cNvPr id="183" name="維持補修費平均値テキスト">
          <a:extLst>
            <a:ext uri="{FF2B5EF4-FFF2-40B4-BE49-F238E27FC236}">
              <a16:creationId xmlns:a16="http://schemas.microsoft.com/office/drawing/2014/main" id="{00000000-0008-0000-0600-0000B7000000}"/>
            </a:ext>
          </a:extLst>
        </xdr:cNvPr>
        <xdr:cNvSpPr txBox="1"/>
      </xdr:nvSpPr>
      <xdr:spPr>
        <a:xfrm>
          <a:off x="4686300" y="130860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33007</xdr:rowOff>
    </xdr:from>
    <xdr:to>
      <xdr:col>24</xdr:col>
      <xdr:colOff>114300</xdr:colOff>
      <xdr:row>77</xdr:row>
      <xdr:rowOff>134607</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4584700" y="1323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134289</xdr:rowOff>
    </xdr:from>
    <xdr:to>
      <xdr:col>19</xdr:col>
      <xdr:colOff>177800</xdr:colOff>
      <xdr:row>78</xdr:row>
      <xdr:rowOff>139243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908300" y="13507389"/>
          <a:ext cx="889000" cy="4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107798</xdr:rowOff>
    </xdr:from>
    <xdr:to>
      <xdr:col>20</xdr:col>
      <xdr:colOff>38100</xdr:colOff>
      <xdr:row>78</xdr:row>
      <xdr:rowOff>37948</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3746500" y="1330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54475</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562428" y="13084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134289</xdr:rowOff>
    </xdr:from>
    <xdr:to>
      <xdr:col>15</xdr:col>
      <xdr:colOff>50800</xdr:colOff>
      <xdr:row>78</xdr:row>
      <xdr:rowOff>149758</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2019300" y="13507389"/>
          <a:ext cx="889000" cy="1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70459</xdr:rowOff>
    </xdr:from>
    <xdr:to>
      <xdr:col>15</xdr:col>
      <xdr:colOff>101600</xdr:colOff>
      <xdr:row>78</xdr:row>
      <xdr:rowOff>609</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2857500" y="1327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17136</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673428" y="13047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145111</xdr:rowOff>
    </xdr:from>
    <xdr:to>
      <xdr:col>10</xdr:col>
      <xdr:colOff>114300</xdr:colOff>
      <xdr:row>78</xdr:row>
      <xdr:rowOff>149758</xdr:rowOff>
    </xdr:to>
    <xdr:cxnSp macro="">
      <xdr:nvCxnSpPr>
        <xdr:cNvPr id="191" name="直線コネクタ 190">
          <a:extLst>
            <a:ext uri="{FF2B5EF4-FFF2-40B4-BE49-F238E27FC236}">
              <a16:creationId xmlns:a16="http://schemas.microsoft.com/office/drawing/2014/main" id="{00000000-0008-0000-0600-0000BF000000}"/>
            </a:ext>
          </a:extLst>
        </xdr:cNvPr>
        <xdr:cNvCxnSpPr/>
      </xdr:nvCxnSpPr>
      <xdr:spPr>
        <a:xfrm>
          <a:off x="1130300" y="13518211"/>
          <a:ext cx="889000" cy="4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31674</xdr:rowOff>
    </xdr:from>
    <xdr:to>
      <xdr:col>10</xdr:col>
      <xdr:colOff>165100</xdr:colOff>
      <xdr:row>77</xdr:row>
      <xdr:rowOff>133274</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968500" y="132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149801</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784428" y="13008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80251</xdr:rowOff>
    </xdr:from>
    <xdr:to>
      <xdr:col>6</xdr:col>
      <xdr:colOff>38100</xdr:colOff>
      <xdr:row>78</xdr:row>
      <xdr:rowOff>10401</xdr:rowOff>
    </xdr:to>
    <xdr:sp macro="" textlink="">
      <xdr:nvSpPr>
        <xdr:cNvPr id="194" name="フローチャート: 判断 193">
          <a:extLst>
            <a:ext uri="{FF2B5EF4-FFF2-40B4-BE49-F238E27FC236}">
              <a16:creationId xmlns:a16="http://schemas.microsoft.com/office/drawing/2014/main" id="{00000000-0008-0000-0600-0000C2000000}"/>
            </a:ext>
          </a:extLst>
        </xdr:cNvPr>
        <xdr:cNvSpPr/>
      </xdr:nvSpPr>
      <xdr:spPr>
        <a:xfrm>
          <a:off x="1079500" y="1328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26928</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895428" y="13057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97701</xdr:rowOff>
    </xdr:from>
    <xdr:to>
      <xdr:col>24</xdr:col>
      <xdr:colOff>114300</xdr:colOff>
      <xdr:row>79</xdr:row>
      <xdr:rowOff>27851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4584700" y="1347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12628</xdr:rowOff>
    </xdr:from>
    <xdr:ext cx="469744" cy="259045"/>
    <xdr:sp macro="" textlink="">
      <xdr:nvSpPr>
        <xdr:cNvPr id="202" name="維持補修費該当値テキスト">
          <a:extLst>
            <a:ext uri="{FF2B5EF4-FFF2-40B4-BE49-F238E27FC236}">
              <a16:creationId xmlns:a16="http://schemas.microsoft.com/office/drawing/2014/main" id="{00000000-0008-0000-0600-0000CA000000}"/>
            </a:ext>
          </a:extLst>
        </xdr:cNvPr>
        <xdr:cNvSpPr txBox="1"/>
      </xdr:nvSpPr>
      <xdr:spPr>
        <a:xfrm>
          <a:off x="4686300" y="13385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88443</xdr:rowOff>
    </xdr:from>
    <xdr:to>
      <xdr:col>20</xdr:col>
      <xdr:colOff>38100</xdr:colOff>
      <xdr:row>79</xdr:row>
      <xdr:rowOff>18593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3746500" y="13461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9720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3562428" y="13554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83489</xdr:rowOff>
    </xdr:from>
    <xdr:to>
      <xdr:col>15</xdr:col>
      <xdr:colOff>101600</xdr:colOff>
      <xdr:row>79</xdr:row>
      <xdr:rowOff>13639</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2857500" y="1345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4766</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2673428" y="13549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98958</xdr:rowOff>
    </xdr:from>
    <xdr:to>
      <xdr:col>10</xdr:col>
      <xdr:colOff>165100</xdr:colOff>
      <xdr:row>79</xdr:row>
      <xdr:rowOff>29108</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968500" y="1347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20235</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1784428" y="13564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94311</xdr:rowOff>
    </xdr:from>
    <xdr:to>
      <xdr:col>6</xdr:col>
      <xdr:colOff>38100</xdr:colOff>
      <xdr:row>79</xdr:row>
      <xdr:rowOff>24461</xdr:rowOff>
    </xdr:to>
    <xdr:sp macro="" textlink="">
      <xdr:nvSpPr>
        <xdr:cNvPr id="209" name="楕円 208">
          <a:extLst>
            <a:ext uri="{FF2B5EF4-FFF2-40B4-BE49-F238E27FC236}">
              <a16:creationId xmlns:a16="http://schemas.microsoft.com/office/drawing/2014/main" id="{00000000-0008-0000-0600-0000D1000000}"/>
            </a:ext>
          </a:extLst>
        </xdr:cNvPr>
        <xdr:cNvSpPr/>
      </xdr:nvSpPr>
      <xdr:spPr>
        <a:xfrm>
          <a:off x="1079500" y="1346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15588</xdr:rowOff>
    </xdr:from>
    <xdr:ext cx="469744"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895428" y="13560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a:extLst>
            <a:ext uri="{FF2B5EF4-FFF2-40B4-BE49-F238E27FC236}">
              <a16:creationId xmlns:a16="http://schemas.microsoft.com/office/drawing/2014/main" id="{00000000-0008-0000-0600-0000D9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a:extLst>
            <a:ext uri="{FF2B5EF4-FFF2-40B4-BE49-F238E27FC236}">
              <a16:creationId xmlns:a16="http://schemas.microsoft.com/office/drawing/2014/main" id="{00000000-0008-0000-0600-0000DA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159995</xdr:rowOff>
    </xdr:from>
    <xdr:to>
      <xdr:col>24</xdr:col>
      <xdr:colOff>62865</xdr:colOff>
      <xdr:row>99</xdr:row>
      <xdr:rowOff>82156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419045"/>
          <a:ext cx="1270" cy="1636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85983</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705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82156</xdr:rowOff>
    </xdr:from>
    <xdr:to>
      <xdr:col>24</xdr:col>
      <xdr:colOff>152400</xdr:colOff>
      <xdr:row>99</xdr:row>
      <xdr:rowOff>82156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7055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106672</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194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159995</xdr:rowOff>
    </xdr:from>
    <xdr:to>
      <xdr:col>24</xdr:col>
      <xdr:colOff>152400</xdr:colOff>
      <xdr:row>89</xdr:row>
      <xdr:rowOff>159995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419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66954</xdr:rowOff>
    </xdr:from>
    <xdr:to>
      <xdr:col>24</xdr:col>
      <xdr:colOff>63500</xdr:colOff>
      <xdr:row>92</xdr:row>
      <xdr:rowOff>91466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5840354"/>
          <a:ext cx="838200" cy="24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103624</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3913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125197</xdr:rowOff>
    </xdr:from>
    <xdr:to>
      <xdr:col>24</xdr:col>
      <xdr:colOff>114300</xdr:colOff>
      <xdr:row>96</xdr:row>
      <xdr:rowOff>55347</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4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91466</xdr:rowOff>
    </xdr:from>
    <xdr:to>
      <xdr:col>19</xdr:col>
      <xdr:colOff>177800</xdr:colOff>
      <xdr:row>92</xdr:row>
      <xdr:rowOff>131953</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5864866"/>
          <a:ext cx="889000" cy="4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162750</xdr:rowOff>
    </xdr:from>
    <xdr:to>
      <xdr:col>20</xdr:col>
      <xdr:colOff>38100</xdr:colOff>
      <xdr:row>96</xdr:row>
      <xdr:rowOff>92900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84027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543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90412</xdr:rowOff>
    </xdr:from>
    <xdr:to>
      <xdr:col>15</xdr:col>
      <xdr:colOff>50800</xdr:colOff>
      <xdr:row>92</xdr:row>
      <xdr:rowOff>131953</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5863812"/>
          <a:ext cx="889000" cy="41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41897</xdr:rowOff>
    </xdr:from>
    <xdr:to>
      <xdr:col>15</xdr:col>
      <xdr:colOff>101600</xdr:colOff>
      <xdr:row>96</xdr:row>
      <xdr:rowOff>143497</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0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134624</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41111" y="16593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90412</xdr:rowOff>
    </xdr:from>
    <xdr:to>
      <xdr:col>10</xdr:col>
      <xdr:colOff>114300</xdr:colOff>
      <xdr:row>92</xdr:row>
      <xdr:rowOff>143230</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5863812"/>
          <a:ext cx="889000" cy="5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44069</xdr:rowOff>
    </xdr:from>
    <xdr:to>
      <xdr:col>10</xdr:col>
      <xdr:colOff>165100</xdr:colOff>
      <xdr:row>96</xdr:row>
      <xdr:rowOff>145669</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5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136796</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52111" y="1659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78042</xdr:rowOff>
    </xdr:from>
    <xdr:to>
      <xdr:col>6</xdr:col>
      <xdr:colOff>38100</xdr:colOff>
      <xdr:row>97</xdr:row>
      <xdr:rowOff>8192</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53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170769</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63111" y="1662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16154</xdr:rowOff>
    </xdr:from>
    <xdr:to>
      <xdr:col>24</xdr:col>
      <xdr:colOff>114300</xdr:colOff>
      <xdr:row>92</xdr:row>
      <xdr:rowOff>117754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578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39031</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5640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40666</xdr:rowOff>
    </xdr:from>
    <xdr:to>
      <xdr:col>20</xdr:col>
      <xdr:colOff>38100</xdr:colOff>
      <xdr:row>92</xdr:row>
      <xdr:rowOff>142266</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5814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158793</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5589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81153</xdr:rowOff>
    </xdr:from>
    <xdr:to>
      <xdr:col>15</xdr:col>
      <xdr:colOff>101600</xdr:colOff>
      <xdr:row>93</xdr:row>
      <xdr:rowOff>11303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5854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27830</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5629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39612</xdr:rowOff>
    </xdr:from>
    <xdr:to>
      <xdr:col>10</xdr:col>
      <xdr:colOff>165100</xdr:colOff>
      <xdr:row>92</xdr:row>
      <xdr:rowOff>141212</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581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157739</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5588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92430</xdr:rowOff>
    </xdr:from>
    <xdr:to>
      <xdr:col>6</xdr:col>
      <xdr:colOff>38100</xdr:colOff>
      <xdr:row>93</xdr:row>
      <xdr:rowOff>22580</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586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39107</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5641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145479</xdr:rowOff>
    </xdr:from>
    <xdr:to>
      <xdr:col>54</xdr:col>
      <xdr:colOff>189865</xdr:colOff>
      <xdr:row>35</xdr:row>
      <xdr:rowOff>69593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460429"/>
          <a:ext cx="1270" cy="609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73420</xdr:rowOff>
    </xdr:from>
    <xdr:ext cx="599010"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074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69593</xdr:rowOff>
    </xdr:from>
    <xdr:to>
      <xdr:col>55</xdr:col>
      <xdr:colOff>88900</xdr:colOff>
      <xdr:row>35</xdr:row>
      <xdr:rowOff>69593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070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92156</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235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145479</xdr:rowOff>
    </xdr:from>
    <xdr:to>
      <xdr:col>55</xdr:col>
      <xdr:colOff>88900</xdr:colOff>
      <xdr:row>31</xdr:row>
      <xdr:rowOff>145479</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460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140967</xdr:rowOff>
    </xdr:from>
    <xdr:to>
      <xdr:col>55</xdr:col>
      <xdr:colOff>0</xdr:colOff>
      <xdr:row>37</xdr:row>
      <xdr:rowOff>126953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5970267"/>
          <a:ext cx="838200" cy="500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170797</xdr:rowOff>
    </xdr:from>
    <xdr:ext cx="599010"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5657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147920</xdr:rowOff>
    </xdr:from>
    <xdr:to>
      <xdr:col>55</xdr:col>
      <xdr:colOff>50800</xdr:colOff>
      <xdr:row>34</xdr:row>
      <xdr:rowOff>78070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58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126953</xdr:rowOff>
    </xdr:from>
    <xdr:to>
      <xdr:col>50</xdr:col>
      <xdr:colOff>114300</xdr:colOff>
      <xdr:row>37</xdr:row>
      <xdr:rowOff>132380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6470603"/>
          <a:ext cx="889000" cy="5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10769</xdr:rowOff>
    </xdr:from>
    <xdr:to>
      <xdr:col>50</xdr:col>
      <xdr:colOff>165100</xdr:colOff>
      <xdr:row>37</xdr:row>
      <xdr:rowOff>112369</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35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128896</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129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132380</xdr:rowOff>
    </xdr:from>
    <xdr:to>
      <xdr:col>45</xdr:col>
      <xdr:colOff>177800</xdr:colOff>
      <xdr:row>37</xdr:row>
      <xdr:rowOff>142315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476030"/>
          <a:ext cx="889000" cy="9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28092</xdr:rowOff>
    </xdr:from>
    <xdr:to>
      <xdr:col>46</xdr:col>
      <xdr:colOff>38100</xdr:colOff>
      <xdr:row>37</xdr:row>
      <xdr:rowOff>129692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371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146219</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14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142315</xdr:rowOff>
    </xdr:from>
    <xdr:to>
      <xdr:col>41</xdr:col>
      <xdr:colOff>50800</xdr:colOff>
      <xdr:row>37</xdr:row>
      <xdr:rowOff>142855</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6485965"/>
          <a:ext cx="889000" cy="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32139</xdr:rowOff>
    </xdr:from>
    <xdr:to>
      <xdr:col>41</xdr:col>
      <xdr:colOff>101600</xdr:colOff>
      <xdr:row>37</xdr:row>
      <xdr:rowOff>133739</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7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150266</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15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34146</xdr:rowOff>
    </xdr:from>
    <xdr:to>
      <xdr:col>36</xdr:col>
      <xdr:colOff>165100</xdr:colOff>
      <xdr:row>37</xdr:row>
      <xdr:rowOff>135746</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7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152273</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15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90167</xdr:rowOff>
    </xdr:from>
    <xdr:to>
      <xdr:col>55</xdr:col>
      <xdr:colOff>50800</xdr:colOff>
      <xdr:row>35</xdr:row>
      <xdr:rowOff>20317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591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5094</xdr:rowOff>
    </xdr:from>
    <xdr:ext cx="599010"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5834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76153</xdr:rowOff>
    </xdr:from>
    <xdr:to>
      <xdr:col>50</xdr:col>
      <xdr:colOff>165100</xdr:colOff>
      <xdr:row>38</xdr:row>
      <xdr:rowOff>6303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419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168880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512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81580</xdr:rowOff>
    </xdr:from>
    <xdr:to>
      <xdr:col>46</xdr:col>
      <xdr:colOff>38100</xdr:colOff>
      <xdr:row>38</xdr:row>
      <xdr:rowOff>11730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42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2857</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51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91515</xdr:rowOff>
    </xdr:from>
    <xdr:to>
      <xdr:col>41</xdr:col>
      <xdr:colOff>101600</xdr:colOff>
      <xdr:row>38</xdr:row>
      <xdr:rowOff>21665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43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12792</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527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92055</xdr:rowOff>
    </xdr:from>
    <xdr:to>
      <xdr:col>36</xdr:col>
      <xdr:colOff>165100</xdr:colOff>
      <xdr:row>38</xdr:row>
      <xdr:rowOff>22205</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43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13332</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528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106955</xdr:rowOff>
    </xdr:from>
    <xdr:to>
      <xdr:col>54</xdr:col>
      <xdr:colOff>189865</xdr:colOff>
      <xdr:row>58</xdr:row>
      <xdr:rowOff>76835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850905"/>
          <a:ext cx="1270" cy="1170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80662</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2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76835</xdr:rowOff>
    </xdr:from>
    <xdr:to>
      <xdr:col>55</xdr:col>
      <xdr:colOff>88900</xdr:colOff>
      <xdr:row>58</xdr:row>
      <xdr:rowOff>76835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20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53632</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626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106955</xdr:rowOff>
    </xdr:from>
    <xdr:to>
      <xdr:col>55</xdr:col>
      <xdr:colOff>88900</xdr:colOff>
      <xdr:row>51</xdr:row>
      <xdr:rowOff>106955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85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162679</xdr:rowOff>
    </xdr:from>
    <xdr:to>
      <xdr:col>55</xdr:col>
      <xdr:colOff>0</xdr:colOff>
      <xdr:row>58</xdr:row>
      <xdr:rowOff>40405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935329"/>
          <a:ext cx="838200" cy="49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133133</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5628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110256</xdr:rowOff>
    </xdr:from>
    <xdr:to>
      <xdr:col>55</xdr:col>
      <xdr:colOff>50800</xdr:colOff>
      <xdr:row>57</xdr:row>
      <xdr:rowOff>40406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71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12818</xdr:rowOff>
    </xdr:from>
    <xdr:to>
      <xdr:col>50</xdr:col>
      <xdr:colOff>114300</xdr:colOff>
      <xdr:row>58</xdr:row>
      <xdr:rowOff>40405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956918"/>
          <a:ext cx="889000" cy="27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111001</xdr:rowOff>
    </xdr:from>
    <xdr:to>
      <xdr:col>50</xdr:col>
      <xdr:colOff>165100</xdr:colOff>
      <xdr:row>57</xdr:row>
      <xdr:rowOff>41151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712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57678</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48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150700</xdr:rowOff>
    </xdr:from>
    <xdr:to>
      <xdr:col>45</xdr:col>
      <xdr:colOff>177800</xdr:colOff>
      <xdr:row>58</xdr:row>
      <xdr:rowOff>12818</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923350"/>
          <a:ext cx="889000" cy="33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115486</xdr:rowOff>
    </xdr:from>
    <xdr:to>
      <xdr:col>46</xdr:col>
      <xdr:colOff>38100</xdr:colOff>
      <xdr:row>57</xdr:row>
      <xdr:rowOff>45636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7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62163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49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150700</xdr:rowOff>
    </xdr:from>
    <xdr:to>
      <xdr:col>41</xdr:col>
      <xdr:colOff>50800</xdr:colOff>
      <xdr:row>58</xdr:row>
      <xdr:rowOff>7811</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923350"/>
          <a:ext cx="889000" cy="28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108948</xdr:rowOff>
    </xdr:from>
    <xdr:to>
      <xdr:col>41</xdr:col>
      <xdr:colOff>101600</xdr:colOff>
      <xdr:row>57</xdr:row>
      <xdr:rowOff>39098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710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55625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485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124017</xdr:rowOff>
    </xdr:from>
    <xdr:to>
      <xdr:col>36</xdr:col>
      <xdr:colOff>165100</xdr:colOff>
      <xdr:row>57</xdr:row>
      <xdr:rowOff>54167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7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70694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50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111879</xdr:rowOff>
    </xdr:from>
    <xdr:to>
      <xdr:col>55</xdr:col>
      <xdr:colOff>50800</xdr:colOff>
      <xdr:row>58</xdr:row>
      <xdr:rowOff>42029</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88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26806</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79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161055</xdr:rowOff>
    </xdr:from>
    <xdr:to>
      <xdr:col>50</xdr:col>
      <xdr:colOff>165100</xdr:colOff>
      <xdr:row>58</xdr:row>
      <xdr:rowOff>91205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93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82332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1002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133468</xdr:rowOff>
    </xdr:from>
    <xdr:to>
      <xdr:col>46</xdr:col>
      <xdr:colOff>38100</xdr:colOff>
      <xdr:row>58</xdr:row>
      <xdr:rowOff>63618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906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54745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99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99900</xdr:rowOff>
    </xdr:from>
    <xdr:to>
      <xdr:col>41</xdr:col>
      <xdr:colOff>101600</xdr:colOff>
      <xdr:row>58</xdr:row>
      <xdr:rowOff>30050</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87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21177</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96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128461</xdr:rowOff>
    </xdr:from>
    <xdr:to>
      <xdr:col>36</xdr:col>
      <xdr:colOff>165100</xdr:colOff>
      <xdr:row>58</xdr:row>
      <xdr:rowOff>58611</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90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49738</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99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31770</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04720"/>
          <a:ext cx="1270" cy="1384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149897</xdr:rowOff>
    </xdr:from>
    <xdr:ext cx="599010"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979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31770</xdr:rowOff>
    </xdr:from>
    <xdr:to>
      <xdr:col>55</xdr:col>
      <xdr:colOff>88900</xdr:colOff>
      <xdr:row>71</xdr:row>
      <xdr:rowOff>31770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0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154826</xdr:rowOff>
    </xdr:from>
    <xdr:to>
      <xdr:col>55</xdr:col>
      <xdr:colOff>0</xdr:colOff>
      <xdr:row>79</xdr:row>
      <xdr:rowOff>6578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3527926"/>
          <a:ext cx="838200" cy="2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50444</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252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27567</xdr:rowOff>
    </xdr:from>
    <xdr:to>
      <xdr:col>55</xdr:col>
      <xdr:colOff>50800</xdr:colOff>
      <xdr:row>78</xdr:row>
      <xdr:rowOff>129167</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40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134618</xdr:rowOff>
    </xdr:from>
    <xdr:to>
      <xdr:col>50</xdr:col>
      <xdr:colOff>114300</xdr:colOff>
      <xdr:row>78</xdr:row>
      <xdr:rowOff>154826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507718"/>
          <a:ext cx="889000" cy="2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36337</xdr:rowOff>
    </xdr:from>
    <xdr:to>
      <xdr:col>50</xdr:col>
      <xdr:colOff>165100</xdr:colOff>
      <xdr:row>78</xdr:row>
      <xdr:rowOff>137937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40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154464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84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109632</xdr:rowOff>
    </xdr:from>
    <xdr:to>
      <xdr:col>45</xdr:col>
      <xdr:colOff>177800</xdr:colOff>
      <xdr:row>78</xdr:row>
      <xdr:rowOff>134618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482732"/>
          <a:ext cx="889000" cy="24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8837</xdr:rowOff>
    </xdr:from>
    <xdr:to>
      <xdr:col>46</xdr:col>
      <xdr:colOff>38100</xdr:colOff>
      <xdr:row>78</xdr:row>
      <xdr:rowOff>110437</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81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126964</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15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101448</xdr:rowOff>
    </xdr:from>
    <xdr:to>
      <xdr:col>41</xdr:col>
      <xdr:colOff>50800</xdr:colOff>
      <xdr:row>78</xdr:row>
      <xdr:rowOff>109632</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474548"/>
          <a:ext cx="889000" cy="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28336</xdr:rowOff>
    </xdr:from>
    <xdr:to>
      <xdr:col>41</xdr:col>
      <xdr:colOff>101600</xdr:colOff>
      <xdr:row>78</xdr:row>
      <xdr:rowOff>129936</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40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146463</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7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7579</xdr:rowOff>
    </xdr:from>
    <xdr:to>
      <xdr:col>36</xdr:col>
      <xdr:colOff>165100</xdr:colOff>
      <xdr:row>78</xdr:row>
      <xdr:rowOff>109179</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380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125706</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15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127228</xdr:rowOff>
    </xdr:from>
    <xdr:to>
      <xdr:col>55</xdr:col>
      <xdr:colOff>50800</xdr:colOff>
      <xdr:row>79</xdr:row>
      <xdr:rowOff>57378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0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42155</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15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104026</xdr:rowOff>
    </xdr:from>
    <xdr:to>
      <xdr:col>50</xdr:col>
      <xdr:colOff>165100</xdr:colOff>
      <xdr:row>79</xdr:row>
      <xdr:rowOff>34176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47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25303</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56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83818</xdr:rowOff>
    </xdr:from>
    <xdr:to>
      <xdr:col>46</xdr:col>
      <xdr:colOff>38100</xdr:colOff>
      <xdr:row>79</xdr:row>
      <xdr:rowOff>13968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456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5095</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483111" y="13549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58832</xdr:rowOff>
    </xdr:from>
    <xdr:to>
      <xdr:col>41</xdr:col>
      <xdr:colOff>101600</xdr:colOff>
      <xdr:row>78</xdr:row>
      <xdr:rowOff>160432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43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151559</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594111" y="1352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50648</xdr:rowOff>
    </xdr:from>
    <xdr:to>
      <xdr:col>36</xdr:col>
      <xdr:colOff>165100</xdr:colOff>
      <xdr:row>78</xdr:row>
      <xdr:rowOff>152248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42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143375</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05111" y="13516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37190</xdr:rowOff>
    </xdr:from>
    <xdr:to>
      <xdr:col>54</xdr:col>
      <xdr:colOff>189865</xdr:colOff>
      <xdr:row>98</xdr:row>
      <xdr:rowOff>118881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690"/>
          <a:ext cx="1270" cy="1453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122708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2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118881</xdr:rowOff>
    </xdr:from>
    <xdr:to>
      <xdr:col>55</xdr:col>
      <xdr:colOff>88900</xdr:colOff>
      <xdr:row>98</xdr:row>
      <xdr:rowOff>118881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2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155317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37190</xdr:rowOff>
    </xdr:from>
    <xdr:to>
      <xdr:col>55</xdr:col>
      <xdr:colOff>88900</xdr:colOff>
      <xdr:row>90</xdr:row>
      <xdr:rowOff>37190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78843</xdr:rowOff>
    </xdr:from>
    <xdr:to>
      <xdr:col>55</xdr:col>
      <xdr:colOff>0</xdr:colOff>
      <xdr:row>98</xdr:row>
      <xdr:rowOff>82093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709493"/>
          <a:ext cx="838200" cy="174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91318</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207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68441</xdr:rowOff>
    </xdr:from>
    <xdr:to>
      <xdr:col>55</xdr:col>
      <xdr:colOff>50800</xdr:colOff>
      <xdr:row>95</xdr:row>
      <xdr:rowOff>170041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35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24812</xdr:rowOff>
    </xdr:from>
    <xdr:to>
      <xdr:col>50</xdr:col>
      <xdr:colOff>114300</xdr:colOff>
      <xdr:row>98</xdr:row>
      <xdr:rowOff>82093</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826912"/>
          <a:ext cx="889000" cy="57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76637</xdr:rowOff>
    </xdr:from>
    <xdr:to>
      <xdr:col>50</xdr:col>
      <xdr:colOff>165100</xdr:colOff>
      <xdr:row>96</xdr:row>
      <xdr:rowOff>6787</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36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23314</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13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128809</xdr:rowOff>
    </xdr:from>
    <xdr:to>
      <xdr:col>45</xdr:col>
      <xdr:colOff>177800</xdr:colOff>
      <xdr:row>98</xdr:row>
      <xdr:rowOff>24812</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759459"/>
          <a:ext cx="889000" cy="6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132269</xdr:rowOff>
    </xdr:from>
    <xdr:to>
      <xdr:col>46</xdr:col>
      <xdr:colOff>38100</xdr:colOff>
      <xdr:row>96</xdr:row>
      <xdr:rowOff>62419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42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78946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19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128809</xdr:rowOff>
    </xdr:from>
    <xdr:to>
      <xdr:col>41</xdr:col>
      <xdr:colOff>50800</xdr:colOff>
      <xdr:row>98</xdr:row>
      <xdr:rowOff>79415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759459"/>
          <a:ext cx="889000" cy="122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98306</xdr:rowOff>
    </xdr:from>
    <xdr:to>
      <xdr:col>41</xdr:col>
      <xdr:colOff>101600</xdr:colOff>
      <xdr:row>96</xdr:row>
      <xdr:rowOff>28456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38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44983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16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164779</xdr:rowOff>
    </xdr:from>
    <xdr:to>
      <xdr:col>36</xdr:col>
      <xdr:colOff>165100</xdr:colOff>
      <xdr:row>96</xdr:row>
      <xdr:rowOff>94929</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45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111456</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227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28043</xdr:rowOff>
    </xdr:from>
    <xdr:to>
      <xdr:col>55</xdr:col>
      <xdr:colOff>50800</xdr:colOff>
      <xdr:row>97</xdr:row>
      <xdr:rowOff>129643</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65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6470</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637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31293</xdr:rowOff>
    </xdr:from>
    <xdr:to>
      <xdr:col>50</xdr:col>
      <xdr:colOff>165100</xdr:colOff>
      <xdr:row>98</xdr:row>
      <xdr:rowOff>132893</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833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124020</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926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145462</xdr:rowOff>
    </xdr:from>
    <xdr:to>
      <xdr:col>46</xdr:col>
      <xdr:colOff>38100</xdr:colOff>
      <xdr:row>98</xdr:row>
      <xdr:rowOff>75612</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776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66739</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868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78009</xdr:rowOff>
    </xdr:from>
    <xdr:to>
      <xdr:col>41</xdr:col>
      <xdr:colOff>101600</xdr:colOff>
      <xdr:row>98</xdr:row>
      <xdr:rowOff>8159</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708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170736</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80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28615</xdr:rowOff>
    </xdr:from>
    <xdr:to>
      <xdr:col>36</xdr:col>
      <xdr:colOff>165100</xdr:colOff>
      <xdr:row>98</xdr:row>
      <xdr:rowOff>130215</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83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121342</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923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13081</xdr:rowOff>
    </xdr:from>
    <xdr:to>
      <xdr:col>85</xdr:col>
      <xdr:colOff>126364</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56581"/>
          <a:ext cx="1269" cy="15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131208</xdr:rowOff>
    </xdr:from>
    <xdr:ext cx="599010"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31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13081</xdr:rowOff>
    </xdr:from>
    <xdr:to>
      <xdr:col>86</xdr:col>
      <xdr:colOff>25400</xdr:colOff>
      <xdr:row>30</xdr:row>
      <xdr:rowOff>13081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56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89031</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432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66154</xdr:rowOff>
    </xdr:from>
    <xdr:to>
      <xdr:col>85</xdr:col>
      <xdr:colOff>177800</xdr:colOff>
      <xdr:row>38</xdr:row>
      <xdr:rowOff>167754</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58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66561</xdr:rowOff>
    </xdr:from>
    <xdr:to>
      <xdr:col>81</xdr:col>
      <xdr:colOff>101600</xdr:colOff>
      <xdr:row>38</xdr:row>
      <xdr:rowOff>168161</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13238</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356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90322</xdr:rowOff>
    </xdr:from>
    <xdr:to>
      <xdr:col>76</xdr:col>
      <xdr:colOff>165100</xdr:colOff>
      <xdr:row>39</xdr:row>
      <xdr:rowOff>20472</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6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36999</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57428" y="638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118249</xdr:rowOff>
    </xdr:from>
    <xdr:to>
      <xdr:col>72</xdr:col>
      <xdr:colOff>38100</xdr:colOff>
      <xdr:row>39</xdr:row>
      <xdr:rowOff>48399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633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64927</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8428" y="640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133045</xdr:rowOff>
    </xdr:from>
    <xdr:to>
      <xdr:col>67</xdr:col>
      <xdr:colOff>101600</xdr:colOff>
      <xdr:row>39</xdr:row>
      <xdr:rowOff>63195</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6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79722</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79428" y="642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11252</xdr:rowOff>
    </xdr:from>
    <xdr:to>
      <xdr:col>85</xdr:col>
      <xdr:colOff>126364</xdr:colOff>
      <xdr:row>77</xdr:row>
      <xdr:rowOff>166700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012752"/>
          <a:ext cx="1269"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170527</xdr:rowOff>
    </xdr:from>
    <xdr:ext cx="534377"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37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166700</xdr:rowOff>
    </xdr:from>
    <xdr:to>
      <xdr:col>86</xdr:col>
      <xdr:colOff>25400</xdr:colOff>
      <xdr:row>77</xdr:row>
      <xdr:rowOff>166700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3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129379</xdr:rowOff>
    </xdr:from>
    <xdr:ext cx="599010"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787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11252</xdr:rowOff>
    </xdr:from>
    <xdr:to>
      <xdr:col>86</xdr:col>
      <xdr:colOff>25400</xdr:colOff>
      <xdr:row>70</xdr:row>
      <xdr:rowOff>11252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012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166700</xdr:rowOff>
    </xdr:from>
    <xdr:to>
      <xdr:col>85</xdr:col>
      <xdr:colOff>127000</xdr:colOff>
      <xdr:row>77</xdr:row>
      <xdr:rowOff>169063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5481300" y="13368350"/>
          <a:ext cx="8382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5707</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693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154280</xdr:rowOff>
    </xdr:from>
    <xdr:to>
      <xdr:col>85</xdr:col>
      <xdr:colOff>177800</xdr:colOff>
      <xdr:row>75</xdr:row>
      <xdr:rowOff>84430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284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169063</xdr:rowOff>
    </xdr:from>
    <xdr:to>
      <xdr:col>81</xdr:col>
      <xdr:colOff>50800</xdr:colOff>
      <xdr:row>78</xdr:row>
      <xdr:rowOff>2515</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3370713"/>
          <a:ext cx="889000" cy="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158090</xdr:rowOff>
    </xdr:from>
    <xdr:to>
      <xdr:col>81</xdr:col>
      <xdr:colOff>101600</xdr:colOff>
      <xdr:row>75</xdr:row>
      <xdr:rowOff>88240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284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104767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620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2515</xdr:rowOff>
    </xdr:from>
    <xdr:to>
      <xdr:col>76</xdr:col>
      <xdr:colOff>114300</xdr:colOff>
      <xdr:row>78</xdr:row>
      <xdr:rowOff>3111</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3703300" y="13375615"/>
          <a:ext cx="889000" cy="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162344</xdr:rowOff>
    </xdr:from>
    <xdr:to>
      <xdr:col>76</xdr:col>
      <xdr:colOff>165100</xdr:colOff>
      <xdr:row>75</xdr:row>
      <xdr:rowOff>92494</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28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109021</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62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170687</xdr:rowOff>
    </xdr:from>
    <xdr:to>
      <xdr:col>71</xdr:col>
      <xdr:colOff>177800</xdr:colOff>
      <xdr:row>78</xdr:row>
      <xdr:rowOff>3111</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2814300" y="13372337"/>
          <a:ext cx="889000" cy="3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149860</xdr:rowOff>
    </xdr:from>
    <xdr:to>
      <xdr:col>72</xdr:col>
      <xdr:colOff>38100</xdr:colOff>
      <xdr:row>75</xdr:row>
      <xdr:rowOff>80010</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96537</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61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147434</xdr:rowOff>
    </xdr:from>
    <xdr:to>
      <xdr:col>67</xdr:col>
      <xdr:colOff>101600</xdr:colOff>
      <xdr:row>75</xdr:row>
      <xdr:rowOff>77584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94111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60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115900</xdr:rowOff>
    </xdr:from>
    <xdr:to>
      <xdr:col>85</xdr:col>
      <xdr:colOff>177800</xdr:colOff>
      <xdr:row>78</xdr:row>
      <xdr:rowOff>46050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31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30827</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232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118263</xdr:rowOff>
    </xdr:from>
    <xdr:to>
      <xdr:col>81</xdr:col>
      <xdr:colOff>101600</xdr:colOff>
      <xdr:row>78</xdr:row>
      <xdr:rowOff>48413</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31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39540</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3412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123165</xdr:rowOff>
    </xdr:from>
    <xdr:to>
      <xdr:col>76</xdr:col>
      <xdr:colOff>165100</xdr:colOff>
      <xdr:row>78</xdr:row>
      <xdr:rowOff>53315</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32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44442</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41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123761</xdr:rowOff>
    </xdr:from>
    <xdr:to>
      <xdr:col>72</xdr:col>
      <xdr:colOff>38100</xdr:colOff>
      <xdr:row>78</xdr:row>
      <xdr:rowOff>53911</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325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45038</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341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119887</xdr:rowOff>
    </xdr:from>
    <xdr:to>
      <xdr:col>67</xdr:col>
      <xdr:colOff>101600</xdr:colOff>
      <xdr:row>78</xdr:row>
      <xdr:rowOff>50037</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32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41164</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3414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115948</xdr:rowOff>
    </xdr:from>
    <xdr:to>
      <xdr:col>85</xdr:col>
      <xdr:colOff>126364</xdr:colOff>
      <xdr:row>98</xdr:row>
      <xdr:rowOff>132797</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546448"/>
          <a:ext cx="1269" cy="1388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136624</xdr:rowOff>
    </xdr:from>
    <xdr:ext cx="378565"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6938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132797</xdr:rowOff>
    </xdr:from>
    <xdr:to>
      <xdr:col>86</xdr:col>
      <xdr:colOff>25400</xdr:colOff>
      <xdr:row>98</xdr:row>
      <xdr:rowOff>132797</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6934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62625</xdr:rowOff>
    </xdr:from>
    <xdr:ext cx="534377"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32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115948</xdr:rowOff>
    </xdr:from>
    <xdr:to>
      <xdr:col>86</xdr:col>
      <xdr:colOff>25400</xdr:colOff>
      <xdr:row>90</xdr:row>
      <xdr:rowOff>115948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54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46499</xdr:rowOff>
    </xdr:from>
    <xdr:to>
      <xdr:col>85</xdr:col>
      <xdr:colOff>127000</xdr:colOff>
      <xdr:row>97</xdr:row>
      <xdr:rowOff>56215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5481300" y="16677149"/>
          <a:ext cx="8382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92918</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3806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70041</xdr:rowOff>
    </xdr:from>
    <xdr:to>
      <xdr:col>85</xdr:col>
      <xdr:colOff>177800</xdr:colOff>
      <xdr:row>97</xdr:row>
      <xdr:rowOff>191</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529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52786</xdr:rowOff>
    </xdr:from>
    <xdr:to>
      <xdr:col>81</xdr:col>
      <xdr:colOff>50800</xdr:colOff>
      <xdr:row>97</xdr:row>
      <xdr:rowOff>56215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4592300" y="16683436"/>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99439</xdr:rowOff>
    </xdr:from>
    <xdr:to>
      <xdr:col>81</xdr:col>
      <xdr:colOff>101600</xdr:colOff>
      <xdr:row>97</xdr:row>
      <xdr:rowOff>29589</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55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46116</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333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7021</xdr:rowOff>
    </xdr:from>
    <xdr:to>
      <xdr:col>76</xdr:col>
      <xdr:colOff>114300</xdr:colOff>
      <xdr:row>97</xdr:row>
      <xdr:rowOff>52786</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3703300" y="16637671"/>
          <a:ext cx="889000" cy="4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92123</xdr:rowOff>
    </xdr:from>
    <xdr:to>
      <xdr:col>76</xdr:col>
      <xdr:colOff>165100</xdr:colOff>
      <xdr:row>97</xdr:row>
      <xdr:rowOff>22273</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55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38800</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25111" y="1632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7021</xdr:rowOff>
    </xdr:from>
    <xdr:to>
      <xdr:col>71</xdr:col>
      <xdr:colOff>177800</xdr:colOff>
      <xdr:row>97</xdr:row>
      <xdr:rowOff>74275</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2814300" y="16637671"/>
          <a:ext cx="889000" cy="67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56485</xdr:rowOff>
    </xdr:from>
    <xdr:to>
      <xdr:col>72</xdr:col>
      <xdr:colOff>38100</xdr:colOff>
      <xdr:row>96</xdr:row>
      <xdr:rowOff>158085</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5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3162</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29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82224</xdr:rowOff>
    </xdr:from>
    <xdr:to>
      <xdr:col>67</xdr:col>
      <xdr:colOff>101600</xdr:colOff>
      <xdr:row>97</xdr:row>
      <xdr:rowOff>12374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54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28901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31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167149</xdr:rowOff>
    </xdr:from>
    <xdr:to>
      <xdr:col>85</xdr:col>
      <xdr:colOff>177800</xdr:colOff>
      <xdr:row>97</xdr:row>
      <xdr:rowOff>97299</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626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145576</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60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5415</xdr:rowOff>
    </xdr:from>
    <xdr:to>
      <xdr:col>81</xdr:col>
      <xdr:colOff>101600</xdr:colOff>
      <xdr:row>97</xdr:row>
      <xdr:rowOff>107015</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636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98142</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14111" y="1672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1986</xdr:rowOff>
    </xdr:from>
    <xdr:to>
      <xdr:col>76</xdr:col>
      <xdr:colOff>165100</xdr:colOff>
      <xdr:row>97</xdr:row>
      <xdr:rowOff>103586</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63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94713</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25111" y="1672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127671</xdr:rowOff>
    </xdr:from>
    <xdr:to>
      <xdr:col>72</xdr:col>
      <xdr:colOff>38100</xdr:colOff>
      <xdr:row>97</xdr:row>
      <xdr:rowOff>57821</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58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48948</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36111" y="16679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23475</xdr:rowOff>
    </xdr:from>
    <xdr:to>
      <xdr:col>67</xdr:col>
      <xdr:colOff>101600</xdr:colOff>
      <xdr:row>97</xdr:row>
      <xdr:rowOff>125075</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65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116202</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47111" y="1674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61244</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547644"/>
          <a:ext cx="1269" cy="1107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7921</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32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61244</xdr:rowOff>
    </xdr:from>
    <xdr:to>
      <xdr:col>116</xdr:col>
      <xdr:colOff>152400</xdr:colOff>
      <xdr:row>32</xdr:row>
      <xdr:rowOff>61244</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54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99615</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271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76738</xdr:rowOff>
    </xdr:from>
    <xdr:to>
      <xdr:col>116</xdr:col>
      <xdr:colOff>114300</xdr:colOff>
      <xdr:row>38</xdr:row>
      <xdr:rowOff>6888</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42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151765</xdr:rowOff>
    </xdr:from>
    <xdr:to>
      <xdr:col>112</xdr:col>
      <xdr:colOff>38100</xdr:colOff>
      <xdr:row>38</xdr:row>
      <xdr:rowOff>81915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49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98442</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270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166212</xdr:rowOff>
    </xdr:from>
    <xdr:to>
      <xdr:col>107</xdr:col>
      <xdr:colOff>101600</xdr:colOff>
      <xdr:row>38</xdr:row>
      <xdr:rowOff>96362</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112889</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285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6376</xdr:rowOff>
    </xdr:from>
    <xdr:to>
      <xdr:col>102</xdr:col>
      <xdr:colOff>165100</xdr:colOff>
      <xdr:row>38</xdr:row>
      <xdr:rowOff>107976</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124503</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29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10261</xdr:rowOff>
    </xdr:from>
    <xdr:to>
      <xdr:col>98</xdr:col>
      <xdr:colOff>38100</xdr:colOff>
      <xdr:row>38</xdr:row>
      <xdr:rowOff>111861</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2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128389</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21428" y="6300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113182</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857132"/>
          <a:ext cx="1269" cy="1302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59859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63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113182</xdr:rowOff>
    </xdr:from>
    <xdr:to>
      <xdr:col>116</xdr:col>
      <xdr:colOff>152400</xdr:colOff>
      <xdr:row>51</xdr:row>
      <xdr:rowOff>113182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85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41821</xdr:rowOff>
    </xdr:from>
    <xdr:to>
      <xdr:col>116</xdr:col>
      <xdr:colOff>63500</xdr:colOff>
      <xdr:row>59</xdr:row>
      <xdr:rowOff>41821</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573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148048</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7492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125171</xdr:rowOff>
    </xdr:from>
    <xdr:to>
      <xdr:col>116</xdr:col>
      <xdr:colOff>114300</xdr:colOff>
      <xdr:row>58</xdr:row>
      <xdr:rowOff>55321</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989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41821</xdr:rowOff>
    </xdr:from>
    <xdr:to>
      <xdr:col>111</xdr:col>
      <xdr:colOff>177800</xdr:colOff>
      <xdr:row>59</xdr:row>
      <xdr:rowOff>41821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573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134048</xdr:rowOff>
    </xdr:from>
    <xdr:to>
      <xdr:col>112</xdr:col>
      <xdr:colOff>38100</xdr:colOff>
      <xdr:row>58</xdr:row>
      <xdr:rowOff>64198</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80725</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6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40678</xdr:rowOff>
    </xdr:from>
    <xdr:to>
      <xdr:col>107</xdr:col>
      <xdr:colOff>50800</xdr:colOff>
      <xdr:row>59</xdr:row>
      <xdr:rowOff>41821</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56228"/>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128943</xdr:rowOff>
    </xdr:from>
    <xdr:to>
      <xdr:col>107</xdr:col>
      <xdr:colOff>101600</xdr:colOff>
      <xdr:row>58</xdr:row>
      <xdr:rowOff>59093</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90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75620</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67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40678</xdr:rowOff>
    </xdr:from>
    <xdr:to>
      <xdr:col>102</xdr:col>
      <xdr:colOff>114300</xdr:colOff>
      <xdr:row>59</xdr:row>
      <xdr:rowOff>40754</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8656300" y="10156228"/>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121018</xdr:rowOff>
    </xdr:from>
    <xdr:to>
      <xdr:col>102</xdr:col>
      <xdr:colOff>165100</xdr:colOff>
      <xdr:row>58</xdr:row>
      <xdr:rowOff>51168</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67695</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66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108369</xdr:rowOff>
    </xdr:from>
    <xdr:to>
      <xdr:col>98</xdr:col>
      <xdr:colOff>38100</xdr:colOff>
      <xdr:row>58</xdr:row>
      <xdr:rowOff>38519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55046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656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162471</xdr:rowOff>
    </xdr:from>
    <xdr:to>
      <xdr:col>116</xdr:col>
      <xdr:colOff>114300</xdr:colOff>
      <xdr:row>59</xdr:row>
      <xdr:rowOff>92621</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77398</xdr:rowOff>
    </xdr:from>
    <xdr:ext cx="313932"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14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162471</xdr:rowOff>
    </xdr:from>
    <xdr:to>
      <xdr:col>112</xdr:col>
      <xdr:colOff>38100</xdr:colOff>
      <xdr:row>59</xdr:row>
      <xdr:rowOff>92621</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83748</xdr:rowOff>
    </xdr:from>
    <xdr:ext cx="313932"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66333" y="10199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162471</xdr:rowOff>
    </xdr:from>
    <xdr:to>
      <xdr:col>107</xdr:col>
      <xdr:colOff>101600</xdr:colOff>
      <xdr:row>59</xdr:row>
      <xdr:rowOff>92621</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83748</xdr:rowOff>
    </xdr:from>
    <xdr:ext cx="313932"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77333" y="10199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161328</xdr:rowOff>
    </xdr:from>
    <xdr:to>
      <xdr:col>102</xdr:col>
      <xdr:colOff>165100</xdr:colOff>
      <xdr:row>59</xdr:row>
      <xdr:rowOff>91478</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82605</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88333" y="101981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161404</xdr:rowOff>
    </xdr:from>
    <xdr:to>
      <xdr:col>98</xdr:col>
      <xdr:colOff>38100</xdr:colOff>
      <xdr:row>59</xdr:row>
      <xdr:rowOff>91554</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82681</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99333" y="10198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151854</xdr:rowOff>
    </xdr:from>
    <xdr:to>
      <xdr:col>116</xdr:col>
      <xdr:colOff>62864</xdr:colOff>
      <xdr:row>78</xdr:row>
      <xdr:rowOff>67653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1981904"/>
          <a:ext cx="1269" cy="145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71480</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444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67653</xdr:rowOff>
    </xdr:from>
    <xdr:to>
      <xdr:col>116</xdr:col>
      <xdr:colOff>152400</xdr:colOff>
      <xdr:row>78</xdr:row>
      <xdr:rowOff>67653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440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98531</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757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151854</xdr:rowOff>
    </xdr:from>
    <xdr:to>
      <xdr:col>116</xdr:col>
      <xdr:colOff>152400</xdr:colOff>
      <xdr:row>69</xdr:row>
      <xdr:rowOff>151854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1981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8103</xdr:rowOff>
    </xdr:from>
    <xdr:to>
      <xdr:col>116</xdr:col>
      <xdr:colOff>63500</xdr:colOff>
      <xdr:row>74</xdr:row>
      <xdr:rowOff>27343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1323300" y="12695403"/>
          <a:ext cx="838200" cy="19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136974</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652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158547</xdr:rowOff>
    </xdr:from>
    <xdr:to>
      <xdr:col>116</xdr:col>
      <xdr:colOff>114300</xdr:colOff>
      <xdr:row>74</xdr:row>
      <xdr:rowOff>88697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674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8103</xdr:rowOff>
    </xdr:from>
    <xdr:to>
      <xdr:col>111</xdr:col>
      <xdr:colOff>177800</xdr:colOff>
      <xdr:row>75</xdr:row>
      <xdr:rowOff>27267</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695403"/>
          <a:ext cx="889000" cy="190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105664</xdr:rowOff>
    </xdr:from>
    <xdr:to>
      <xdr:col>112</xdr:col>
      <xdr:colOff>38100</xdr:colOff>
      <xdr:row>73</xdr:row>
      <xdr:rowOff>35814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45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52341</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22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165836</xdr:rowOff>
    </xdr:from>
    <xdr:to>
      <xdr:col>107</xdr:col>
      <xdr:colOff>50800</xdr:colOff>
      <xdr:row>75</xdr:row>
      <xdr:rowOff>27267</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9545300" y="12681686"/>
          <a:ext cx="889000" cy="204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100864</xdr:rowOff>
    </xdr:from>
    <xdr:to>
      <xdr:col>107</xdr:col>
      <xdr:colOff>101600</xdr:colOff>
      <xdr:row>73</xdr:row>
      <xdr:rowOff>31014</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44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47541</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2220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80569</xdr:rowOff>
    </xdr:from>
    <xdr:to>
      <xdr:col>102</xdr:col>
      <xdr:colOff>114300</xdr:colOff>
      <xdr:row>73</xdr:row>
      <xdr:rowOff>165836</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656300" y="12596419"/>
          <a:ext cx="889000" cy="85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45238</xdr:rowOff>
    </xdr:from>
    <xdr:to>
      <xdr:col>102</xdr:col>
      <xdr:colOff>165100</xdr:colOff>
      <xdr:row>72</xdr:row>
      <xdr:rowOff>146838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38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163365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16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24359</xdr:rowOff>
    </xdr:from>
    <xdr:to>
      <xdr:col>98</xdr:col>
      <xdr:colOff>38100</xdr:colOff>
      <xdr:row>72</xdr:row>
      <xdr:rowOff>125959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36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142486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143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147993</xdr:rowOff>
    </xdr:from>
    <xdr:to>
      <xdr:col>116</xdr:col>
      <xdr:colOff>114300</xdr:colOff>
      <xdr:row>74</xdr:row>
      <xdr:rowOff>78143</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6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170870</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515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128753</xdr:rowOff>
    </xdr:from>
    <xdr:to>
      <xdr:col>112</xdr:col>
      <xdr:colOff>38100</xdr:colOff>
      <xdr:row>74</xdr:row>
      <xdr:rowOff>58903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644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50030</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737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147917</xdr:rowOff>
    </xdr:from>
    <xdr:to>
      <xdr:col>107</xdr:col>
      <xdr:colOff>101600</xdr:colOff>
      <xdr:row>75</xdr:row>
      <xdr:rowOff>78067</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83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69194</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927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115036</xdr:rowOff>
    </xdr:from>
    <xdr:to>
      <xdr:col>102</xdr:col>
      <xdr:colOff>165100</xdr:colOff>
      <xdr:row>74</xdr:row>
      <xdr:rowOff>45186</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63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36313</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72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29769</xdr:rowOff>
    </xdr:from>
    <xdr:to>
      <xdr:col>98</xdr:col>
      <xdr:colOff>38100</xdr:colOff>
      <xdr:row>73</xdr:row>
      <xdr:rowOff>131369</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545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122496</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63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　歳出決算総額は、住民一人当たり</a:t>
          </a:r>
          <a:r>
            <a:rPr kumimoji="1" lang="en-US" altLang="ja-JP" sz="1000" b="0" i="0" baseline="0">
              <a:solidFill>
                <a:schemeClr val="dk1"/>
              </a:solidFill>
              <a:effectLst/>
              <a:latin typeface="+mn-lt"/>
              <a:ea typeface="+mn-ea"/>
              <a:cs typeface="+mn-cs"/>
            </a:rPr>
            <a:t>519,288</a:t>
          </a:r>
          <a:r>
            <a:rPr kumimoji="1" lang="ja-JP" altLang="ja-JP" sz="1000" b="0" i="0" baseline="0">
              <a:solidFill>
                <a:schemeClr val="dk1"/>
              </a:solidFill>
              <a:effectLst/>
              <a:latin typeface="+mn-lt"/>
              <a:ea typeface="+mn-ea"/>
              <a:cs typeface="+mn-cs"/>
            </a:rPr>
            <a:t>円となっています。</a:t>
          </a:r>
          <a:r>
            <a:rPr kumimoji="1" lang="ja-JP" altLang="en-US" sz="1000" b="0" i="0" baseline="0">
              <a:solidFill>
                <a:schemeClr val="dk1"/>
              </a:solidFill>
              <a:effectLst/>
              <a:latin typeface="+mn-lt"/>
              <a:ea typeface="+mn-ea"/>
              <a:cs typeface="+mn-cs"/>
            </a:rPr>
            <a:t>前提事項として令和</a:t>
          </a:r>
          <a:r>
            <a:rPr kumimoji="1" lang="en-US" altLang="ja-JP" sz="1000" b="0" i="0" baseline="0">
              <a:solidFill>
                <a:schemeClr val="dk1"/>
              </a:solidFill>
              <a:effectLst/>
              <a:latin typeface="+mn-lt"/>
              <a:ea typeface="+mn-ea"/>
              <a:cs typeface="+mn-cs"/>
            </a:rPr>
            <a:t>2</a:t>
          </a:r>
          <a:r>
            <a:rPr kumimoji="1" lang="ja-JP" altLang="en-US" sz="1000" b="0" i="0" baseline="0">
              <a:solidFill>
                <a:schemeClr val="dk1"/>
              </a:solidFill>
              <a:effectLst/>
              <a:latin typeface="+mn-lt"/>
              <a:ea typeface="+mn-ea"/>
              <a:cs typeface="+mn-cs"/>
            </a:rPr>
            <a:t>年度は新型コロナウイルス感染症の影響により、国の緊急経済対策として実施した「特別定額給付金給付事業」について、国民一人に対し</a:t>
          </a:r>
          <a:r>
            <a:rPr kumimoji="1" lang="en-US" altLang="ja-JP" sz="1000" b="0" i="0" baseline="0">
              <a:solidFill>
                <a:schemeClr val="dk1"/>
              </a:solidFill>
              <a:effectLst/>
              <a:latin typeface="+mn-lt"/>
              <a:ea typeface="+mn-ea"/>
              <a:cs typeface="+mn-cs"/>
            </a:rPr>
            <a:t>10</a:t>
          </a:r>
          <a:r>
            <a:rPr kumimoji="1" lang="ja-JP" altLang="en-US" sz="1000" b="0" i="0" baseline="0">
              <a:solidFill>
                <a:schemeClr val="dk1"/>
              </a:solidFill>
              <a:effectLst/>
              <a:latin typeface="+mn-lt"/>
              <a:ea typeface="+mn-ea"/>
              <a:cs typeface="+mn-cs"/>
            </a:rPr>
            <a:t>万円を給付した「特別定額給付金」の性質区分が「補助費等」に位置づくことから、補助費等の全体的な平均値が底上げされています。また、すべての性質別経費についても全体的な平均値が底上げされている要因として、新型コロナウイルス感染症対策に係る各種事業の実施（感染症対策に係る公共施設の整備や経済対策事業の実施など）によることが要因であると考えられます。</a:t>
          </a:r>
          <a:endParaRPr kumimoji="1" lang="en-US" altLang="ja-JP" sz="1000" b="0" i="0" baseline="0">
            <a:solidFill>
              <a:schemeClr val="dk1"/>
            </a:solidFill>
            <a:effectLst/>
            <a:latin typeface="+mn-lt"/>
            <a:ea typeface="+mn-ea"/>
            <a:cs typeface="+mn-cs"/>
          </a:endParaRPr>
        </a:p>
        <a:p>
          <a:pPr eaLnBrk="1" fontAlgn="auto" latinLnBrk="0" hangingPunct="1"/>
          <a:r>
            <a:rPr kumimoji="1" lang="ja-JP" altLang="en-US" sz="1000" b="0" i="0" baseline="0">
              <a:solidFill>
                <a:schemeClr val="dk1"/>
              </a:solidFill>
              <a:effectLst/>
              <a:latin typeface="+mn-lt"/>
              <a:ea typeface="+mn-ea"/>
              <a:cs typeface="+mn-cs"/>
            </a:rPr>
            <a:t>　本市の住民一人当たりの金額が最も高い扶助費</a:t>
          </a:r>
          <a:r>
            <a:rPr kumimoji="1" lang="ja-JP" altLang="ja-JP" sz="1000" b="0" i="0" baseline="0">
              <a:solidFill>
                <a:schemeClr val="dk1"/>
              </a:solidFill>
              <a:effectLst/>
              <a:latin typeface="+mn-lt"/>
              <a:ea typeface="+mn-ea"/>
              <a:cs typeface="+mn-cs"/>
            </a:rPr>
            <a:t>は、住民一人当たり</a:t>
          </a:r>
          <a:r>
            <a:rPr kumimoji="1" lang="en-US" altLang="ja-JP" sz="1000" b="0" i="0" baseline="0">
              <a:solidFill>
                <a:schemeClr val="dk1"/>
              </a:solidFill>
              <a:effectLst/>
              <a:latin typeface="+mn-lt"/>
              <a:ea typeface="+mn-ea"/>
              <a:cs typeface="+mn-cs"/>
            </a:rPr>
            <a:t>152,728</a:t>
          </a:r>
          <a:r>
            <a:rPr kumimoji="1" lang="ja-JP" altLang="ja-JP" sz="1000" b="0" i="0" baseline="0">
              <a:solidFill>
                <a:schemeClr val="dk1"/>
              </a:solidFill>
              <a:effectLst/>
              <a:latin typeface="+mn-lt"/>
              <a:ea typeface="+mn-ea"/>
              <a:cs typeface="+mn-cs"/>
            </a:rPr>
            <a:t>円となっており、類似団体平均と比較しても約</a:t>
          </a:r>
          <a:r>
            <a:rPr kumimoji="1" lang="en-US" altLang="ja-JP" sz="1000" b="0" i="0" baseline="0">
              <a:solidFill>
                <a:schemeClr val="dk1"/>
              </a:solidFill>
              <a:effectLst/>
              <a:latin typeface="+mn-lt"/>
              <a:ea typeface="+mn-ea"/>
              <a:cs typeface="+mn-cs"/>
            </a:rPr>
            <a:t>1.5</a:t>
          </a:r>
          <a:r>
            <a:rPr kumimoji="1" lang="ja-JP" altLang="ja-JP" sz="1000" b="0" i="0" baseline="0">
              <a:solidFill>
                <a:schemeClr val="dk1"/>
              </a:solidFill>
              <a:effectLst/>
              <a:latin typeface="+mn-lt"/>
              <a:ea typeface="+mn-ea"/>
              <a:cs typeface="+mn-cs"/>
            </a:rPr>
            <a:t>倍程度で推移しており、介護給付費・訓練等給付費の増加</a:t>
          </a:r>
          <a:r>
            <a:rPr kumimoji="1" lang="ja-JP" altLang="en-US" sz="1000" b="0" i="0" baseline="0">
              <a:solidFill>
                <a:schemeClr val="dk1"/>
              </a:solidFill>
              <a:effectLst/>
              <a:latin typeface="+mn-lt"/>
              <a:ea typeface="+mn-ea"/>
              <a:cs typeface="+mn-cs"/>
            </a:rPr>
            <a:t>等</a:t>
          </a:r>
          <a:r>
            <a:rPr kumimoji="1" lang="ja-JP" altLang="ja-JP" sz="1000" b="0" i="0" baseline="0">
              <a:solidFill>
                <a:schemeClr val="dk1"/>
              </a:solidFill>
              <a:effectLst/>
              <a:latin typeface="+mn-lt"/>
              <a:ea typeface="+mn-ea"/>
              <a:cs typeface="+mn-cs"/>
            </a:rPr>
            <a:t>が</a:t>
          </a:r>
          <a:r>
            <a:rPr lang="ja-JP" altLang="ja-JP" sz="1000" b="0" i="0" baseline="0">
              <a:solidFill>
                <a:schemeClr val="dk1"/>
              </a:solidFill>
              <a:effectLst/>
              <a:latin typeface="+mn-lt"/>
              <a:ea typeface="+mn-ea"/>
              <a:cs typeface="+mn-cs"/>
            </a:rPr>
            <a:t>主な要因です。</a:t>
          </a:r>
          <a:r>
            <a:rPr kumimoji="1" lang="ja-JP" altLang="ja-JP" sz="1000" b="0" i="0" baseline="0">
              <a:solidFill>
                <a:schemeClr val="dk1"/>
              </a:solidFill>
              <a:effectLst/>
              <a:latin typeface="+mn-lt"/>
              <a:ea typeface="+mn-ea"/>
              <a:cs typeface="+mn-cs"/>
            </a:rPr>
            <a:t>また繰出金については、住民一人当たり</a:t>
          </a:r>
          <a:r>
            <a:rPr kumimoji="1" lang="en-US" altLang="ja-JP" sz="1000" b="0" i="0" baseline="0">
              <a:solidFill>
                <a:schemeClr val="dk1"/>
              </a:solidFill>
              <a:effectLst/>
              <a:latin typeface="+mn-lt"/>
              <a:ea typeface="+mn-ea"/>
              <a:cs typeface="+mn-cs"/>
            </a:rPr>
            <a:t>42,949</a:t>
          </a:r>
          <a:r>
            <a:rPr kumimoji="1" lang="ja-JP" altLang="en-US" sz="1000" b="0" i="0" baseline="0">
              <a:solidFill>
                <a:schemeClr val="dk1"/>
              </a:solidFill>
              <a:effectLst/>
              <a:latin typeface="+mn-lt"/>
              <a:ea typeface="+mn-ea"/>
              <a:cs typeface="+mn-cs"/>
            </a:rPr>
            <a:t>円と</a:t>
          </a:r>
          <a:r>
            <a:rPr kumimoji="1" lang="ja-JP" altLang="ja-JP" sz="1000" b="0" i="0" baseline="0">
              <a:solidFill>
                <a:schemeClr val="dk1"/>
              </a:solidFill>
              <a:effectLst/>
              <a:latin typeface="+mn-lt"/>
              <a:ea typeface="+mn-ea"/>
              <a:cs typeface="+mn-cs"/>
            </a:rPr>
            <a:t>なっており類似団体平均と比較して</a:t>
          </a:r>
          <a:r>
            <a:rPr kumimoji="1" lang="ja-JP" altLang="en-US" sz="1000" b="0" i="0" baseline="0">
              <a:solidFill>
                <a:schemeClr val="dk1"/>
              </a:solidFill>
              <a:effectLst/>
              <a:latin typeface="+mn-lt"/>
              <a:ea typeface="+mn-ea"/>
              <a:cs typeface="+mn-cs"/>
            </a:rPr>
            <a:t>中位となった</a:t>
          </a:r>
          <a:r>
            <a:rPr kumimoji="1" lang="ja-JP" altLang="ja-JP" sz="1000" b="0" i="0" baseline="0">
              <a:solidFill>
                <a:schemeClr val="dk1"/>
              </a:solidFill>
              <a:effectLst/>
              <a:latin typeface="+mn-lt"/>
              <a:ea typeface="+mn-ea"/>
              <a:cs typeface="+mn-cs"/>
            </a:rPr>
            <a:t>ものの、</a:t>
          </a:r>
          <a:r>
            <a:rPr kumimoji="1" lang="ja-JP" altLang="en-US" sz="1000" b="0" i="0" baseline="0">
              <a:solidFill>
                <a:schemeClr val="dk1"/>
              </a:solidFill>
              <a:effectLst/>
              <a:latin typeface="+mn-lt"/>
              <a:ea typeface="+mn-ea"/>
              <a:cs typeface="+mn-cs"/>
            </a:rPr>
            <a:t>都市核地区土地区画整理事業が終盤を迎えていることから、当該事業への操出金の支出の増加が見込まれます。その他の経費については平均値と比較して概ね低い水準で推移しています。</a:t>
          </a:r>
          <a:endParaRPr kumimoji="1" lang="en-US" altLang="ja-JP" sz="1000" b="0" i="0" baseline="0">
            <a:solidFill>
              <a:schemeClr val="dk1"/>
            </a:solidFill>
            <a:effectLst/>
            <a:latin typeface="+mn-lt"/>
            <a:ea typeface="+mn-ea"/>
            <a:cs typeface="+mn-cs"/>
          </a:endParaRPr>
        </a:p>
        <a:p>
          <a:pPr eaLnBrk="1" fontAlgn="auto" latinLnBrk="0" hangingPunct="1"/>
          <a:r>
            <a:rPr kumimoji="1" lang="ja-JP" altLang="en-US" sz="1000" b="0" i="0" baseline="0">
              <a:solidFill>
                <a:schemeClr val="dk1"/>
              </a:solidFill>
              <a:effectLst/>
              <a:latin typeface="+mn-lt"/>
              <a:ea typeface="+mn-ea"/>
              <a:cs typeface="+mn-cs"/>
            </a:rPr>
            <a:t>　今後も、平均値と比較して最も高い水準にある扶助費の抑制が課題であることから、被扶助者への自立支援に向けた取組みを図り抑制を図っていきます。また、比較的高い水準にある操出金についても各特別会計の計画指針に基づき、法定外の操出しを圧縮するよう対応を図っていきます。その他の経費については、比較的低い水準を推移しているものの、経常的な費用については改善を図るべきものが多く存在するため、中長期的に事務事業の改善をするよう対応をしていきます。</a:t>
          </a:r>
          <a:endParaRPr lang="ja-JP" altLang="ja-JP" sz="10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72,023
70,240
15.32
38,481,362
37,400,732
1,073,374
14,273,046
14,777,296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83922</xdr:rowOff>
    </xdr:from>
    <xdr:to>
      <xdr:col>24</xdr:col>
      <xdr:colOff>62865</xdr:colOff>
      <xdr:row>37</xdr:row>
      <xdr:rowOff>133299</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27422"/>
          <a:ext cx="1270" cy="1249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137126</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80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133299</xdr:rowOff>
    </xdr:from>
    <xdr:to>
      <xdr:col>24</xdr:col>
      <xdr:colOff>152400</xdr:colOff>
      <xdr:row>37</xdr:row>
      <xdr:rowOff>133299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76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30599</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02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83922</xdr:rowOff>
    </xdr:from>
    <xdr:to>
      <xdr:col>24</xdr:col>
      <xdr:colOff>152400</xdr:colOff>
      <xdr:row>30</xdr:row>
      <xdr:rowOff>83922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27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64719</xdr:rowOff>
    </xdr:from>
    <xdr:to>
      <xdr:col>24</xdr:col>
      <xdr:colOff>63500</xdr:colOff>
      <xdr:row>34</xdr:row>
      <xdr:rowOff>73863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894019"/>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119905</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49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141478</xdr:rowOff>
    </xdr:from>
    <xdr:to>
      <xdr:col>24</xdr:col>
      <xdr:colOff>114300</xdr:colOff>
      <xdr:row>35</xdr:row>
      <xdr:rowOff>71628</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7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41859</xdr:rowOff>
    </xdr:from>
    <xdr:to>
      <xdr:col>19</xdr:col>
      <xdr:colOff>177800</xdr:colOff>
      <xdr:row>34</xdr:row>
      <xdr:rowOff>64719</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871159"/>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94386</xdr:rowOff>
    </xdr:from>
    <xdr:to>
      <xdr:col>20</xdr:col>
      <xdr:colOff>38100</xdr:colOff>
      <xdr:row>35</xdr:row>
      <xdr:rowOff>24536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15663</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1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34087</xdr:rowOff>
    </xdr:from>
    <xdr:to>
      <xdr:col>15</xdr:col>
      <xdr:colOff>50800</xdr:colOff>
      <xdr:row>34</xdr:row>
      <xdr:rowOff>41859</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863387"/>
          <a:ext cx="8890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83871</xdr:rowOff>
    </xdr:from>
    <xdr:to>
      <xdr:col>15</xdr:col>
      <xdr:colOff>101600</xdr:colOff>
      <xdr:row>35</xdr:row>
      <xdr:rowOff>14021</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5148</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00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8026</xdr:rowOff>
    </xdr:from>
    <xdr:to>
      <xdr:col>10</xdr:col>
      <xdr:colOff>114300</xdr:colOff>
      <xdr:row>34</xdr:row>
      <xdr:rowOff>34087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837326"/>
          <a:ext cx="889000" cy="2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71984</xdr:rowOff>
    </xdr:from>
    <xdr:to>
      <xdr:col>10</xdr:col>
      <xdr:colOff>165100</xdr:colOff>
      <xdr:row>35</xdr:row>
      <xdr:rowOff>2134</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164711</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99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86157</xdr:rowOff>
    </xdr:from>
    <xdr:to>
      <xdr:col>6</xdr:col>
      <xdr:colOff>38100</xdr:colOff>
      <xdr:row>35</xdr:row>
      <xdr:rowOff>16307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7434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0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23063</xdr:rowOff>
    </xdr:from>
    <xdr:to>
      <xdr:col>24</xdr:col>
      <xdr:colOff>114300</xdr:colOff>
      <xdr:row>34</xdr:row>
      <xdr:rowOff>124663</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45940</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03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13919</xdr:rowOff>
    </xdr:from>
    <xdr:to>
      <xdr:col>20</xdr:col>
      <xdr:colOff>38100</xdr:colOff>
      <xdr:row>34</xdr:row>
      <xdr:rowOff>115519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4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132046</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18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162509</xdr:rowOff>
    </xdr:from>
    <xdr:to>
      <xdr:col>15</xdr:col>
      <xdr:colOff>101600</xdr:colOff>
      <xdr:row>34</xdr:row>
      <xdr:rowOff>92659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20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109186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95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154737</xdr:rowOff>
    </xdr:from>
    <xdr:to>
      <xdr:col>10</xdr:col>
      <xdr:colOff>165100</xdr:colOff>
      <xdr:row>34</xdr:row>
      <xdr:rowOff>84887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1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101414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87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128676</xdr:rowOff>
    </xdr:from>
    <xdr:to>
      <xdr:col>6</xdr:col>
      <xdr:colOff>38100</xdr:colOff>
      <xdr:row>34</xdr:row>
      <xdr:rowOff>58826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8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75353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61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23659</xdr:rowOff>
    </xdr:from>
    <xdr:to>
      <xdr:col>24</xdr:col>
      <xdr:colOff>62865</xdr:colOff>
      <xdr:row>56</xdr:row>
      <xdr:rowOff>71475</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67609"/>
          <a:ext cx="1270" cy="905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75302</xdr:rowOff>
    </xdr:from>
    <xdr:ext cx="599010"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676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71475</xdr:rowOff>
    </xdr:from>
    <xdr:to>
      <xdr:col>24</xdr:col>
      <xdr:colOff>152400</xdr:colOff>
      <xdr:row>56</xdr:row>
      <xdr:rowOff>71475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672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141786</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4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365,457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23659</xdr:rowOff>
    </xdr:from>
    <xdr:to>
      <xdr:col>24</xdr:col>
      <xdr:colOff>152400</xdr:colOff>
      <xdr:row>51</xdr:row>
      <xdr:rowOff>23659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6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20222</xdr:rowOff>
    </xdr:from>
    <xdr:to>
      <xdr:col>24</xdr:col>
      <xdr:colOff>63500</xdr:colOff>
      <xdr:row>58</xdr:row>
      <xdr:rowOff>56551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621422"/>
          <a:ext cx="838200" cy="37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36377</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2946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13500</xdr:rowOff>
    </xdr:from>
    <xdr:to>
      <xdr:col>24</xdr:col>
      <xdr:colOff>114300</xdr:colOff>
      <xdr:row>55</xdr:row>
      <xdr:rowOff>115100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4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56551</xdr:rowOff>
    </xdr:from>
    <xdr:to>
      <xdr:col>19</xdr:col>
      <xdr:colOff>177800</xdr:colOff>
      <xdr:row>58</xdr:row>
      <xdr:rowOff>72880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10000651"/>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72761</xdr:rowOff>
    </xdr:from>
    <xdr:to>
      <xdr:col>20</xdr:col>
      <xdr:colOff>38100</xdr:colOff>
      <xdr:row>58</xdr:row>
      <xdr:rowOff>2911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845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19438</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620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58962</xdr:rowOff>
    </xdr:from>
    <xdr:to>
      <xdr:col>15</xdr:col>
      <xdr:colOff>50800</xdr:colOff>
      <xdr:row>58</xdr:row>
      <xdr:rowOff>72880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10003062"/>
          <a:ext cx="889000" cy="13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84991</xdr:rowOff>
    </xdr:from>
    <xdr:to>
      <xdr:col>15</xdr:col>
      <xdr:colOff>101600</xdr:colOff>
      <xdr:row>58</xdr:row>
      <xdr:rowOff>15141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85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31668</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63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58962</xdr:rowOff>
    </xdr:from>
    <xdr:to>
      <xdr:col>10</xdr:col>
      <xdr:colOff>114300</xdr:colOff>
      <xdr:row>58</xdr:row>
      <xdr:rowOff>65283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10003062"/>
          <a:ext cx="889000" cy="6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84336</xdr:rowOff>
    </xdr:from>
    <xdr:to>
      <xdr:col>10</xdr:col>
      <xdr:colOff>165100</xdr:colOff>
      <xdr:row>58</xdr:row>
      <xdr:rowOff>14486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856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31013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63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79413</xdr:rowOff>
    </xdr:from>
    <xdr:to>
      <xdr:col>6</xdr:col>
      <xdr:colOff>38100</xdr:colOff>
      <xdr:row>58</xdr:row>
      <xdr:rowOff>9563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85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26090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62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140872</xdr:rowOff>
    </xdr:from>
    <xdr:to>
      <xdr:col>24</xdr:col>
      <xdr:colOff>114300</xdr:colOff>
      <xdr:row>56</xdr:row>
      <xdr:rowOff>71022</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57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55799</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485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5751</xdr:rowOff>
    </xdr:from>
    <xdr:to>
      <xdr:col>20</xdr:col>
      <xdr:colOff>38100</xdr:colOff>
      <xdr:row>58</xdr:row>
      <xdr:rowOff>107351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94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98478</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10042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22080</xdr:rowOff>
    </xdr:from>
    <xdr:to>
      <xdr:col>15</xdr:col>
      <xdr:colOff>101600</xdr:colOff>
      <xdr:row>58</xdr:row>
      <xdr:rowOff>123680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96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114807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1005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8162</xdr:rowOff>
    </xdr:from>
    <xdr:to>
      <xdr:col>10</xdr:col>
      <xdr:colOff>165100</xdr:colOff>
      <xdr:row>58</xdr:row>
      <xdr:rowOff>109762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952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100889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10044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14483</xdr:rowOff>
    </xdr:from>
    <xdr:to>
      <xdr:col>6</xdr:col>
      <xdr:colOff>38100</xdr:colOff>
      <xdr:row>58</xdr:row>
      <xdr:rowOff>116083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95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107210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1005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163665</xdr:rowOff>
    </xdr:from>
    <xdr:to>
      <xdr:col>24</xdr:col>
      <xdr:colOff>62865</xdr:colOff>
      <xdr:row>78</xdr:row>
      <xdr:rowOff>26963</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1993715"/>
          <a:ext cx="1270" cy="1406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30790</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03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26963</xdr:rowOff>
    </xdr:from>
    <xdr:to>
      <xdr:col>24</xdr:col>
      <xdr:colOff>152400</xdr:colOff>
      <xdr:row>78</xdr:row>
      <xdr:rowOff>26963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00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110342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76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163665</xdr:rowOff>
    </xdr:from>
    <xdr:to>
      <xdr:col>24</xdr:col>
      <xdr:colOff>152400</xdr:colOff>
      <xdr:row>69</xdr:row>
      <xdr:rowOff>163665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1993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2502</xdr:rowOff>
    </xdr:from>
    <xdr:to>
      <xdr:col>24</xdr:col>
      <xdr:colOff>63500</xdr:colOff>
      <xdr:row>72</xdr:row>
      <xdr:rowOff>140208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346902"/>
          <a:ext cx="838200" cy="137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123321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106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144894</xdr:rowOff>
    </xdr:from>
    <xdr:to>
      <xdr:col>24</xdr:col>
      <xdr:colOff>114300</xdr:colOff>
      <xdr:row>75</xdr:row>
      <xdr:rowOff>75044</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8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140208</xdr:rowOff>
    </xdr:from>
    <xdr:to>
      <xdr:col>19</xdr:col>
      <xdr:colOff>177800</xdr:colOff>
      <xdr:row>73</xdr:row>
      <xdr:rowOff>72225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484608"/>
          <a:ext cx="889000" cy="10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41237</xdr:rowOff>
    </xdr:from>
    <xdr:to>
      <xdr:col>20</xdr:col>
      <xdr:colOff>38100</xdr:colOff>
      <xdr:row>75</xdr:row>
      <xdr:rowOff>142837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8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133963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9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162903</xdr:rowOff>
    </xdr:from>
    <xdr:to>
      <xdr:col>15</xdr:col>
      <xdr:colOff>50800</xdr:colOff>
      <xdr:row>73</xdr:row>
      <xdr:rowOff>72225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2507303"/>
          <a:ext cx="889000" cy="8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111366</xdr:rowOff>
    </xdr:from>
    <xdr:to>
      <xdr:col>15</xdr:col>
      <xdr:colOff>101600</xdr:colOff>
      <xdr:row>76</xdr:row>
      <xdr:rowOff>41517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9701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32644</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6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162903</xdr:rowOff>
    </xdr:from>
    <xdr:to>
      <xdr:col>10</xdr:col>
      <xdr:colOff>114300</xdr:colOff>
      <xdr:row>73</xdr:row>
      <xdr:rowOff>2540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507303"/>
          <a:ext cx="889000" cy="1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110224</xdr:rowOff>
    </xdr:from>
    <xdr:to>
      <xdr:col>10</xdr:col>
      <xdr:colOff>165100</xdr:colOff>
      <xdr:row>76</xdr:row>
      <xdr:rowOff>40373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296897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31500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6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154851</xdr:rowOff>
    </xdr:from>
    <xdr:to>
      <xdr:col>6</xdr:col>
      <xdr:colOff>38100</xdr:colOff>
      <xdr:row>76</xdr:row>
      <xdr:rowOff>85001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76128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123152</xdr:rowOff>
    </xdr:from>
    <xdr:to>
      <xdr:col>24</xdr:col>
      <xdr:colOff>114300</xdr:colOff>
      <xdr:row>72</xdr:row>
      <xdr:rowOff>53302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29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146029</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147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89408</xdr:rowOff>
    </xdr:from>
    <xdr:to>
      <xdr:col>20</xdr:col>
      <xdr:colOff>38100</xdr:colOff>
      <xdr:row>73</xdr:row>
      <xdr:rowOff>19558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43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36085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209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21425</xdr:rowOff>
    </xdr:from>
    <xdr:to>
      <xdr:col>15</xdr:col>
      <xdr:colOff>101600</xdr:colOff>
      <xdr:row>73</xdr:row>
      <xdr:rowOff>123025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53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139552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312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112103</xdr:rowOff>
    </xdr:from>
    <xdr:to>
      <xdr:col>10</xdr:col>
      <xdr:colOff>165100</xdr:colOff>
      <xdr:row>73</xdr:row>
      <xdr:rowOff>42253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456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58780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231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123190</xdr:rowOff>
    </xdr:from>
    <xdr:to>
      <xdr:col>6</xdr:col>
      <xdr:colOff>38100</xdr:colOff>
      <xdr:row>73</xdr:row>
      <xdr:rowOff>53340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46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71</xdr:row>
      <xdr:rowOff>69867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242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50622</xdr:rowOff>
    </xdr:from>
    <xdr:to>
      <xdr:col>24</xdr:col>
      <xdr:colOff>62865</xdr:colOff>
      <xdr:row>98</xdr:row>
      <xdr:rowOff>44331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481122"/>
          <a:ext cx="1270" cy="1365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48158</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85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44331</xdr:rowOff>
    </xdr:from>
    <xdr:to>
      <xdr:col>24</xdr:col>
      <xdr:colOff>152400</xdr:colOff>
      <xdr:row>98</xdr:row>
      <xdr:rowOff>44331</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846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168749</xdr:rowOff>
    </xdr:from>
    <xdr:ext cx="599010"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256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146,183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50622</xdr:rowOff>
    </xdr:from>
    <xdr:to>
      <xdr:col>24</xdr:col>
      <xdr:colOff>152400</xdr:colOff>
      <xdr:row>90</xdr:row>
      <xdr:rowOff>50622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481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125211</xdr:rowOff>
    </xdr:from>
    <xdr:to>
      <xdr:col>24</xdr:col>
      <xdr:colOff>63500</xdr:colOff>
      <xdr:row>97</xdr:row>
      <xdr:rowOff>136054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755861"/>
          <a:ext cx="838200" cy="1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83289</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3710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60412</xdr:rowOff>
    </xdr:from>
    <xdr:to>
      <xdr:col>24</xdr:col>
      <xdr:colOff>114300</xdr:colOff>
      <xdr:row>96</xdr:row>
      <xdr:rowOff>162012</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519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133854</xdr:rowOff>
    </xdr:from>
    <xdr:to>
      <xdr:col>19</xdr:col>
      <xdr:colOff>177800</xdr:colOff>
      <xdr:row>97</xdr:row>
      <xdr:rowOff>136054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764504"/>
          <a:ext cx="889000" cy="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96030</xdr:rowOff>
    </xdr:from>
    <xdr:to>
      <xdr:col>20</xdr:col>
      <xdr:colOff>38100</xdr:colOff>
      <xdr:row>97</xdr:row>
      <xdr:rowOff>26180</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55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42707</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33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133854</xdr:rowOff>
    </xdr:from>
    <xdr:to>
      <xdr:col>15</xdr:col>
      <xdr:colOff>50800</xdr:colOff>
      <xdr:row>97</xdr:row>
      <xdr:rowOff>153504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764504"/>
          <a:ext cx="889000" cy="19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117770</xdr:rowOff>
    </xdr:from>
    <xdr:to>
      <xdr:col>15</xdr:col>
      <xdr:colOff>101600</xdr:colOff>
      <xdr:row>97</xdr:row>
      <xdr:rowOff>47920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576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64447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35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147103</xdr:rowOff>
    </xdr:from>
    <xdr:to>
      <xdr:col>10</xdr:col>
      <xdr:colOff>114300</xdr:colOff>
      <xdr:row>97</xdr:row>
      <xdr:rowOff>153504</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1130300" y="16777753"/>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136623</xdr:rowOff>
    </xdr:from>
    <xdr:to>
      <xdr:col>10</xdr:col>
      <xdr:colOff>165100</xdr:colOff>
      <xdr:row>97</xdr:row>
      <xdr:rowOff>66773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595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83300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371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136209</xdr:rowOff>
    </xdr:from>
    <xdr:to>
      <xdr:col>6</xdr:col>
      <xdr:colOff>38100</xdr:colOff>
      <xdr:row>97</xdr:row>
      <xdr:rowOff>66359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9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82886</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370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74411</xdr:rowOff>
    </xdr:from>
    <xdr:to>
      <xdr:col>24</xdr:col>
      <xdr:colOff>114300</xdr:colOff>
      <xdr:row>98</xdr:row>
      <xdr:rowOff>4561</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70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160788</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619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85254</xdr:rowOff>
    </xdr:from>
    <xdr:to>
      <xdr:col>20</xdr:col>
      <xdr:colOff>38100</xdr:colOff>
      <xdr:row>98</xdr:row>
      <xdr:rowOff>15404</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71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6531</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80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83054</xdr:rowOff>
    </xdr:from>
    <xdr:to>
      <xdr:col>15</xdr:col>
      <xdr:colOff>101600</xdr:colOff>
      <xdr:row>98</xdr:row>
      <xdr:rowOff>13204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71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4331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80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102704</xdr:rowOff>
    </xdr:from>
    <xdr:to>
      <xdr:col>10</xdr:col>
      <xdr:colOff>165100</xdr:colOff>
      <xdr:row>98</xdr:row>
      <xdr:rowOff>32854</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733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23981</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826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96303</xdr:rowOff>
    </xdr:from>
    <xdr:to>
      <xdr:col>6</xdr:col>
      <xdr:colOff>38100</xdr:colOff>
      <xdr:row>98</xdr:row>
      <xdr:rowOff>26453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72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17580</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81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123698</xdr:rowOff>
    </xdr:from>
    <xdr:to>
      <xdr:col>54</xdr:col>
      <xdr:colOff>189865</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67198"/>
          <a:ext cx="1270" cy="1518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70375</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042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123698</xdr:rowOff>
    </xdr:from>
    <xdr:to>
      <xdr:col>55</xdr:col>
      <xdr:colOff>88900</xdr:colOff>
      <xdr:row>30</xdr:row>
      <xdr:rowOff>123698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67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147048</xdr:rowOff>
    </xdr:from>
    <xdr:to>
      <xdr:col>55</xdr:col>
      <xdr:colOff>0</xdr:colOff>
      <xdr:row>38</xdr:row>
      <xdr:rowOff>161254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662148"/>
          <a:ext cx="838200" cy="1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92999</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4366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70122</xdr:rowOff>
    </xdr:from>
    <xdr:to>
      <xdr:col>55</xdr:col>
      <xdr:colOff>50800</xdr:colOff>
      <xdr:row>39</xdr:row>
      <xdr:rowOff>272</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58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146721</xdr:rowOff>
    </xdr:from>
    <xdr:to>
      <xdr:col>50</xdr:col>
      <xdr:colOff>114300</xdr:colOff>
      <xdr:row>38</xdr:row>
      <xdr:rowOff>147048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661821"/>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103759</xdr:rowOff>
    </xdr:from>
    <xdr:to>
      <xdr:col>50</xdr:col>
      <xdr:colOff>165100</xdr:colOff>
      <xdr:row>39</xdr:row>
      <xdr:rowOff>33909</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618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25036</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7115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140516</xdr:rowOff>
    </xdr:from>
    <xdr:to>
      <xdr:col>45</xdr:col>
      <xdr:colOff>177800</xdr:colOff>
      <xdr:row>38</xdr:row>
      <xdr:rowOff>146721</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655616"/>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108331</xdr:rowOff>
    </xdr:from>
    <xdr:to>
      <xdr:col>46</xdr:col>
      <xdr:colOff>38100</xdr:colOff>
      <xdr:row>39</xdr:row>
      <xdr:rowOff>38481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623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29608</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7161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140516</xdr:rowOff>
    </xdr:from>
    <xdr:to>
      <xdr:col>41</xdr:col>
      <xdr:colOff>50800</xdr:colOff>
      <xdr:row>38</xdr:row>
      <xdr:rowOff>159784</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6655616"/>
          <a:ext cx="889000" cy="19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104086</xdr:rowOff>
    </xdr:from>
    <xdr:to>
      <xdr:col>41</xdr:col>
      <xdr:colOff>101600</xdr:colOff>
      <xdr:row>39</xdr:row>
      <xdr:rowOff>34236</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61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25363</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711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99187</xdr:rowOff>
    </xdr:from>
    <xdr:to>
      <xdr:col>36</xdr:col>
      <xdr:colOff>165100</xdr:colOff>
      <xdr:row>39</xdr:row>
      <xdr:rowOff>29337</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614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45864</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3895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110454</xdr:rowOff>
    </xdr:from>
    <xdr:to>
      <xdr:col>55</xdr:col>
      <xdr:colOff>50800</xdr:colOff>
      <xdr:row>39</xdr:row>
      <xdr:rowOff>40604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62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48549</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563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96248</xdr:rowOff>
    </xdr:from>
    <xdr:to>
      <xdr:col>50</xdr:col>
      <xdr:colOff>165100</xdr:colOff>
      <xdr:row>39</xdr:row>
      <xdr:rowOff>26398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61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42925</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3865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95921</xdr:rowOff>
    </xdr:from>
    <xdr:to>
      <xdr:col>46</xdr:col>
      <xdr:colOff>38100</xdr:colOff>
      <xdr:row>39</xdr:row>
      <xdr:rowOff>26071</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611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42598</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3862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89716</xdr:rowOff>
    </xdr:from>
    <xdr:to>
      <xdr:col>41</xdr:col>
      <xdr:colOff>101600</xdr:colOff>
      <xdr:row>39</xdr:row>
      <xdr:rowOff>19866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60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36394</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380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108984</xdr:rowOff>
    </xdr:from>
    <xdr:to>
      <xdr:col>36</xdr:col>
      <xdr:colOff>165100</xdr:colOff>
      <xdr:row>39</xdr:row>
      <xdr:rowOff>39134</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62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30261</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716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65653</xdr:rowOff>
    </xdr:from>
    <xdr:to>
      <xdr:col>54</xdr:col>
      <xdr:colOff>189865</xdr:colOff>
      <xdr:row>59</xdr:row>
      <xdr:rowOff>42069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638153"/>
          <a:ext cx="1270" cy="1519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45896</xdr:rowOff>
    </xdr:from>
    <xdr:ext cx="378565"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161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42069</xdr:rowOff>
    </xdr:from>
    <xdr:to>
      <xdr:col>55</xdr:col>
      <xdr:colOff>88900</xdr:colOff>
      <xdr:row>59</xdr:row>
      <xdr:rowOff>42069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157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12330</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413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79,887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65653</xdr:rowOff>
    </xdr:from>
    <xdr:to>
      <xdr:col>55</xdr:col>
      <xdr:colOff>88900</xdr:colOff>
      <xdr:row>50</xdr:row>
      <xdr:rowOff>65653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638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31248</xdr:rowOff>
    </xdr:from>
    <xdr:to>
      <xdr:col>55</xdr:col>
      <xdr:colOff>0</xdr:colOff>
      <xdr:row>59</xdr:row>
      <xdr:rowOff>33687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10146798"/>
          <a:ext cx="8382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68934</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4986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46057</xdr:rowOff>
    </xdr:from>
    <xdr:to>
      <xdr:col>55</xdr:col>
      <xdr:colOff>50800</xdr:colOff>
      <xdr:row>56</xdr:row>
      <xdr:rowOff>147657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64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29763</xdr:rowOff>
    </xdr:from>
    <xdr:to>
      <xdr:col>50</xdr:col>
      <xdr:colOff>114300</xdr:colOff>
      <xdr:row>59</xdr:row>
      <xdr:rowOff>33687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10145313"/>
          <a:ext cx="889000" cy="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63735</xdr:rowOff>
    </xdr:from>
    <xdr:to>
      <xdr:col>50</xdr:col>
      <xdr:colOff>165100</xdr:colOff>
      <xdr:row>56</xdr:row>
      <xdr:rowOff>165335</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10412</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44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29514</xdr:rowOff>
    </xdr:from>
    <xdr:to>
      <xdr:col>45</xdr:col>
      <xdr:colOff>177800</xdr:colOff>
      <xdr:row>59</xdr:row>
      <xdr:rowOff>29763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10145064"/>
          <a:ext cx="889000" cy="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59792</xdr:rowOff>
    </xdr:from>
    <xdr:to>
      <xdr:col>46</xdr:col>
      <xdr:colOff>38100</xdr:colOff>
      <xdr:row>56</xdr:row>
      <xdr:rowOff>161392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6469</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43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29514</xdr:rowOff>
    </xdr:from>
    <xdr:to>
      <xdr:col>41</xdr:col>
      <xdr:colOff>50800</xdr:colOff>
      <xdr:row>59</xdr:row>
      <xdr:rowOff>31210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10145064"/>
          <a:ext cx="889000" cy="1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36341</xdr:rowOff>
    </xdr:from>
    <xdr:to>
      <xdr:col>41</xdr:col>
      <xdr:colOff>101600</xdr:colOff>
      <xdr:row>56</xdr:row>
      <xdr:rowOff>137941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63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154468</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412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75336</xdr:rowOff>
    </xdr:from>
    <xdr:to>
      <xdr:col>36</xdr:col>
      <xdr:colOff>165100</xdr:colOff>
      <xdr:row>57</xdr:row>
      <xdr:rowOff>5486</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6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22013</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45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151898</xdr:rowOff>
    </xdr:from>
    <xdr:to>
      <xdr:col>55</xdr:col>
      <xdr:colOff>50800</xdr:colOff>
      <xdr:row>59</xdr:row>
      <xdr:rowOff>82048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1009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66825</xdr:rowOff>
    </xdr:from>
    <xdr:ext cx="378565"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100109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154337</xdr:rowOff>
    </xdr:from>
    <xdr:to>
      <xdr:col>50</xdr:col>
      <xdr:colOff>165100</xdr:colOff>
      <xdr:row>59</xdr:row>
      <xdr:rowOff>84487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1009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75614</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50017" y="101911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150413</xdr:rowOff>
    </xdr:from>
    <xdr:to>
      <xdr:col>46</xdr:col>
      <xdr:colOff>38100</xdr:colOff>
      <xdr:row>59</xdr:row>
      <xdr:rowOff>80563</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10094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71690</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61017" y="10187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150164</xdr:rowOff>
    </xdr:from>
    <xdr:to>
      <xdr:col>41</xdr:col>
      <xdr:colOff>101600</xdr:colOff>
      <xdr:row>59</xdr:row>
      <xdr:rowOff>80314</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1009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71441</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72017" y="10186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151860</xdr:rowOff>
    </xdr:from>
    <xdr:to>
      <xdr:col>36</xdr:col>
      <xdr:colOff>165100</xdr:colOff>
      <xdr:row>59</xdr:row>
      <xdr:rowOff>82010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1009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73137</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83017" y="101886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158045</xdr:rowOff>
    </xdr:from>
    <xdr:to>
      <xdr:col>54</xdr:col>
      <xdr:colOff>189865</xdr:colOff>
      <xdr:row>79</xdr:row>
      <xdr:rowOff>5054</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159545"/>
          <a:ext cx="1270" cy="139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8881</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55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5054</xdr:rowOff>
    </xdr:from>
    <xdr:to>
      <xdr:col>55</xdr:col>
      <xdr:colOff>88900</xdr:colOff>
      <xdr:row>79</xdr:row>
      <xdr:rowOff>5054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549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104722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34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75,037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158045</xdr:rowOff>
    </xdr:from>
    <xdr:to>
      <xdr:col>55</xdr:col>
      <xdr:colOff>88900</xdr:colOff>
      <xdr:row>70</xdr:row>
      <xdr:rowOff>158045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159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98285</xdr:rowOff>
    </xdr:from>
    <xdr:to>
      <xdr:col>55</xdr:col>
      <xdr:colOff>0</xdr:colOff>
      <xdr:row>78</xdr:row>
      <xdr:rowOff>143224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471385"/>
          <a:ext cx="838200" cy="44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109624</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2968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86747</xdr:rowOff>
    </xdr:from>
    <xdr:to>
      <xdr:col>55</xdr:col>
      <xdr:colOff>50800</xdr:colOff>
      <xdr:row>77</xdr:row>
      <xdr:rowOff>16897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1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143224</xdr:rowOff>
    </xdr:from>
    <xdr:to>
      <xdr:col>50</xdr:col>
      <xdr:colOff>114300</xdr:colOff>
      <xdr:row>78</xdr:row>
      <xdr:rowOff>161417</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516324"/>
          <a:ext cx="889000" cy="18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93663</xdr:rowOff>
    </xdr:from>
    <xdr:to>
      <xdr:col>50</xdr:col>
      <xdr:colOff>165100</xdr:colOff>
      <xdr:row>78</xdr:row>
      <xdr:rowOff>23813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2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40340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07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92914</xdr:rowOff>
    </xdr:from>
    <xdr:to>
      <xdr:col>45</xdr:col>
      <xdr:colOff>177800</xdr:colOff>
      <xdr:row>78</xdr:row>
      <xdr:rowOff>161417</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466014"/>
          <a:ext cx="889000" cy="68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92044</xdr:rowOff>
    </xdr:from>
    <xdr:to>
      <xdr:col>46</xdr:col>
      <xdr:colOff>38100</xdr:colOff>
      <xdr:row>78</xdr:row>
      <xdr:rowOff>22194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9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38721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6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92914</xdr:rowOff>
    </xdr:from>
    <xdr:to>
      <xdr:col>41</xdr:col>
      <xdr:colOff>50800</xdr:colOff>
      <xdr:row>78</xdr:row>
      <xdr:rowOff>161550</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466014"/>
          <a:ext cx="889000" cy="6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84995</xdr:rowOff>
    </xdr:from>
    <xdr:to>
      <xdr:col>41</xdr:col>
      <xdr:colOff>101600</xdr:colOff>
      <xdr:row>78</xdr:row>
      <xdr:rowOff>15145</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8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31672</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061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95035</xdr:rowOff>
    </xdr:from>
    <xdr:to>
      <xdr:col>36</xdr:col>
      <xdr:colOff>165100</xdr:colOff>
      <xdr:row>78</xdr:row>
      <xdr:rowOff>25185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2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41712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07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47485</xdr:rowOff>
    </xdr:from>
    <xdr:to>
      <xdr:col>55</xdr:col>
      <xdr:colOff>50800</xdr:colOff>
      <xdr:row>78</xdr:row>
      <xdr:rowOff>149085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42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133862</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335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92424</xdr:rowOff>
    </xdr:from>
    <xdr:to>
      <xdr:col>50</xdr:col>
      <xdr:colOff>165100</xdr:colOff>
      <xdr:row>79</xdr:row>
      <xdr:rowOff>22574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46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13701</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558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110617</xdr:rowOff>
    </xdr:from>
    <xdr:to>
      <xdr:col>46</xdr:col>
      <xdr:colOff>38100</xdr:colOff>
      <xdr:row>79</xdr:row>
      <xdr:rowOff>40767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483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31894</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576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42114</xdr:rowOff>
    </xdr:from>
    <xdr:to>
      <xdr:col>41</xdr:col>
      <xdr:colOff>101600</xdr:colOff>
      <xdr:row>78</xdr:row>
      <xdr:rowOff>143714</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41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134841</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0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110750</xdr:rowOff>
    </xdr:from>
    <xdr:to>
      <xdr:col>36</xdr:col>
      <xdr:colOff>165100</xdr:colOff>
      <xdr:row>79</xdr:row>
      <xdr:rowOff>40900</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48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32027</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57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166266</xdr:rowOff>
    </xdr:from>
    <xdr:to>
      <xdr:col>54</xdr:col>
      <xdr:colOff>189865</xdr:colOff>
      <xdr:row>99</xdr:row>
      <xdr:rowOff>91384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596766"/>
          <a:ext cx="1270" cy="1468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95211</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706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91384</xdr:rowOff>
    </xdr:from>
    <xdr:to>
      <xdr:col>55</xdr:col>
      <xdr:colOff>88900</xdr:colOff>
      <xdr:row>99</xdr:row>
      <xdr:rowOff>91384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7064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112943</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37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110,373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166266</xdr:rowOff>
    </xdr:from>
    <xdr:to>
      <xdr:col>55</xdr:col>
      <xdr:colOff>88900</xdr:colOff>
      <xdr:row>90</xdr:row>
      <xdr:rowOff>166266</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59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83970</xdr:rowOff>
    </xdr:from>
    <xdr:to>
      <xdr:col>55</xdr:col>
      <xdr:colOff>0</xdr:colOff>
      <xdr:row>98</xdr:row>
      <xdr:rowOff>138785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639300" y="16886070"/>
          <a:ext cx="838200" cy="54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75151</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362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52274</xdr:rowOff>
    </xdr:from>
    <xdr:to>
      <xdr:col>55</xdr:col>
      <xdr:colOff>50800</xdr:colOff>
      <xdr:row>96</xdr:row>
      <xdr:rowOff>153874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511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42170</xdr:rowOff>
    </xdr:from>
    <xdr:to>
      <xdr:col>50</xdr:col>
      <xdr:colOff>114300</xdr:colOff>
      <xdr:row>98</xdr:row>
      <xdr:rowOff>83970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8750300" y="16844270"/>
          <a:ext cx="889000" cy="4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100248</xdr:rowOff>
    </xdr:from>
    <xdr:to>
      <xdr:col>50</xdr:col>
      <xdr:colOff>165100</xdr:colOff>
      <xdr:row>97</xdr:row>
      <xdr:rowOff>30398</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55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46925</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334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148893</xdr:rowOff>
    </xdr:from>
    <xdr:to>
      <xdr:col>45</xdr:col>
      <xdr:colOff>177800</xdr:colOff>
      <xdr:row>98</xdr:row>
      <xdr:rowOff>42170</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7861300" y="16779543"/>
          <a:ext cx="889000" cy="64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94124</xdr:rowOff>
    </xdr:from>
    <xdr:to>
      <xdr:col>46</xdr:col>
      <xdr:colOff>38100</xdr:colOff>
      <xdr:row>97</xdr:row>
      <xdr:rowOff>24274</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55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40801</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328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148893</xdr:rowOff>
    </xdr:from>
    <xdr:to>
      <xdr:col>41</xdr:col>
      <xdr:colOff>50800</xdr:colOff>
      <xdr:row>97</xdr:row>
      <xdr:rowOff>159066</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6972300" y="16779543"/>
          <a:ext cx="8890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71608</xdr:rowOff>
    </xdr:from>
    <xdr:to>
      <xdr:col>41</xdr:col>
      <xdr:colOff>101600</xdr:colOff>
      <xdr:row>97</xdr:row>
      <xdr:rowOff>1758</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5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18285</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306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95693</xdr:rowOff>
    </xdr:from>
    <xdr:to>
      <xdr:col>36</xdr:col>
      <xdr:colOff>165100</xdr:colOff>
      <xdr:row>97</xdr:row>
      <xdr:rowOff>25843</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554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42370</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33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87985</xdr:rowOff>
    </xdr:from>
    <xdr:to>
      <xdr:col>55</xdr:col>
      <xdr:colOff>50800</xdr:colOff>
      <xdr:row>99</xdr:row>
      <xdr:rowOff>18135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89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2912</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805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33170</xdr:rowOff>
    </xdr:from>
    <xdr:to>
      <xdr:col>50</xdr:col>
      <xdr:colOff>165100</xdr:colOff>
      <xdr:row>98</xdr:row>
      <xdr:rowOff>134770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83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125897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92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162820</xdr:rowOff>
    </xdr:from>
    <xdr:to>
      <xdr:col>46</xdr:col>
      <xdr:colOff>38100</xdr:colOff>
      <xdr:row>98</xdr:row>
      <xdr:rowOff>92970</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79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84097</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88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98093</xdr:rowOff>
    </xdr:from>
    <xdr:to>
      <xdr:col>41</xdr:col>
      <xdr:colOff>101600</xdr:colOff>
      <xdr:row>98</xdr:row>
      <xdr:rowOff>28243</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72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19370</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8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108266</xdr:rowOff>
    </xdr:from>
    <xdr:to>
      <xdr:col>36</xdr:col>
      <xdr:colOff>165100</xdr:colOff>
      <xdr:row>98</xdr:row>
      <xdr:rowOff>38416</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738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29543</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831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89683</xdr:rowOff>
    </xdr:from>
    <xdr:to>
      <xdr:col>85</xdr:col>
      <xdr:colOff>126364</xdr:colOff>
      <xdr:row>37</xdr:row>
      <xdr:rowOff>133185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233183"/>
          <a:ext cx="1269" cy="124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137012</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480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133185</xdr:rowOff>
    </xdr:from>
    <xdr:to>
      <xdr:col>86</xdr:col>
      <xdr:colOff>25400</xdr:colOff>
      <xdr:row>37</xdr:row>
      <xdr:rowOff>133185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47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36360</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00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62,188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89683</xdr:rowOff>
    </xdr:from>
    <xdr:to>
      <xdr:col>86</xdr:col>
      <xdr:colOff>25400</xdr:colOff>
      <xdr:row>30</xdr:row>
      <xdr:rowOff>89683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23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146764</xdr:rowOff>
    </xdr:from>
    <xdr:to>
      <xdr:col>85</xdr:col>
      <xdr:colOff>127000</xdr:colOff>
      <xdr:row>36</xdr:row>
      <xdr:rowOff>158994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318964"/>
          <a:ext cx="838200" cy="1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142478</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59717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119601</xdr:rowOff>
    </xdr:from>
    <xdr:to>
      <xdr:col>85</xdr:col>
      <xdr:colOff>177800</xdr:colOff>
      <xdr:row>36</xdr:row>
      <xdr:rowOff>49751</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120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158994</xdr:rowOff>
    </xdr:from>
    <xdr:to>
      <xdr:col>81</xdr:col>
      <xdr:colOff>50800</xdr:colOff>
      <xdr:row>37</xdr:row>
      <xdr:rowOff>7318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331194"/>
          <a:ext cx="889000" cy="1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161686</xdr:rowOff>
    </xdr:from>
    <xdr:to>
      <xdr:col>81</xdr:col>
      <xdr:colOff>101600</xdr:colOff>
      <xdr:row>36</xdr:row>
      <xdr:rowOff>91836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16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108363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5937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7318</xdr:rowOff>
    </xdr:from>
    <xdr:to>
      <xdr:col>76</xdr:col>
      <xdr:colOff>114300</xdr:colOff>
      <xdr:row>37</xdr:row>
      <xdr:rowOff>13238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350968"/>
          <a:ext cx="889000" cy="5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168636</xdr:rowOff>
    </xdr:from>
    <xdr:to>
      <xdr:col>76</xdr:col>
      <xdr:colOff>165100</xdr:colOff>
      <xdr:row>36</xdr:row>
      <xdr:rowOff>98786</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16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115313</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594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7203</xdr:rowOff>
    </xdr:from>
    <xdr:to>
      <xdr:col>71</xdr:col>
      <xdr:colOff>177800</xdr:colOff>
      <xdr:row>37</xdr:row>
      <xdr:rowOff>13238</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350853"/>
          <a:ext cx="889000" cy="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3015</xdr:rowOff>
    </xdr:from>
    <xdr:to>
      <xdr:col>72</xdr:col>
      <xdr:colOff>38100</xdr:colOff>
      <xdr:row>36</xdr:row>
      <xdr:rowOff>104615</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17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121142</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595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11153</xdr:rowOff>
    </xdr:from>
    <xdr:to>
      <xdr:col>67</xdr:col>
      <xdr:colOff>101600</xdr:colOff>
      <xdr:row>36</xdr:row>
      <xdr:rowOff>112753</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183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129280</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59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95964</xdr:rowOff>
    </xdr:from>
    <xdr:to>
      <xdr:col>85</xdr:col>
      <xdr:colOff>177800</xdr:colOff>
      <xdr:row>37</xdr:row>
      <xdr:rowOff>26114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26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74391</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24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108194</xdr:rowOff>
    </xdr:from>
    <xdr:to>
      <xdr:col>81</xdr:col>
      <xdr:colOff>101600</xdr:colOff>
      <xdr:row>37</xdr:row>
      <xdr:rowOff>38344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280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29471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37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127968</xdr:rowOff>
    </xdr:from>
    <xdr:to>
      <xdr:col>76</xdr:col>
      <xdr:colOff>165100</xdr:colOff>
      <xdr:row>37</xdr:row>
      <xdr:rowOff>58118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30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49245</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392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133888</xdr:rowOff>
    </xdr:from>
    <xdr:to>
      <xdr:col>72</xdr:col>
      <xdr:colOff>38100</xdr:colOff>
      <xdr:row>37</xdr:row>
      <xdr:rowOff>64038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30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55165</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39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127853</xdr:rowOff>
    </xdr:from>
    <xdr:to>
      <xdr:col>67</xdr:col>
      <xdr:colOff>101600</xdr:colOff>
      <xdr:row>37</xdr:row>
      <xdr:rowOff>58003</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300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49130</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39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135912</xdr:rowOff>
    </xdr:from>
    <xdr:to>
      <xdr:col>85</xdr:col>
      <xdr:colOff>126364</xdr:colOff>
      <xdr:row>58</xdr:row>
      <xdr:rowOff>38953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08412"/>
          <a:ext cx="1269" cy="1274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42780</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8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38953</xdr:rowOff>
    </xdr:from>
    <xdr:to>
      <xdr:col>86</xdr:col>
      <xdr:colOff>25400</xdr:colOff>
      <xdr:row>58</xdr:row>
      <xdr:rowOff>38953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83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82589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483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112,232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135912</xdr:rowOff>
    </xdr:from>
    <xdr:to>
      <xdr:col>86</xdr:col>
      <xdr:colOff>25400</xdr:colOff>
      <xdr:row>50</xdr:row>
      <xdr:rowOff>135912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08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135699</xdr:rowOff>
    </xdr:from>
    <xdr:to>
      <xdr:col>85</xdr:col>
      <xdr:colOff>127000</xdr:colOff>
      <xdr:row>57</xdr:row>
      <xdr:rowOff>103745</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565449"/>
          <a:ext cx="838200" cy="31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101046</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307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122619</xdr:rowOff>
    </xdr:from>
    <xdr:to>
      <xdr:col>85</xdr:col>
      <xdr:colOff>177800</xdr:colOff>
      <xdr:row>56</xdr:row>
      <xdr:rowOff>52769</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55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73716</xdr:rowOff>
    </xdr:from>
    <xdr:to>
      <xdr:col>81</xdr:col>
      <xdr:colOff>50800</xdr:colOff>
      <xdr:row>57</xdr:row>
      <xdr:rowOff>103745</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846366"/>
          <a:ext cx="889000" cy="30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15715</xdr:rowOff>
    </xdr:from>
    <xdr:to>
      <xdr:col>81</xdr:col>
      <xdr:colOff>101600</xdr:colOff>
      <xdr:row>56</xdr:row>
      <xdr:rowOff>117315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133842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392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73716</xdr:rowOff>
    </xdr:from>
    <xdr:to>
      <xdr:col>76</xdr:col>
      <xdr:colOff>114300</xdr:colOff>
      <xdr:row>57</xdr:row>
      <xdr:rowOff>81276</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846366"/>
          <a:ext cx="889000" cy="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46903</xdr:rowOff>
    </xdr:from>
    <xdr:to>
      <xdr:col>76</xdr:col>
      <xdr:colOff>165100</xdr:colOff>
      <xdr:row>56</xdr:row>
      <xdr:rowOff>148503</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64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165030</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42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81276</xdr:rowOff>
    </xdr:from>
    <xdr:to>
      <xdr:col>71</xdr:col>
      <xdr:colOff>177800</xdr:colOff>
      <xdr:row>57</xdr:row>
      <xdr:rowOff>154591</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853926"/>
          <a:ext cx="889000" cy="7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24533</xdr:rowOff>
    </xdr:from>
    <xdr:to>
      <xdr:col>72</xdr:col>
      <xdr:colOff>38100</xdr:colOff>
      <xdr:row>56</xdr:row>
      <xdr:rowOff>126133</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62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142660</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40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84361</xdr:rowOff>
    </xdr:from>
    <xdr:to>
      <xdr:col>67</xdr:col>
      <xdr:colOff>101600</xdr:colOff>
      <xdr:row>57</xdr:row>
      <xdr:rowOff>14511</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68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31038</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460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84899</xdr:rowOff>
    </xdr:from>
    <xdr:to>
      <xdr:col>85</xdr:col>
      <xdr:colOff>177800</xdr:colOff>
      <xdr:row>56</xdr:row>
      <xdr:rowOff>15049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51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107776</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366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52945</xdr:rowOff>
    </xdr:from>
    <xdr:to>
      <xdr:col>81</xdr:col>
      <xdr:colOff>101600</xdr:colOff>
      <xdr:row>57</xdr:row>
      <xdr:rowOff>154545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82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145672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918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22916</xdr:rowOff>
    </xdr:from>
    <xdr:to>
      <xdr:col>76</xdr:col>
      <xdr:colOff>165100</xdr:colOff>
      <xdr:row>57</xdr:row>
      <xdr:rowOff>124516</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79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115643</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888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30476</xdr:rowOff>
    </xdr:from>
    <xdr:to>
      <xdr:col>72</xdr:col>
      <xdr:colOff>38100</xdr:colOff>
      <xdr:row>57</xdr:row>
      <xdr:rowOff>132076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803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123203</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895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103791</xdr:rowOff>
    </xdr:from>
    <xdr:to>
      <xdr:col>67</xdr:col>
      <xdr:colOff>101600</xdr:colOff>
      <xdr:row>58</xdr:row>
      <xdr:rowOff>33941</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87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25068</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96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13081</xdr:rowOff>
    </xdr:from>
    <xdr:to>
      <xdr:col>85</xdr:col>
      <xdr:colOff>126364</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014581"/>
          <a:ext cx="1269" cy="15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131208</xdr:rowOff>
    </xdr:from>
    <xdr:ext cx="599010"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789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123,970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13081</xdr:rowOff>
    </xdr:from>
    <xdr:to>
      <xdr:col>86</xdr:col>
      <xdr:colOff>25400</xdr:colOff>
      <xdr:row>70</xdr:row>
      <xdr:rowOff>13081</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014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89031</xdr:rowOff>
    </xdr:from>
    <xdr:ext cx="469744"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290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66154</xdr:rowOff>
    </xdr:from>
    <xdr:to>
      <xdr:col>85</xdr:col>
      <xdr:colOff>177800</xdr:colOff>
      <xdr:row>78</xdr:row>
      <xdr:rowOff>167754</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39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66560</xdr:rowOff>
    </xdr:from>
    <xdr:to>
      <xdr:col>81</xdr:col>
      <xdr:colOff>101600</xdr:colOff>
      <xdr:row>78</xdr:row>
      <xdr:rowOff>168160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43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13237</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46428" y="13214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90323</xdr:rowOff>
    </xdr:from>
    <xdr:to>
      <xdr:col>76</xdr:col>
      <xdr:colOff>165100</xdr:colOff>
      <xdr:row>79</xdr:row>
      <xdr:rowOff>20473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463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37000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3238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118250</xdr:rowOff>
    </xdr:from>
    <xdr:to>
      <xdr:col>72</xdr:col>
      <xdr:colOff>38100</xdr:colOff>
      <xdr:row>79</xdr:row>
      <xdr:rowOff>48400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49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64927</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326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133045</xdr:rowOff>
    </xdr:from>
    <xdr:to>
      <xdr:col>67</xdr:col>
      <xdr:colOff>101600</xdr:colOff>
      <xdr:row>79</xdr:row>
      <xdr:rowOff>63195</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506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79722</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79428" y="1328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11252</xdr:rowOff>
    </xdr:from>
    <xdr:to>
      <xdr:col>85</xdr:col>
      <xdr:colOff>126364</xdr:colOff>
      <xdr:row>97</xdr:row>
      <xdr:rowOff>166700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441752"/>
          <a:ext cx="1269"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170527</xdr:rowOff>
    </xdr:from>
    <xdr:ext cx="534377"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801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166700</xdr:rowOff>
    </xdr:from>
    <xdr:to>
      <xdr:col>86</xdr:col>
      <xdr:colOff>25400</xdr:colOff>
      <xdr:row>97</xdr:row>
      <xdr:rowOff>166700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797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129379</xdr:rowOff>
    </xdr:from>
    <xdr:ext cx="599010"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216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124,114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11252</xdr:rowOff>
    </xdr:from>
    <xdr:to>
      <xdr:col>86</xdr:col>
      <xdr:colOff>25400</xdr:colOff>
      <xdr:row>90</xdr:row>
      <xdr:rowOff>11252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441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166700</xdr:rowOff>
    </xdr:from>
    <xdr:to>
      <xdr:col>85</xdr:col>
      <xdr:colOff>127000</xdr:colOff>
      <xdr:row>97</xdr:row>
      <xdr:rowOff>169063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5481300" y="16797350"/>
          <a:ext cx="8382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5656</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121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154229</xdr:rowOff>
    </xdr:from>
    <xdr:to>
      <xdr:col>85</xdr:col>
      <xdr:colOff>177800</xdr:colOff>
      <xdr:row>95</xdr:row>
      <xdr:rowOff>84379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270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169063</xdr:rowOff>
    </xdr:from>
    <xdr:to>
      <xdr:col>81</xdr:col>
      <xdr:colOff>50800</xdr:colOff>
      <xdr:row>98</xdr:row>
      <xdr:rowOff>2515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4592300" y="16799713"/>
          <a:ext cx="889000" cy="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158026</xdr:rowOff>
    </xdr:from>
    <xdr:to>
      <xdr:col>81</xdr:col>
      <xdr:colOff>101600</xdr:colOff>
      <xdr:row>95</xdr:row>
      <xdr:rowOff>88176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27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104703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049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2515</xdr:rowOff>
    </xdr:from>
    <xdr:to>
      <xdr:col>76</xdr:col>
      <xdr:colOff>114300</xdr:colOff>
      <xdr:row>98</xdr:row>
      <xdr:rowOff>3111</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3703300" y="16804615"/>
          <a:ext cx="889000" cy="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162280</xdr:rowOff>
    </xdr:from>
    <xdr:to>
      <xdr:col>76</xdr:col>
      <xdr:colOff>165100</xdr:colOff>
      <xdr:row>95</xdr:row>
      <xdr:rowOff>92430</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27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108957</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05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170687</xdr:rowOff>
    </xdr:from>
    <xdr:to>
      <xdr:col>71</xdr:col>
      <xdr:colOff>177800</xdr:colOff>
      <xdr:row>98</xdr:row>
      <xdr:rowOff>3111</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2814300" y="16801337"/>
          <a:ext cx="889000" cy="3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149783</xdr:rowOff>
    </xdr:from>
    <xdr:to>
      <xdr:col>72</xdr:col>
      <xdr:colOff>38100</xdr:colOff>
      <xdr:row>95</xdr:row>
      <xdr:rowOff>79933</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96460</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0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147434</xdr:rowOff>
    </xdr:from>
    <xdr:to>
      <xdr:col>67</xdr:col>
      <xdr:colOff>101600</xdr:colOff>
      <xdr:row>95</xdr:row>
      <xdr:rowOff>77584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94111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03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115900</xdr:rowOff>
    </xdr:from>
    <xdr:to>
      <xdr:col>85</xdr:col>
      <xdr:colOff>177800</xdr:colOff>
      <xdr:row>98</xdr:row>
      <xdr:rowOff>46050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74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30827</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666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118263</xdr:rowOff>
    </xdr:from>
    <xdr:to>
      <xdr:col>81</xdr:col>
      <xdr:colOff>101600</xdr:colOff>
      <xdr:row>98</xdr:row>
      <xdr:rowOff>48413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74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39540</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684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123165</xdr:rowOff>
    </xdr:from>
    <xdr:to>
      <xdr:col>76</xdr:col>
      <xdr:colOff>165100</xdr:colOff>
      <xdr:row>98</xdr:row>
      <xdr:rowOff>53315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75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44442</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6846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123761</xdr:rowOff>
    </xdr:from>
    <xdr:to>
      <xdr:col>72</xdr:col>
      <xdr:colOff>38100</xdr:colOff>
      <xdr:row>98</xdr:row>
      <xdr:rowOff>53911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75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45038</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684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119887</xdr:rowOff>
    </xdr:from>
    <xdr:to>
      <xdr:col>67</xdr:col>
      <xdr:colOff>101600</xdr:colOff>
      <xdr:row>98</xdr:row>
      <xdr:rowOff>50037</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750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41164</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6843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20665</xdr:rowOff>
    </xdr:from>
    <xdr:to>
      <xdr:col>116</xdr:col>
      <xdr:colOff>62864</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164165"/>
          <a:ext cx="1269" cy="1621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119705</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806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138792</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4939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9,929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20665</xdr:rowOff>
    </xdr:from>
    <xdr:to>
      <xdr:col>116</xdr:col>
      <xdr:colOff>152400</xdr:colOff>
      <xdr:row>30</xdr:row>
      <xdr:rowOff>20665</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164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37155</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5522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14278</xdr:rowOff>
    </xdr:from>
    <xdr:to>
      <xdr:col>116</xdr:col>
      <xdr:colOff>114300</xdr:colOff>
      <xdr:row>39</xdr:row>
      <xdr:rowOff>115878</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70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23749</xdr:rowOff>
    </xdr:from>
    <xdr:to>
      <xdr:col>112</xdr:col>
      <xdr:colOff>38100</xdr:colOff>
      <xdr:row>39</xdr:row>
      <xdr:rowOff>125349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71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141876</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4017" y="6485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31914</xdr:rowOff>
    </xdr:from>
    <xdr:to>
      <xdr:col>107</xdr:col>
      <xdr:colOff>101600</xdr:colOff>
      <xdr:row>39</xdr:row>
      <xdr:rowOff>133514</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71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150041</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77333" y="6493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15258</xdr:rowOff>
    </xdr:from>
    <xdr:to>
      <xdr:col>102</xdr:col>
      <xdr:colOff>165100</xdr:colOff>
      <xdr:row>39</xdr:row>
      <xdr:rowOff>116858</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70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133385</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477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15911</xdr:rowOff>
    </xdr:from>
    <xdr:to>
      <xdr:col>98</xdr:col>
      <xdr:colOff>38100</xdr:colOff>
      <xdr:row>39</xdr:row>
      <xdr:rowOff>117511</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7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134038</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4776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164155</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67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前提事項として令和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年度は新型コロナウイルス感染症の影響により、国の緊急経済対策として実施した特別定額給付金給付事業について、</a:t>
          </a:r>
          <a:r>
            <a:rPr kumimoji="1" lang="ja-JP" altLang="en-US" sz="1100" b="0" i="0" baseline="0">
              <a:solidFill>
                <a:schemeClr val="dk1"/>
              </a:solidFill>
              <a:effectLst/>
              <a:latin typeface="+mn-lt"/>
              <a:ea typeface="+mn-ea"/>
              <a:cs typeface="+mn-cs"/>
            </a:rPr>
            <a:t>目的</a:t>
          </a:r>
          <a:r>
            <a:rPr kumimoji="1" lang="ja-JP" altLang="ja-JP" sz="1100" b="0" i="0" baseline="0">
              <a:solidFill>
                <a:schemeClr val="dk1"/>
              </a:solidFill>
              <a:effectLst/>
              <a:latin typeface="+mn-lt"/>
              <a:ea typeface="+mn-ea"/>
              <a:cs typeface="+mn-cs"/>
            </a:rPr>
            <a:t>区分が</a:t>
          </a:r>
          <a:r>
            <a:rPr kumimoji="1" lang="ja-JP" altLang="en-US" sz="1100" b="0" i="0" baseline="0">
              <a:solidFill>
                <a:schemeClr val="dk1"/>
              </a:solidFill>
              <a:effectLst/>
              <a:latin typeface="+mn-lt"/>
              <a:ea typeface="+mn-ea"/>
              <a:cs typeface="+mn-cs"/>
            </a:rPr>
            <a:t>総務費</a:t>
          </a:r>
          <a:r>
            <a:rPr kumimoji="1" lang="ja-JP" altLang="ja-JP" sz="1100" b="0" i="0" baseline="0">
              <a:solidFill>
                <a:schemeClr val="dk1"/>
              </a:solidFill>
              <a:effectLst/>
              <a:latin typeface="+mn-lt"/>
              <a:ea typeface="+mn-ea"/>
              <a:cs typeface="+mn-cs"/>
            </a:rPr>
            <a:t>に位置づくことから、</a:t>
          </a:r>
          <a:r>
            <a:rPr kumimoji="1" lang="ja-JP" altLang="en-US" sz="1100" b="0" i="0" baseline="0">
              <a:solidFill>
                <a:schemeClr val="dk1"/>
              </a:solidFill>
              <a:effectLst/>
              <a:latin typeface="+mn-lt"/>
              <a:ea typeface="+mn-ea"/>
              <a:cs typeface="+mn-cs"/>
            </a:rPr>
            <a:t>総務費</a:t>
          </a:r>
          <a:r>
            <a:rPr kumimoji="1" lang="ja-JP" altLang="ja-JP" sz="1100" b="0" i="0" baseline="0">
              <a:solidFill>
                <a:schemeClr val="dk1"/>
              </a:solidFill>
              <a:effectLst/>
              <a:latin typeface="+mn-lt"/>
              <a:ea typeface="+mn-ea"/>
              <a:cs typeface="+mn-cs"/>
            </a:rPr>
            <a:t>の全体的な平均値が底上げされています。</a:t>
          </a:r>
          <a:r>
            <a:rPr kumimoji="1" lang="ja-JP" altLang="en-US" sz="1100" b="0" i="0" baseline="0">
              <a:solidFill>
                <a:schemeClr val="dk1"/>
              </a:solidFill>
              <a:effectLst/>
              <a:latin typeface="+mn-lt"/>
              <a:ea typeface="+mn-ea"/>
              <a:cs typeface="+mn-cs"/>
            </a:rPr>
            <a:t>　</a:t>
          </a:r>
          <a:endParaRPr kumimoji="1" lang="en-US" altLang="ja-JP" sz="1100" b="0" i="0" baseline="0">
            <a:solidFill>
              <a:schemeClr val="dk1"/>
            </a:solidFill>
            <a:effectLst/>
            <a:latin typeface="+mn-lt"/>
            <a:ea typeface="+mn-ea"/>
            <a:cs typeface="+mn-cs"/>
          </a:endParaRPr>
        </a:p>
        <a:p>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民生費は、住民一人当たり</a:t>
          </a:r>
          <a:r>
            <a:rPr kumimoji="1" lang="en-US" altLang="ja-JP" sz="1100" b="0" i="0" baseline="0">
              <a:solidFill>
                <a:schemeClr val="dk1"/>
              </a:solidFill>
              <a:effectLst/>
              <a:latin typeface="+mn-lt"/>
              <a:ea typeface="+mn-ea"/>
              <a:cs typeface="+mn-cs"/>
            </a:rPr>
            <a:t>217,803</a:t>
          </a:r>
          <a:r>
            <a:rPr kumimoji="1" lang="ja-JP" altLang="ja-JP" sz="1100" b="0" i="0" baseline="0">
              <a:solidFill>
                <a:schemeClr val="dk1"/>
              </a:solidFill>
              <a:effectLst/>
              <a:latin typeface="+mn-lt"/>
              <a:ea typeface="+mn-ea"/>
              <a:cs typeface="+mn-cs"/>
            </a:rPr>
            <a:t>円となって</a:t>
          </a:r>
          <a:r>
            <a:rPr kumimoji="1" lang="ja-JP" altLang="en-US" sz="1100" b="0" i="0" baseline="0">
              <a:solidFill>
                <a:schemeClr val="dk1"/>
              </a:solidFill>
              <a:effectLst/>
              <a:latin typeface="+mn-lt"/>
              <a:ea typeface="+mn-ea"/>
              <a:cs typeface="+mn-cs"/>
            </a:rPr>
            <a:t>おり、</a:t>
          </a:r>
          <a:r>
            <a:rPr kumimoji="1" lang="ja-JP" altLang="ja-JP" sz="1100" b="0" i="0" baseline="0">
              <a:solidFill>
                <a:schemeClr val="dk1"/>
              </a:solidFill>
              <a:effectLst/>
              <a:latin typeface="+mn-lt"/>
              <a:ea typeface="+mn-ea"/>
              <a:cs typeface="+mn-cs"/>
            </a:rPr>
            <a:t>類似団体平均と比較すると</a:t>
          </a:r>
          <a:r>
            <a:rPr kumimoji="1" lang="en-US" altLang="ja-JP" sz="1100" b="0" i="0" baseline="0">
              <a:solidFill>
                <a:schemeClr val="dk1"/>
              </a:solidFill>
              <a:effectLst/>
              <a:latin typeface="+mn-lt"/>
              <a:ea typeface="+mn-ea"/>
              <a:cs typeface="+mn-cs"/>
            </a:rPr>
            <a:t>42,212</a:t>
          </a:r>
          <a:r>
            <a:rPr kumimoji="1" lang="ja-JP" altLang="ja-JP" sz="1100" b="0" i="0" baseline="0">
              <a:solidFill>
                <a:schemeClr val="dk1"/>
              </a:solidFill>
              <a:effectLst/>
              <a:latin typeface="+mn-lt"/>
              <a:ea typeface="+mn-ea"/>
              <a:cs typeface="+mn-cs"/>
            </a:rPr>
            <a:t>円</a:t>
          </a:r>
          <a:r>
            <a:rPr kumimoji="1" lang="ja-JP" altLang="en-US" sz="1100" b="0" i="0" baseline="0">
              <a:solidFill>
                <a:schemeClr val="dk1"/>
              </a:solidFill>
              <a:effectLst/>
              <a:latin typeface="+mn-lt"/>
              <a:ea typeface="+mn-ea"/>
              <a:cs typeface="+mn-cs"/>
            </a:rPr>
            <a:t>多い状況にあります。これは、高い水準で推移している扶助費の支出が最も多い目的別の区分が民生費であることが大きな要因であることが要因の一つであると考えられます。昨年度と比較して住民一人あたりの決算額が増加した要因として経常的な費用の増加もさることながら、新型コロナウイルス感染症の影響により対象児童一人当たり</a:t>
          </a:r>
          <a:r>
            <a:rPr kumimoji="1" lang="en-US" altLang="ja-JP" sz="1100" b="0" i="0" baseline="0">
              <a:solidFill>
                <a:schemeClr val="dk1"/>
              </a:solidFill>
              <a:effectLst/>
              <a:latin typeface="+mn-lt"/>
              <a:ea typeface="+mn-ea"/>
              <a:cs typeface="+mn-cs"/>
            </a:rPr>
            <a:t>1</a:t>
          </a:r>
          <a:r>
            <a:rPr kumimoji="1" lang="ja-JP" altLang="en-US" sz="1100" b="0" i="0" baseline="0">
              <a:solidFill>
                <a:schemeClr val="dk1"/>
              </a:solidFill>
              <a:effectLst/>
              <a:latin typeface="+mn-lt"/>
              <a:ea typeface="+mn-ea"/>
              <a:cs typeface="+mn-cs"/>
            </a:rPr>
            <a:t>万円を給付した子育て世帯への臨時特別給付金給付事業やひとり親世帯を支援するため対象世帯に</a:t>
          </a:r>
          <a:r>
            <a:rPr kumimoji="1" lang="en-US" altLang="ja-JP" sz="1100" b="0" i="0" baseline="0">
              <a:solidFill>
                <a:schemeClr val="dk1"/>
              </a:solidFill>
              <a:effectLst/>
              <a:latin typeface="+mn-lt"/>
              <a:ea typeface="+mn-ea"/>
              <a:cs typeface="+mn-cs"/>
            </a:rPr>
            <a:t>5</a:t>
          </a:r>
          <a:r>
            <a:rPr kumimoji="1" lang="ja-JP" altLang="en-US" sz="1100" b="0" i="0" baseline="0">
              <a:solidFill>
                <a:schemeClr val="dk1"/>
              </a:solidFill>
              <a:effectLst/>
              <a:latin typeface="+mn-lt"/>
              <a:ea typeface="+mn-ea"/>
              <a:cs typeface="+mn-cs"/>
            </a:rPr>
            <a:t>万円等を給付したひとり親世帯臨時特別給付金給付事業を実施したことが主な要因であると考えられます。また、前年度と比較して商工費及び教育費の伸び率が大きくなっています。まず、商工費が増加した要因として、新型コロナウイルス感染症の影響による経済対策として市が独自の施策としてプレミアム付商品券発行事業等を実施したことが主な要因であると考えられます。次に教育費が増加した要因として、ＧＩＧＡスクール構想に伴う各小中学校における</a:t>
          </a:r>
          <a:r>
            <a:rPr lang="ja-JP" altLang="en-US" sz="1100" b="0" i="0" u="none" strike="noStrike" baseline="0">
              <a:solidFill>
                <a:schemeClr val="dk1"/>
              </a:solidFill>
              <a:latin typeface="+mn-lt"/>
              <a:ea typeface="+mn-ea"/>
              <a:cs typeface="+mn-cs"/>
            </a:rPr>
            <a:t>ネットワーク環境の改修工事の実施や児童・生徒一人に対するタブレット端末の配備、屋内運動場への空調設備設置工事等を実施したことが主な要因であると考えられます。</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a:solidFill>
                <a:schemeClr val="dk1"/>
              </a:solidFill>
              <a:effectLst/>
              <a:latin typeface="+mn-lt"/>
              <a:ea typeface="+mn-ea"/>
              <a:cs typeface="+mn-cs"/>
            </a:rPr>
            <a:t> 　令和</a:t>
          </a:r>
          <a:r>
            <a:rPr kumimoji="1" lang="ja-JP" altLang="en-US" sz="900">
              <a:solidFill>
                <a:schemeClr val="dk1"/>
              </a:solidFill>
              <a:effectLst/>
              <a:latin typeface="+mn-lt"/>
              <a:ea typeface="+mn-ea"/>
              <a:cs typeface="+mn-cs"/>
            </a:rPr>
            <a:t>２</a:t>
          </a:r>
          <a:r>
            <a:rPr kumimoji="1" lang="ja-JP" altLang="ja-JP" sz="900">
              <a:solidFill>
                <a:schemeClr val="dk1"/>
              </a:solidFill>
              <a:effectLst/>
              <a:latin typeface="+mn-lt"/>
              <a:ea typeface="+mn-ea"/>
              <a:cs typeface="+mn-cs"/>
            </a:rPr>
            <a:t>年度決算は</a:t>
          </a:r>
          <a:r>
            <a:rPr kumimoji="1" lang="ja-JP" altLang="en-US" sz="900">
              <a:solidFill>
                <a:schemeClr val="dk1"/>
              </a:solidFill>
              <a:effectLst/>
              <a:latin typeface="+mn-lt"/>
              <a:ea typeface="+mn-ea"/>
              <a:cs typeface="+mn-cs"/>
            </a:rPr>
            <a:t>新型コロナウイルス感染症の影響による各種事業の実施により</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歳入歳出ともに過去最高規模の決算額となりました</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実質収支については感染症の影響により各種事業の中止・休止があり不用額が多く発生したことなどの要因により</a:t>
          </a:r>
          <a:r>
            <a:rPr kumimoji="1" lang="en-US" altLang="ja-JP" sz="900">
              <a:solidFill>
                <a:schemeClr val="dk1"/>
              </a:solidFill>
              <a:effectLst/>
              <a:latin typeface="+mn-lt"/>
              <a:ea typeface="+mn-ea"/>
              <a:cs typeface="+mn-cs"/>
            </a:rPr>
            <a:t>1,073,374</a:t>
          </a:r>
          <a:r>
            <a:rPr kumimoji="1" lang="ja-JP" altLang="en-US" sz="900">
              <a:solidFill>
                <a:schemeClr val="dk1"/>
              </a:solidFill>
              <a:effectLst/>
              <a:latin typeface="+mn-lt"/>
              <a:ea typeface="+mn-ea"/>
              <a:cs typeface="+mn-cs"/>
            </a:rPr>
            <a:t>千円（対前年度比</a:t>
          </a:r>
          <a:r>
            <a:rPr kumimoji="1" lang="en-US" altLang="ja-JP" sz="900">
              <a:solidFill>
                <a:schemeClr val="dk1"/>
              </a:solidFill>
              <a:effectLst/>
              <a:latin typeface="+mn-lt"/>
              <a:ea typeface="+mn-ea"/>
              <a:cs typeface="+mn-cs"/>
            </a:rPr>
            <a:t>261,833</a:t>
          </a:r>
          <a:r>
            <a:rPr kumimoji="1" lang="ja-JP" altLang="en-US" sz="900">
              <a:solidFill>
                <a:schemeClr val="dk1"/>
              </a:solidFill>
              <a:effectLst/>
              <a:latin typeface="+mn-lt"/>
              <a:ea typeface="+mn-ea"/>
              <a:cs typeface="+mn-cs"/>
            </a:rPr>
            <a:t>千円の増、</a:t>
          </a:r>
          <a:r>
            <a:rPr kumimoji="1" lang="en-US" altLang="ja-JP" sz="900">
              <a:solidFill>
                <a:schemeClr val="dk1"/>
              </a:solidFill>
              <a:effectLst/>
              <a:latin typeface="+mn-lt"/>
              <a:ea typeface="+mn-ea"/>
              <a:cs typeface="+mn-cs"/>
            </a:rPr>
            <a:t>28.9</a:t>
          </a:r>
          <a:r>
            <a:rPr kumimoji="1" lang="ja-JP" altLang="en-US" sz="900">
              <a:solidFill>
                <a:schemeClr val="dk1"/>
              </a:solidFill>
              <a:effectLst/>
              <a:latin typeface="+mn-lt"/>
              <a:ea typeface="+mn-ea"/>
              <a:cs typeface="+mn-cs"/>
            </a:rPr>
            <a:t>％の増）と大幅な増加となりました。</a:t>
          </a:r>
          <a:r>
            <a:rPr kumimoji="1" lang="ja-JP" altLang="ja-JP" sz="900">
              <a:solidFill>
                <a:schemeClr val="dk1"/>
              </a:solidFill>
              <a:effectLst/>
              <a:latin typeface="+mn-lt"/>
              <a:ea typeface="+mn-ea"/>
              <a:cs typeface="+mn-cs"/>
            </a:rPr>
            <a:t>　</a:t>
          </a:r>
          <a:r>
            <a:rPr kumimoji="1" lang="ja-JP" altLang="en-US" sz="900">
              <a:solidFill>
                <a:schemeClr val="dk1"/>
              </a:solidFill>
              <a:effectLst/>
              <a:latin typeface="+mn-lt"/>
              <a:ea typeface="+mn-ea"/>
              <a:cs typeface="+mn-cs"/>
            </a:rPr>
            <a:t>実質単年度収支についても、財政調整基金への積立額（</a:t>
          </a:r>
          <a:r>
            <a:rPr kumimoji="1" lang="en-US" altLang="ja-JP" sz="900">
              <a:solidFill>
                <a:schemeClr val="dk1"/>
              </a:solidFill>
              <a:effectLst/>
              <a:latin typeface="+mn-lt"/>
              <a:ea typeface="+mn-ea"/>
              <a:cs typeface="+mn-cs"/>
            </a:rPr>
            <a:t>406,001</a:t>
          </a:r>
          <a:r>
            <a:rPr kumimoji="1" lang="ja-JP" altLang="en-US" sz="900">
              <a:solidFill>
                <a:schemeClr val="dk1"/>
              </a:solidFill>
              <a:effectLst/>
              <a:latin typeface="+mn-lt"/>
              <a:ea typeface="+mn-ea"/>
              <a:cs typeface="+mn-cs"/>
            </a:rPr>
            <a:t>千円）が財政調整基金からの取崩額（</a:t>
          </a:r>
          <a:r>
            <a:rPr kumimoji="1" lang="en-US" altLang="ja-JP" sz="900">
              <a:solidFill>
                <a:schemeClr val="dk1"/>
              </a:solidFill>
              <a:effectLst/>
              <a:latin typeface="+mn-lt"/>
              <a:ea typeface="+mn-ea"/>
              <a:cs typeface="+mn-cs"/>
            </a:rPr>
            <a:t>311,915</a:t>
          </a:r>
          <a:r>
            <a:rPr kumimoji="1" lang="ja-JP" altLang="en-US" sz="900">
              <a:solidFill>
                <a:schemeClr val="dk1"/>
              </a:solidFill>
              <a:effectLst/>
              <a:latin typeface="+mn-lt"/>
              <a:ea typeface="+mn-ea"/>
              <a:cs typeface="+mn-cs"/>
            </a:rPr>
            <a:t>千円）を上回り、基金残高が増加したため</a:t>
          </a:r>
          <a:r>
            <a:rPr kumimoji="1" lang="en-US" altLang="ja-JP" sz="900">
              <a:solidFill>
                <a:schemeClr val="dk1"/>
              </a:solidFill>
              <a:effectLst/>
              <a:latin typeface="+mn-lt"/>
              <a:ea typeface="+mn-ea"/>
              <a:cs typeface="+mn-cs"/>
            </a:rPr>
            <a:t>355,919</a:t>
          </a:r>
          <a:r>
            <a:rPr kumimoji="1" lang="ja-JP" altLang="en-US" sz="900">
              <a:solidFill>
                <a:schemeClr val="dk1"/>
              </a:solidFill>
              <a:effectLst/>
              <a:latin typeface="+mn-lt"/>
              <a:ea typeface="+mn-ea"/>
              <a:cs typeface="+mn-cs"/>
            </a:rPr>
            <a:t>千円（対前年度比</a:t>
          </a:r>
          <a:r>
            <a:rPr kumimoji="1" lang="en-US" altLang="ja-JP" sz="900">
              <a:solidFill>
                <a:schemeClr val="dk1"/>
              </a:solidFill>
              <a:effectLst/>
              <a:latin typeface="+mn-lt"/>
              <a:ea typeface="+mn-ea"/>
              <a:cs typeface="+mn-cs"/>
            </a:rPr>
            <a:t>345,932</a:t>
          </a:r>
          <a:r>
            <a:rPr kumimoji="1" lang="ja-JP" altLang="en-US" sz="900">
              <a:solidFill>
                <a:schemeClr val="dk1"/>
              </a:solidFill>
              <a:effectLst/>
              <a:latin typeface="+mn-lt"/>
              <a:ea typeface="+mn-ea"/>
              <a:cs typeface="+mn-cs"/>
            </a:rPr>
            <a:t>千円の増、</a:t>
          </a:r>
          <a:r>
            <a:rPr kumimoji="1" lang="en-US" altLang="ja-JP" sz="900">
              <a:solidFill>
                <a:schemeClr val="dk1"/>
              </a:solidFill>
              <a:effectLst/>
              <a:latin typeface="+mn-lt"/>
              <a:ea typeface="+mn-ea"/>
              <a:cs typeface="+mn-cs"/>
            </a:rPr>
            <a:t>3463.8</a:t>
          </a:r>
          <a:r>
            <a:rPr kumimoji="1" lang="ja-JP" altLang="en-US" sz="900">
              <a:solidFill>
                <a:schemeClr val="dk1"/>
              </a:solidFill>
              <a:effectLst/>
              <a:latin typeface="+mn-lt"/>
              <a:ea typeface="+mn-ea"/>
              <a:cs typeface="+mn-cs"/>
            </a:rPr>
            <a:t>％の増）となりました。これらのことから、標準財政規模と比較した比率についても、前年度と比較して改善が図られていますが、事業の中止など臨時的要因が大いにあるため、事務事業の見直しなどといった取り組みに今後も努めていく必要があります。</a:t>
          </a:r>
          <a:endParaRPr lang="ja-JP" altLang="ja-JP" sz="9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一般会計については財政調整基金や公共施設建設基金といった特定目的基金の取崩し、臨時財政対策債を起債したことにより、収支のバランスを図ったことから、黒字となっています。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特別会計については、一般会計からの多額の繰入金等により収支のバランスを図ったことから黒字となっており、国民健康保険事業特別会計において令和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年度は</a:t>
          </a:r>
          <a:r>
            <a:rPr kumimoji="1" lang="en-US" altLang="ja-JP" sz="1100" b="0" i="0" baseline="0">
              <a:solidFill>
                <a:schemeClr val="dk1"/>
              </a:solidFill>
              <a:effectLst/>
              <a:latin typeface="+mn-lt"/>
              <a:ea typeface="+mn-ea"/>
              <a:cs typeface="+mn-cs"/>
            </a:rPr>
            <a:t>240,756</a:t>
          </a:r>
          <a:r>
            <a:rPr kumimoji="1" lang="ja-JP" altLang="ja-JP" sz="1100" b="0" i="0" baseline="0">
              <a:solidFill>
                <a:schemeClr val="dk1"/>
              </a:solidFill>
              <a:effectLst/>
              <a:latin typeface="+mn-lt"/>
              <a:ea typeface="+mn-ea"/>
              <a:cs typeface="+mn-cs"/>
            </a:rPr>
            <a:t>千円の黒字となっています。介護保険特別会計において令和</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年度は</a:t>
          </a:r>
          <a:r>
            <a:rPr kumimoji="1" lang="en-US" altLang="ja-JP" sz="1100" b="0" i="0" baseline="0">
              <a:solidFill>
                <a:schemeClr val="dk1"/>
              </a:solidFill>
              <a:effectLst/>
              <a:latin typeface="+mn-lt"/>
              <a:ea typeface="+mn-ea"/>
              <a:cs typeface="+mn-cs"/>
            </a:rPr>
            <a:t>91,578</a:t>
          </a:r>
          <a:r>
            <a:rPr kumimoji="1" lang="ja-JP" altLang="ja-JP" sz="1100" b="0" i="0" baseline="0">
              <a:solidFill>
                <a:schemeClr val="dk1"/>
              </a:solidFill>
              <a:effectLst/>
              <a:latin typeface="+mn-lt"/>
              <a:ea typeface="+mn-ea"/>
              <a:cs typeface="+mn-cs"/>
            </a:rPr>
            <a:t>千円の黒字となっております。また、その他の特別会計においても同様に一般会計からの繰入金により黒字となっています。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臨時財政対策債を発行可能額満額近く発行している</a:t>
          </a:r>
          <a:r>
            <a:rPr kumimoji="1" lang="ja-JP" altLang="en-US" sz="1100" b="0" i="0" baseline="0">
              <a:solidFill>
                <a:schemeClr val="dk1"/>
              </a:solidFill>
              <a:effectLst/>
              <a:latin typeface="+mn-lt"/>
              <a:ea typeface="+mn-ea"/>
              <a:cs typeface="+mn-cs"/>
            </a:rPr>
            <a:t>ことから公債費の増加が将来的に危惧されています。国民健康保険事業については国保財政健全化計画に基づき段階的に繰入金の抑制が図られている一方、市内における高齢化の進行により介護保険及び後期高齢者医療については増加の見通しとなり予断が許せない状況にあります</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一般会計においては、自主財源の根幹をなす市税収入の確保のため、納税指導や滞納処分により収納対策の更なる強化を図るとともに、扶助費など類似団体を大きく上回る経費の事務事業を見直し、歳出削減を図り、特別会計においては、独立採算制の趣旨にのっとり、各特別会計において保険税等の定期的な見直しにより、自主財源の確保に努め、一般会計に依存しない経営の健全化を図る必要があります。</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132233_&#27494;&#34101;&#26449;&#23665;&#24066;_2020(2&#22238;&#30446;)&#8251;&#12471;&#12540;&#12488;&#32080;&#21512;&#2106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row>
        <row r="53">
          <cell r="BP53">
            <v>58.9</v>
          </cell>
          <cell r="BX53">
            <v>58.2</v>
          </cell>
          <cell r="CF53">
            <v>58.5</v>
          </cell>
          <cell r="CN53">
            <v>58.8</v>
          </cell>
          <cell r="CV53">
            <v>58.3</v>
          </cell>
        </row>
        <row r="55">
          <cell r="AN55" t="str">
            <v>類似団体内平均値</v>
          </cell>
          <cell r="BP55">
            <v>32.5</v>
          </cell>
          <cell r="BX55">
            <v>30.2</v>
          </cell>
          <cell r="CF55">
            <v>25.4</v>
          </cell>
          <cell r="CN55">
            <v>22.9</v>
          </cell>
          <cell r="CV55">
            <v>28.5</v>
          </cell>
        </row>
        <row r="57">
          <cell r="BP57">
            <v>57</v>
          </cell>
          <cell r="BX57">
            <v>58.9</v>
          </cell>
          <cell r="CF57">
            <v>60</v>
          </cell>
          <cell r="CN57">
            <v>60.6</v>
          </cell>
          <cell r="CV57">
            <v>62.3</v>
          </cell>
        </row>
        <row r="72">
          <cell r="BP72" t="str">
            <v>H28</v>
          </cell>
          <cell r="BX72" t="str">
            <v>H29</v>
          </cell>
          <cell r="CF72" t="str">
            <v>H30</v>
          </cell>
          <cell r="CN72" t="str">
            <v>R01</v>
          </cell>
          <cell r="CV72" t="str">
            <v>R02</v>
          </cell>
        </row>
        <row r="73">
          <cell r="AN73" t="str">
            <v>当該団体値</v>
          </cell>
        </row>
        <row r="75">
          <cell r="BP75">
            <v>-0.7</v>
          </cell>
          <cell r="BX75">
            <v>-0.3</v>
          </cell>
          <cell r="CF75">
            <v>-0.2</v>
          </cell>
          <cell r="CN75">
            <v>0</v>
          </cell>
          <cell r="CV75">
            <v>0.3</v>
          </cell>
        </row>
        <row r="77">
          <cell r="AN77" t="str">
            <v>類似団体内平均値</v>
          </cell>
          <cell r="BP77">
            <v>32.5</v>
          </cell>
          <cell r="BX77">
            <v>30.2</v>
          </cell>
          <cell r="CF77">
            <v>25.4</v>
          </cell>
          <cell r="CN77">
            <v>22.9</v>
          </cell>
          <cell r="CV77">
            <v>28.5</v>
          </cell>
        </row>
        <row r="79">
          <cell r="BP79">
            <v>8.1999999999999993</v>
          </cell>
          <cell r="BX79">
            <v>8</v>
          </cell>
          <cell r="CF79">
            <v>7.8</v>
          </cell>
          <cell r="CN79">
            <v>7.7</v>
          </cell>
          <cell r="CV79">
            <v>7.5</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election activeCell="L10" sqref="L10:Q10"/>
    </sheetView>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2" t="s">
        <v>80</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3" t="s">
        <v>82</v>
      </c>
      <c r="C3" s="614"/>
      <c r="D3" s="614"/>
      <c r="E3" s="615"/>
      <c r="F3" s="615"/>
      <c r="G3" s="615"/>
      <c r="H3" s="615"/>
      <c r="I3" s="615"/>
      <c r="J3" s="615"/>
      <c r="K3" s="615"/>
      <c r="L3" s="615" t="s">
        <v>83</v>
      </c>
      <c r="M3" s="615"/>
      <c r="N3" s="615"/>
      <c r="O3" s="615"/>
      <c r="P3" s="615"/>
      <c r="Q3" s="615"/>
      <c r="R3" s="618"/>
      <c r="S3" s="618"/>
      <c r="T3" s="618"/>
      <c r="U3" s="618"/>
      <c r="V3" s="619"/>
      <c r="W3" s="509" t="s">
        <v>84</v>
      </c>
      <c r="X3" s="510"/>
      <c r="Y3" s="510"/>
      <c r="Z3" s="510"/>
      <c r="AA3" s="510"/>
      <c r="AB3" s="614"/>
      <c r="AC3" s="618" t="s">
        <v>85</v>
      </c>
      <c r="AD3" s="510"/>
      <c r="AE3" s="510"/>
      <c r="AF3" s="510"/>
      <c r="AG3" s="510"/>
      <c r="AH3" s="510"/>
      <c r="AI3" s="510"/>
      <c r="AJ3" s="510"/>
      <c r="AK3" s="510"/>
      <c r="AL3" s="580"/>
      <c r="AM3" s="509" t="s">
        <v>86</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87</v>
      </c>
      <c r="BO3" s="510"/>
      <c r="BP3" s="510"/>
      <c r="BQ3" s="510"/>
      <c r="BR3" s="510"/>
      <c r="BS3" s="510"/>
      <c r="BT3" s="510"/>
      <c r="BU3" s="580"/>
      <c r="BV3" s="509" t="s">
        <v>88</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89</v>
      </c>
      <c r="CU3" s="510"/>
      <c r="CV3" s="510"/>
      <c r="CW3" s="510"/>
      <c r="CX3" s="510"/>
      <c r="CY3" s="510"/>
      <c r="CZ3" s="510"/>
      <c r="DA3" s="580"/>
      <c r="DB3" s="509" t="s">
        <v>90</v>
      </c>
      <c r="DC3" s="510"/>
      <c r="DD3" s="510"/>
      <c r="DE3" s="510"/>
      <c r="DF3" s="510"/>
      <c r="DG3" s="510"/>
      <c r="DH3" s="510"/>
      <c r="DI3" s="580"/>
      <c r="DJ3" s="186"/>
      <c r="DK3" s="186"/>
      <c r="DL3" s="186"/>
      <c r="DM3" s="186"/>
      <c r="DN3" s="186"/>
      <c r="DO3" s="186"/>
    </row>
    <row r="4" spans="1:119" ht="18.75" customHeight="1" x14ac:dyDescent="0.15">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91</v>
      </c>
      <c r="AZ4" s="423"/>
      <c r="BA4" s="423"/>
      <c r="BB4" s="423"/>
      <c r="BC4" s="423"/>
      <c r="BD4" s="423"/>
      <c r="BE4" s="423"/>
      <c r="BF4" s="423"/>
      <c r="BG4" s="423"/>
      <c r="BH4" s="423"/>
      <c r="BI4" s="423"/>
      <c r="BJ4" s="423"/>
      <c r="BK4" s="423"/>
      <c r="BL4" s="423"/>
      <c r="BM4" s="424"/>
      <c r="BN4" s="425">
        <v>38481362</v>
      </c>
      <c r="BO4" s="426"/>
      <c r="BP4" s="426"/>
      <c r="BQ4" s="426"/>
      <c r="BR4" s="426"/>
      <c r="BS4" s="426"/>
      <c r="BT4" s="426"/>
      <c r="BU4" s="427"/>
      <c r="BV4" s="425">
        <v>29003825</v>
      </c>
      <c r="BW4" s="426"/>
      <c r="BX4" s="426"/>
      <c r="BY4" s="426"/>
      <c r="BZ4" s="426"/>
      <c r="CA4" s="426"/>
      <c r="CB4" s="426"/>
      <c r="CC4" s="427"/>
      <c r="CD4" s="606" t="s">
        <v>92</v>
      </c>
      <c r="CE4" s="607"/>
      <c r="CF4" s="607"/>
      <c r="CG4" s="607"/>
      <c r="CH4" s="607"/>
      <c r="CI4" s="607"/>
      <c r="CJ4" s="607"/>
      <c r="CK4" s="607"/>
      <c r="CL4" s="607"/>
      <c r="CM4" s="607"/>
      <c r="CN4" s="607"/>
      <c r="CO4" s="607"/>
      <c r="CP4" s="607"/>
      <c r="CQ4" s="607"/>
      <c r="CR4" s="607"/>
      <c r="CS4" s="608"/>
      <c r="CT4" s="609">
        <v>7.5</v>
      </c>
      <c r="CU4" s="610"/>
      <c r="CV4" s="610"/>
      <c r="CW4" s="610"/>
      <c r="CX4" s="610"/>
      <c r="CY4" s="610"/>
      <c r="CZ4" s="610"/>
      <c r="DA4" s="611"/>
      <c r="DB4" s="609">
        <v>5.8</v>
      </c>
      <c r="DC4" s="610"/>
      <c r="DD4" s="610"/>
      <c r="DE4" s="610"/>
      <c r="DF4" s="610"/>
      <c r="DG4" s="610"/>
      <c r="DH4" s="610"/>
      <c r="DI4" s="611"/>
      <c r="DJ4" s="186"/>
      <c r="DK4" s="186"/>
      <c r="DL4" s="186"/>
      <c r="DM4" s="186"/>
      <c r="DN4" s="186"/>
      <c r="DO4" s="186"/>
    </row>
    <row r="5" spans="1:119" ht="18.75" customHeight="1" x14ac:dyDescent="0.15">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93</v>
      </c>
      <c r="AN5" s="404"/>
      <c r="AO5" s="404"/>
      <c r="AP5" s="404"/>
      <c r="AQ5" s="404"/>
      <c r="AR5" s="404"/>
      <c r="AS5" s="404"/>
      <c r="AT5" s="405"/>
      <c r="AU5" s="487" t="s">
        <v>94</v>
      </c>
      <c r="AV5" s="488"/>
      <c r="AW5" s="488"/>
      <c r="AX5" s="488"/>
      <c r="AY5" s="410" t="s">
        <v>95</v>
      </c>
      <c r="AZ5" s="411"/>
      <c r="BA5" s="411"/>
      <c r="BB5" s="411"/>
      <c r="BC5" s="411"/>
      <c r="BD5" s="411"/>
      <c r="BE5" s="411"/>
      <c r="BF5" s="411"/>
      <c r="BG5" s="411"/>
      <c r="BH5" s="411"/>
      <c r="BI5" s="411"/>
      <c r="BJ5" s="411"/>
      <c r="BK5" s="411"/>
      <c r="BL5" s="411"/>
      <c r="BM5" s="412"/>
      <c r="BN5" s="430">
        <v>37400732</v>
      </c>
      <c r="BO5" s="431"/>
      <c r="BP5" s="431"/>
      <c r="BQ5" s="431"/>
      <c r="BR5" s="431"/>
      <c r="BS5" s="431"/>
      <c r="BT5" s="431"/>
      <c r="BU5" s="432"/>
      <c r="BV5" s="430">
        <v>28165643</v>
      </c>
      <c r="BW5" s="431"/>
      <c r="BX5" s="431"/>
      <c r="BY5" s="431"/>
      <c r="BZ5" s="431"/>
      <c r="CA5" s="431"/>
      <c r="CB5" s="431"/>
      <c r="CC5" s="432"/>
      <c r="CD5" s="439" t="s">
        <v>96</v>
      </c>
      <c r="CE5" s="440"/>
      <c r="CF5" s="440"/>
      <c r="CG5" s="440"/>
      <c r="CH5" s="440"/>
      <c r="CI5" s="440"/>
      <c r="CJ5" s="440"/>
      <c r="CK5" s="440"/>
      <c r="CL5" s="440"/>
      <c r="CM5" s="440"/>
      <c r="CN5" s="440"/>
      <c r="CO5" s="440"/>
      <c r="CP5" s="440"/>
      <c r="CQ5" s="440"/>
      <c r="CR5" s="440"/>
      <c r="CS5" s="441"/>
      <c r="CT5" s="400">
        <v>92.4</v>
      </c>
      <c r="CU5" s="401"/>
      <c r="CV5" s="401"/>
      <c r="CW5" s="401"/>
      <c r="CX5" s="401"/>
      <c r="CY5" s="401"/>
      <c r="CZ5" s="401"/>
      <c r="DA5" s="402"/>
      <c r="DB5" s="400">
        <v>95.3</v>
      </c>
      <c r="DC5" s="401"/>
      <c r="DD5" s="401"/>
      <c r="DE5" s="401"/>
      <c r="DF5" s="401"/>
      <c r="DG5" s="401"/>
      <c r="DH5" s="401"/>
      <c r="DI5" s="402"/>
      <c r="DJ5" s="186"/>
      <c r="DK5" s="186"/>
      <c r="DL5" s="186"/>
      <c r="DM5" s="186"/>
      <c r="DN5" s="186"/>
      <c r="DO5" s="186"/>
    </row>
    <row r="6" spans="1:119" ht="18.75" customHeight="1" x14ac:dyDescent="0.15">
      <c r="A6" s="187"/>
      <c r="B6" s="586" t="s">
        <v>97</v>
      </c>
      <c r="C6" s="444"/>
      <c r="D6" s="444"/>
      <c r="E6" s="587"/>
      <c r="F6" s="587"/>
      <c r="G6" s="587"/>
      <c r="H6" s="587"/>
      <c r="I6" s="587"/>
      <c r="J6" s="587"/>
      <c r="K6" s="587"/>
      <c r="L6" s="587" t="s">
        <v>98</v>
      </c>
      <c r="M6" s="587"/>
      <c r="N6" s="587"/>
      <c r="O6" s="587"/>
      <c r="P6" s="587"/>
      <c r="Q6" s="587"/>
      <c r="R6" s="468"/>
      <c r="S6" s="468"/>
      <c r="T6" s="468"/>
      <c r="U6" s="468"/>
      <c r="V6" s="593"/>
      <c r="W6" s="521" t="s">
        <v>99</v>
      </c>
      <c r="X6" s="443"/>
      <c r="Y6" s="443"/>
      <c r="Z6" s="443"/>
      <c r="AA6" s="443"/>
      <c r="AB6" s="444"/>
      <c r="AC6" s="598" t="s">
        <v>100</v>
      </c>
      <c r="AD6" s="599"/>
      <c r="AE6" s="599"/>
      <c r="AF6" s="599"/>
      <c r="AG6" s="599"/>
      <c r="AH6" s="599"/>
      <c r="AI6" s="599"/>
      <c r="AJ6" s="599"/>
      <c r="AK6" s="599"/>
      <c r="AL6" s="600"/>
      <c r="AM6" s="499" t="s">
        <v>101</v>
      </c>
      <c r="AN6" s="404"/>
      <c r="AO6" s="404"/>
      <c r="AP6" s="404"/>
      <c r="AQ6" s="404"/>
      <c r="AR6" s="404"/>
      <c r="AS6" s="404"/>
      <c r="AT6" s="405"/>
      <c r="AU6" s="487" t="s">
        <v>102</v>
      </c>
      <c r="AV6" s="488"/>
      <c r="AW6" s="488"/>
      <c r="AX6" s="488"/>
      <c r="AY6" s="410" t="s">
        <v>103</v>
      </c>
      <c r="AZ6" s="411"/>
      <c r="BA6" s="411"/>
      <c r="BB6" s="411"/>
      <c r="BC6" s="411"/>
      <c r="BD6" s="411"/>
      <c r="BE6" s="411"/>
      <c r="BF6" s="411"/>
      <c r="BG6" s="411"/>
      <c r="BH6" s="411"/>
      <c r="BI6" s="411"/>
      <c r="BJ6" s="411"/>
      <c r="BK6" s="411"/>
      <c r="BL6" s="411"/>
      <c r="BM6" s="412"/>
      <c r="BN6" s="430">
        <v>1080630</v>
      </c>
      <c r="BO6" s="431"/>
      <c r="BP6" s="431"/>
      <c r="BQ6" s="431"/>
      <c r="BR6" s="431"/>
      <c r="BS6" s="431"/>
      <c r="BT6" s="431"/>
      <c r="BU6" s="432"/>
      <c r="BV6" s="430">
        <v>838182</v>
      </c>
      <c r="BW6" s="431"/>
      <c r="BX6" s="431"/>
      <c r="BY6" s="431"/>
      <c r="BZ6" s="431"/>
      <c r="CA6" s="431"/>
      <c r="CB6" s="431"/>
      <c r="CC6" s="432"/>
      <c r="CD6" s="439" t="s">
        <v>104</v>
      </c>
      <c r="CE6" s="440"/>
      <c r="CF6" s="440"/>
      <c r="CG6" s="440"/>
      <c r="CH6" s="440"/>
      <c r="CI6" s="440"/>
      <c r="CJ6" s="440"/>
      <c r="CK6" s="440"/>
      <c r="CL6" s="440"/>
      <c r="CM6" s="440"/>
      <c r="CN6" s="440"/>
      <c r="CO6" s="440"/>
      <c r="CP6" s="440"/>
      <c r="CQ6" s="440"/>
      <c r="CR6" s="440"/>
      <c r="CS6" s="441"/>
      <c r="CT6" s="583">
        <v>98.7</v>
      </c>
      <c r="CU6" s="584"/>
      <c r="CV6" s="584"/>
      <c r="CW6" s="584"/>
      <c r="CX6" s="584"/>
      <c r="CY6" s="584"/>
      <c r="CZ6" s="584"/>
      <c r="DA6" s="585"/>
      <c r="DB6" s="583">
        <v>102</v>
      </c>
      <c r="DC6" s="584"/>
      <c r="DD6" s="584"/>
      <c r="DE6" s="584"/>
      <c r="DF6" s="584"/>
      <c r="DG6" s="584"/>
      <c r="DH6" s="584"/>
      <c r="DI6" s="585"/>
      <c r="DJ6" s="186"/>
      <c r="DK6" s="186"/>
      <c r="DL6" s="186"/>
      <c r="DM6" s="186"/>
      <c r="DN6" s="186"/>
      <c r="DO6" s="186"/>
    </row>
    <row r="7" spans="1:119" ht="18.75" customHeight="1" x14ac:dyDescent="0.15">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105</v>
      </c>
      <c r="AN7" s="404"/>
      <c r="AO7" s="404"/>
      <c r="AP7" s="404"/>
      <c r="AQ7" s="404"/>
      <c r="AR7" s="404"/>
      <c r="AS7" s="404"/>
      <c r="AT7" s="405"/>
      <c r="AU7" s="487" t="s">
        <v>106</v>
      </c>
      <c r="AV7" s="488"/>
      <c r="AW7" s="488"/>
      <c r="AX7" s="488"/>
      <c r="AY7" s="410" t="s">
        <v>107</v>
      </c>
      <c r="AZ7" s="411"/>
      <c r="BA7" s="411"/>
      <c r="BB7" s="411"/>
      <c r="BC7" s="411"/>
      <c r="BD7" s="411"/>
      <c r="BE7" s="411"/>
      <c r="BF7" s="411"/>
      <c r="BG7" s="411"/>
      <c r="BH7" s="411"/>
      <c r="BI7" s="411"/>
      <c r="BJ7" s="411"/>
      <c r="BK7" s="411"/>
      <c r="BL7" s="411"/>
      <c r="BM7" s="412"/>
      <c r="BN7" s="430">
        <v>7256</v>
      </c>
      <c r="BO7" s="431"/>
      <c r="BP7" s="431"/>
      <c r="BQ7" s="431"/>
      <c r="BR7" s="431"/>
      <c r="BS7" s="431"/>
      <c r="BT7" s="431"/>
      <c r="BU7" s="432"/>
      <c r="BV7" s="430">
        <v>26641</v>
      </c>
      <c r="BW7" s="431"/>
      <c r="BX7" s="431"/>
      <c r="BY7" s="431"/>
      <c r="BZ7" s="431"/>
      <c r="CA7" s="431"/>
      <c r="CB7" s="431"/>
      <c r="CC7" s="432"/>
      <c r="CD7" s="439" t="s">
        <v>108</v>
      </c>
      <c r="CE7" s="440"/>
      <c r="CF7" s="440"/>
      <c r="CG7" s="440"/>
      <c r="CH7" s="440"/>
      <c r="CI7" s="440"/>
      <c r="CJ7" s="440"/>
      <c r="CK7" s="440"/>
      <c r="CL7" s="440"/>
      <c r="CM7" s="440"/>
      <c r="CN7" s="440"/>
      <c r="CO7" s="440"/>
      <c r="CP7" s="440"/>
      <c r="CQ7" s="440"/>
      <c r="CR7" s="440"/>
      <c r="CS7" s="441"/>
      <c r="CT7" s="430">
        <v>14273046</v>
      </c>
      <c r="CU7" s="431"/>
      <c r="CV7" s="431"/>
      <c r="CW7" s="431"/>
      <c r="CX7" s="431"/>
      <c r="CY7" s="431"/>
      <c r="CZ7" s="431"/>
      <c r="DA7" s="432"/>
      <c r="DB7" s="430">
        <v>13901909</v>
      </c>
      <c r="DC7" s="431"/>
      <c r="DD7" s="431"/>
      <c r="DE7" s="431"/>
      <c r="DF7" s="431"/>
      <c r="DG7" s="431"/>
      <c r="DH7" s="431"/>
      <c r="DI7" s="432"/>
      <c r="DJ7" s="186"/>
      <c r="DK7" s="186"/>
      <c r="DL7" s="186"/>
      <c r="DM7" s="186"/>
      <c r="DN7" s="186"/>
      <c r="DO7" s="186"/>
    </row>
    <row r="8" spans="1:119" ht="18.75" customHeight="1" thickBot="1" x14ac:dyDescent="0.2">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109</v>
      </c>
      <c r="AN8" s="404"/>
      <c r="AO8" s="404"/>
      <c r="AP8" s="404"/>
      <c r="AQ8" s="404"/>
      <c r="AR8" s="404"/>
      <c r="AS8" s="404"/>
      <c r="AT8" s="405"/>
      <c r="AU8" s="487" t="s">
        <v>110</v>
      </c>
      <c r="AV8" s="488"/>
      <c r="AW8" s="488"/>
      <c r="AX8" s="488"/>
      <c r="AY8" s="410" t="s">
        <v>111</v>
      </c>
      <c r="AZ8" s="411"/>
      <c r="BA8" s="411"/>
      <c r="BB8" s="411"/>
      <c r="BC8" s="411"/>
      <c r="BD8" s="411"/>
      <c r="BE8" s="411"/>
      <c r="BF8" s="411"/>
      <c r="BG8" s="411"/>
      <c r="BH8" s="411"/>
      <c r="BI8" s="411"/>
      <c r="BJ8" s="411"/>
      <c r="BK8" s="411"/>
      <c r="BL8" s="411"/>
      <c r="BM8" s="412"/>
      <c r="BN8" s="430">
        <v>1073374</v>
      </c>
      <c r="BO8" s="431"/>
      <c r="BP8" s="431"/>
      <c r="BQ8" s="431"/>
      <c r="BR8" s="431"/>
      <c r="BS8" s="431"/>
      <c r="BT8" s="431"/>
      <c r="BU8" s="432"/>
      <c r="BV8" s="430">
        <v>811541</v>
      </c>
      <c r="BW8" s="431"/>
      <c r="BX8" s="431"/>
      <c r="BY8" s="431"/>
      <c r="BZ8" s="431"/>
      <c r="CA8" s="431"/>
      <c r="CB8" s="431"/>
      <c r="CC8" s="432"/>
      <c r="CD8" s="439" t="s">
        <v>112</v>
      </c>
      <c r="CE8" s="440"/>
      <c r="CF8" s="440"/>
      <c r="CG8" s="440"/>
      <c r="CH8" s="440"/>
      <c r="CI8" s="440"/>
      <c r="CJ8" s="440"/>
      <c r="CK8" s="440"/>
      <c r="CL8" s="440"/>
      <c r="CM8" s="440"/>
      <c r="CN8" s="440"/>
      <c r="CO8" s="440"/>
      <c r="CP8" s="440"/>
      <c r="CQ8" s="440"/>
      <c r="CR8" s="440"/>
      <c r="CS8" s="441"/>
      <c r="CT8" s="543">
        <v>0.82</v>
      </c>
      <c r="CU8" s="544"/>
      <c r="CV8" s="544"/>
      <c r="CW8" s="544"/>
      <c r="CX8" s="544"/>
      <c r="CY8" s="544"/>
      <c r="CZ8" s="544"/>
      <c r="DA8" s="545"/>
      <c r="DB8" s="543">
        <v>0.83</v>
      </c>
      <c r="DC8" s="544"/>
      <c r="DD8" s="544"/>
      <c r="DE8" s="544"/>
      <c r="DF8" s="544"/>
      <c r="DG8" s="544"/>
      <c r="DH8" s="544"/>
      <c r="DI8" s="545"/>
      <c r="DJ8" s="186"/>
      <c r="DK8" s="186"/>
      <c r="DL8" s="186"/>
      <c r="DM8" s="186"/>
      <c r="DN8" s="186"/>
      <c r="DO8" s="186"/>
    </row>
    <row r="9" spans="1:119" ht="18.75" customHeight="1" thickBot="1" x14ac:dyDescent="0.2">
      <c r="A9" s="187"/>
      <c r="B9" s="572" t="s">
        <v>113</v>
      </c>
      <c r="C9" s="573"/>
      <c r="D9" s="573"/>
      <c r="E9" s="573"/>
      <c r="F9" s="573"/>
      <c r="G9" s="573"/>
      <c r="H9" s="573"/>
      <c r="I9" s="573"/>
      <c r="J9" s="573"/>
      <c r="K9" s="493"/>
      <c r="L9" s="574" t="s">
        <v>114</v>
      </c>
      <c r="M9" s="575"/>
      <c r="N9" s="575"/>
      <c r="O9" s="575"/>
      <c r="P9" s="575"/>
      <c r="Q9" s="576"/>
      <c r="R9" s="577">
        <v>70829</v>
      </c>
      <c r="S9" s="578"/>
      <c r="T9" s="578"/>
      <c r="U9" s="578"/>
      <c r="V9" s="579"/>
      <c r="W9" s="509" t="s">
        <v>115</v>
      </c>
      <c r="X9" s="510"/>
      <c r="Y9" s="510"/>
      <c r="Z9" s="510"/>
      <c r="AA9" s="510"/>
      <c r="AB9" s="510"/>
      <c r="AC9" s="510"/>
      <c r="AD9" s="510"/>
      <c r="AE9" s="510"/>
      <c r="AF9" s="510"/>
      <c r="AG9" s="510"/>
      <c r="AH9" s="510"/>
      <c r="AI9" s="510"/>
      <c r="AJ9" s="510"/>
      <c r="AK9" s="510"/>
      <c r="AL9" s="580"/>
      <c r="AM9" s="499" t="s">
        <v>116</v>
      </c>
      <c r="AN9" s="404"/>
      <c r="AO9" s="404"/>
      <c r="AP9" s="404"/>
      <c r="AQ9" s="404"/>
      <c r="AR9" s="404"/>
      <c r="AS9" s="404"/>
      <c r="AT9" s="405"/>
      <c r="AU9" s="487" t="s">
        <v>94</v>
      </c>
      <c r="AV9" s="488"/>
      <c r="AW9" s="488"/>
      <c r="AX9" s="488"/>
      <c r="AY9" s="410" t="s">
        <v>117</v>
      </c>
      <c r="AZ9" s="411"/>
      <c r="BA9" s="411"/>
      <c r="BB9" s="411"/>
      <c r="BC9" s="411"/>
      <c r="BD9" s="411"/>
      <c r="BE9" s="411"/>
      <c r="BF9" s="411"/>
      <c r="BG9" s="411"/>
      <c r="BH9" s="411"/>
      <c r="BI9" s="411"/>
      <c r="BJ9" s="411"/>
      <c r="BK9" s="411"/>
      <c r="BL9" s="411"/>
      <c r="BM9" s="412"/>
      <c r="BN9" s="430">
        <v>261833</v>
      </c>
      <c r="BO9" s="431"/>
      <c r="BP9" s="431"/>
      <c r="BQ9" s="431"/>
      <c r="BR9" s="431"/>
      <c r="BS9" s="431"/>
      <c r="BT9" s="431"/>
      <c r="BU9" s="432"/>
      <c r="BV9" s="430">
        <v>28381</v>
      </c>
      <c r="BW9" s="431"/>
      <c r="BX9" s="431"/>
      <c r="BY9" s="431"/>
      <c r="BZ9" s="431"/>
      <c r="CA9" s="431"/>
      <c r="CB9" s="431"/>
      <c r="CC9" s="432"/>
      <c r="CD9" s="439" t="s">
        <v>118</v>
      </c>
      <c r="CE9" s="440"/>
      <c r="CF9" s="440"/>
      <c r="CG9" s="440"/>
      <c r="CH9" s="440"/>
      <c r="CI9" s="440"/>
      <c r="CJ9" s="440"/>
      <c r="CK9" s="440"/>
      <c r="CL9" s="440"/>
      <c r="CM9" s="440"/>
      <c r="CN9" s="440"/>
      <c r="CO9" s="440"/>
      <c r="CP9" s="440"/>
      <c r="CQ9" s="440"/>
      <c r="CR9" s="440"/>
      <c r="CS9" s="441"/>
      <c r="CT9" s="400">
        <v>6.8</v>
      </c>
      <c r="CU9" s="401"/>
      <c r="CV9" s="401"/>
      <c r="CW9" s="401"/>
      <c r="CX9" s="401"/>
      <c r="CY9" s="401"/>
      <c r="CZ9" s="401"/>
      <c r="DA9" s="402"/>
      <c r="DB9" s="400">
        <v>6.8</v>
      </c>
      <c r="DC9" s="401"/>
      <c r="DD9" s="401"/>
      <c r="DE9" s="401"/>
      <c r="DF9" s="401"/>
      <c r="DG9" s="401"/>
      <c r="DH9" s="401"/>
      <c r="DI9" s="402"/>
      <c r="DJ9" s="186"/>
      <c r="DK9" s="186"/>
      <c r="DL9" s="186"/>
      <c r="DM9" s="186"/>
      <c r="DN9" s="186"/>
      <c r="DO9" s="186"/>
    </row>
    <row r="10" spans="1:119" ht="18.75" customHeight="1" thickBot="1" x14ac:dyDescent="0.2">
      <c r="A10" s="187"/>
      <c r="B10" s="572"/>
      <c r="C10" s="573"/>
      <c r="D10" s="573"/>
      <c r="E10" s="573"/>
      <c r="F10" s="573"/>
      <c r="G10" s="573"/>
      <c r="H10" s="573"/>
      <c r="I10" s="573"/>
      <c r="J10" s="573"/>
      <c r="K10" s="493"/>
      <c r="L10" s="403" t="s">
        <v>119</v>
      </c>
      <c r="M10" s="404"/>
      <c r="N10" s="404"/>
      <c r="O10" s="404"/>
      <c r="P10" s="404"/>
      <c r="Q10" s="405"/>
      <c r="R10" s="406">
        <v>71229</v>
      </c>
      <c r="S10" s="407"/>
      <c r="T10" s="407"/>
      <c r="U10" s="407"/>
      <c r="V10" s="409"/>
      <c r="W10" s="581"/>
      <c r="X10" s="392"/>
      <c r="Y10" s="392"/>
      <c r="Z10" s="392"/>
      <c r="AA10" s="392"/>
      <c r="AB10" s="392"/>
      <c r="AC10" s="392"/>
      <c r="AD10" s="392"/>
      <c r="AE10" s="392"/>
      <c r="AF10" s="392"/>
      <c r="AG10" s="392"/>
      <c r="AH10" s="392"/>
      <c r="AI10" s="392"/>
      <c r="AJ10" s="392"/>
      <c r="AK10" s="392"/>
      <c r="AL10" s="582"/>
      <c r="AM10" s="499" t="s">
        <v>120</v>
      </c>
      <c r="AN10" s="404"/>
      <c r="AO10" s="404"/>
      <c r="AP10" s="404"/>
      <c r="AQ10" s="404"/>
      <c r="AR10" s="404"/>
      <c r="AS10" s="404"/>
      <c r="AT10" s="405"/>
      <c r="AU10" s="487" t="s">
        <v>121</v>
      </c>
      <c r="AV10" s="488"/>
      <c r="AW10" s="488"/>
      <c r="AX10" s="488"/>
      <c r="AY10" s="410" t="s">
        <v>122</v>
      </c>
      <c r="AZ10" s="411"/>
      <c r="BA10" s="411"/>
      <c r="BB10" s="411"/>
      <c r="BC10" s="411"/>
      <c r="BD10" s="411"/>
      <c r="BE10" s="411"/>
      <c r="BF10" s="411"/>
      <c r="BG10" s="411"/>
      <c r="BH10" s="411"/>
      <c r="BI10" s="411"/>
      <c r="BJ10" s="411"/>
      <c r="BK10" s="411"/>
      <c r="BL10" s="411"/>
      <c r="BM10" s="412"/>
      <c r="BN10" s="430">
        <v>406001</v>
      </c>
      <c r="BO10" s="431"/>
      <c r="BP10" s="431"/>
      <c r="BQ10" s="431"/>
      <c r="BR10" s="431"/>
      <c r="BS10" s="431"/>
      <c r="BT10" s="431"/>
      <c r="BU10" s="432"/>
      <c r="BV10" s="430">
        <v>410001</v>
      </c>
      <c r="BW10" s="431"/>
      <c r="BX10" s="431"/>
      <c r="BY10" s="431"/>
      <c r="BZ10" s="431"/>
      <c r="CA10" s="431"/>
      <c r="CB10" s="431"/>
      <c r="CC10" s="432"/>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2"/>
      <c r="C11" s="573"/>
      <c r="D11" s="573"/>
      <c r="E11" s="573"/>
      <c r="F11" s="573"/>
      <c r="G11" s="573"/>
      <c r="H11" s="573"/>
      <c r="I11" s="573"/>
      <c r="J11" s="573"/>
      <c r="K11" s="493"/>
      <c r="L11" s="476" t="s">
        <v>124</v>
      </c>
      <c r="M11" s="477"/>
      <c r="N11" s="477"/>
      <c r="O11" s="477"/>
      <c r="P11" s="477"/>
      <c r="Q11" s="478"/>
      <c r="R11" s="569" t="s">
        <v>125</v>
      </c>
      <c r="S11" s="570"/>
      <c r="T11" s="570"/>
      <c r="U11" s="570"/>
      <c r="V11" s="571"/>
      <c r="W11" s="581"/>
      <c r="X11" s="392"/>
      <c r="Y11" s="392"/>
      <c r="Z11" s="392"/>
      <c r="AA11" s="392"/>
      <c r="AB11" s="392"/>
      <c r="AC11" s="392"/>
      <c r="AD11" s="392"/>
      <c r="AE11" s="392"/>
      <c r="AF11" s="392"/>
      <c r="AG11" s="392"/>
      <c r="AH11" s="392"/>
      <c r="AI11" s="392"/>
      <c r="AJ11" s="392"/>
      <c r="AK11" s="392"/>
      <c r="AL11" s="582"/>
      <c r="AM11" s="499" t="s">
        <v>126</v>
      </c>
      <c r="AN11" s="404"/>
      <c r="AO11" s="404"/>
      <c r="AP11" s="404"/>
      <c r="AQ11" s="404"/>
      <c r="AR11" s="404"/>
      <c r="AS11" s="404"/>
      <c r="AT11" s="405"/>
      <c r="AU11" s="487" t="s">
        <v>121</v>
      </c>
      <c r="AV11" s="488"/>
      <c r="AW11" s="488"/>
      <c r="AX11" s="488"/>
      <c r="AY11" s="410" t="s">
        <v>127</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0</v>
      </c>
      <c r="BW11" s="431"/>
      <c r="BX11" s="431"/>
      <c r="BY11" s="431"/>
      <c r="BZ11" s="431"/>
      <c r="CA11" s="431"/>
      <c r="CB11" s="431"/>
      <c r="CC11" s="432"/>
      <c r="CD11" s="439" t="s">
        <v>128</v>
      </c>
      <c r="CE11" s="440"/>
      <c r="CF11" s="440"/>
      <c r="CG11" s="440"/>
      <c r="CH11" s="440"/>
      <c r="CI11" s="440"/>
      <c r="CJ11" s="440"/>
      <c r="CK11" s="440"/>
      <c r="CL11" s="440"/>
      <c r="CM11" s="440"/>
      <c r="CN11" s="440"/>
      <c r="CO11" s="440"/>
      <c r="CP11" s="440"/>
      <c r="CQ11" s="440"/>
      <c r="CR11" s="440"/>
      <c r="CS11" s="441"/>
      <c r="CT11" s="543" t="s">
        <v>129</v>
      </c>
      <c r="CU11" s="544"/>
      <c r="CV11" s="544"/>
      <c r="CW11" s="544"/>
      <c r="CX11" s="544"/>
      <c r="CY11" s="544"/>
      <c r="CZ11" s="544"/>
      <c r="DA11" s="545"/>
      <c r="DB11" s="543" t="s">
        <v>129</v>
      </c>
      <c r="DC11" s="544"/>
      <c r="DD11" s="544"/>
      <c r="DE11" s="544"/>
      <c r="DF11" s="544"/>
      <c r="DG11" s="544"/>
      <c r="DH11" s="544"/>
      <c r="DI11" s="545"/>
      <c r="DJ11" s="186"/>
      <c r="DK11" s="186"/>
      <c r="DL11" s="186"/>
      <c r="DM11" s="186"/>
      <c r="DN11" s="186"/>
      <c r="DO11" s="186"/>
    </row>
    <row r="12" spans="1:119" ht="18.75" customHeight="1" x14ac:dyDescent="0.15">
      <c r="A12" s="187"/>
      <c r="B12" s="546" t="s">
        <v>130</v>
      </c>
      <c r="C12" s="547"/>
      <c r="D12" s="547"/>
      <c r="E12" s="547"/>
      <c r="F12" s="547"/>
      <c r="G12" s="547"/>
      <c r="H12" s="547"/>
      <c r="I12" s="547"/>
      <c r="J12" s="547"/>
      <c r="K12" s="548"/>
      <c r="L12" s="555" t="s">
        <v>131</v>
      </c>
      <c r="M12" s="556"/>
      <c r="N12" s="556"/>
      <c r="O12" s="556"/>
      <c r="P12" s="556"/>
      <c r="Q12" s="557"/>
      <c r="R12" s="558">
        <v>72023</v>
      </c>
      <c r="S12" s="559"/>
      <c r="T12" s="559"/>
      <c r="U12" s="559"/>
      <c r="V12" s="560"/>
      <c r="W12" s="561" t="s">
        <v>1</v>
      </c>
      <c r="X12" s="488"/>
      <c r="Y12" s="488"/>
      <c r="Z12" s="488"/>
      <c r="AA12" s="488"/>
      <c r="AB12" s="562"/>
      <c r="AC12" s="563" t="s">
        <v>132</v>
      </c>
      <c r="AD12" s="564"/>
      <c r="AE12" s="564"/>
      <c r="AF12" s="564"/>
      <c r="AG12" s="565"/>
      <c r="AH12" s="563" t="s">
        <v>133</v>
      </c>
      <c r="AI12" s="564"/>
      <c r="AJ12" s="564"/>
      <c r="AK12" s="564"/>
      <c r="AL12" s="566"/>
      <c r="AM12" s="499" t="s">
        <v>134</v>
      </c>
      <c r="AN12" s="404"/>
      <c r="AO12" s="404"/>
      <c r="AP12" s="404"/>
      <c r="AQ12" s="404"/>
      <c r="AR12" s="404"/>
      <c r="AS12" s="404"/>
      <c r="AT12" s="405"/>
      <c r="AU12" s="487" t="s">
        <v>102</v>
      </c>
      <c r="AV12" s="488"/>
      <c r="AW12" s="488"/>
      <c r="AX12" s="488"/>
      <c r="AY12" s="410" t="s">
        <v>135</v>
      </c>
      <c r="AZ12" s="411"/>
      <c r="BA12" s="411"/>
      <c r="BB12" s="411"/>
      <c r="BC12" s="411"/>
      <c r="BD12" s="411"/>
      <c r="BE12" s="411"/>
      <c r="BF12" s="411"/>
      <c r="BG12" s="411"/>
      <c r="BH12" s="411"/>
      <c r="BI12" s="411"/>
      <c r="BJ12" s="411"/>
      <c r="BK12" s="411"/>
      <c r="BL12" s="411"/>
      <c r="BM12" s="412"/>
      <c r="BN12" s="430">
        <v>311915</v>
      </c>
      <c r="BO12" s="431"/>
      <c r="BP12" s="431"/>
      <c r="BQ12" s="431"/>
      <c r="BR12" s="431"/>
      <c r="BS12" s="431"/>
      <c r="BT12" s="431"/>
      <c r="BU12" s="432"/>
      <c r="BV12" s="430">
        <v>428395</v>
      </c>
      <c r="BW12" s="431"/>
      <c r="BX12" s="431"/>
      <c r="BY12" s="431"/>
      <c r="BZ12" s="431"/>
      <c r="CA12" s="431"/>
      <c r="CB12" s="431"/>
      <c r="CC12" s="432"/>
      <c r="CD12" s="439" t="s">
        <v>136</v>
      </c>
      <c r="CE12" s="440"/>
      <c r="CF12" s="440"/>
      <c r="CG12" s="440"/>
      <c r="CH12" s="440"/>
      <c r="CI12" s="440"/>
      <c r="CJ12" s="440"/>
      <c r="CK12" s="440"/>
      <c r="CL12" s="440"/>
      <c r="CM12" s="440"/>
      <c r="CN12" s="440"/>
      <c r="CO12" s="440"/>
      <c r="CP12" s="440"/>
      <c r="CQ12" s="440"/>
      <c r="CR12" s="440"/>
      <c r="CS12" s="441"/>
      <c r="CT12" s="543" t="s">
        <v>137</v>
      </c>
      <c r="CU12" s="544"/>
      <c r="CV12" s="544"/>
      <c r="CW12" s="544"/>
      <c r="CX12" s="544"/>
      <c r="CY12" s="544"/>
      <c r="CZ12" s="544"/>
      <c r="DA12" s="545"/>
      <c r="DB12" s="543" t="s">
        <v>138</v>
      </c>
      <c r="DC12" s="544"/>
      <c r="DD12" s="544"/>
      <c r="DE12" s="544"/>
      <c r="DF12" s="544"/>
      <c r="DG12" s="544"/>
      <c r="DH12" s="544"/>
      <c r="DI12" s="545"/>
      <c r="DJ12" s="186"/>
      <c r="DK12" s="186"/>
      <c r="DL12" s="186"/>
      <c r="DM12" s="186"/>
      <c r="DN12" s="186"/>
      <c r="DO12" s="186"/>
    </row>
    <row r="13" spans="1:119" ht="18.75" customHeight="1" x14ac:dyDescent="0.15">
      <c r="A13" s="187"/>
      <c r="B13" s="549"/>
      <c r="C13" s="550"/>
      <c r="D13" s="550"/>
      <c r="E13" s="550"/>
      <c r="F13" s="550"/>
      <c r="G13" s="550"/>
      <c r="H13" s="550"/>
      <c r="I13" s="550"/>
      <c r="J13" s="550"/>
      <c r="K13" s="551"/>
      <c r="L13" s="197"/>
      <c r="M13" s="530" t="s">
        <v>139</v>
      </c>
      <c r="N13" s="531"/>
      <c r="O13" s="531"/>
      <c r="P13" s="531"/>
      <c r="Q13" s="532"/>
      <c r="R13" s="533">
        <v>70240</v>
      </c>
      <c r="S13" s="534"/>
      <c r="T13" s="534"/>
      <c r="U13" s="534"/>
      <c r="V13" s="535"/>
      <c r="W13" s="521" t="s">
        <v>140</v>
      </c>
      <c r="X13" s="443"/>
      <c r="Y13" s="443"/>
      <c r="Z13" s="443"/>
      <c r="AA13" s="443"/>
      <c r="AB13" s="444"/>
      <c r="AC13" s="406">
        <v>354</v>
      </c>
      <c r="AD13" s="407"/>
      <c r="AE13" s="407"/>
      <c r="AF13" s="407"/>
      <c r="AG13" s="408"/>
      <c r="AH13" s="406">
        <v>386</v>
      </c>
      <c r="AI13" s="407"/>
      <c r="AJ13" s="407"/>
      <c r="AK13" s="407"/>
      <c r="AL13" s="409"/>
      <c r="AM13" s="499" t="s">
        <v>141</v>
      </c>
      <c r="AN13" s="404"/>
      <c r="AO13" s="404"/>
      <c r="AP13" s="404"/>
      <c r="AQ13" s="404"/>
      <c r="AR13" s="404"/>
      <c r="AS13" s="404"/>
      <c r="AT13" s="405"/>
      <c r="AU13" s="487" t="s">
        <v>142</v>
      </c>
      <c r="AV13" s="488"/>
      <c r="AW13" s="488"/>
      <c r="AX13" s="488"/>
      <c r="AY13" s="410" t="s">
        <v>143</v>
      </c>
      <c r="AZ13" s="411"/>
      <c r="BA13" s="411"/>
      <c r="BB13" s="411"/>
      <c r="BC13" s="411"/>
      <c r="BD13" s="411"/>
      <c r="BE13" s="411"/>
      <c r="BF13" s="411"/>
      <c r="BG13" s="411"/>
      <c r="BH13" s="411"/>
      <c r="BI13" s="411"/>
      <c r="BJ13" s="411"/>
      <c r="BK13" s="411"/>
      <c r="BL13" s="411"/>
      <c r="BM13" s="412"/>
      <c r="BN13" s="430">
        <v>355919</v>
      </c>
      <c r="BO13" s="431"/>
      <c r="BP13" s="431"/>
      <c r="BQ13" s="431"/>
      <c r="BR13" s="431"/>
      <c r="BS13" s="431"/>
      <c r="BT13" s="431"/>
      <c r="BU13" s="432"/>
      <c r="BV13" s="430">
        <v>9987</v>
      </c>
      <c r="BW13" s="431"/>
      <c r="BX13" s="431"/>
      <c r="BY13" s="431"/>
      <c r="BZ13" s="431"/>
      <c r="CA13" s="431"/>
      <c r="CB13" s="431"/>
      <c r="CC13" s="432"/>
      <c r="CD13" s="439" t="s">
        <v>144</v>
      </c>
      <c r="CE13" s="440"/>
      <c r="CF13" s="440"/>
      <c r="CG13" s="440"/>
      <c r="CH13" s="440"/>
      <c r="CI13" s="440"/>
      <c r="CJ13" s="440"/>
      <c r="CK13" s="440"/>
      <c r="CL13" s="440"/>
      <c r="CM13" s="440"/>
      <c r="CN13" s="440"/>
      <c r="CO13" s="440"/>
      <c r="CP13" s="440"/>
      <c r="CQ13" s="440"/>
      <c r="CR13" s="440"/>
      <c r="CS13" s="441"/>
      <c r="CT13" s="400">
        <v>0.3</v>
      </c>
      <c r="CU13" s="401"/>
      <c r="CV13" s="401"/>
      <c r="CW13" s="401"/>
      <c r="CX13" s="401"/>
      <c r="CY13" s="401"/>
      <c r="CZ13" s="401"/>
      <c r="DA13" s="402"/>
      <c r="DB13" s="400">
        <v>0</v>
      </c>
      <c r="DC13" s="401"/>
      <c r="DD13" s="401"/>
      <c r="DE13" s="401"/>
      <c r="DF13" s="401"/>
      <c r="DG13" s="401"/>
      <c r="DH13" s="401"/>
      <c r="DI13" s="402"/>
      <c r="DJ13" s="186"/>
      <c r="DK13" s="186"/>
      <c r="DL13" s="186"/>
      <c r="DM13" s="186"/>
      <c r="DN13" s="186"/>
      <c r="DO13" s="186"/>
    </row>
    <row r="14" spans="1:119" ht="18.75" customHeight="1" thickBot="1" x14ac:dyDescent="0.2">
      <c r="A14" s="187"/>
      <c r="B14" s="549"/>
      <c r="C14" s="550"/>
      <c r="D14" s="550"/>
      <c r="E14" s="550"/>
      <c r="F14" s="550"/>
      <c r="G14" s="550"/>
      <c r="H14" s="550"/>
      <c r="I14" s="550"/>
      <c r="J14" s="550"/>
      <c r="K14" s="551"/>
      <c r="L14" s="523" t="s">
        <v>145</v>
      </c>
      <c r="M14" s="567"/>
      <c r="N14" s="567"/>
      <c r="O14" s="567"/>
      <c r="P14" s="567"/>
      <c r="Q14" s="568"/>
      <c r="R14" s="533">
        <v>72382</v>
      </c>
      <c r="S14" s="534"/>
      <c r="T14" s="534"/>
      <c r="U14" s="534"/>
      <c r="V14" s="535"/>
      <c r="W14" s="536"/>
      <c r="X14" s="446"/>
      <c r="Y14" s="446"/>
      <c r="Z14" s="446"/>
      <c r="AA14" s="446"/>
      <c r="AB14" s="447"/>
      <c r="AC14" s="526">
        <v>1.3</v>
      </c>
      <c r="AD14" s="527"/>
      <c r="AE14" s="527"/>
      <c r="AF14" s="527"/>
      <c r="AG14" s="528"/>
      <c r="AH14" s="526">
        <v>1.3</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146</v>
      </c>
      <c r="CE14" s="437"/>
      <c r="CF14" s="437"/>
      <c r="CG14" s="437"/>
      <c r="CH14" s="437"/>
      <c r="CI14" s="437"/>
      <c r="CJ14" s="437"/>
      <c r="CK14" s="437"/>
      <c r="CL14" s="437"/>
      <c r="CM14" s="437"/>
      <c r="CN14" s="437"/>
      <c r="CO14" s="437"/>
      <c r="CP14" s="437"/>
      <c r="CQ14" s="437"/>
      <c r="CR14" s="437"/>
      <c r="CS14" s="438"/>
      <c r="CT14" s="537" t="s">
        <v>137</v>
      </c>
      <c r="CU14" s="538"/>
      <c r="CV14" s="538"/>
      <c r="CW14" s="538"/>
      <c r="CX14" s="538"/>
      <c r="CY14" s="538"/>
      <c r="CZ14" s="538"/>
      <c r="DA14" s="539"/>
      <c r="DB14" s="537" t="s">
        <v>137</v>
      </c>
      <c r="DC14" s="538"/>
      <c r="DD14" s="538"/>
      <c r="DE14" s="538"/>
      <c r="DF14" s="538"/>
      <c r="DG14" s="538"/>
      <c r="DH14" s="538"/>
      <c r="DI14" s="539"/>
      <c r="DJ14" s="186"/>
      <c r="DK14" s="186"/>
      <c r="DL14" s="186"/>
      <c r="DM14" s="186"/>
      <c r="DN14" s="186"/>
      <c r="DO14" s="186"/>
    </row>
    <row r="15" spans="1:119" ht="18.75" customHeight="1" x14ac:dyDescent="0.15">
      <c r="A15" s="187"/>
      <c r="B15" s="549"/>
      <c r="C15" s="550"/>
      <c r="D15" s="550"/>
      <c r="E15" s="550"/>
      <c r="F15" s="550"/>
      <c r="G15" s="550"/>
      <c r="H15" s="550"/>
      <c r="I15" s="550"/>
      <c r="J15" s="550"/>
      <c r="K15" s="551"/>
      <c r="L15" s="197"/>
      <c r="M15" s="530" t="s">
        <v>139</v>
      </c>
      <c r="N15" s="531"/>
      <c r="O15" s="531"/>
      <c r="P15" s="531"/>
      <c r="Q15" s="532"/>
      <c r="R15" s="533">
        <v>70650</v>
      </c>
      <c r="S15" s="534"/>
      <c r="T15" s="534"/>
      <c r="U15" s="534"/>
      <c r="V15" s="535"/>
      <c r="W15" s="521" t="s">
        <v>147</v>
      </c>
      <c r="X15" s="443"/>
      <c r="Y15" s="443"/>
      <c r="Z15" s="443"/>
      <c r="AA15" s="443"/>
      <c r="AB15" s="444"/>
      <c r="AC15" s="406">
        <v>7232</v>
      </c>
      <c r="AD15" s="407"/>
      <c r="AE15" s="407"/>
      <c r="AF15" s="407"/>
      <c r="AG15" s="408"/>
      <c r="AH15" s="406">
        <v>8301</v>
      </c>
      <c r="AI15" s="407"/>
      <c r="AJ15" s="407"/>
      <c r="AK15" s="407"/>
      <c r="AL15" s="409"/>
      <c r="AM15" s="499"/>
      <c r="AN15" s="404"/>
      <c r="AO15" s="404"/>
      <c r="AP15" s="404"/>
      <c r="AQ15" s="404"/>
      <c r="AR15" s="404"/>
      <c r="AS15" s="404"/>
      <c r="AT15" s="405"/>
      <c r="AU15" s="487"/>
      <c r="AV15" s="488"/>
      <c r="AW15" s="488"/>
      <c r="AX15" s="488"/>
      <c r="AY15" s="422" t="s">
        <v>148</v>
      </c>
      <c r="AZ15" s="423"/>
      <c r="BA15" s="423"/>
      <c r="BB15" s="423"/>
      <c r="BC15" s="423"/>
      <c r="BD15" s="423"/>
      <c r="BE15" s="423"/>
      <c r="BF15" s="423"/>
      <c r="BG15" s="423"/>
      <c r="BH15" s="423"/>
      <c r="BI15" s="423"/>
      <c r="BJ15" s="423"/>
      <c r="BK15" s="423"/>
      <c r="BL15" s="423"/>
      <c r="BM15" s="424"/>
      <c r="BN15" s="425">
        <v>9022307</v>
      </c>
      <c r="BO15" s="426"/>
      <c r="BP15" s="426"/>
      <c r="BQ15" s="426"/>
      <c r="BR15" s="426"/>
      <c r="BS15" s="426"/>
      <c r="BT15" s="426"/>
      <c r="BU15" s="427"/>
      <c r="BV15" s="425">
        <v>8623979</v>
      </c>
      <c r="BW15" s="426"/>
      <c r="BX15" s="426"/>
      <c r="BY15" s="426"/>
      <c r="BZ15" s="426"/>
      <c r="CA15" s="426"/>
      <c r="CB15" s="426"/>
      <c r="CC15" s="427"/>
      <c r="CD15" s="540" t="s">
        <v>149</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9"/>
      <c r="C16" s="550"/>
      <c r="D16" s="550"/>
      <c r="E16" s="550"/>
      <c r="F16" s="550"/>
      <c r="G16" s="550"/>
      <c r="H16" s="550"/>
      <c r="I16" s="550"/>
      <c r="J16" s="550"/>
      <c r="K16" s="551"/>
      <c r="L16" s="523" t="s">
        <v>150</v>
      </c>
      <c r="M16" s="524"/>
      <c r="N16" s="524"/>
      <c r="O16" s="524"/>
      <c r="P16" s="524"/>
      <c r="Q16" s="525"/>
      <c r="R16" s="518" t="s">
        <v>151</v>
      </c>
      <c r="S16" s="519"/>
      <c r="T16" s="519"/>
      <c r="U16" s="519"/>
      <c r="V16" s="520"/>
      <c r="W16" s="536"/>
      <c r="X16" s="446"/>
      <c r="Y16" s="446"/>
      <c r="Z16" s="446"/>
      <c r="AA16" s="446"/>
      <c r="AB16" s="447"/>
      <c r="AC16" s="526">
        <v>27</v>
      </c>
      <c r="AD16" s="527"/>
      <c r="AE16" s="527"/>
      <c r="AF16" s="527"/>
      <c r="AG16" s="528"/>
      <c r="AH16" s="526">
        <v>27.8</v>
      </c>
      <c r="AI16" s="527"/>
      <c r="AJ16" s="527"/>
      <c r="AK16" s="527"/>
      <c r="AL16" s="529"/>
      <c r="AM16" s="499"/>
      <c r="AN16" s="404"/>
      <c r="AO16" s="404"/>
      <c r="AP16" s="404"/>
      <c r="AQ16" s="404"/>
      <c r="AR16" s="404"/>
      <c r="AS16" s="404"/>
      <c r="AT16" s="405"/>
      <c r="AU16" s="487"/>
      <c r="AV16" s="488"/>
      <c r="AW16" s="488"/>
      <c r="AX16" s="488"/>
      <c r="AY16" s="410" t="s">
        <v>152</v>
      </c>
      <c r="AZ16" s="411"/>
      <c r="BA16" s="411"/>
      <c r="BB16" s="411"/>
      <c r="BC16" s="411"/>
      <c r="BD16" s="411"/>
      <c r="BE16" s="411"/>
      <c r="BF16" s="411"/>
      <c r="BG16" s="411"/>
      <c r="BH16" s="411"/>
      <c r="BI16" s="411"/>
      <c r="BJ16" s="411"/>
      <c r="BK16" s="411"/>
      <c r="BL16" s="411"/>
      <c r="BM16" s="412"/>
      <c r="BN16" s="430">
        <v>10928703</v>
      </c>
      <c r="BO16" s="431"/>
      <c r="BP16" s="431"/>
      <c r="BQ16" s="431"/>
      <c r="BR16" s="431"/>
      <c r="BS16" s="431"/>
      <c r="BT16" s="431"/>
      <c r="BU16" s="432"/>
      <c r="BV16" s="430">
        <v>10563136</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x14ac:dyDescent="0.2">
      <c r="A17" s="187"/>
      <c r="B17" s="552"/>
      <c r="C17" s="553"/>
      <c r="D17" s="553"/>
      <c r="E17" s="553"/>
      <c r="F17" s="553"/>
      <c r="G17" s="553"/>
      <c r="H17" s="553"/>
      <c r="I17" s="553"/>
      <c r="J17" s="553"/>
      <c r="K17" s="554"/>
      <c r="L17" s="202"/>
      <c r="M17" s="515" t="s">
        <v>153</v>
      </c>
      <c r="N17" s="516"/>
      <c r="O17" s="516"/>
      <c r="P17" s="516"/>
      <c r="Q17" s="517"/>
      <c r="R17" s="518" t="s">
        <v>154</v>
      </c>
      <c r="S17" s="519"/>
      <c r="T17" s="519"/>
      <c r="U17" s="519"/>
      <c r="V17" s="520"/>
      <c r="W17" s="521" t="s">
        <v>155</v>
      </c>
      <c r="X17" s="443"/>
      <c r="Y17" s="443"/>
      <c r="Z17" s="443"/>
      <c r="AA17" s="443"/>
      <c r="AB17" s="444"/>
      <c r="AC17" s="406">
        <v>19164</v>
      </c>
      <c r="AD17" s="407"/>
      <c r="AE17" s="407"/>
      <c r="AF17" s="407"/>
      <c r="AG17" s="408"/>
      <c r="AH17" s="406">
        <v>21137</v>
      </c>
      <c r="AI17" s="407"/>
      <c r="AJ17" s="407"/>
      <c r="AK17" s="407"/>
      <c r="AL17" s="409"/>
      <c r="AM17" s="499"/>
      <c r="AN17" s="404"/>
      <c r="AO17" s="404"/>
      <c r="AP17" s="404"/>
      <c r="AQ17" s="404"/>
      <c r="AR17" s="404"/>
      <c r="AS17" s="404"/>
      <c r="AT17" s="405"/>
      <c r="AU17" s="487"/>
      <c r="AV17" s="488"/>
      <c r="AW17" s="488"/>
      <c r="AX17" s="488"/>
      <c r="AY17" s="410" t="s">
        <v>156</v>
      </c>
      <c r="AZ17" s="411"/>
      <c r="BA17" s="411"/>
      <c r="BB17" s="411"/>
      <c r="BC17" s="411"/>
      <c r="BD17" s="411"/>
      <c r="BE17" s="411"/>
      <c r="BF17" s="411"/>
      <c r="BG17" s="411"/>
      <c r="BH17" s="411"/>
      <c r="BI17" s="411"/>
      <c r="BJ17" s="411"/>
      <c r="BK17" s="411"/>
      <c r="BL17" s="411"/>
      <c r="BM17" s="412"/>
      <c r="BN17" s="430">
        <v>11435032</v>
      </c>
      <c r="BO17" s="431"/>
      <c r="BP17" s="431"/>
      <c r="BQ17" s="431"/>
      <c r="BR17" s="431"/>
      <c r="BS17" s="431"/>
      <c r="BT17" s="431"/>
      <c r="BU17" s="432"/>
      <c r="BV17" s="430">
        <v>11005228</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x14ac:dyDescent="0.2">
      <c r="A18" s="187"/>
      <c r="B18" s="492" t="s">
        <v>157</v>
      </c>
      <c r="C18" s="493"/>
      <c r="D18" s="493"/>
      <c r="E18" s="494"/>
      <c r="F18" s="494"/>
      <c r="G18" s="494"/>
      <c r="H18" s="494"/>
      <c r="I18" s="494"/>
      <c r="J18" s="494"/>
      <c r="K18" s="494"/>
      <c r="L18" s="495">
        <v>15.32</v>
      </c>
      <c r="M18" s="495"/>
      <c r="N18" s="495"/>
      <c r="O18" s="495"/>
      <c r="P18" s="495"/>
      <c r="Q18" s="495"/>
      <c r="R18" s="496"/>
      <c r="S18" s="496"/>
      <c r="T18" s="496"/>
      <c r="U18" s="496"/>
      <c r="V18" s="497"/>
      <c r="W18" s="511"/>
      <c r="X18" s="512"/>
      <c r="Y18" s="512"/>
      <c r="Z18" s="512"/>
      <c r="AA18" s="512"/>
      <c r="AB18" s="522"/>
      <c r="AC18" s="394">
        <v>71.599999999999994</v>
      </c>
      <c r="AD18" s="395"/>
      <c r="AE18" s="395"/>
      <c r="AF18" s="395"/>
      <c r="AG18" s="498"/>
      <c r="AH18" s="394">
        <v>70.900000000000006</v>
      </c>
      <c r="AI18" s="395"/>
      <c r="AJ18" s="395"/>
      <c r="AK18" s="395"/>
      <c r="AL18" s="396"/>
      <c r="AM18" s="499"/>
      <c r="AN18" s="404"/>
      <c r="AO18" s="404"/>
      <c r="AP18" s="404"/>
      <c r="AQ18" s="404"/>
      <c r="AR18" s="404"/>
      <c r="AS18" s="404"/>
      <c r="AT18" s="405"/>
      <c r="AU18" s="487"/>
      <c r="AV18" s="488"/>
      <c r="AW18" s="488"/>
      <c r="AX18" s="488"/>
      <c r="AY18" s="410" t="s">
        <v>158</v>
      </c>
      <c r="AZ18" s="411"/>
      <c r="BA18" s="411"/>
      <c r="BB18" s="411"/>
      <c r="BC18" s="411"/>
      <c r="BD18" s="411"/>
      <c r="BE18" s="411"/>
      <c r="BF18" s="411"/>
      <c r="BG18" s="411"/>
      <c r="BH18" s="411"/>
      <c r="BI18" s="411"/>
      <c r="BJ18" s="411"/>
      <c r="BK18" s="411"/>
      <c r="BL18" s="411"/>
      <c r="BM18" s="412"/>
      <c r="BN18" s="430">
        <v>13832585</v>
      </c>
      <c r="BO18" s="431"/>
      <c r="BP18" s="431"/>
      <c r="BQ18" s="431"/>
      <c r="BR18" s="431"/>
      <c r="BS18" s="431"/>
      <c r="BT18" s="431"/>
      <c r="BU18" s="432"/>
      <c r="BV18" s="430">
        <v>14001357</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x14ac:dyDescent="0.2">
      <c r="A19" s="187"/>
      <c r="B19" s="492" t="s">
        <v>159</v>
      </c>
      <c r="C19" s="493"/>
      <c r="D19" s="493"/>
      <c r="E19" s="494"/>
      <c r="F19" s="494"/>
      <c r="G19" s="494"/>
      <c r="H19" s="494"/>
      <c r="I19" s="494"/>
      <c r="J19" s="494"/>
      <c r="K19" s="494"/>
      <c r="L19" s="500">
        <v>4623</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160</v>
      </c>
      <c r="AZ19" s="411"/>
      <c r="BA19" s="411"/>
      <c r="BB19" s="411"/>
      <c r="BC19" s="411"/>
      <c r="BD19" s="411"/>
      <c r="BE19" s="411"/>
      <c r="BF19" s="411"/>
      <c r="BG19" s="411"/>
      <c r="BH19" s="411"/>
      <c r="BI19" s="411"/>
      <c r="BJ19" s="411"/>
      <c r="BK19" s="411"/>
      <c r="BL19" s="411"/>
      <c r="BM19" s="412"/>
      <c r="BN19" s="430">
        <v>18460991</v>
      </c>
      <c r="BO19" s="431"/>
      <c r="BP19" s="431"/>
      <c r="BQ19" s="431"/>
      <c r="BR19" s="431"/>
      <c r="BS19" s="431"/>
      <c r="BT19" s="431"/>
      <c r="BU19" s="432"/>
      <c r="BV19" s="430">
        <v>17495426</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x14ac:dyDescent="0.2">
      <c r="A20" s="187"/>
      <c r="B20" s="492" t="s">
        <v>161</v>
      </c>
      <c r="C20" s="493"/>
      <c r="D20" s="493"/>
      <c r="E20" s="494"/>
      <c r="F20" s="494"/>
      <c r="G20" s="494"/>
      <c r="H20" s="494"/>
      <c r="I20" s="494"/>
      <c r="J20" s="494"/>
      <c r="K20" s="494"/>
      <c r="L20" s="500">
        <v>29978</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x14ac:dyDescent="0.15">
      <c r="A21" s="187"/>
      <c r="B21" s="489" t="s">
        <v>162</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x14ac:dyDescent="0.2">
      <c r="A22" s="187"/>
      <c r="B22" s="459" t="s">
        <v>163</v>
      </c>
      <c r="C22" s="460"/>
      <c r="D22" s="461"/>
      <c r="E22" s="468" t="s">
        <v>1</v>
      </c>
      <c r="F22" s="443"/>
      <c r="G22" s="443"/>
      <c r="H22" s="443"/>
      <c r="I22" s="443"/>
      <c r="J22" s="443"/>
      <c r="K22" s="444"/>
      <c r="L22" s="468" t="s">
        <v>164</v>
      </c>
      <c r="M22" s="443"/>
      <c r="N22" s="443"/>
      <c r="O22" s="443"/>
      <c r="P22" s="444"/>
      <c r="Q22" s="453" t="s">
        <v>165</v>
      </c>
      <c r="R22" s="454"/>
      <c r="S22" s="454"/>
      <c r="T22" s="454"/>
      <c r="U22" s="454"/>
      <c r="V22" s="469"/>
      <c r="W22" s="471" t="s">
        <v>166</v>
      </c>
      <c r="X22" s="460"/>
      <c r="Y22" s="461"/>
      <c r="Z22" s="468" t="s">
        <v>1</v>
      </c>
      <c r="AA22" s="443"/>
      <c r="AB22" s="443"/>
      <c r="AC22" s="443"/>
      <c r="AD22" s="443"/>
      <c r="AE22" s="443"/>
      <c r="AF22" s="443"/>
      <c r="AG22" s="444"/>
      <c r="AH22" s="442" t="s">
        <v>167</v>
      </c>
      <c r="AI22" s="443"/>
      <c r="AJ22" s="443"/>
      <c r="AK22" s="443"/>
      <c r="AL22" s="444"/>
      <c r="AM22" s="442" t="s">
        <v>168</v>
      </c>
      <c r="AN22" s="448"/>
      <c r="AO22" s="448"/>
      <c r="AP22" s="448"/>
      <c r="AQ22" s="448"/>
      <c r="AR22" s="449"/>
      <c r="AS22" s="453" t="s">
        <v>165</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x14ac:dyDescent="0.15">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169</v>
      </c>
      <c r="AZ23" s="423"/>
      <c r="BA23" s="423"/>
      <c r="BB23" s="423"/>
      <c r="BC23" s="423"/>
      <c r="BD23" s="423"/>
      <c r="BE23" s="423"/>
      <c r="BF23" s="423"/>
      <c r="BG23" s="423"/>
      <c r="BH23" s="423"/>
      <c r="BI23" s="423"/>
      <c r="BJ23" s="423"/>
      <c r="BK23" s="423"/>
      <c r="BL23" s="423"/>
      <c r="BM23" s="424"/>
      <c r="BN23" s="430">
        <v>14777296</v>
      </c>
      <c r="BO23" s="431"/>
      <c r="BP23" s="431"/>
      <c r="BQ23" s="431"/>
      <c r="BR23" s="431"/>
      <c r="BS23" s="431"/>
      <c r="BT23" s="431"/>
      <c r="BU23" s="432"/>
      <c r="BV23" s="430">
        <v>14705694</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x14ac:dyDescent="0.2">
      <c r="A24" s="187"/>
      <c r="B24" s="462"/>
      <c r="C24" s="463"/>
      <c r="D24" s="464"/>
      <c r="E24" s="403" t="s">
        <v>170</v>
      </c>
      <c r="F24" s="404"/>
      <c r="G24" s="404"/>
      <c r="H24" s="404"/>
      <c r="I24" s="404"/>
      <c r="J24" s="404"/>
      <c r="K24" s="405"/>
      <c r="L24" s="406">
        <v>1</v>
      </c>
      <c r="M24" s="407"/>
      <c r="N24" s="407"/>
      <c r="O24" s="407"/>
      <c r="P24" s="408"/>
      <c r="Q24" s="406">
        <v>8530</v>
      </c>
      <c r="R24" s="407"/>
      <c r="S24" s="407"/>
      <c r="T24" s="407"/>
      <c r="U24" s="407"/>
      <c r="V24" s="408"/>
      <c r="W24" s="472"/>
      <c r="X24" s="463"/>
      <c r="Y24" s="464"/>
      <c r="Z24" s="403" t="s">
        <v>171</v>
      </c>
      <c r="AA24" s="404"/>
      <c r="AB24" s="404"/>
      <c r="AC24" s="404"/>
      <c r="AD24" s="404"/>
      <c r="AE24" s="404"/>
      <c r="AF24" s="404"/>
      <c r="AG24" s="405"/>
      <c r="AH24" s="406">
        <v>350</v>
      </c>
      <c r="AI24" s="407"/>
      <c r="AJ24" s="407"/>
      <c r="AK24" s="407"/>
      <c r="AL24" s="408"/>
      <c r="AM24" s="406">
        <v>1039850</v>
      </c>
      <c r="AN24" s="407"/>
      <c r="AO24" s="407"/>
      <c r="AP24" s="407"/>
      <c r="AQ24" s="407"/>
      <c r="AR24" s="408"/>
      <c r="AS24" s="406">
        <v>2971</v>
      </c>
      <c r="AT24" s="407"/>
      <c r="AU24" s="407"/>
      <c r="AV24" s="407"/>
      <c r="AW24" s="407"/>
      <c r="AX24" s="409"/>
      <c r="AY24" s="397" t="s">
        <v>172</v>
      </c>
      <c r="AZ24" s="398"/>
      <c r="BA24" s="398"/>
      <c r="BB24" s="398"/>
      <c r="BC24" s="398"/>
      <c r="BD24" s="398"/>
      <c r="BE24" s="398"/>
      <c r="BF24" s="398"/>
      <c r="BG24" s="398"/>
      <c r="BH24" s="398"/>
      <c r="BI24" s="398"/>
      <c r="BJ24" s="398"/>
      <c r="BK24" s="398"/>
      <c r="BL24" s="398"/>
      <c r="BM24" s="399"/>
      <c r="BN24" s="430">
        <v>13198432</v>
      </c>
      <c r="BO24" s="431"/>
      <c r="BP24" s="431"/>
      <c r="BQ24" s="431"/>
      <c r="BR24" s="431"/>
      <c r="BS24" s="431"/>
      <c r="BT24" s="431"/>
      <c r="BU24" s="432"/>
      <c r="BV24" s="430">
        <v>13140472</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x14ac:dyDescent="0.15">
      <c r="A25" s="187"/>
      <c r="B25" s="462"/>
      <c r="C25" s="463"/>
      <c r="D25" s="464"/>
      <c r="E25" s="403" t="s">
        <v>173</v>
      </c>
      <c r="F25" s="404"/>
      <c r="G25" s="404"/>
      <c r="H25" s="404"/>
      <c r="I25" s="404"/>
      <c r="J25" s="404"/>
      <c r="K25" s="405"/>
      <c r="L25" s="406">
        <v>1</v>
      </c>
      <c r="M25" s="407"/>
      <c r="N25" s="407"/>
      <c r="O25" s="407"/>
      <c r="P25" s="408"/>
      <c r="Q25" s="406">
        <v>7400</v>
      </c>
      <c r="R25" s="407"/>
      <c r="S25" s="407"/>
      <c r="T25" s="407"/>
      <c r="U25" s="407"/>
      <c r="V25" s="408"/>
      <c r="W25" s="472"/>
      <c r="X25" s="463"/>
      <c r="Y25" s="464"/>
      <c r="Z25" s="403" t="s">
        <v>174</v>
      </c>
      <c r="AA25" s="404"/>
      <c r="AB25" s="404"/>
      <c r="AC25" s="404"/>
      <c r="AD25" s="404"/>
      <c r="AE25" s="404"/>
      <c r="AF25" s="404"/>
      <c r="AG25" s="405"/>
      <c r="AH25" s="406" t="s">
        <v>175</v>
      </c>
      <c r="AI25" s="407"/>
      <c r="AJ25" s="407"/>
      <c r="AK25" s="407"/>
      <c r="AL25" s="408"/>
      <c r="AM25" s="406" t="s">
        <v>137</v>
      </c>
      <c r="AN25" s="407"/>
      <c r="AO25" s="407"/>
      <c r="AP25" s="407"/>
      <c r="AQ25" s="407"/>
      <c r="AR25" s="408"/>
      <c r="AS25" s="406" t="s">
        <v>175</v>
      </c>
      <c r="AT25" s="407"/>
      <c r="AU25" s="407"/>
      <c r="AV25" s="407"/>
      <c r="AW25" s="407"/>
      <c r="AX25" s="409"/>
      <c r="AY25" s="422" t="s">
        <v>176</v>
      </c>
      <c r="AZ25" s="423"/>
      <c r="BA25" s="423"/>
      <c r="BB25" s="423"/>
      <c r="BC25" s="423"/>
      <c r="BD25" s="423"/>
      <c r="BE25" s="423"/>
      <c r="BF25" s="423"/>
      <c r="BG25" s="423"/>
      <c r="BH25" s="423"/>
      <c r="BI25" s="423"/>
      <c r="BJ25" s="423"/>
      <c r="BK25" s="423"/>
      <c r="BL25" s="423"/>
      <c r="BM25" s="424"/>
      <c r="BN25" s="425">
        <v>4558778</v>
      </c>
      <c r="BO25" s="426"/>
      <c r="BP25" s="426"/>
      <c r="BQ25" s="426"/>
      <c r="BR25" s="426"/>
      <c r="BS25" s="426"/>
      <c r="BT25" s="426"/>
      <c r="BU25" s="427"/>
      <c r="BV25" s="425">
        <v>4787922</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x14ac:dyDescent="0.15">
      <c r="A26" s="187"/>
      <c r="B26" s="462"/>
      <c r="C26" s="463"/>
      <c r="D26" s="464"/>
      <c r="E26" s="403" t="s">
        <v>177</v>
      </c>
      <c r="F26" s="404"/>
      <c r="G26" s="404"/>
      <c r="H26" s="404"/>
      <c r="I26" s="404"/>
      <c r="J26" s="404"/>
      <c r="K26" s="405"/>
      <c r="L26" s="406">
        <v>1</v>
      </c>
      <c r="M26" s="407"/>
      <c r="N26" s="407"/>
      <c r="O26" s="407"/>
      <c r="P26" s="408"/>
      <c r="Q26" s="406">
        <v>6910</v>
      </c>
      <c r="R26" s="407"/>
      <c r="S26" s="407"/>
      <c r="T26" s="407"/>
      <c r="U26" s="407"/>
      <c r="V26" s="408"/>
      <c r="W26" s="472"/>
      <c r="X26" s="463"/>
      <c r="Y26" s="464"/>
      <c r="Z26" s="403" t="s">
        <v>178</v>
      </c>
      <c r="AA26" s="485"/>
      <c r="AB26" s="485"/>
      <c r="AC26" s="485"/>
      <c r="AD26" s="485"/>
      <c r="AE26" s="485"/>
      <c r="AF26" s="485"/>
      <c r="AG26" s="486"/>
      <c r="AH26" s="406">
        <v>14</v>
      </c>
      <c r="AI26" s="407"/>
      <c r="AJ26" s="407"/>
      <c r="AK26" s="407"/>
      <c r="AL26" s="408"/>
      <c r="AM26" s="406">
        <v>43456</v>
      </c>
      <c r="AN26" s="407"/>
      <c r="AO26" s="407"/>
      <c r="AP26" s="407"/>
      <c r="AQ26" s="407"/>
      <c r="AR26" s="408"/>
      <c r="AS26" s="406">
        <v>3104</v>
      </c>
      <c r="AT26" s="407"/>
      <c r="AU26" s="407"/>
      <c r="AV26" s="407"/>
      <c r="AW26" s="407"/>
      <c r="AX26" s="409"/>
      <c r="AY26" s="439" t="s">
        <v>179</v>
      </c>
      <c r="AZ26" s="440"/>
      <c r="BA26" s="440"/>
      <c r="BB26" s="440"/>
      <c r="BC26" s="440"/>
      <c r="BD26" s="440"/>
      <c r="BE26" s="440"/>
      <c r="BF26" s="440"/>
      <c r="BG26" s="440"/>
      <c r="BH26" s="440"/>
      <c r="BI26" s="440"/>
      <c r="BJ26" s="440"/>
      <c r="BK26" s="440"/>
      <c r="BL26" s="440"/>
      <c r="BM26" s="441"/>
      <c r="BN26" s="430" t="s">
        <v>175</v>
      </c>
      <c r="BO26" s="431"/>
      <c r="BP26" s="431"/>
      <c r="BQ26" s="431"/>
      <c r="BR26" s="431"/>
      <c r="BS26" s="431"/>
      <c r="BT26" s="431"/>
      <c r="BU26" s="432"/>
      <c r="BV26" s="430" t="s">
        <v>180</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x14ac:dyDescent="0.2">
      <c r="A27" s="187"/>
      <c r="B27" s="462"/>
      <c r="C27" s="463"/>
      <c r="D27" s="464"/>
      <c r="E27" s="403" t="s">
        <v>181</v>
      </c>
      <c r="F27" s="404"/>
      <c r="G27" s="404"/>
      <c r="H27" s="404"/>
      <c r="I27" s="404"/>
      <c r="J27" s="404"/>
      <c r="K27" s="405"/>
      <c r="L27" s="406">
        <v>1</v>
      </c>
      <c r="M27" s="407"/>
      <c r="N27" s="407"/>
      <c r="O27" s="407"/>
      <c r="P27" s="408"/>
      <c r="Q27" s="406">
        <v>5050</v>
      </c>
      <c r="R27" s="407"/>
      <c r="S27" s="407"/>
      <c r="T27" s="407"/>
      <c r="U27" s="407"/>
      <c r="V27" s="408"/>
      <c r="W27" s="472"/>
      <c r="X27" s="463"/>
      <c r="Y27" s="464"/>
      <c r="Z27" s="403" t="s">
        <v>182</v>
      </c>
      <c r="AA27" s="404"/>
      <c r="AB27" s="404"/>
      <c r="AC27" s="404"/>
      <c r="AD27" s="404"/>
      <c r="AE27" s="404"/>
      <c r="AF27" s="404"/>
      <c r="AG27" s="405"/>
      <c r="AH27" s="406">
        <v>2</v>
      </c>
      <c r="AI27" s="407"/>
      <c r="AJ27" s="407"/>
      <c r="AK27" s="407"/>
      <c r="AL27" s="408"/>
      <c r="AM27" s="406" t="s">
        <v>183</v>
      </c>
      <c r="AN27" s="407"/>
      <c r="AO27" s="407"/>
      <c r="AP27" s="407"/>
      <c r="AQ27" s="407"/>
      <c r="AR27" s="408"/>
      <c r="AS27" s="406" t="s">
        <v>183</v>
      </c>
      <c r="AT27" s="407"/>
      <c r="AU27" s="407"/>
      <c r="AV27" s="407"/>
      <c r="AW27" s="407"/>
      <c r="AX27" s="409"/>
      <c r="AY27" s="436" t="s">
        <v>184</v>
      </c>
      <c r="AZ27" s="437"/>
      <c r="BA27" s="437"/>
      <c r="BB27" s="437"/>
      <c r="BC27" s="437"/>
      <c r="BD27" s="437"/>
      <c r="BE27" s="437"/>
      <c r="BF27" s="437"/>
      <c r="BG27" s="437"/>
      <c r="BH27" s="437"/>
      <c r="BI27" s="437"/>
      <c r="BJ27" s="437"/>
      <c r="BK27" s="437"/>
      <c r="BL27" s="437"/>
      <c r="BM27" s="438"/>
      <c r="BN27" s="433">
        <v>500597</v>
      </c>
      <c r="BO27" s="434"/>
      <c r="BP27" s="434"/>
      <c r="BQ27" s="434"/>
      <c r="BR27" s="434"/>
      <c r="BS27" s="434"/>
      <c r="BT27" s="434"/>
      <c r="BU27" s="435"/>
      <c r="BV27" s="433">
        <v>500567</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x14ac:dyDescent="0.15">
      <c r="A28" s="187"/>
      <c r="B28" s="462"/>
      <c r="C28" s="463"/>
      <c r="D28" s="464"/>
      <c r="E28" s="403" t="s">
        <v>185</v>
      </c>
      <c r="F28" s="404"/>
      <c r="G28" s="404"/>
      <c r="H28" s="404"/>
      <c r="I28" s="404"/>
      <c r="J28" s="404"/>
      <c r="K28" s="405"/>
      <c r="L28" s="406">
        <v>1</v>
      </c>
      <c r="M28" s="407"/>
      <c r="N28" s="407"/>
      <c r="O28" s="407"/>
      <c r="P28" s="408"/>
      <c r="Q28" s="406">
        <v>4580</v>
      </c>
      <c r="R28" s="407"/>
      <c r="S28" s="407"/>
      <c r="T28" s="407"/>
      <c r="U28" s="407"/>
      <c r="V28" s="408"/>
      <c r="W28" s="472"/>
      <c r="X28" s="463"/>
      <c r="Y28" s="464"/>
      <c r="Z28" s="403" t="s">
        <v>186</v>
      </c>
      <c r="AA28" s="404"/>
      <c r="AB28" s="404"/>
      <c r="AC28" s="404"/>
      <c r="AD28" s="404"/>
      <c r="AE28" s="404"/>
      <c r="AF28" s="404"/>
      <c r="AG28" s="405"/>
      <c r="AH28" s="406" t="s">
        <v>138</v>
      </c>
      <c r="AI28" s="407"/>
      <c r="AJ28" s="407"/>
      <c r="AK28" s="407"/>
      <c r="AL28" s="408"/>
      <c r="AM28" s="406" t="s">
        <v>180</v>
      </c>
      <c r="AN28" s="407"/>
      <c r="AO28" s="407"/>
      <c r="AP28" s="407"/>
      <c r="AQ28" s="407"/>
      <c r="AR28" s="408"/>
      <c r="AS28" s="406" t="s">
        <v>138</v>
      </c>
      <c r="AT28" s="407"/>
      <c r="AU28" s="407"/>
      <c r="AV28" s="407"/>
      <c r="AW28" s="407"/>
      <c r="AX28" s="409"/>
      <c r="AY28" s="413" t="s">
        <v>187</v>
      </c>
      <c r="AZ28" s="414"/>
      <c r="BA28" s="414"/>
      <c r="BB28" s="415"/>
      <c r="BC28" s="422" t="s">
        <v>48</v>
      </c>
      <c r="BD28" s="423"/>
      <c r="BE28" s="423"/>
      <c r="BF28" s="423"/>
      <c r="BG28" s="423"/>
      <c r="BH28" s="423"/>
      <c r="BI28" s="423"/>
      <c r="BJ28" s="423"/>
      <c r="BK28" s="423"/>
      <c r="BL28" s="423"/>
      <c r="BM28" s="424"/>
      <c r="BN28" s="425">
        <v>1630862</v>
      </c>
      <c r="BO28" s="426"/>
      <c r="BP28" s="426"/>
      <c r="BQ28" s="426"/>
      <c r="BR28" s="426"/>
      <c r="BS28" s="426"/>
      <c r="BT28" s="426"/>
      <c r="BU28" s="427"/>
      <c r="BV28" s="425">
        <v>1536776</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x14ac:dyDescent="0.15">
      <c r="A29" s="187"/>
      <c r="B29" s="462"/>
      <c r="C29" s="463"/>
      <c r="D29" s="464"/>
      <c r="E29" s="403" t="s">
        <v>188</v>
      </c>
      <c r="F29" s="404"/>
      <c r="G29" s="404"/>
      <c r="H29" s="404"/>
      <c r="I29" s="404"/>
      <c r="J29" s="404"/>
      <c r="K29" s="405"/>
      <c r="L29" s="406">
        <v>18</v>
      </c>
      <c r="M29" s="407"/>
      <c r="N29" s="407"/>
      <c r="O29" s="407"/>
      <c r="P29" s="408"/>
      <c r="Q29" s="406">
        <v>4350</v>
      </c>
      <c r="R29" s="407"/>
      <c r="S29" s="407"/>
      <c r="T29" s="407"/>
      <c r="U29" s="407"/>
      <c r="V29" s="408"/>
      <c r="W29" s="473"/>
      <c r="X29" s="474"/>
      <c r="Y29" s="475"/>
      <c r="Z29" s="403" t="s">
        <v>189</v>
      </c>
      <c r="AA29" s="404"/>
      <c r="AB29" s="404"/>
      <c r="AC29" s="404"/>
      <c r="AD29" s="404"/>
      <c r="AE29" s="404"/>
      <c r="AF29" s="404"/>
      <c r="AG29" s="405"/>
      <c r="AH29" s="406">
        <v>352</v>
      </c>
      <c r="AI29" s="407"/>
      <c r="AJ29" s="407"/>
      <c r="AK29" s="407"/>
      <c r="AL29" s="408"/>
      <c r="AM29" s="406">
        <v>1048546</v>
      </c>
      <c r="AN29" s="407"/>
      <c r="AO29" s="407"/>
      <c r="AP29" s="407"/>
      <c r="AQ29" s="407"/>
      <c r="AR29" s="408"/>
      <c r="AS29" s="406">
        <v>2979</v>
      </c>
      <c r="AT29" s="407"/>
      <c r="AU29" s="407"/>
      <c r="AV29" s="407"/>
      <c r="AW29" s="407"/>
      <c r="AX29" s="409"/>
      <c r="AY29" s="416"/>
      <c r="AZ29" s="417"/>
      <c r="BA29" s="417"/>
      <c r="BB29" s="418"/>
      <c r="BC29" s="410" t="s">
        <v>190</v>
      </c>
      <c r="BD29" s="411"/>
      <c r="BE29" s="411"/>
      <c r="BF29" s="411"/>
      <c r="BG29" s="411"/>
      <c r="BH29" s="411"/>
      <c r="BI29" s="411"/>
      <c r="BJ29" s="411"/>
      <c r="BK29" s="411"/>
      <c r="BL29" s="411"/>
      <c r="BM29" s="412"/>
      <c r="BN29" s="430" t="s">
        <v>137</v>
      </c>
      <c r="BO29" s="431"/>
      <c r="BP29" s="431"/>
      <c r="BQ29" s="431"/>
      <c r="BR29" s="431"/>
      <c r="BS29" s="431"/>
      <c r="BT29" s="431"/>
      <c r="BU29" s="432"/>
      <c r="BV29" s="430" t="s">
        <v>180</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x14ac:dyDescent="0.2">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191</v>
      </c>
      <c r="X30" s="483"/>
      <c r="Y30" s="483"/>
      <c r="Z30" s="483"/>
      <c r="AA30" s="483"/>
      <c r="AB30" s="483"/>
      <c r="AC30" s="483"/>
      <c r="AD30" s="483"/>
      <c r="AE30" s="483"/>
      <c r="AF30" s="483"/>
      <c r="AG30" s="484"/>
      <c r="AH30" s="394">
        <v>96.8</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50</v>
      </c>
      <c r="BD30" s="398"/>
      <c r="BE30" s="398"/>
      <c r="BF30" s="398"/>
      <c r="BG30" s="398"/>
      <c r="BH30" s="398"/>
      <c r="BI30" s="398"/>
      <c r="BJ30" s="398"/>
      <c r="BK30" s="398"/>
      <c r="BL30" s="398"/>
      <c r="BM30" s="399"/>
      <c r="BN30" s="433">
        <v>3585745</v>
      </c>
      <c r="BO30" s="434"/>
      <c r="BP30" s="434"/>
      <c r="BQ30" s="434"/>
      <c r="BR30" s="434"/>
      <c r="BS30" s="434"/>
      <c r="BT30" s="434"/>
      <c r="BU30" s="435"/>
      <c r="BV30" s="433">
        <v>3231900</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192</v>
      </c>
      <c r="D32" s="214"/>
      <c r="E32" s="214"/>
      <c r="F32" s="211"/>
      <c r="G32" s="211"/>
      <c r="H32" s="211"/>
      <c r="I32" s="211"/>
      <c r="J32" s="211"/>
      <c r="K32" s="211"/>
      <c r="L32" s="211"/>
      <c r="M32" s="211"/>
      <c r="N32" s="211"/>
      <c r="O32" s="211"/>
      <c r="P32" s="211"/>
      <c r="Q32" s="211"/>
      <c r="R32" s="211"/>
      <c r="S32" s="211"/>
      <c r="T32" s="211"/>
      <c r="U32" s="211" t="s">
        <v>193</v>
      </c>
      <c r="V32" s="211"/>
      <c r="W32" s="211"/>
      <c r="X32" s="211"/>
      <c r="Y32" s="211"/>
      <c r="Z32" s="211"/>
      <c r="AA32" s="211"/>
      <c r="AB32" s="211"/>
      <c r="AC32" s="211"/>
      <c r="AD32" s="211"/>
      <c r="AE32" s="211"/>
      <c r="AF32" s="211"/>
      <c r="AG32" s="211"/>
      <c r="AH32" s="211"/>
      <c r="AI32" s="211"/>
      <c r="AJ32" s="211"/>
      <c r="AK32" s="211"/>
      <c r="AL32" s="211"/>
      <c r="AM32" s="215" t="s">
        <v>194</v>
      </c>
      <c r="AN32" s="211"/>
      <c r="AO32" s="211"/>
      <c r="AP32" s="211"/>
      <c r="AQ32" s="211"/>
      <c r="AR32" s="211"/>
      <c r="AS32" s="215"/>
      <c r="AT32" s="215"/>
      <c r="AU32" s="215"/>
      <c r="AV32" s="215"/>
      <c r="AW32" s="215"/>
      <c r="AX32" s="215"/>
      <c r="AY32" s="215"/>
      <c r="AZ32" s="215"/>
      <c r="BA32" s="215"/>
      <c r="BB32" s="211"/>
      <c r="BC32" s="215"/>
      <c r="BD32" s="211"/>
      <c r="BE32" s="215" t="s">
        <v>195</v>
      </c>
      <c r="BF32" s="211"/>
      <c r="BG32" s="211"/>
      <c r="BH32" s="211"/>
      <c r="BI32" s="211"/>
      <c r="BJ32" s="215"/>
      <c r="BK32" s="215"/>
      <c r="BL32" s="215"/>
      <c r="BM32" s="215"/>
      <c r="BN32" s="215"/>
      <c r="BO32" s="215"/>
      <c r="BP32" s="215"/>
      <c r="BQ32" s="215"/>
      <c r="BR32" s="211"/>
      <c r="BS32" s="211"/>
      <c r="BT32" s="211"/>
      <c r="BU32" s="211"/>
      <c r="BV32" s="211"/>
      <c r="BW32" s="211" t="s">
        <v>196</v>
      </c>
      <c r="BX32" s="211"/>
      <c r="BY32" s="211"/>
      <c r="BZ32" s="211"/>
      <c r="CA32" s="211"/>
      <c r="CB32" s="215"/>
      <c r="CC32" s="215"/>
      <c r="CD32" s="215"/>
      <c r="CE32" s="215"/>
      <c r="CF32" s="215"/>
      <c r="CG32" s="215"/>
      <c r="CH32" s="215"/>
      <c r="CI32" s="215"/>
      <c r="CJ32" s="215"/>
      <c r="CK32" s="215"/>
      <c r="CL32" s="215"/>
      <c r="CM32" s="215"/>
      <c r="CN32" s="215"/>
      <c r="CO32" s="215" t="s">
        <v>197</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3" t="s">
        <v>198</v>
      </c>
      <c r="D33" s="393"/>
      <c r="E33" s="392" t="s">
        <v>199</v>
      </c>
      <c r="F33" s="392"/>
      <c r="G33" s="392"/>
      <c r="H33" s="392"/>
      <c r="I33" s="392"/>
      <c r="J33" s="392"/>
      <c r="K33" s="392"/>
      <c r="L33" s="392"/>
      <c r="M33" s="392"/>
      <c r="N33" s="392"/>
      <c r="O33" s="392"/>
      <c r="P33" s="392"/>
      <c r="Q33" s="392"/>
      <c r="R33" s="392"/>
      <c r="S33" s="392"/>
      <c r="T33" s="216"/>
      <c r="U33" s="393" t="s">
        <v>200</v>
      </c>
      <c r="V33" s="393"/>
      <c r="W33" s="392" t="s">
        <v>201</v>
      </c>
      <c r="X33" s="392"/>
      <c r="Y33" s="392"/>
      <c r="Z33" s="392"/>
      <c r="AA33" s="392"/>
      <c r="AB33" s="392"/>
      <c r="AC33" s="392"/>
      <c r="AD33" s="392"/>
      <c r="AE33" s="392"/>
      <c r="AF33" s="392"/>
      <c r="AG33" s="392"/>
      <c r="AH33" s="392"/>
      <c r="AI33" s="392"/>
      <c r="AJ33" s="392"/>
      <c r="AK33" s="392"/>
      <c r="AL33" s="216"/>
      <c r="AM33" s="393" t="s">
        <v>202</v>
      </c>
      <c r="AN33" s="393"/>
      <c r="AO33" s="392" t="s">
        <v>199</v>
      </c>
      <c r="AP33" s="392"/>
      <c r="AQ33" s="392"/>
      <c r="AR33" s="392"/>
      <c r="AS33" s="392"/>
      <c r="AT33" s="392"/>
      <c r="AU33" s="392"/>
      <c r="AV33" s="392"/>
      <c r="AW33" s="392"/>
      <c r="AX33" s="392"/>
      <c r="AY33" s="392"/>
      <c r="AZ33" s="392"/>
      <c r="BA33" s="392"/>
      <c r="BB33" s="392"/>
      <c r="BC33" s="392"/>
      <c r="BD33" s="217"/>
      <c r="BE33" s="392" t="s">
        <v>203</v>
      </c>
      <c r="BF33" s="392"/>
      <c r="BG33" s="392" t="s">
        <v>204</v>
      </c>
      <c r="BH33" s="392"/>
      <c r="BI33" s="392"/>
      <c r="BJ33" s="392"/>
      <c r="BK33" s="392"/>
      <c r="BL33" s="392"/>
      <c r="BM33" s="392"/>
      <c r="BN33" s="392"/>
      <c r="BO33" s="392"/>
      <c r="BP33" s="392"/>
      <c r="BQ33" s="392"/>
      <c r="BR33" s="392"/>
      <c r="BS33" s="392"/>
      <c r="BT33" s="392"/>
      <c r="BU33" s="392"/>
      <c r="BV33" s="217"/>
      <c r="BW33" s="393" t="s">
        <v>203</v>
      </c>
      <c r="BX33" s="393"/>
      <c r="BY33" s="392" t="s">
        <v>205</v>
      </c>
      <c r="BZ33" s="392"/>
      <c r="CA33" s="392"/>
      <c r="CB33" s="392"/>
      <c r="CC33" s="392"/>
      <c r="CD33" s="392"/>
      <c r="CE33" s="392"/>
      <c r="CF33" s="392"/>
      <c r="CG33" s="392"/>
      <c r="CH33" s="392"/>
      <c r="CI33" s="392"/>
      <c r="CJ33" s="392"/>
      <c r="CK33" s="392"/>
      <c r="CL33" s="392"/>
      <c r="CM33" s="392"/>
      <c r="CN33" s="216"/>
      <c r="CO33" s="393" t="s">
        <v>200</v>
      </c>
      <c r="CP33" s="393"/>
      <c r="CQ33" s="392" t="s">
        <v>206</v>
      </c>
      <c r="CR33" s="392"/>
      <c r="CS33" s="392"/>
      <c r="CT33" s="392"/>
      <c r="CU33" s="392"/>
      <c r="CV33" s="392"/>
      <c r="CW33" s="392"/>
      <c r="CX33" s="392"/>
      <c r="CY33" s="392"/>
      <c r="CZ33" s="392"/>
      <c r="DA33" s="392"/>
      <c r="DB33" s="392"/>
      <c r="DC33" s="392"/>
      <c r="DD33" s="392"/>
      <c r="DE33" s="392"/>
      <c r="DF33" s="216"/>
      <c r="DG33" s="391" t="s">
        <v>207</v>
      </c>
      <c r="DH33" s="391"/>
      <c r="DI33" s="218"/>
      <c r="DJ33" s="186"/>
      <c r="DK33" s="186"/>
      <c r="DL33" s="186"/>
      <c r="DM33" s="186"/>
      <c r="DN33" s="186"/>
      <c r="DO33" s="186"/>
    </row>
    <row r="34" spans="1:119" ht="32.25" customHeight="1" x14ac:dyDescent="0.15">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3</v>
      </c>
      <c r="V34" s="389"/>
      <c r="W34" s="388" t="str">
        <f>IF('各会計、関係団体の財政状況及び健全化判断比率'!B28="","",'各会計、関係団体の財政状況及び健全化判断比率'!B28)</f>
        <v>国民健康保険事業特別会計</v>
      </c>
      <c r="X34" s="388"/>
      <c r="Y34" s="388"/>
      <c r="Z34" s="388"/>
      <c r="AA34" s="388"/>
      <c r="AB34" s="388"/>
      <c r="AC34" s="388"/>
      <c r="AD34" s="388"/>
      <c r="AE34" s="388"/>
      <c r="AF34" s="388"/>
      <c r="AG34" s="388"/>
      <c r="AH34" s="388"/>
      <c r="AI34" s="388"/>
      <c r="AJ34" s="388"/>
      <c r="AK34" s="388"/>
      <c r="AL34" s="214"/>
      <c r="AM34" s="389">
        <f>IF(AO34="","",MAX(C34:D43,U34:V43)+1)</f>
        <v>6</v>
      </c>
      <c r="AN34" s="389"/>
      <c r="AO34" s="388" t="str">
        <f>IF('各会計、関係団体の財政状況及び健全化判断比率'!B31="","",'各会計、関係団体の財政状況及び健全化判断比率'!B31)</f>
        <v>下水道事業会計</v>
      </c>
      <c r="AP34" s="388"/>
      <c r="AQ34" s="388"/>
      <c r="AR34" s="388"/>
      <c r="AS34" s="388"/>
      <c r="AT34" s="388"/>
      <c r="AU34" s="388"/>
      <c r="AV34" s="388"/>
      <c r="AW34" s="388"/>
      <c r="AX34" s="388"/>
      <c r="AY34" s="388"/>
      <c r="AZ34" s="388"/>
      <c r="BA34" s="388"/>
      <c r="BB34" s="388"/>
      <c r="BC34" s="388"/>
      <c r="BD34" s="214"/>
      <c r="BE34" s="389">
        <f>IF(BG34="","",MAX(C34:D43,U34:V43,AM34:AN43)+1)</f>
        <v>7</v>
      </c>
      <c r="BF34" s="389"/>
      <c r="BG34" s="388" t="str">
        <f>IF('各会計、関係団体の財政状況及び健全化判断比率'!B32="","",'各会計、関係団体の財政状況及び健全化判断比率'!B32)</f>
        <v>都市核地区土地区画整理事業特別会計</v>
      </c>
      <c r="BH34" s="388"/>
      <c r="BI34" s="388"/>
      <c r="BJ34" s="388"/>
      <c r="BK34" s="388"/>
      <c r="BL34" s="388"/>
      <c r="BM34" s="388"/>
      <c r="BN34" s="388"/>
      <c r="BO34" s="388"/>
      <c r="BP34" s="388"/>
      <c r="BQ34" s="388"/>
      <c r="BR34" s="388"/>
      <c r="BS34" s="388"/>
      <c r="BT34" s="388"/>
      <c r="BU34" s="388"/>
      <c r="BV34" s="214"/>
      <c r="BW34" s="389">
        <f>IF(BY34="","",MAX(C34:D43,U34:V43,AM34:AN43,BE34:BF43)+1)</f>
        <v>8</v>
      </c>
      <c r="BX34" s="389"/>
      <c r="BY34" s="388" t="str">
        <f>IF('各会計、関係団体の財政状況及び健全化判断比率'!B68="","",'各会計、関係団体の財政状況及び健全化判断比率'!B68)</f>
        <v>東京都後期高齢者医療広域連合（一般会計）</v>
      </c>
      <c r="BZ34" s="388"/>
      <c r="CA34" s="388"/>
      <c r="CB34" s="388"/>
      <c r="CC34" s="388"/>
      <c r="CD34" s="388"/>
      <c r="CE34" s="388"/>
      <c r="CF34" s="388"/>
      <c r="CG34" s="388"/>
      <c r="CH34" s="388"/>
      <c r="CI34" s="388"/>
      <c r="CJ34" s="388"/>
      <c r="CK34" s="388"/>
      <c r="CL34" s="388"/>
      <c r="CM34" s="388"/>
      <c r="CN34" s="214"/>
      <c r="CO34" s="389">
        <f>IF(CQ34="","",MAX(C34:D43,U34:V43,AM34:AN43,BE34:BF43,BW34:BX43)+1)</f>
        <v>18</v>
      </c>
      <c r="CP34" s="389"/>
      <c r="CQ34" s="388" t="str">
        <f>IF('各会計、関係団体の財政状況及び健全化判断比率'!BS7="","",'各会計、関係団体の財政状況及び健全化判断比率'!BS7)</f>
        <v>武蔵村山市土地開発公社</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〇</v>
      </c>
      <c r="DH34" s="390"/>
      <c r="DI34" s="218"/>
      <c r="DJ34" s="186"/>
      <c r="DK34" s="186"/>
      <c r="DL34" s="186"/>
      <c r="DM34" s="186"/>
      <c r="DN34" s="186"/>
      <c r="DO34" s="186"/>
    </row>
    <row r="35" spans="1:119" ht="32.25" customHeight="1" x14ac:dyDescent="0.15">
      <c r="A35" s="187"/>
      <c r="B35" s="213"/>
      <c r="C35" s="389">
        <f>IF(E35="","",C34+1)</f>
        <v>2</v>
      </c>
      <c r="D35" s="389"/>
      <c r="E35" s="388" t="str">
        <f>IF('各会計、関係団体の財政状況及び健全化判断比率'!B8="","",'各会計、関係団体の財政状況及び健全化判断比率'!B8)</f>
        <v>都市核地区土地区画整理事業特別会計（一般会計）</v>
      </c>
      <c r="F35" s="388"/>
      <c r="G35" s="388"/>
      <c r="H35" s="388"/>
      <c r="I35" s="388"/>
      <c r="J35" s="388"/>
      <c r="K35" s="388"/>
      <c r="L35" s="388"/>
      <c r="M35" s="388"/>
      <c r="N35" s="388"/>
      <c r="O35" s="388"/>
      <c r="P35" s="388"/>
      <c r="Q35" s="388"/>
      <c r="R35" s="388"/>
      <c r="S35" s="388"/>
      <c r="T35" s="214"/>
      <c r="U35" s="389">
        <f>IF(W35="","",U34+1)</f>
        <v>4</v>
      </c>
      <c r="V35" s="389"/>
      <c r="W35" s="388" t="str">
        <f>IF('各会計、関係団体の財政状況及び健全化判断比率'!B29="","",'各会計、関係団体の財政状況及び健全化判断比率'!B29)</f>
        <v>介護保険特別会計</v>
      </c>
      <c r="X35" s="388"/>
      <c r="Y35" s="388"/>
      <c r="Z35" s="388"/>
      <c r="AA35" s="388"/>
      <c r="AB35" s="388"/>
      <c r="AC35" s="388"/>
      <c r="AD35" s="388"/>
      <c r="AE35" s="388"/>
      <c r="AF35" s="388"/>
      <c r="AG35" s="388"/>
      <c r="AH35" s="388"/>
      <c r="AI35" s="388"/>
      <c r="AJ35" s="388"/>
      <c r="AK35" s="388"/>
      <c r="AL35" s="214"/>
      <c r="AM35" s="389" t="str">
        <f t="shared" ref="AM35:AM43" si="0">IF(AO35="","",AM34+1)</f>
        <v/>
      </c>
      <c r="AN35" s="389"/>
      <c r="AO35" s="388"/>
      <c r="AP35" s="388"/>
      <c r="AQ35" s="388"/>
      <c r="AR35" s="388"/>
      <c r="AS35" s="388"/>
      <c r="AT35" s="388"/>
      <c r="AU35" s="388"/>
      <c r="AV35" s="388"/>
      <c r="AW35" s="388"/>
      <c r="AX35" s="388"/>
      <c r="AY35" s="388"/>
      <c r="AZ35" s="388"/>
      <c r="BA35" s="388"/>
      <c r="BB35" s="388"/>
      <c r="BC35" s="388"/>
      <c r="BD35" s="214"/>
      <c r="BE35" s="389" t="str">
        <f t="shared" ref="BE35:BE43" si="1">IF(BG35="","",BE34+1)</f>
        <v/>
      </c>
      <c r="BF35" s="389"/>
      <c r="BG35" s="388"/>
      <c r="BH35" s="388"/>
      <c r="BI35" s="388"/>
      <c r="BJ35" s="388"/>
      <c r="BK35" s="388"/>
      <c r="BL35" s="388"/>
      <c r="BM35" s="388"/>
      <c r="BN35" s="388"/>
      <c r="BO35" s="388"/>
      <c r="BP35" s="388"/>
      <c r="BQ35" s="388"/>
      <c r="BR35" s="388"/>
      <c r="BS35" s="388"/>
      <c r="BT35" s="388"/>
      <c r="BU35" s="388"/>
      <c r="BV35" s="214"/>
      <c r="BW35" s="389">
        <f t="shared" ref="BW35:BW43" si="2">IF(BY35="","",BW34+1)</f>
        <v>9</v>
      </c>
      <c r="BX35" s="389"/>
      <c r="BY35" s="388" t="str">
        <f>IF('各会計、関係団体の財政状況及び健全化判断比率'!B69="","",'各会計、関係団体の財政状況及び健全化判断比率'!B69)</f>
        <v>東京都後期高齢者医療広域連合（後期高齢者医療特別会計）</v>
      </c>
      <c r="BZ35" s="388"/>
      <c r="CA35" s="388"/>
      <c r="CB35" s="388"/>
      <c r="CC35" s="388"/>
      <c r="CD35" s="388"/>
      <c r="CE35" s="388"/>
      <c r="CF35" s="388"/>
      <c r="CG35" s="388"/>
      <c r="CH35" s="388"/>
      <c r="CI35" s="388"/>
      <c r="CJ35" s="388"/>
      <c r="CK35" s="388"/>
      <c r="CL35" s="388"/>
      <c r="CM35" s="388"/>
      <c r="CN35" s="214"/>
      <c r="CO35" s="389" t="str">
        <f t="shared" ref="CO35:CO43" si="3">IF(CQ35="","",CO34+1)</f>
        <v/>
      </c>
      <c r="CP35" s="389"/>
      <c r="CQ35" s="388" t="str">
        <f>IF('各会計、関係団体の財政状況及び健全化判断比率'!BS8="","",'各会計、関係団体の財政状況及び健全化判断比率'!BS8)</f>
        <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x14ac:dyDescent="0.15">
      <c r="A36" s="187"/>
      <c r="B36" s="213"/>
      <c r="C36" s="389" t="str">
        <f>IF(E36="","",C35+1)</f>
        <v/>
      </c>
      <c r="D36" s="389"/>
      <c r="E36" s="388" t="str">
        <f>IF('各会計、関係団体の財政状況及び健全化判断比率'!B9="","",'各会計、関係団体の財政状況及び健全化判断比率'!B9)</f>
        <v/>
      </c>
      <c r="F36" s="388"/>
      <c r="G36" s="388"/>
      <c r="H36" s="388"/>
      <c r="I36" s="388"/>
      <c r="J36" s="388"/>
      <c r="K36" s="388"/>
      <c r="L36" s="388"/>
      <c r="M36" s="388"/>
      <c r="N36" s="388"/>
      <c r="O36" s="388"/>
      <c r="P36" s="388"/>
      <c r="Q36" s="388"/>
      <c r="R36" s="388"/>
      <c r="S36" s="388"/>
      <c r="T36" s="214"/>
      <c r="U36" s="389">
        <f t="shared" ref="U36:U43" si="4">IF(W36="","",U35+1)</f>
        <v>5</v>
      </c>
      <c r="V36" s="389"/>
      <c r="W36" s="388" t="str">
        <f>IF('各会計、関係団体の財政状況及び健全化判断比率'!B30="","",'各会計、関係団体の財政状況及び健全化判断比率'!B30)</f>
        <v>後期高齢者医療特別会計</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t="str">
        <f t="shared" si="1"/>
        <v/>
      </c>
      <c r="BF36" s="389"/>
      <c r="BG36" s="388"/>
      <c r="BH36" s="388"/>
      <c r="BI36" s="388"/>
      <c r="BJ36" s="388"/>
      <c r="BK36" s="388"/>
      <c r="BL36" s="388"/>
      <c r="BM36" s="388"/>
      <c r="BN36" s="388"/>
      <c r="BO36" s="388"/>
      <c r="BP36" s="388"/>
      <c r="BQ36" s="388"/>
      <c r="BR36" s="388"/>
      <c r="BS36" s="388"/>
      <c r="BT36" s="388"/>
      <c r="BU36" s="388"/>
      <c r="BV36" s="214"/>
      <c r="BW36" s="389">
        <f t="shared" si="2"/>
        <v>10</v>
      </c>
      <c r="BX36" s="389"/>
      <c r="BY36" s="388" t="str">
        <f>IF('各会計、関係団体の財政状況及び健全化判断比率'!B70="","",'各会計、関係団体の財政状況及び健全化判断比率'!B70)</f>
        <v>東京たま広域資源循環組合（一般会計）</v>
      </c>
      <c r="BZ36" s="388"/>
      <c r="CA36" s="388"/>
      <c r="CB36" s="388"/>
      <c r="CC36" s="388"/>
      <c r="CD36" s="388"/>
      <c r="CE36" s="388"/>
      <c r="CF36" s="388"/>
      <c r="CG36" s="388"/>
      <c r="CH36" s="388"/>
      <c r="CI36" s="388"/>
      <c r="CJ36" s="388"/>
      <c r="CK36" s="388"/>
      <c r="CL36" s="388"/>
      <c r="CM36" s="388"/>
      <c r="CN36" s="214"/>
      <c r="CO36" s="389" t="str">
        <f t="shared" si="3"/>
        <v/>
      </c>
      <c r="CP36" s="389"/>
      <c r="CQ36" s="388" t="str">
        <f>IF('各会計、関係団体の財政状況及び健全化判断比率'!BS9="","",'各会計、関係団体の財政状況及び健全化判断比率'!BS9)</f>
        <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x14ac:dyDescent="0.15">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t="str">
        <f t="shared" si="4"/>
        <v/>
      </c>
      <c r="V37" s="389"/>
      <c r="W37" s="388"/>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11</v>
      </c>
      <c r="BX37" s="389"/>
      <c r="BY37" s="388" t="str">
        <f>IF('各会計、関係団体の財政状況及び健全化判断比率'!B71="","",'各会計、関係団体の財政状況及び健全化判断比率'!B71)</f>
        <v>瑞穂斎場組合（一般会計）</v>
      </c>
      <c r="BZ37" s="388"/>
      <c r="CA37" s="388"/>
      <c r="CB37" s="388"/>
      <c r="CC37" s="388"/>
      <c r="CD37" s="388"/>
      <c r="CE37" s="388"/>
      <c r="CF37" s="388"/>
      <c r="CG37" s="388"/>
      <c r="CH37" s="388"/>
      <c r="CI37" s="388"/>
      <c r="CJ37" s="388"/>
      <c r="CK37" s="388"/>
      <c r="CL37" s="388"/>
      <c r="CM37" s="388"/>
      <c r="CN37" s="214"/>
      <c r="CO37" s="389" t="str">
        <f t="shared" si="3"/>
        <v/>
      </c>
      <c r="CP37" s="389"/>
      <c r="CQ37" s="388" t="str">
        <f>IF('各会計、関係団体の財政状況及び健全化判断比率'!BS10="","",'各会計、関係団体の財政状況及び健全化判断比率'!BS10)</f>
        <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x14ac:dyDescent="0.15">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12</v>
      </c>
      <c r="BX38" s="389"/>
      <c r="BY38" s="388" t="str">
        <f>IF('各会計、関係団体の財政状況及び健全化判断比率'!B72="","",'各会計、関係団体の財政状況及び健全化判断比率'!B72)</f>
        <v>湖南衛生組合（一般会計）</v>
      </c>
      <c r="BZ38" s="388"/>
      <c r="CA38" s="388"/>
      <c r="CB38" s="388"/>
      <c r="CC38" s="388"/>
      <c r="CD38" s="388"/>
      <c r="CE38" s="388"/>
      <c r="CF38" s="388"/>
      <c r="CG38" s="388"/>
      <c r="CH38" s="388"/>
      <c r="CI38" s="388"/>
      <c r="CJ38" s="388"/>
      <c r="CK38" s="388"/>
      <c r="CL38" s="388"/>
      <c r="CM38" s="388"/>
      <c r="CN38" s="214"/>
      <c r="CO38" s="389" t="str">
        <f t="shared" si="3"/>
        <v/>
      </c>
      <c r="CP38" s="389"/>
      <c r="CQ38" s="388" t="str">
        <f>IF('各会計、関係団体の財政状況及び健全化判断比率'!BS11="","",'各会計、関係団体の財政状況及び健全化判断比率'!BS11)</f>
        <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x14ac:dyDescent="0.15">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13</v>
      </c>
      <c r="BX39" s="389"/>
      <c r="BY39" s="388" t="str">
        <f>IF('各会計、関係団体の財政状況及び健全化判断比率'!B73="","",'各会計、関係団体の財政状況及び健全化判断比率'!B73)</f>
        <v>東京市町村総合事務組合（一般会計）</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x14ac:dyDescent="0.15">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f t="shared" si="2"/>
        <v>14</v>
      </c>
      <c r="BX40" s="389"/>
      <c r="BY40" s="388" t="str">
        <f>IF('各会計、関係団体の財政状況及び健全化判断比率'!B74="","",'各会計、関係団体の財政状況及び健全化判断比率'!B74)</f>
        <v>東京市町村総合事務組合（交通災害共済事業特別会計）</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x14ac:dyDescent="0.15">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f t="shared" si="2"/>
        <v>15</v>
      </c>
      <c r="BX41" s="389"/>
      <c r="BY41" s="388" t="str">
        <f>IF('各会計、関係団体の財政状況及び健全化判断比率'!B75="","",'各会計、関係団体の財政状況及び健全化判断比率'!B75)</f>
        <v>東京都市町村職員退職手当組合（一般会計）</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x14ac:dyDescent="0.15">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f t="shared" si="2"/>
        <v>16</v>
      </c>
      <c r="BX42" s="389"/>
      <c r="BY42" s="388" t="str">
        <f>IF('各会計、関係団体の財政状況及び健全化判断比率'!B76="","",'各会計、関係団体の財政状況及び健全化判断比率'!B76)</f>
        <v>小平・村山・大和衛生組合（一般会計）</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x14ac:dyDescent="0.15">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f t="shared" si="2"/>
        <v>17</v>
      </c>
      <c r="BX43" s="389"/>
      <c r="BY43" s="388" t="str">
        <f>IF('各会計、関係団体の財政状況及び健全化判断比率'!B77="","",'各会計、関係団体の財政状況及び健全化判断比率'!B77)</f>
        <v>東京都市町村議会議員公務災害補償等組合（一般会計）</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208</v>
      </c>
      <c r="C46" s="186"/>
      <c r="D46" s="186"/>
      <c r="E46" s="186" t="s">
        <v>209</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210</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211</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212</v>
      </c>
    </row>
    <row r="50" spans="5:5" x14ac:dyDescent="0.15">
      <c r="E50" s="188" t="s">
        <v>213</v>
      </c>
    </row>
    <row r="51" spans="5:5" x14ac:dyDescent="0.15">
      <c r="E51" s="188" t="s">
        <v>214</v>
      </c>
    </row>
    <row r="52" spans="5:5" x14ac:dyDescent="0.15">
      <c r="E52" s="188" t="s">
        <v>215</v>
      </c>
    </row>
    <row r="53" spans="5:5" x14ac:dyDescent="0.15"/>
    <row r="54" spans="5:5" x14ac:dyDescent="0.15"/>
    <row r="55" spans="5:5" x14ac:dyDescent="0.15"/>
    <row r="56" spans="5:5" x14ac:dyDescent="0.15"/>
  </sheetData>
  <sheetProtection algorithmName="SHA-512" hashValue="IQ6LYdhUBR9o1TU2AHN/Sb/MHoy7iw2hRlu0VyllSp8QqlHP2cpQCxPaEj/TYhPpPBo1k0MuWX0bZ6lJ7JqBaw==" saltValue="qxY79kyP0PtHfc1lZojHU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G34" zoomScaleSheetLayoutView="100" workbookViewId="0">
      <selection activeCell="K37" sqref="K37"/>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568</v>
      </c>
      <c r="G33" s="29" t="s">
        <v>569</v>
      </c>
      <c r="H33" s="29" t="s">
        <v>570</v>
      </c>
      <c r="I33" s="29" t="s">
        <v>571</v>
      </c>
      <c r="J33" s="30" t="s">
        <v>572</v>
      </c>
      <c r="K33" s="22"/>
      <c r="L33" s="22"/>
      <c r="M33" s="22"/>
      <c r="N33" s="22"/>
      <c r="O33" s="22"/>
      <c r="P33" s="22"/>
    </row>
    <row r="34" spans="1:16" ht="39" customHeight="1" x14ac:dyDescent="0.15">
      <c r="A34" s="22"/>
      <c r="B34" s="31"/>
      <c r="C34" s="1214" t="s">
        <v>574</v>
      </c>
      <c r="D34" s="1214"/>
      <c r="E34" s="1215"/>
      <c r="F34" s="32">
        <v>4.55</v>
      </c>
      <c r="G34" s="33">
        <v>5.08</v>
      </c>
      <c r="H34" s="33">
        <v>5.63</v>
      </c>
      <c r="I34" s="33">
        <v>5.83</v>
      </c>
      <c r="J34" s="34">
        <v>7.52</v>
      </c>
      <c r="K34" s="22"/>
      <c r="L34" s="22"/>
      <c r="M34" s="22"/>
      <c r="N34" s="22"/>
      <c r="O34" s="22"/>
      <c r="P34" s="22"/>
    </row>
    <row r="35" spans="1:16" ht="39" customHeight="1" x14ac:dyDescent="0.15">
      <c r="A35" s="22"/>
      <c r="B35" s="35"/>
      <c r="C35" s="1208" t="s">
        <v>575</v>
      </c>
      <c r="D35" s="1209"/>
      <c r="E35" s="1210"/>
      <c r="F35" s="36">
        <v>3.33</v>
      </c>
      <c r="G35" s="37">
        <v>3.24</v>
      </c>
      <c r="H35" s="37">
        <v>1.29</v>
      </c>
      <c r="I35" s="37">
        <v>1.1299999999999999</v>
      </c>
      <c r="J35" s="38">
        <v>1.68</v>
      </c>
      <c r="K35" s="22"/>
      <c r="L35" s="22"/>
      <c r="M35" s="22"/>
      <c r="N35" s="22"/>
      <c r="O35" s="22"/>
      <c r="P35" s="22"/>
    </row>
    <row r="36" spans="1:16" ht="39" customHeight="1" x14ac:dyDescent="0.15">
      <c r="A36" s="22"/>
      <c r="B36" s="35"/>
      <c r="C36" s="1208" t="s">
        <v>576</v>
      </c>
      <c r="D36" s="1209"/>
      <c r="E36" s="1210"/>
      <c r="F36" s="36" t="s">
        <v>527</v>
      </c>
      <c r="G36" s="37" t="s">
        <v>527</v>
      </c>
      <c r="H36" s="37" t="s">
        <v>527</v>
      </c>
      <c r="I36" s="37" t="s">
        <v>527</v>
      </c>
      <c r="J36" s="38">
        <v>0.9</v>
      </c>
      <c r="K36" s="22"/>
      <c r="L36" s="22"/>
      <c r="M36" s="22"/>
      <c r="N36" s="22"/>
      <c r="O36" s="22"/>
      <c r="P36" s="22"/>
    </row>
    <row r="37" spans="1:16" ht="39" customHeight="1" x14ac:dyDescent="0.15">
      <c r="A37" s="22"/>
      <c r="B37" s="35"/>
      <c r="C37" s="1208" t="s">
        <v>577</v>
      </c>
      <c r="D37" s="1209"/>
      <c r="E37" s="1210"/>
      <c r="F37" s="36">
        <v>1.3</v>
      </c>
      <c r="G37" s="37">
        <v>1.34</v>
      </c>
      <c r="H37" s="37">
        <v>1.35</v>
      </c>
      <c r="I37" s="37">
        <v>0.73</v>
      </c>
      <c r="J37" s="38">
        <v>0.64</v>
      </c>
      <c r="K37" s="22"/>
      <c r="L37" s="22"/>
      <c r="M37" s="22"/>
      <c r="N37" s="22"/>
      <c r="O37" s="22"/>
      <c r="P37" s="22"/>
    </row>
    <row r="38" spans="1:16" ht="39" customHeight="1" x14ac:dyDescent="0.15">
      <c r="A38" s="22"/>
      <c r="B38" s="35"/>
      <c r="C38" s="1208" t="s">
        <v>578</v>
      </c>
      <c r="D38" s="1209"/>
      <c r="E38" s="1210"/>
      <c r="F38" s="36">
        <v>0.36</v>
      </c>
      <c r="G38" s="37">
        <v>0.52</v>
      </c>
      <c r="H38" s="37">
        <v>0.43</v>
      </c>
      <c r="I38" s="37">
        <v>0.42</v>
      </c>
      <c r="J38" s="38">
        <v>0.31</v>
      </c>
      <c r="K38" s="22"/>
      <c r="L38" s="22"/>
      <c r="M38" s="22"/>
      <c r="N38" s="22"/>
      <c r="O38" s="22"/>
      <c r="P38" s="22"/>
    </row>
    <row r="39" spans="1:16" ht="39" customHeight="1" x14ac:dyDescent="0.15">
      <c r="A39" s="22"/>
      <c r="B39" s="35"/>
      <c r="C39" s="1208" t="s">
        <v>579</v>
      </c>
      <c r="D39" s="1209"/>
      <c r="E39" s="1210"/>
      <c r="F39" s="36">
        <v>0</v>
      </c>
      <c r="G39" s="37">
        <v>0</v>
      </c>
      <c r="H39" s="37">
        <v>0</v>
      </c>
      <c r="I39" s="37">
        <v>0</v>
      </c>
      <c r="J39" s="38">
        <v>0</v>
      </c>
      <c r="K39" s="22"/>
      <c r="L39" s="22"/>
      <c r="M39" s="22"/>
      <c r="N39" s="22"/>
      <c r="O39" s="22"/>
      <c r="P39" s="22"/>
    </row>
    <row r="40" spans="1:16" ht="39" customHeight="1" x14ac:dyDescent="0.15">
      <c r="A40" s="22"/>
      <c r="B40" s="35"/>
      <c r="C40" s="1208" t="s">
        <v>580</v>
      </c>
      <c r="D40" s="1209"/>
      <c r="E40" s="1210"/>
      <c r="F40" s="36">
        <v>0</v>
      </c>
      <c r="G40" s="37">
        <v>0</v>
      </c>
      <c r="H40" s="37">
        <v>0</v>
      </c>
      <c r="I40" s="37">
        <v>0</v>
      </c>
      <c r="J40" s="38">
        <v>0</v>
      </c>
      <c r="K40" s="22"/>
      <c r="L40" s="22"/>
      <c r="M40" s="22"/>
      <c r="N40" s="22"/>
      <c r="O40" s="22"/>
      <c r="P40" s="22"/>
    </row>
    <row r="41" spans="1:16" ht="39" customHeight="1" x14ac:dyDescent="0.15">
      <c r="A41" s="22"/>
      <c r="B41" s="35"/>
      <c r="C41" s="1208"/>
      <c r="D41" s="1209"/>
      <c r="E41" s="1210"/>
      <c r="F41" s="36"/>
      <c r="G41" s="37"/>
      <c r="H41" s="37"/>
      <c r="I41" s="37"/>
      <c r="J41" s="38"/>
      <c r="K41" s="22"/>
      <c r="L41" s="22"/>
      <c r="M41" s="22"/>
      <c r="N41" s="22"/>
      <c r="O41" s="22"/>
      <c r="P41" s="22"/>
    </row>
    <row r="42" spans="1:16" ht="39" customHeight="1" x14ac:dyDescent="0.15">
      <c r="A42" s="22"/>
      <c r="B42" s="39"/>
      <c r="C42" s="1208" t="s">
        <v>581</v>
      </c>
      <c r="D42" s="1209"/>
      <c r="E42" s="1210"/>
      <c r="F42" s="36" t="s">
        <v>527</v>
      </c>
      <c r="G42" s="37" t="s">
        <v>527</v>
      </c>
      <c r="H42" s="37" t="s">
        <v>527</v>
      </c>
      <c r="I42" s="37" t="s">
        <v>527</v>
      </c>
      <c r="J42" s="38" t="s">
        <v>527</v>
      </c>
      <c r="K42" s="22"/>
      <c r="L42" s="22"/>
      <c r="M42" s="22"/>
      <c r="N42" s="22"/>
      <c r="O42" s="22"/>
      <c r="P42" s="22"/>
    </row>
    <row r="43" spans="1:16" ht="39" customHeight="1" thickBot="1" x14ac:dyDescent="0.2">
      <c r="A43" s="22"/>
      <c r="B43" s="40"/>
      <c r="C43" s="1211" t="s">
        <v>582</v>
      </c>
      <c r="D43" s="1212"/>
      <c r="E43" s="1213"/>
      <c r="F43" s="41">
        <v>0.92</v>
      </c>
      <c r="G43" s="42">
        <v>0.28999999999999998</v>
      </c>
      <c r="H43" s="42">
        <v>0.6</v>
      </c>
      <c r="I43" s="42">
        <v>0.68</v>
      </c>
      <c r="J43" s="43" t="s">
        <v>527</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DHCGX2D7A3oTGJxTsZMpOu2GZTGBuojWMRMkyk8/kK31rYalDeucFRIfY91gjRQlpD/hmNTW6qGCmP9m43DVGQ==" saltValue="ctU9t1mmLGH52Awsvxq/U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topLeftCell="I43" zoomScaleSheetLayoutView="55" workbookViewId="0">
      <selection activeCell="N59" sqref="N59"/>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568</v>
      </c>
      <c r="L44" s="56" t="s">
        <v>569</v>
      </c>
      <c r="M44" s="56" t="s">
        <v>570</v>
      </c>
      <c r="N44" s="56" t="s">
        <v>571</v>
      </c>
      <c r="O44" s="57" t="s">
        <v>572</v>
      </c>
      <c r="P44" s="48"/>
      <c r="Q44" s="48"/>
      <c r="R44" s="48"/>
      <c r="S44" s="48"/>
      <c r="T44" s="48"/>
      <c r="U44" s="48"/>
    </row>
    <row r="45" spans="1:21" ht="30.75" customHeight="1" x14ac:dyDescent="0.15">
      <c r="A45" s="48"/>
      <c r="B45" s="1234" t="s">
        <v>11</v>
      </c>
      <c r="C45" s="1235"/>
      <c r="D45" s="58"/>
      <c r="E45" s="1240" t="s">
        <v>12</v>
      </c>
      <c r="F45" s="1240"/>
      <c r="G45" s="1240"/>
      <c r="H45" s="1240"/>
      <c r="I45" s="1240"/>
      <c r="J45" s="1241"/>
      <c r="K45" s="59">
        <v>1235</v>
      </c>
      <c r="L45" s="60">
        <v>1218</v>
      </c>
      <c r="M45" s="60">
        <v>1222</v>
      </c>
      <c r="N45" s="60">
        <v>1247</v>
      </c>
      <c r="O45" s="61">
        <v>1254</v>
      </c>
      <c r="P45" s="48"/>
      <c r="Q45" s="48"/>
      <c r="R45" s="48"/>
      <c r="S45" s="48"/>
      <c r="T45" s="48"/>
      <c r="U45" s="48"/>
    </row>
    <row r="46" spans="1:21" ht="30.75" customHeight="1" x14ac:dyDescent="0.15">
      <c r="A46" s="48"/>
      <c r="B46" s="1236"/>
      <c r="C46" s="1237"/>
      <c r="D46" s="62"/>
      <c r="E46" s="1218" t="s">
        <v>13</v>
      </c>
      <c r="F46" s="1218"/>
      <c r="G46" s="1218"/>
      <c r="H46" s="1218"/>
      <c r="I46" s="1218"/>
      <c r="J46" s="1219"/>
      <c r="K46" s="63" t="s">
        <v>527</v>
      </c>
      <c r="L46" s="64" t="s">
        <v>527</v>
      </c>
      <c r="M46" s="64" t="s">
        <v>527</v>
      </c>
      <c r="N46" s="64" t="s">
        <v>527</v>
      </c>
      <c r="O46" s="65" t="s">
        <v>527</v>
      </c>
      <c r="P46" s="48"/>
      <c r="Q46" s="48"/>
      <c r="R46" s="48"/>
      <c r="S46" s="48"/>
      <c r="T46" s="48"/>
      <c r="U46" s="48"/>
    </row>
    <row r="47" spans="1:21" ht="30.75" customHeight="1" x14ac:dyDescent="0.15">
      <c r="A47" s="48"/>
      <c r="B47" s="1236"/>
      <c r="C47" s="1237"/>
      <c r="D47" s="62"/>
      <c r="E47" s="1218" t="s">
        <v>14</v>
      </c>
      <c r="F47" s="1218"/>
      <c r="G47" s="1218"/>
      <c r="H47" s="1218"/>
      <c r="I47" s="1218"/>
      <c r="J47" s="1219"/>
      <c r="K47" s="63" t="s">
        <v>527</v>
      </c>
      <c r="L47" s="64" t="s">
        <v>527</v>
      </c>
      <c r="M47" s="64" t="s">
        <v>527</v>
      </c>
      <c r="N47" s="64" t="s">
        <v>527</v>
      </c>
      <c r="O47" s="65" t="s">
        <v>527</v>
      </c>
      <c r="P47" s="48"/>
      <c r="Q47" s="48"/>
      <c r="R47" s="48"/>
      <c r="S47" s="48"/>
      <c r="T47" s="48"/>
      <c r="U47" s="48"/>
    </row>
    <row r="48" spans="1:21" ht="30.75" customHeight="1" x14ac:dyDescent="0.15">
      <c r="A48" s="48"/>
      <c r="B48" s="1236"/>
      <c r="C48" s="1237"/>
      <c r="D48" s="62"/>
      <c r="E48" s="1218" t="s">
        <v>15</v>
      </c>
      <c r="F48" s="1218"/>
      <c r="G48" s="1218"/>
      <c r="H48" s="1218"/>
      <c r="I48" s="1218"/>
      <c r="J48" s="1219"/>
      <c r="K48" s="63">
        <v>126</v>
      </c>
      <c r="L48" s="64">
        <v>115</v>
      </c>
      <c r="M48" s="64">
        <v>111</v>
      </c>
      <c r="N48" s="64">
        <v>119</v>
      </c>
      <c r="O48" s="65">
        <v>174</v>
      </c>
      <c r="P48" s="48"/>
      <c r="Q48" s="48"/>
      <c r="R48" s="48"/>
      <c r="S48" s="48"/>
      <c r="T48" s="48"/>
      <c r="U48" s="48"/>
    </row>
    <row r="49" spans="1:21" ht="30.75" customHeight="1" x14ac:dyDescent="0.15">
      <c r="A49" s="48"/>
      <c r="B49" s="1236"/>
      <c r="C49" s="1237"/>
      <c r="D49" s="62"/>
      <c r="E49" s="1218" t="s">
        <v>16</v>
      </c>
      <c r="F49" s="1218"/>
      <c r="G49" s="1218"/>
      <c r="H49" s="1218"/>
      <c r="I49" s="1218"/>
      <c r="J49" s="1219"/>
      <c r="K49" s="63">
        <v>64</v>
      </c>
      <c r="L49" s="64">
        <v>52</v>
      </c>
      <c r="M49" s="64">
        <v>45</v>
      </c>
      <c r="N49" s="64">
        <v>44</v>
      </c>
      <c r="O49" s="65">
        <v>32</v>
      </c>
      <c r="P49" s="48"/>
      <c r="Q49" s="48"/>
      <c r="R49" s="48"/>
      <c r="S49" s="48"/>
      <c r="T49" s="48"/>
      <c r="U49" s="48"/>
    </row>
    <row r="50" spans="1:21" ht="30.75" customHeight="1" x14ac:dyDescent="0.15">
      <c r="A50" s="48"/>
      <c r="B50" s="1236"/>
      <c r="C50" s="1237"/>
      <c r="D50" s="62"/>
      <c r="E50" s="1218" t="s">
        <v>17</v>
      </c>
      <c r="F50" s="1218"/>
      <c r="G50" s="1218"/>
      <c r="H50" s="1218"/>
      <c r="I50" s="1218"/>
      <c r="J50" s="1219"/>
      <c r="K50" s="63">
        <v>37</v>
      </c>
      <c r="L50" s="64">
        <v>35</v>
      </c>
      <c r="M50" s="64">
        <v>35</v>
      </c>
      <c r="N50" s="64">
        <v>34</v>
      </c>
      <c r="O50" s="65">
        <v>48</v>
      </c>
      <c r="P50" s="48"/>
      <c r="Q50" s="48"/>
      <c r="R50" s="48"/>
      <c r="S50" s="48"/>
      <c r="T50" s="48"/>
      <c r="U50" s="48"/>
    </row>
    <row r="51" spans="1:21" ht="30.75" customHeight="1" x14ac:dyDescent="0.15">
      <c r="A51" s="48"/>
      <c r="B51" s="1238"/>
      <c r="C51" s="1239"/>
      <c r="D51" s="66"/>
      <c r="E51" s="1218" t="s">
        <v>18</v>
      </c>
      <c r="F51" s="1218"/>
      <c r="G51" s="1218"/>
      <c r="H51" s="1218"/>
      <c r="I51" s="1218"/>
      <c r="J51" s="1219"/>
      <c r="K51" s="63" t="s">
        <v>527</v>
      </c>
      <c r="L51" s="64" t="s">
        <v>527</v>
      </c>
      <c r="M51" s="64" t="s">
        <v>527</v>
      </c>
      <c r="N51" s="64" t="s">
        <v>527</v>
      </c>
      <c r="O51" s="65" t="s">
        <v>527</v>
      </c>
      <c r="P51" s="48"/>
      <c r="Q51" s="48"/>
      <c r="R51" s="48"/>
      <c r="S51" s="48"/>
      <c r="T51" s="48"/>
      <c r="U51" s="48"/>
    </row>
    <row r="52" spans="1:21" ht="30.75" customHeight="1" x14ac:dyDescent="0.15">
      <c r="A52" s="48"/>
      <c r="B52" s="1216" t="s">
        <v>19</v>
      </c>
      <c r="C52" s="1217"/>
      <c r="D52" s="66"/>
      <c r="E52" s="1218" t="s">
        <v>20</v>
      </c>
      <c r="F52" s="1218"/>
      <c r="G52" s="1218"/>
      <c r="H52" s="1218"/>
      <c r="I52" s="1218"/>
      <c r="J52" s="1219"/>
      <c r="K52" s="63">
        <v>1500</v>
      </c>
      <c r="L52" s="64">
        <v>1454</v>
      </c>
      <c r="M52" s="64">
        <v>1444</v>
      </c>
      <c r="N52" s="64">
        <v>1408</v>
      </c>
      <c r="O52" s="65">
        <v>1375</v>
      </c>
      <c r="P52" s="48"/>
      <c r="Q52" s="48"/>
      <c r="R52" s="48"/>
      <c r="S52" s="48"/>
      <c r="T52" s="48"/>
      <c r="U52" s="48"/>
    </row>
    <row r="53" spans="1:21" ht="30.75" customHeight="1" thickBot="1" x14ac:dyDescent="0.2">
      <c r="A53" s="48"/>
      <c r="B53" s="1220" t="s">
        <v>21</v>
      </c>
      <c r="C53" s="1221"/>
      <c r="D53" s="67"/>
      <c r="E53" s="1222" t="s">
        <v>22</v>
      </c>
      <c r="F53" s="1222"/>
      <c r="G53" s="1222"/>
      <c r="H53" s="1222"/>
      <c r="I53" s="1222"/>
      <c r="J53" s="1223"/>
      <c r="K53" s="68">
        <v>-38</v>
      </c>
      <c r="L53" s="69">
        <v>-34</v>
      </c>
      <c r="M53" s="69">
        <v>-31</v>
      </c>
      <c r="N53" s="69">
        <v>36</v>
      </c>
      <c r="O53" s="70">
        <v>133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583</v>
      </c>
      <c r="P55" s="48"/>
      <c r="Q55" s="48"/>
      <c r="R55" s="48"/>
      <c r="S55" s="48"/>
      <c r="T55" s="48"/>
      <c r="U55" s="48"/>
    </row>
    <row r="56" spans="1:21" ht="31.5" customHeight="1" thickBot="1" x14ac:dyDescent="0.2">
      <c r="A56" s="48"/>
      <c r="B56" s="76"/>
      <c r="C56" s="77"/>
      <c r="D56" s="77"/>
      <c r="E56" s="78"/>
      <c r="F56" s="78"/>
      <c r="G56" s="78"/>
      <c r="H56" s="78"/>
      <c r="I56" s="78"/>
      <c r="J56" s="79" t="s">
        <v>2</v>
      </c>
      <c r="K56" s="80" t="s">
        <v>584</v>
      </c>
      <c r="L56" s="81" t="s">
        <v>585</v>
      </c>
      <c r="M56" s="81" t="s">
        <v>586</v>
      </c>
      <c r="N56" s="81" t="s">
        <v>587</v>
      </c>
      <c r="O56" s="82" t="s">
        <v>588</v>
      </c>
      <c r="P56" s="48"/>
      <c r="Q56" s="48"/>
      <c r="R56" s="48"/>
      <c r="S56" s="48"/>
      <c r="T56" s="48"/>
      <c r="U56" s="48"/>
    </row>
    <row r="57" spans="1:21" ht="31.5" customHeight="1" x14ac:dyDescent="0.15">
      <c r="B57" s="1224" t="s">
        <v>25</v>
      </c>
      <c r="C57" s="1225"/>
      <c r="D57" s="1228" t="s">
        <v>26</v>
      </c>
      <c r="E57" s="1229"/>
      <c r="F57" s="1229"/>
      <c r="G57" s="1229"/>
      <c r="H57" s="1229"/>
      <c r="I57" s="1229"/>
      <c r="J57" s="1230"/>
      <c r="K57" s="83"/>
      <c r="L57" s="84"/>
      <c r="M57" s="84"/>
      <c r="N57" s="84"/>
      <c r="O57" s="85"/>
    </row>
    <row r="58" spans="1:21" ht="31.5" customHeight="1" thickBot="1" x14ac:dyDescent="0.2">
      <c r="B58" s="1226"/>
      <c r="C58" s="1227"/>
      <c r="D58" s="1231" t="s">
        <v>27</v>
      </c>
      <c r="E58" s="1232"/>
      <c r="F58" s="1232"/>
      <c r="G58" s="1232"/>
      <c r="H58" s="1232"/>
      <c r="I58" s="1232"/>
      <c r="J58" s="1233"/>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dpOzut1lPbm1rddmZeczIHbAKrSLg2dOX6mVMqnpYQjTfmFvgpa1KU0j9DilTyAMqAV58gOAHqA1CU4rqq6Vrw==" saltValue="lzEKwZXy3Hbm7xCJyOsrx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8" scale="79"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8"/>
  <sheetViews>
    <sheetView showGridLines="0" topLeftCell="A49"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568</v>
      </c>
      <c r="J40" s="100" t="s">
        <v>569</v>
      </c>
      <c r="K40" s="100" t="s">
        <v>570</v>
      </c>
      <c r="L40" s="100" t="s">
        <v>571</v>
      </c>
      <c r="M40" s="101" t="s">
        <v>572</v>
      </c>
    </row>
    <row r="41" spans="2:13" ht="27.75" customHeight="1" x14ac:dyDescent="0.15">
      <c r="B41" s="1254" t="s">
        <v>30</v>
      </c>
      <c r="C41" s="1255"/>
      <c r="D41" s="102"/>
      <c r="E41" s="1256" t="s">
        <v>31</v>
      </c>
      <c r="F41" s="1256"/>
      <c r="G41" s="1256"/>
      <c r="H41" s="1257"/>
      <c r="I41" s="103">
        <v>14236</v>
      </c>
      <c r="J41" s="104">
        <v>14569</v>
      </c>
      <c r="K41" s="104">
        <v>14805</v>
      </c>
      <c r="L41" s="104">
        <v>14714</v>
      </c>
      <c r="M41" s="105">
        <v>14782</v>
      </c>
    </row>
    <row r="42" spans="2:13" ht="27.75" customHeight="1" x14ac:dyDescent="0.15">
      <c r="B42" s="1244"/>
      <c r="C42" s="1245"/>
      <c r="D42" s="106"/>
      <c r="E42" s="1248" t="s">
        <v>32</v>
      </c>
      <c r="F42" s="1248"/>
      <c r="G42" s="1248"/>
      <c r="H42" s="1249"/>
      <c r="I42" s="107">
        <v>609</v>
      </c>
      <c r="J42" s="108">
        <v>548</v>
      </c>
      <c r="K42" s="108">
        <v>481</v>
      </c>
      <c r="L42" s="108">
        <v>582</v>
      </c>
      <c r="M42" s="109">
        <v>680</v>
      </c>
    </row>
    <row r="43" spans="2:13" ht="27.75" customHeight="1" x14ac:dyDescent="0.15">
      <c r="B43" s="1244"/>
      <c r="C43" s="1245"/>
      <c r="D43" s="106"/>
      <c r="E43" s="1248" t="s">
        <v>33</v>
      </c>
      <c r="F43" s="1248"/>
      <c r="G43" s="1248"/>
      <c r="H43" s="1249"/>
      <c r="I43" s="107">
        <v>1345</v>
      </c>
      <c r="J43" s="108">
        <v>1453</v>
      </c>
      <c r="K43" s="108">
        <v>1300</v>
      </c>
      <c r="L43" s="108">
        <v>1403</v>
      </c>
      <c r="M43" s="109">
        <v>1680</v>
      </c>
    </row>
    <row r="44" spans="2:13" ht="27.75" customHeight="1" x14ac:dyDescent="0.15">
      <c r="B44" s="1244"/>
      <c r="C44" s="1245"/>
      <c r="D44" s="106"/>
      <c r="E44" s="1248" t="s">
        <v>34</v>
      </c>
      <c r="F44" s="1248"/>
      <c r="G44" s="1248"/>
      <c r="H44" s="1249"/>
      <c r="I44" s="107">
        <v>321</v>
      </c>
      <c r="J44" s="108">
        <v>359</v>
      </c>
      <c r="K44" s="108">
        <v>561</v>
      </c>
      <c r="L44" s="108">
        <v>811</v>
      </c>
      <c r="M44" s="109">
        <v>790</v>
      </c>
    </row>
    <row r="45" spans="2:13" ht="27.75" customHeight="1" x14ac:dyDescent="0.15">
      <c r="B45" s="1244"/>
      <c r="C45" s="1245"/>
      <c r="D45" s="106"/>
      <c r="E45" s="1248" t="s">
        <v>35</v>
      </c>
      <c r="F45" s="1248"/>
      <c r="G45" s="1248"/>
      <c r="H45" s="1249"/>
      <c r="I45" s="107">
        <v>3122</v>
      </c>
      <c r="J45" s="108">
        <v>3119</v>
      </c>
      <c r="K45" s="108">
        <v>3184</v>
      </c>
      <c r="L45" s="108">
        <v>3050</v>
      </c>
      <c r="M45" s="109">
        <v>2880</v>
      </c>
    </row>
    <row r="46" spans="2:13" ht="27.75" customHeight="1" x14ac:dyDescent="0.15">
      <c r="B46" s="1244"/>
      <c r="C46" s="1245"/>
      <c r="D46" s="110"/>
      <c r="E46" s="1248" t="s">
        <v>36</v>
      </c>
      <c r="F46" s="1248"/>
      <c r="G46" s="1248"/>
      <c r="H46" s="1249"/>
      <c r="I46" s="107" t="s">
        <v>527</v>
      </c>
      <c r="J46" s="108" t="s">
        <v>527</v>
      </c>
      <c r="K46" s="108" t="s">
        <v>527</v>
      </c>
      <c r="L46" s="108" t="s">
        <v>527</v>
      </c>
      <c r="M46" s="109" t="s">
        <v>527</v>
      </c>
    </row>
    <row r="47" spans="2:13" ht="27.75" customHeight="1" x14ac:dyDescent="0.15">
      <c r="B47" s="1244"/>
      <c r="C47" s="1245"/>
      <c r="D47" s="111"/>
      <c r="E47" s="1258" t="s">
        <v>37</v>
      </c>
      <c r="F47" s="1259"/>
      <c r="G47" s="1259"/>
      <c r="H47" s="1260"/>
      <c r="I47" s="107" t="s">
        <v>527</v>
      </c>
      <c r="J47" s="108" t="s">
        <v>527</v>
      </c>
      <c r="K47" s="108" t="s">
        <v>527</v>
      </c>
      <c r="L47" s="108" t="s">
        <v>527</v>
      </c>
      <c r="M47" s="109" t="s">
        <v>527</v>
      </c>
    </row>
    <row r="48" spans="2:13" ht="27.75" customHeight="1" x14ac:dyDescent="0.15">
      <c r="B48" s="1244"/>
      <c r="C48" s="1245"/>
      <c r="D48" s="106"/>
      <c r="E48" s="1248" t="s">
        <v>38</v>
      </c>
      <c r="F48" s="1248"/>
      <c r="G48" s="1248"/>
      <c r="H48" s="1249"/>
      <c r="I48" s="107" t="s">
        <v>527</v>
      </c>
      <c r="J48" s="108" t="s">
        <v>527</v>
      </c>
      <c r="K48" s="108" t="s">
        <v>527</v>
      </c>
      <c r="L48" s="108" t="s">
        <v>527</v>
      </c>
      <c r="M48" s="109" t="s">
        <v>527</v>
      </c>
    </row>
    <row r="49" spans="2:13" ht="27.75" customHeight="1" x14ac:dyDescent="0.15">
      <c r="B49" s="1246"/>
      <c r="C49" s="1247"/>
      <c r="D49" s="106"/>
      <c r="E49" s="1248" t="s">
        <v>39</v>
      </c>
      <c r="F49" s="1248"/>
      <c r="G49" s="1248"/>
      <c r="H49" s="1249"/>
      <c r="I49" s="107" t="s">
        <v>527</v>
      </c>
      <c r="J49" s="108" t="s">
        <v>527</v>
      </c>
      <c r="K49" s="108" t="s">
        <v>527</v>
      </c>
      <c r="L49" s="108" t="s">
        <v>527</v>
      </c>
      <c r="M49" s="109" t="s">
        <v>527</v>
      </c>
    </row>
    <row r="50" spans="2:13" ht="27.75" customHeight="1" x14ac:dyDescent="0.15">
      <c r="B50" s="1242" t="s">
        <v>40</v>
      </c>
      <c r="C50" s="1243"/>
      <c r="D50" s="112"/>
      <c r="E50" s="1248" t="s">
        <v>41</v>
      </c>
      <c r="F50" s="1248"/>
      <c r="G50" s="1248"/>
      <c r="H50" s="1249"/>
      <c r="I50" s="107">
        <v>4443</v>
      </c>
      <c r="J50" s="108">
        <v>4743</v>
      </c>
      <c r="K50" s="108">
        <v>5260</v>
      </c>
      <c r="L50" s="108">
        <v>5262</v>
      </c>
      <c r="M50" s="109">
        <v>5606</v>
      </c>
    </row>
    <row r="51" spans="2:13" ht="27.75" customHeight="1" x14ac:dyDescent="0.15">
      <c r="B51" s="1244"/>
      <c r="C51" s="1245"/>
      <c r="D51" s="106"/>
      <c r="E51" s="1248" t="s">
        <v>42</v>
      </c>
      <c r="F51" s="1248"/>
      <c r="G51" s="1248"/>
      <c r="H51" s="1249"/>
      <c r="I51" s="107">
        <v>2068</v>
      </c>
      <c r="J51" s="108">
        <v>2305</v>
      </c>
      <c r="K51" s="108">
        <v>1942</v>
      </c>
      <c r="L51" s="108">
        <v>2258</v>
      </c>
      <c r="M51" s="109">
        <v>2463</v>
      </c>
    </row>
    <row r="52" spans="2:13" ht="27.75" customHeight="1" x14ac:dyDescent="0.15">
      <c r="B52" s="1246"/>
      <c r="C52" s="1247"/>
      <c r="D52" s="106"/>
      <c r="E52" s="1248" t="s">
        <v>43</v>
      </c>
      <c r="F52" s="1248"/>
      <c r="G52" s="1248"/>
      <c r="H52" s="1249"/>
      <c r="I52" s="107">
        <v>13516</v>
      </c>
      <c r="J52" s="108">
        <v>13608</v>
      </c>
      <c r="K52" s="108">
        <v>13839</v>
      </c>
      <c r="L52" s="108">
        <v>14028</v>
      </c>
      <c r="M52" s="109">
        <v>14123</v>
      </c>
    </row>
    <row r="53" spans="2:13" ht="27.75" customHeight="1" thickBot="1" x14ac:dyDescent="0.2">
      <c r="B53" s="1250" t="s">
        <v>44</v>
      </c>
      <c r="C53" s="1251"/>
      <c r="D53" s="113"/>
      <c r="E53" s="1252" t="s">
        <v>45</v>
      </c>
      <c r="F53" s="1252"/>
      <c r="G53" s="1252"/>
      <c r="H53" s="1253"/>
      <c r="I53" s="114">
        <v>-393</v>
      </c>
      <c r="J53" s="115">
        <v>-607</v>
      </c>
      <c r="K53" s="115">
        <v>-709</v>
      </c>
      <c r="L53" s="115">
        <v>-988</v>
      </c>
      <c r="M53" s="116">
        <v>-1379</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sheetData>
  <sheetProtection algorithmName="SHA-512" hashValue="sb6yc2NYYORvWCdy9aXfj7KbXPTlloNPO1++FJ1hf5Xtv06W/ORMYOS0JQYcFZkp1xA0lYWmb55OGUlOGlMF6A==" saltValue="usldM8OaZg9SNxdGBogtz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3"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F40" zoomScale="70" zoomScaleNormal="70" zoomScaleSheetLayoutView="100" workbookViewId="0">
      <selection activeCell="O55" sqref="O55"/>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570</v>
      </c>
      <c r="G54" s="125" t="s">
        <v>571</v>
      </c>
      <c r="H54" s="126" t="s">
        <v>572</v>
      </c>
    </row>
    <row r="55" spans="2:8" ht="52.5" customHeight="1" x14ac:dyDescent="0.15">
      <c r="B55" s="127"/>
      <c r="C55" s="1269" t="s">
        <v>48</v>
      </c>
      <c r="D55" s="1269"/>
      <c r="E55" s="1270"/>
      <c r="F55" s="128">
        <v>1555</v>
      </c>
      <c r="G55" s="128">
        <v>1537</v>
      </c>
      <c r="H55" s="129">
        <v>1631</v>
      </c>
    </row>
    <row r="56" spans="2:8" ht="52.5" customHeight="1" x14ac:dyDescent="0.15">
      <c r="B56" s="130"/>
      <c r="C56" s="1271" t="s">
        <v>49</v>
      </c>
      <c r="D56" s="1271"/>
      <c r="E56" s="1272"/>
      <c r="F56" s="131" t="s">
        <v>527</v>
      </c>
      <c r="G56" s="131" t="s">
        <v>527</v>
      </c>
      <c r="H56" s="132" t="s">
        <v>527</v>
      </c>
    </row>
    <row r="57" spans="2:8" ht="53.25" customHeight="1" x14ac:dyDescent="0.15">
      <c r="B57" s="130"/>
      <c r="C57" s="1273" t="s">
        <v>50</v>
      </c>
      <c r="D57" s="1273"/>
      <c r="E57" s="1274"/>
      <c r="F57" s="133">
        <v>3167</v>
      </c>
      <c r="G57" s="133">
        <v>3232</v>
      </c>
      <c r="H57" s="134">
        <v>3586</v>
      </c>
    </row>
    <row r="58" spans="2:8" ht="45.75" customHeight="1" x14ac:dyDescent="0.15">
      <c r="B58" s="135"/>
      <c r="C58" s="1261" t="s">
        <v>603</v>
      </c>
      <c r="D58" s="1262"/>
      <c r="E58" s="1263"/>
      <c r="F58" s="136">
        <v>1856</v>
      </c>
      <c r="G58" s="136">
        <v>1683</v>
      </c>
      <c r="H58" s="137">
        <v>1771</v>
      </c>
    </row>
    <row r="59" spans="2:8" ht="45.75" customHeight="1" x14ac:dyDescent="0.15">
      <c r="B59" s="135"/>
      <c r="C59" s="1261" t="s">
        <v>604</v>
      </c>
      <c r="D59" s="1262"/>
      <c r="E59" s="1263"/>
      <c r="F59" s="136">
        <v>618</v>
      </c>
      <c r="G59" s="136">
        <v>819</v>
      </c>
      <c r="H59" s="137">
        <v>1020</v>
      </c>
    </row>
    <row r="60" spans="2:8" ht="45.75" customHeight="1" x14ac:dyDescent="0.15">
      <c r="B60" s="135"/>
      <c r="C60" s="1261" t="s">
        <v>605</v>
      </c>
      <c r="D60" s="1262"/>
      <c r="E60" s="1263"/>
      <c r="F60" s="136">
        <v>326</v>
      </c>
      <c r="G60" s="136">
        <v>326</v>
      </c>
      <c r="H60" s="137">
        <v>326</v>
      </c>
    </row>
    <row r="61" spans="2:8" ht="45.75" customHeight="1" x14ac:dyDescent="0.15">
      <c r="B61" s="135"/>
      <c r="C61" s="1261" t="s">
        <v>606</v>
      </c>
      <c r="D61" s="1262"/>
      <c r="E61" s="1263"/>
      <c r="F61" s="136">
        <v>227</v>
      </c>
      <c r="G61" s="136">
        <v>207</v>
      </c>
      <c r="H61" s="137">
        <v>183</v>
      </c>
    </row>
    <row r="62" spans="2:8" ht="45.75" customHeight="1" thickBot="1" x14ac:dyDescent="0.2">
      <c r="B62" s="138"/>
      <c r="C62" s="1264" t="s">
        <v>607</v>
      </c>
      <c r="D62" s="1265"/>
      <c r="E62" s="1266"/>
      <c r="F62" s="139" t="s">
        <v>608</v>
      </c>
      <c r="G62" s="139">
        <v>52</v>
      </c>
      <c r="H62" s="140">
        <v>117</v>
      </c>
    </row>
    <row r="63" spans="2:8" ht="52.5" customHeight="1" thickBot="1" x14ac:dyDescent="0.2">
      <c r="B63" s="141"/>
      <c r="C63" s="1267" t="s">
        <v>51</v>
      </c>
      <c r="D63" s="1267"/>
      <c r="E63" s="1268"/>
      <c r="F63" s="142">
        <v>4722</v>
      </c>
      <c r="G63" s="142">
        <v>4769</v>
      </c>
      <c r="H63" s="143">
        <v>5217</v>
      </c>
    </row>
    <row r="64" spans="2:8" ht="15" customHeight="1" x14ac:dyDescent="0.15"/>
  </sheetData>
  <sheetProtection algorithmName="SHA-512" hashValue="9cuUaGyxcTIJxonZ1cf4+yNImEnP8QZwQ2ysU5CcF590zozCAipePErzIbEBR/ncXgDpqUNOuoQ8pBv5L2GSGw==" saltValue="hZtngGiTK1DF1WA+0vmHw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0B0F4-BFD7-4D3E-BBAC-027EE04C4EBE}">
  <sheetPr>
    <pageSetUpPr fitToPage="1"/>
  </sheetPr>
  <dimension ref="A1:WZM160"/>
  <sheetViews>
    <sheetView showGridLines="0" tabSelected="1" zoomScale="80" zoomScaleNormal="80" zoomScaleSheetLayoutView="55" workbookViewId="0">
      <selection activeCell="BC16" sqref="BC16"/>
    </sheetView>
  </sheetViews>
  <sheetFormatPr defaultColWidth="0" defaultRowHeight="13.5" customHeight="1" zeroHeight="1" x14ac:dyDescent="0.15"/>
  <cols>
    <col min="1" max="1" width="6.375" style="1277" customWidth="1"/>
    <col min="2" max="107" width="2.5" style="1277" customWidth="1"/>
    <col min="108" max="108" width="6.125" style="1285" customWidth="1"/>
    <col min="109" max="109" width="5.875" style="1284" customWidth="1"/>
    <col min="110" max="110" width="19.125" style="1277" hidden="1"/>
    <col min="111" max="115" width="12.625" style="1277" hidden="1"/>
    <col min="116" max="349" width="8.625" style="1277" hidden="1"/>
    <col min="350" max="355" width="14.875" style="1277" hidden="1"/>
    <col min="356" max="357" width="15.875" style="1277" hidden="1"/>
    <col min="358" max="363" width="16.125" style="1277" hidden="1"/>
    <col min="364" max="364" width="6.125" style="1277" hidden="1"/>
    <col min="365" max="365" width="3" style="1277" hidden="1"/>
    <col min="366" max="605" width="8.625" style="1277" hidden="1"/>
    <col min="606" max="611" width="14.875" style="1277" hidden="1"/>
    <col min="612" max="613" width="15.875" style="1277" hidden="1"/>
    <col min="614" max="619" width="16.125" style="1277" hidden="1"/>
    <col min="620" max="620" width="6.125" style="1277" hidden="1"/>
    <col min="621" max="621" width="3" style="1277" hidden="1"/>
    <col min="622" max="861" width="8.625" style="1277" hidden="1"/>
    <col min="862" max="867" width="14.875" style="1277" hidden="1"/>
    <col min="868" max="869" width="15.875" style="1277" hidden="1"/>
    <col min="870" max="875" width="16.125" style="1277" hidden="1"/>
    <col min="876" max="876" width="6.125" style="1277" hidden="1"/>
    <col min="877" max="877" width="3" style="1277" hidden="1"/>
    <col min="878" max="1117" width="8.625" style="1277" hidden="1"/>
    <col min="1118" max="1123" width="14.875" style="1277" hidden="1"/>
    <col min="1124" max="1125" width="15.875" style="1277" hidden="1"/>
    <col min="1126" max="1131" width="16.125" style="1277" hidden="1"/>
    <col min="1132" max="1132" width="6.125" style="1277" hidden="1"/>
    <col min="1133" max="1133" width="3" style="1277" hidden="1"/>
    <col min="1134" max="1373" width="8.625" style="1277" hidden="1"/>
    <col min="1374" max="1379" width="14.875" style="1277" hidden="1"/>
    <col min="1380" max="1381" width="15.875" style="1277" hidden="1"/>
    <col min="1382" max="1387" width="16.125" style="1277" hidden="1"/>
    <col min="1388" max="1388" width="6.125" style="1277" hidden="1"/>
    <col min="1389" max="1389" width="3" style="1277" hidden="1"/>
    <col min="1390" max="1629" width="8.625" style="1277" hidden="1"/>
    <col min="1630" max="1635" width="14.875" style="1277" hidden="1"/>
    <col min="1636" max="1637" width="15.875" style="1277" hidden="1"/>
    <col min="1638" max="1643" width="16.125" style="1277" hidden="1"/>
    <col min="1644" max="1644" width="6.125" style="1277" hidden="1"/>
    <col min="1645" max="1645" width="3" style="1277" hidden="1"/>
    <col min="1646" max="1885" width="8.625" style="1277" hidden="1"/>
    <col min="1886" max="1891" width="14.875" style="1277" hidden="1"/>
    <col min="1892" max="1893" width="15.875" style="1277" hidden="1"/>
    <col min="1894" max="1899" width="16.125" style="1277" hidden="1"/>
    <col min="1900" max="1900" width="6.125" style="1277" hidden="1"/>
    <col min="1901" max="1901" width="3" style="1277" hidden="1"/>
    <col min="1902" max="2141" width="8.625" style="1277" hidden="1"/>
    <col min="2142" max="2147" width="14.875" style="1277" hidden="1"/>
    <col min="2148" max="2149" width="15.875" style="1277" hidden="1"/>
    <col min="2150" max="2155" width="16.125" style="1277" hidden="1"/>
    <col min="2156" max="2156" width="6.125" style="1277" hidden="1"/>
    <col min="2157" max="2157" width="3" style="1277" hidden="1"/>
    <col min="2158" max="2397" width="8.625" style="1277" hidden="1"/>
    <col min="2398" max="2403" width="14.875" style="1277" hidden="1"/>
    <col min="2404" max="2405" width="15.875" style="1277" hidden="1"/>
    <col min="2406" max="2411" width="16.125" style="1277" hidden="1"/>
    <col min="2412" max="2412" width="6.125" style="1277" hidden="1"/>
    <col min="2413" max="2413" width="3" style="1277" hidden="1"/>
    <col min="2414" max="2653" width="8.625" style="1277" hidden="1"/>
    <col min="2654" max="2659" width="14.875" style="1277" hidden="1"/>
    <col min="2660" max="2661" width="15.875" style="1277" hidden="1"/>
    <col min="2662" max="2667" width="16.125" style="1277" hidden="1"/>
    <col min="2668" max="2668" width="6.125" style="1277" hidden="1"/>
    <col min="2669" max="2669" width="3" style="1277" hidden="1"/>
    <col min="2670" max="2909" width="8.625" style="1277" hidden="1"/>
    <col min="2910" max="2915" width="14.875" style="1277" hidden="1"/>
    <col min="2916" max="2917" width="15.875" style="1277" hidden="1"/>
    <col min="2918" max="2923" width="16.125" style="1277" hidden="1"/>
    <col min="2924" max="2924" width="6.125" style="1277" hidden="1"/>
    <col min="2925" max="2925" width="3" style="1277" hidden="1"/>
    <col min="2926" max="3165" width="8.625" style="1277" hidden="1"/>
    <col min="3166" max="3171" width="14.875" style="1277" hidden="1"/>
    <col min="3172" max="3173" width="15.875" style="1277" hidden="1"/>
    <col min="3174" max="3179" width="16.125" style="1277" hidden="1"/>
    <col min="3180" max="3180" width="6.125" style="1277" hidden="1"/>
    <col min="3181" max="3181" width="3" style="1277" hidden="1"/>
    <col min="3182" max="3421" width="8.625" style="1277" hidden="1"/>
    <col min="3422" max="3427" width="14.875" style="1277" hidden="1"/>
    <col min="3428" max="3429" width="15.875" style="1277" hidden="1"/>
    <col min="3430" max="3435" width="16.125" style="1277" hidden="1"/>
    <col min="3436" max="3436" width="6.125" style="1277" hidden="1"/>
    <col min="3437" max="3437" width="3" style="1277" hidden="1"/>
    <col min="3438" max="3677" width="8.625" style="1277" hidden="1"/>
    <col min="3678" max="3683" width="14.875" style="1277" hidden="1"/>
    <col min="3684" max="3685" width="15.875" style="1277" hidden="1"/>
    <col min="3686" max="3691" width="16.125" style="1277" hidden="1"/>
    <col min="3692" max="3692" width="6.125" style="1277" hidden="1"/>
    <col min="3693" max="3693" width="3" style="1277" hidden="1"/>
    <col min="3694" max="3933" width="8.625" style="1277" hidden="1"/>
    <col min="3934" max="3939" width="14.875" style="1277" hidden="1"/>
    <col min="3940" max="3941" width="15.875" style="1277" hidden="1"/>
    <col min="3942" max="3947" width="16.125" style="1277" hidden="1"/>
    <col min="3948" max="3948" width="6.125" style="1277" hidden="1"/>
    <col min="3949" max="3949" width="3" style="1277" hidden="1"/>
    <col min="3950" max="4189" width="8.625" style="1277" hidden="1"/>
    <col min="4190" max="4195" width="14.875" style="1277" hidden="1"/>
    <col min="4196" max="4197" width="15.875" style="1277" hidden="1"/>
    <col min="4198" max="4203" width="16.125" style="1277" hidden="1"/>
    <col min="4204" max="4204" width="6.125" style="1277" hidden="1"/>
    <col min="4205" max="4205" width="3" style="1277" hidden="1"/>
    <col min="4206" max="4445" width="8.625" style="1277" hidden="1"/>
    <col min="4446" max="4451" width="14.875" style="1277" hidden="1"/>
    <col min="4452" max="4453" width="15.875" style="1277" hidden="1"/>
    <col min="4454" max="4459" width="16.125" style="1277" hidden="1"/>
    <col min="4460" max="4460" width="6.125" style="1277" hidden="1"/>
    <col min="4461" max="4461" width="3" style="1277" hidden="1"/>
    <col min="4462" max="4701" width="8.625" style="1277" hidden="1"/>
    <col min="4702" max="4707" width="14.875" style="1277" hidden="1"/>
    <col min="4708" max="4709" width="15.875" style="1277" hidden="1"/>
    <col min="4710" max="4715" width="16.125" style="1277" hidden="1"/>
    <col min="4716" max="4716" width="6.125" style="1277" hidden="1"/>
    <col min="4717" max="4717" width="3" style="1277" hidden="1"/>
    <col min="4718" max="4957" width="8.625" style="1277" hidden="1"/>
    <col min="4958" max="4963" width="14.875" style="1277" hidden="1"/>
    <col min="4964" max="4965" width="15.875" style="1277" hidden="1"/>
    <col min="4966" max="4971" width="16.125" style="1277" hidden="1"/>
    <col min="4972" max="4972" width="6.125" style="1277" hidden="1"/>
    <col min="4973" max="4973" width="3" style="1277" hidden="1"/>
    <col min="4974" max="5213" width="8.625" style="1277" hidden="1"/>
    <col min="5214" max="5219" width="14.875" style="1277" hidden="1"/>
    <col min="5220" max="5221" width="15.875" style="1277" hidden="1"/>
    <col min="5222" max="5227" width="16.125" style="1277" hidden="1"/>
    <col min="5228" max="5228" width="6.125" style="1277" hidden="1"/>
    <col min="5229" max="5229" width="3" style="1277" hidden="1"/>
    <col min="5230" max="5469" width="8.625" style="1277" hidden="1"/>
    <col min="5470" max="5475" width="14.875" style="1277" hidden="1"/>
    <col min="5476" max="5477" width="15.875" style="1277" hidden="1"/>
    <col min="5478" max="5483" width="16.125" style="1277" hidden="1"/>
    <col min="5484" max="5484" width="6.125" style="1277" hidden="1"/>
    <col min="5485" max="5485" width="3" style="1277" hidden="1"/>
    <col min="5486" max="5725" width="8.625" style="1277" hidden="1"/>
    <col min="5726" max="5731" width="14.875" style="1277" hidden="1"/>
    <col min="5732" max="5733" width="15.875" style="1277" hidden="1"/>
    <col min="5734" max="5739" width="16.125" style="1277" hidden="1"/>
    <col min="5740" max="5740" width="6.125" style="1277" hidden="1"/>
    <col min="5741" max="5741" width="3" style="1277" hidden="1"/>
    <col min="5742" max="5981" width="8.625" style="1277" hidden="1"/>
    <col min="5982" max="5987" width="14.875" style="1277" hidden="1"/>
    <col min="5988" max="5989" width="15.875" style="1277" hidden="1"/>
    <col min="5990" max="5995" width="16.125" style="1277" hidden="1"/>
    <col min="5996" max="5996" width="6.125" style="1277" hidden="1"/>
    <col min="5997" max="5997" width="3" style="1277" hidden="1"/>
    <col min="5998" max="6237" width="8.625" style="1277" hidden="1"/>
    <col min="6238" max="6243" width="14.875" style="1277" hidden="1"/>
    <col min="6244" max="6245" width="15.875" style="1277" hidden="1"/>
    <col min="6246" max="6251" width="16.125" style="1277" hidden="1"/>
    <col min="6252" max="6252" width="6.125" style="1277" hidden="1"/>
    <col min="6253" max="6253" width="3" style="1277" hidden="1"/>
    <col min="6254" max="6493" width="8.625" style="1277" hidden="1"/>
    <col min="6494" max="6499" width="14.875" style="1277" hidden="1"/>
    <col min="6500" max="6501" width="15.875" style="1277" hidden="1"/>
    <col min="6502" max="6507" width="16.125" style="1277" hidden="1"/>
    <col min="6508" max="6508" width="6.125" style="1277" hidden="1"/>
    <col min="6509" max="6509" width="3" style="1277" hidden="1"/>
    <col min="6510" max="6749" width="8.625" style="1277" hidden="1"/>
    <col min="6750" max="6755" width="14.875" style="1277" hidden="1"/>
    <col min="6756" max="6757" width="15.875" style="1277" hidden="1"/>
    <col min="6758" max="6763" width="16.125" style="1277" hidden="1"/>
    <col min="6764" max="6764" width="6.125" style="1277" hidden="1"/>
    <col min="6765" max="6765" width="3" style="1277" hidden="1"/>
    <col min="6766" max="7005" width="8.625" style="1277" hidden="1"/>
    <col min="7006" max="7011" width="14.875" style="1277" hidden="1"/>
    <col min="7012" max="7013" width="15.875" style="1277" hidden="1"/>
    <col min="7014" max="7019" width="16.125" style="1277" hidden="1"/>
    <col min="7020" max="7020" width="6.125" style="1277" hidden="1"/>
    <col min="7021" max="7021" width="3" style="1277" hidden="1"/>
    <col min="7022" max="7261" width="8.625" style="1277" hidden="1"/>
    <col min="7262" max="7267" width="14.875" style="1277" hidden="1"/>
    <col min="7268" max="7269" width="15.875" style="1277" hidden="1"/>
    <col min="7270" max="7275" width="16.125" style="1277" hidden="1"/>
    <col min="7276" max="7276" width="6.125" style="1277" hidden="1"/>
    <col min="7277" max="7277" width="3" style="1277" hidden="1"/>
    <col min="7278" max="7517" width="8.625" style="1277" hidden="1"/>
    <col min="7518" max="7523" width="14.875" style="1277" hidden="1"/>
    <col min="7524" max="7525" width="15.875" style="1277" hidden="1"/>
    <col min="7526" max="7531" width="16.125" style="1277" hidden="1"/>
    <col min="7532" max="7532" width="6.125" style="1277" hidden="1"/>
    <col min="7533" max="7533" width="3" style="1277" hidden="1"/>
    <col min="7534" max="7773" width="8.625" style="1277" hidden="1"/>
    <col min="7774" max="7779" width="14.875" style="1277" hidden="1"/>
    <col min="7780" max="7781" width="15.875" style="1277" hidden="1"/>
    <col min="7782" max="7787" width="16.125" style="1277" hidden="1"/>
    <col min="7788" max="7788" width="6.125" style="1277" hidden="1"/>
    <col min="7789" max="7789" width="3" style="1277" hidden="1"/>
    <col min="7790" max="8029" width="8.625" style="1277" hidden="1"/>
    <col min="8030" max="8035" width="14.875" style="1277" hidden="1"/>
    <col min="8036" max="8037" width="15.875" style="1277" hidden="1"/>
    <col min="8038" max="8043" width="16.125" style="1277" hidden="1"/>
    <col min="8044" max="8044" width="6.125" style="1277" hidden="1"/>
    <col min="8045" max="8045" width="3" style="1277" hidden="1"/>
    <col min="8046" max="8285" width="8.625" style="1277" hidden="1"/>
    <col min="8286" max="8291" width="14.875" style="1277" hidden="1"/>
    <col min="8292" max="8293" width="15.875" style="1277" hidden="1"/>
    <col min="8294" max="8299" width="16.125" style="1277" hidden="1"/>
    <col min="8300" max="8300" width="6.125" style="1277" hidden="1"/>
    <col min="8301" max="8301" width="3" style="1277" hidden="1"/>
    <col min="8302" max="8541" width="8.625" style="1277" hidden="1"/>
    <col min="8542" max="8547" width="14.875" style="1277" hidden="1"/>
    <col min="8548" max="8549" width="15.875" style="1277" hidden="1"/>
    <col min="8550" max="8555" width="16.125" style="1277" hidden="1"/>
    <col min="8556" max="8556" width="6.125" style="1277" hidden="1"/>
    <col min="8557" max="8557" width="3" style="1277" hidden="1"/>
    <col min="8558" max="8797" width="8.625" style="1277" hidden="1"/>
    <col min="8798" max="8803" width="14.875" style="1277" hidden="1"/>
    <col min="8804" max="8805" width="15.875" style="1277" hidden="1"/>
    <col min="8806" max="8811" width="16.125" style="1277" hidden="1"/>
    <col min="8812" max="8812" width="6.125" style="1277" hidden="1"/>
    <col min="8813" max="8813" width="3" style="1277" hidden="1"/>
    <col min="8814" max="9053" width="8.625" style="1277" hidden="1"/>
    <col min="9054" max="9059" width="14.875" style="1277" hidden="1"/>
    <col min="9060" max="9061" width="15.875" style="1277" hidden="1"/>
    <col min="9062" max="9067" width="16.125" style="1277" hidden="1"/>
    <col min="9068" max="9068" width="6.125" style="1277" hidden="1"/>
    <col min="9069" max="9069" width="3" style="1277" hidden="1"/>
    <col min="9070" max="9309" width="8.625" style="1277" hidden="1"/>
    <col min="9310" max="9315" width="14.875" style="1277" hidden="1"/>
    <col min="9316" max="9317" width="15.875" style="1277" hidden="1"/>
    <col min="9318" max="9323" width="16.125" style="1277" hidden="1"/>
    <col min="9324" max="9324" width="6.125" style="1277" hidden="1"/>
    <col min="9325" max="9325" width="3" style="1277" hidden="1"/>
    <col min="9326" max="9565" width="8.625" style="1277" hidden="1"/>
    <col min="9566" max="9571" width="14.875" style="1277" hidden="1"/>
    <col min="9572" max="9573" width="15.875" style="1277" hidden="1"/>
    <col min="9574" max="9579" width="16.125" style="1277" hidden="1"/>
    <col min="9580" max="9580" width="6.125" style="1277" hidden="1"/>
    <col min="9581" max="9581" width="3" style="1277" hidden="1"/>
    <col min="9582" max="9821" width="8.625" style="1277" hidden="1"/>
    <col min="9822" max="9827" width="14.875" style="1277" hidden="1"/>
    <col min="9828" max="9829" width="15.875" style="1277" hidden="1"/>
    <col min="9830" max="9835" width="16.125" style="1277" hidden="1"/>
    <col min="9836" max="9836" width="6.125" style="1277" hidden="1"/>
    <col min="9837" max="9837" width="3" style="1277" hidden="1"/>
    <col min="9838" max="10077" width="8.625" style="1277" hidden="1"/>
    <col min="10078" max="10083" width="14.875" style="1277" hidden="1"/>
    <col min="10084" max="10085" width="15.875" style="1277" hidden="1"/>
    <col min="10086" max="10091" width="16.125" style="1277" hidden="1"/>
    <col min="10092" max="10092" width="6.125" style="1277" hidden="1"/>
    <col min="10093" max="10093" width="3" style="1277" hidden="1"/>
    <col min="10094" max="10333" width="8.625" style="1277" hidden="1"/>
    <col min="10334" max="10339" width="14.875" style="1277" hidden="1"/>
    <col min="10340" max="10341" width="15.875" style="1277" hidden="1"/>
    <col min="10342" max="10347" width="16.125" style="1277" hidden="1"/>
    <col min="10348" max="10348" width="6.125" style="1277" hidden="1"/>
    <col min="10349" max="10349" width="3" style="1277" hidden="1"/>
    <col min="10350" max="10589" width="8.625" style="1277" hidden="1"/>
    <col min="10590" max="10595" width="14.875" style="1277" hidden="1"/>
    <col min="10596" max="10597" width="15.875" style="1277" hidden="1"/>
    <col min="10598" max="10603" width="16.125" style="1277" hidden="1"/>
    <col min="10604" max="10604" width="6.125" style="1277" hidden="1"/>
    <col min="10605" max="10605" width="3" style="1277" hidden="1"/>
    <col min="10606" max="10845" width="8.625" style="1277" hidden="1"/>
    <col min="10846" max="10851" width="14.875" style="1277" hidden="1"/>
    <col min="10852" max="10853" width="15.875" style="1277" hidden="1"/>
    <col min="10854" max="10859" width="16.125" style="1277" hidden="1"/>
    <col min="10860" max="10860" width="6.125" style="1277" hidden="1"/>
    <col min="10861" max="10861" width="3" style="1277" hidden="1"/>
    <col min="10862" max="11101" width="8.625" style="1277" hidden="1"/>
    <col min="11102" max="11107" width="14.875" style="1277" hidden="1"/>
    <col min="11108" max="11109" width="15.875" style="1277" hidden="1"/>
    <col min="11110" max="11115" width="16.125" style="1277" hidden="1"/>
    <col min="11116" max="11116" width="6.125" style="1277" hidden="1"/>
    <col min="11117" max="11117" width="3" style="1277" hidden="1"/>
    <col min="11118" max="11357" width="8.625" style="1277" hidden="1"/>
    <col min="11358" max="11363" width="14.875" style="1277" hidden="1"/>
    <col min="11364" max="11365" width="15.875" style="1277" hidden="1"/>
    <col min="11366" max="11371" width="16.125" style="1277" hidden="1"/>
    <col min="11372" max="11372" width="6.125" style="1277" hidden="1"/>
    <col min="11373" max="11373" width="3" style="1277" hidden="1"/>
    <col min="11374" max="11613" width="8.625" style="1277" hidden="1"/>
    <col min="11614" max="11619" width="14.875" style="1277" hidden="1"/>
    <col min="11620" max="11621" width="15.875" style="1277" hidden="1"/>
    <col min="11622" max="11627" width="16.125" style="1277" hidden="1"/>
    <col min="11628" max="11628" width="6.125" style="1277" hidden="1"/>
    <col min="11629" max="11629" width="3" style="1277" hidden="1"/>
    <col min="11630" max="11869" width="8.625" style="1277" hidden="1"/>
    <col min="11870" max="11875" width="14.875" style="1277" hidden="1"/>
    <col min="11876" max="11877" width="15.875" style="1277" hidden="1"/>
    <col min="11878" max="11883" width="16.125" style="1277" hidden="1"/>
    <col min="11884" max="11884" width="6.125" style="1277" hidden="1"/>
    <col min="11885" max="11885" width="3" style="1277" hidden="1"/>
    <col min="11886" max="12125" width="8.625" style="1277" hidden="1"/>
    <col min="12126" max="12131" width="14.875" style="1277" hidden="1"/>
    <col min="12132" max="12133" width="15.875" style="1277" hidden="1"/>
    <col min="12134" max="12139" width="16.125" style="1277" hidden="1"/>
    <col min="12140" max="12140" width="6.125" style="1277" hidden="1"/>
    <col min="12141" max="12141" width="3" style="1277" hidden="1"/>
    <col min="12142" max="12381" width="8.625" style="1277" hidden="1"/>
    <col min="12382" max="12387" width="14.875" style="1277" hidden="1"/>
    <col min="12388" max="12389" width="15.875" style="1277" hidden="1"/>
    <col min="12390" max="12395" width="16.125" style="1277" hidden="1"/>
    <col min="12396" max="12396" width="6.125" style="1277" hidden="1"/>
    <col min="12397" max="12397" width="3" style="1277" hidden="1"/>
    <col min="12398" max="12637" width="8.625" style="1277" hidden="1"/>
    <col min="12638" max="12643" width="14.875" style="1277" hidden="1"/>
    <col min="12644" max="12645" width="15.875" style="1277" hidden="1"/>
    <col min="12646" max="12651" width="16.125" style="1277" hidden="1"/>
    <col min="12652" max="12652" width="6.125" style="1277" hidden="1"/>
    <col min="12653" max="12653" width="3" style="1277" hidden="1"/>
    <col min="12654" max="12893" width="8.625" style="1277" hidden="1"/>
    <col min="12894" max="12899" width="14.875" style="1277" hidden="1"/>
    <col min="12900" max="12901" width="15.875" style="1277" hidden="1"/>
    <col min="12902" max="12907" width="16.125" style="1277" hidden="1"/>
    <col min="12908" max="12908" width="6.125" style="1277" hidden="1"/>
    <col min="12909" max="12909" width="3" style="1277" hidden="1"/>
    <col min="12910" max="13149" width="8.625" style="1277" hidden="1"/>
    <col min="13150" max="13155" width="14.875" style="1277" hidden="1"/>
    <col min="13156" max="13157" width="15.875" style="1277" hidden="1"/>
    <col min="13158" max="13163" width="16.125" style="1277" hidden="1"/>
    <col min="13164" max="13164" width="6.125" style="1277" hidden="1"/>
    <col min="13165" max="13165" width="3" style="1277" hidden="1"/>
    <col min="13166" max="13405" width="8.625" style="1277" hidden="1"/>
    <col min="13406" max="13411" width="14.875" style="1277" hidden="1"/>
    <col min="13412" max="13413" width="15.875" style="1277" hidden="1"/>
    <col min="13414" max="13419" width="16.125" style="1277" hidden="1"/>
    <col min="13420" max="13420" width="6.125" style="1277" hidden="1"/>
    <col min="13421" max="13421" width="3" style="1277" hidden="1"/>
    <col min="13422" max="13661" width="8.625" style="1277" hidden="1"/>
    <col min="13662" max="13667" width="14.875" style="1277" hidden="1"/>
    <col min="13668" max="13669" width="15.875" style="1277" hidden="1"/>
    <col min="13670" max="13675" width="16.125" style="1277" hidden="1"/>
    <col min="13676" max="13676" width="6.125" style="1277" hidden="1"/>
    <col min="13677" max="13677" width="3" style="1277" hidden="1"/>
    <col min="13678" max="13917" width="8.625" style="1277" hidden="1"/>
    <col min="13918" max="13923" width="14.875" style="1277" hidden="1"/>
    <col min="13924" max="13925" width="15.875" style="1277" hidden="1"/>
    <col min="13926" max="13931" width="16.125" style="1277" hidden="1"/>
    <col min="13932" max="13932" width="6.125" style="1277" hidden="1"/>
    <col min="13933" max="13933" width="3" style="1277" hidden="1"/>
    <col min="13934" max="14173" width="8.625" style="1277" hidden="1"/>
    <col min="14174" max="14179" width="14.875" style="1277" hidden="1"/>
    <col min="14180" max="14181" width="15.875" style="1277" hidden="1"/>
    <col min="14182" max="14187" width="16.125" style="1277" hidden="1"/>
    <col min="14188" max="14188" width="6.125" style="1277" hidden="1"/>
    <col min="14189" max="14189" width="3" style="1277" hidden="1"/>
    <col min="14190" max="14429" width="8.625" style="1277" hidden="1"/>
    <col min="14430" max="14435" width="14.875" style="1277" hidden="1"/>
    <col min="14436" max="14437" width="15.875" style="1277" hidden="1"/>
    <col min="14438" max="14443" width="16.125" style="1277" hidden="1"/>
    <col min="14444" max="14444" width="6.125" style="1277" hidden="1"/>
    <col min="14445" max="14445" width="3" style="1277" hidden="1"/>
    <col min="14446" max="14685" width="8.625" style="1277" hidden="1"/>
    <col min="14686" max="14691" width="14.875" style="1277" hidden="1"/>
    <col min="14692" max="14693" width="15.875" style="1277" hidden="1"/>
    <col min="14694" max="14699" width="16.125" style="1277" hidden="1"/>
    <col min="14700" max="14700" width="6.125" style="1277" hidden="1"/>
    <col min="14701" max="14701" width="3" style="1277" hidden="1"/>
    <col min="14702" max="14941" width="8.625" style="1277" hidden="1"/>
    <col min="14942" max="14947" width="14.875" style="1277" hidden="1"/>
    <col min="14948" max="14949" width="15.875" style="1277" hidden="1"/>
    <col min="14950" max="14955" width="16.125" style="1277" hidden="1"/>
    <col min="14956" max="14956" width="6.125" style="1277" hidden="1"/>
    <col min="14957" max="14957" width="3" style="1277" hidden="1"/>
    <col min="14958" max="15197" width="8.625" style="1277" hidden="1"/>
    <col min="15198" max="15203" width="14.875" style="1277" hidden="1"/>
    <col min="15204" max="15205" width="15.875" style="1277" hidden="1"/>
    <col min="15206" max="15211" width="16.125" style="1277" hidden="1"/>
    <col min="15212" max="15212" width="6.125" style="1277" hidden="1"/>
    <col min="15213" max="15213" width="3" style="1277" hidden="1"/>
    <col min="15214" max="15453" width="8.625" style="1277" hidden="1"/>
    <col min="15454" max="15459" width="14.875" style="1277" hidden="1"/>
    <col min="15460" max="15461" width="15.875" style="1277" hidden="1"/>
    <col min="15462" max="15467" width="16.125" style="1277" hidden="1"/>
    <col min="15468" max="15468" width="6.125" style="1277" hidden="1"/>
    <col min="15469" max="15469" width="3" style="1277" hidden="1"/>
    <col min="15470" max="15709" width="8.625" style="1277" hidden="1"/>
    <col min="15710" max="15715" width="14.875" style="1277" hidden="1"/>
    <col min="15716" max="15717" width="15.875" style="1277" hidden="1"/>
    <col min="15718" max="15723" width="16.125" style="1277" hidden="1"/>
    <col min="15724" max="15724" width="6.125" style="1277" hidden="1"/>
    <col min="15725" max="15725" width="3" style="1277" hidden="1"/>
    <col min="15726" max="15965" width="8.625" style="1277" hidden="1"/>
    <col min="15966" max="15971" width="14.875" style="1277" hidden="1"/>
    <col min="15972" max="15973" width="15.875" style="1277" hidden="1"/>
    <col min="15974" max="15979" width="16.125" style="1277" hidden="1"/>
    <col min="15980" max="15980" width="6.125" style="1277" hidden="1"/>
    <col min="15981" max="15981" width="3" style="1277" hidden="1"/>
    <col min="15982" max="16221" width="8.625" style="1277" hidden="1"/>
    <col min="16222" max="16227" width="14.875" style="1277" hidden="1"/>
    <col min="16228" max="16229" width="15.875" style="1277" hidden="1"/>
    <col min="16230" max="16235" width="16.125" style="1277" hidden="1"/>
    <col min="16236" max="16236" width="6.125" style="1277" hidden="1"/>
    <col min="16237" max="16237" width="3" style="1277" hidden="1"/>
    <col min="16238" max="16384" width="8.625" style="1277" hidden="1"/>
  </cols>
  <sheetData>
    <row r="1" spans="1:143" ht="42.75" customHeight="1" x14ac:dyDescent="0.15">
      <c r="A1" s="1275"/>
      <c r="B1" s="1276"/>
      <c r="DD1" s="1277"/>
      <c r="DE1" s="1277"/>
    </row>
    <row r="2" spans="1:143" ht="25.5" customHeight="1" x14ac:dyDescent="0.15">
      <c r="A2" s="1278"/>
      <c r="C2" s="1278"/>
      <c r="O2" s="1278"/>
      <c r="P2" s="1278"/>
      <c r="Q2" s="1278"/>
      <c r="R2" s="1278"/>
      <c r="S2" s="1278"/>
      <c r="T2" s="1278"/>
      <c r="U2" s="1278"/>
      <c r="V2" s="1278"/>
      <c r="W2" s="1278"/>
      <c r="X2" s="1278"/>
      <c r="Y2" s="1278"/>
      <c r="Z2" s="1278"/>
      <c r="AA2" s="1278"/>
      <c r="AB2" s="1278"/>
      <c r="AC2" s="1278"/>
      <c r="AD2" s="1278"/>
      <c r="AE2" s="1278"/>
      <c r="AF2" s="1278"/>
      <c r="AG2" s="1278"/>
      <c r="AH2" s="1278"/>
      <c r="AI2" s="1278"/>
      <c r="AU2" s="1278"/>
      <c r="BG2" s="1278"/>
      <c r="BS2" s="1278"/>
      <c r="CE2" s="1278"/>
      <c r="CQ2" s="1278"/>
      <c r="DD2" s="1277"/>
      <c r="DE2" s="1277"/>
    </row>
    <row r="3" spans="1:143" ht="25.5" customHeight="1" x14ac:dyDescent="0.15">
      <c r="A3" s="1278"/>
      <c r="C3" s="1278"/>
      <c r="O3" s="1278"/>
      <c r="P3" s="1278"/>
      <c r="Q3" s="1278"/>
      <c r="R3" s="1278"/>
      <c r="S3" s="1278"/>
      <c r="T3" s="1278"/>
      <c r="U3" s="1278"/>
      <c r="V3" s="1278"/>
      <c r="W3" s="1278"/>
      <c r="X3" s="1278"/>
      <c r="Y3" s="1278"/>
      <c r="Z3" s="1278"/>
      <c r="AA3" s="1278"/>
      <c r="AB3" s="1278"/>
      <c r="AC3" s="1278"/>
      <c r="AD3" s="1278"/>
      <c r="AE3" s="1278"/>
      <c r="AF3" s="1278"/>
      <c r="AG3" s="1278"/>
      <c r="AH3" s="1278"/>
      <c r="AI3" s="1278"/>
      <c r="AU3" s="1278"/>
      <c r="BG3" s="1278"/>
      <c r="BS3" s="1278"/>
      <c r="CE3" s="1278"/>
      <c r="CQ3" s="1278"/>
      <c r="DD3" s="1277"/>
      <c r="DE3" s="1277"/>
    </row>
    <row r="4" spans="1:143" s="292" customFormat="1" x14ac:dyDescent="0.15">
      <c r="A4" s="1278"/>
      <c r="B4" s="1278"/>
      <c r="C4" s="1278"/>
      <c r="D4" s="1278"/>
      <c r="E4" s="1278"/>
      <c r="F4" s="1278"/>
      <c r="G4" s="1278"/>
      <c r="H4" s="1278"/>
      <c r="I4" s="1278"/>
      <c r="J4" s="1278"/>
      <c r="K4" s="1278"/>
      <c r="L4" s="1278"/>
      <c r="M4" s="1278"/>
      <c r="N4" s="1278"/>
      <c r="O4" s="1278"/>
      <c r="P4" s="1278"/>
      <c r="Q4" s="1278"/>
      <c r="R4" s="1278"/>
      <c r="S4" s="1278"/>
      <c r="T4" s="1278"/>
      <c r="U4" s="1278"/>
      <c r="V4" s="1278"/>
      <c r="W4" s="1278"/>
      <c r="X4" s="1278"/>
      <c r="Y4" s="1278"/>
      <c r="Z4" s="1278"/>
      <c r="AA4" s="1278"/>
      <c r="AB4" s="1278"/>
      <c r="AC4" s="1278"/>
      <c r="AD4" s="1278"/>
      <c r="AE4" s="1278"/>
      <c r="AF4" s="1278"/>
      <c r="AG4" s="1278"/>
      <c r="AH4" s="1278"/>
      <c r="AI4" s="1278"/>
      <c r="AJ4" s="1278"/>
      <c r="AK4" s="1278"/>
      <c r="AL4" s="1278"/>
      <c r="AM4" s="1278"/>
      <c r="AN4" s="1278"/>
      <c r="AO4" s="1278"/>
      <c r="AP4" s="1278"/>
      <c r="AQ4" s="1278"/>
      <c r="AR4" s="1278"/>
      <c r="AS4" s="1278"/>
      <c r="AT4" s="1278"/>
      <c r="AU4" s="1278"/>
      <c r="AV4" s="1278"/>
      <c r="AW4" s="1278"/>
      <c r="AX4" s="1278"/>
      <c r="AY4" s="1278"/>
      <c r="AZ4" s="1278"/>
      <c r="BA4" s="1278"/>
      <c r="BB4" s="1278"/>
      <c r="BC4" s="1278"/>
      <c r="BD4" s="1278"/>
      <c r="BE4" s="1278"/>
      <c r="BF4" s="1278"/>
      <c r="BG4" s="1278"/>
      <c r="BH4" s="1278"/>
      <c r="BI4" s="1278"/>
      <c r="BJ4" s="1278"/>
      <c r="BK4" s="1278"/>
      <c r="BL4" s="1278"/>
      <c r="BM4" s="1278"/>
      <c r="BN4" s="1278"/>
      <c r="BO4" s="1278"/>
      <c r="BP4" s="1278"/>
      <c r="BQ4" s="1278"/>
      <c r="BR4" s="1278"/>
      <c r="BS4" s="1278"/>
      <c r="BT4" s="1278"/>
      <c r="BU4" s="1278"/>
      <c r="BV4" s="1278"/>
      <c r="BW4" s="1278"/>
      <c r="BX4" s="1278"/>
      <c r="BY4" s="1278"/>
      <c r="BZ4" s="1278"/>
      <c r="CA4" s="1278"/>
      <c r="CB4" s="1278"/>
      <c r="CC4" s="1278"/>
      <c r="CD4" s="1278"/>
      <c r="CE4" s="1278"/>
      <c r="CF4" s="1278"/>
      <c r="CG4" s="1278"/>
      <c r="CH4" s="1278"/>
      <c r="CI4" s="1278"/>
      <c r="CJ4" s="1278"/>
      <c r="CK4" s="1278"/>
      <c r="CL4" s="1278"/>
      <c r="CM4" s="1278"/>
      <c r="CN4" s="1278"/>
      <c r="CO4" s="1278"/>
      <c r="CP4" s="1278"/>
      <c r="CQ4" s="1278"/>
      <c r="CR4" s="1278"/>
      <c r="CS4" s="1278"/>
      <c r="CT4" s="1278"/>
      <c r="CU4" s="1278"/>
      <c r="CV4" s="1278"/>
      <c r="CW4" s="1278"/>
      <c r="CX4" s="1278"/>
      <c r="CY4" s="1278"/>
      <c r="CZ4" s="1278"/>
      <c r="DA4" s="1278"/>
      <c r="DB4" s="1278"/>
      <c r="DC4" s="1278"/>
      <c r="DD4" s="1278"/>
      <c r="DE4" s="1278"/>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1278"/>
      <c r="B5" s="1278"/>
      <c r="C5" s="1278"/>
      <c r="D5" s="1278"/>
      <c r="E5" s="1278"/>
      <c r="F5" s="1278"/>
      <c r="G5" s="1278"/>
      <c r="H5" s="1278"/>
      <c r="I5" s="1278"/>
      <c r="J5" s="1278"/>
      <c r="K5" s="1278"/>
      <c r="L5" s="1278"/>
      <c r="M5" s="1278"/>
      <c r="N5" s="1278"/>
      <c r="O5" s="1278"/>
      <c r="P5" s="1278"/>
      <c r="Q5" s="1278"/>
      <c r="R5" s="1278"/>
      <c r="S5" s="1278"/>
      <c r="T5" s="1278"/>
      <c r="U5" s="1278"/>
      <c r="V5" s="1278"/>
      <c r="W5" s="1278"/>
      <c r="X5" s="1278"/>
      <c r="Y5" s="1278"/>
      <c r="Z5" s="1278"/>
      <c r="AA5" s="1278"/>
      <c r="AB5" s="1278"/>
      <c r="AC5" s="1278"/>
      <c r="AD5" s="1278"/>
      <c r="AE5" s="1278"/>
      <c r="AF5" s="1278"/>
      <c r="AG5" s="1278"/>
      <c r="AH5" s="1278"/>
      <c r="AI5" s="1278"/>
      <c r="AJ5" s="1278"/>
      <c r="AK5" s="1278"/>
      <c r="AL5" s="1278"/>
      <c r="AM5" s="1278"/>
      <c r="AN5" s="1278"/>
      <c r="AO5" s="1278"/>
      <c r="AP5" s="1278"/>
      <c r="AQ5" s="1278"/>
      <c r="AR5" s="1278"/>
      <c r="AS5" s="1278"/>
      <c r="AT5" s="1278"/>
      <c r="AU5" s="1278"/>
      <c r="AV5" s="1278"/>
      <c r="AW5" s="1278"/>
      <c r="AX5" s="1278"/>
      <c r="AY5" s="1278"/>
      <c r="AZ5" s="1278"/>
      <c r="BA5" s="1278"/>
      <c r="BB5" s="1278"/>
      <c r="BC5" s="1278"/>
      <c r="BD5" s="1278"/>
      <c r="BE5" s="1278"/>
      <c r="BF5" s="1278"/>
      <c r="BG5" s="1278"/>
      <c r="BH5" s="1278"/>
      <c r="BI5" s="1278"/>
      <c r="BJ5" s="1278"/>
      <c r="BK5" s="1278"/>
      <c r="BL5" s="1278"/>
      <c r="BM5" s="1278"/>
      <c r="BN5" s="1278"/>
      <c r="BO5" s="1278"/>
      <c r="BP5" s="1278"/>
      <c r="BQ5" s="1278"/>
      <c r="BR5" s="1278"/>
      <c r="BS5" s="1278"/>
      <c r="BT5" s="1278"/>
      <c r="BU5" s="1278"/>
      <c r="BV5" s="1278"/>
      <c r="BW5" s="1278"/>
      <c r="BX5" s="1278"/>
      <c r="BY5" s="1278"/>
      <c r="BZ5" s="1278"/>
      <c r="CA5" s="1278"/>
      <c r="CB5" s="1278"/>
      <c r="CC5" s="1278"/>
      <c r="CD5" s="1278"/>
      <c r="CE5" s="1278"/>
      <c r="CF5" s="1278"/>
      <c r="CG5" s="1278"/>
      <c r="CH5" s="1278"/>
      <c r="CI5" s="1278"/>
      <c r="CJ5" s="1278"/>
      <c r="CK5" s="1278"/>
      <c r="CL5" s="1278"/>
      <c r="CM5" s="1278"/>
      <c r="CN5" s="1278"/>
      <c r="CO5" s="1278"/>
      <c r="CP5" s="1278"/>
      <c r="CQ5" s="1278"/>
      <c r="CR5" s="1278"/>
      <c r="CS5" s="1278"/>
      <c r="CT5" s="1278"/>
      <c r="CU5" s="1278"/>
      <c r="CV5" s="1278"/>
      <c r="CW5" s="1278"/>
      <c r="CX5" s="1278"/>
      <c r="CY5" s="1278"/>
      <c r="CZ5" s="1278"/>
      <c r="DA5" s="1278"/>
      <c r="DB5" s="1278"/>
      <c r="DC5" s="1278"/>
      <c r="DD5" s="1278"/>
      <c r="DE5" s="1278"/>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1278"/>
      <c r="B6" s="1278"/>
      <c r="C6" s="1278"/>
      <c r="D6" s="1278"/>
      <c r="E6" s="1278"/>
      <c r="F6" s="1278"/>
      <c r="G6" s="1278"/>
      <c r="H6" s="1278"/>
      <c r="I6" s="1278"/>
      <c r="J6" s="1278"/>
      <c r="K6" s="1278"/>
      <c r="L6" s="1278"/>
      <c r="M6" s="1278"/>
      <c r="N6" s="1278"/>
      <c r="O6" s="1278"/>
      <c r="P6" s="1278"/>
      <c r="Q6" s="1278"/>
      <c r="R6" s="1278"/>
      <c r="S6" s="1278"/>
      <c r="T6" s="1278"/>
      <c r="U6" s="1278"/>
      <c r="V6" s="1278"/>
      <c r="W6" s="1278"/>
      <c r="X6" s="1278"/>
      <c r="Y6" s="1278"/>
      <c r="Z6" s="1278"/>
      <c r="AA6" s="1278"/>
      <c r="AB6" s="1278"/>
      <c r="AC6" s="1278"/>
      <c r="AD6" s="1278"/>
      <c r="AE6" s="1278"/>
      <c r="AF6" s="1278"/>
      <c r="AG6" s="1278"/>
      <c r="AH6" s="1278"/>
      <c r="AI6" s="1278"/>
      <c r="AJ6" s="1278"/>
      <c r="AK6" s="1278"/>
      <c r="AL6" s="1278"/>
      <c r="AM6" s="1278"/>
      <c r="AN6" s="1278"/>
      <c r="AO6" s="1278"/>
      <c r="AP6" s="1278"/>
      <c r="AQ6" s="1278"/>
      <c r="AR6" s="1278"/>
      <c r="AS6" s="1278"/>
      <c r="AT6" s="1278"/>
      <c r="AU6" s="1278"/>
      <c r="AV6" s="1278"/>
      <c r="AW6" s="1278"/>
      <c r="AX6" s="1278"/>
      <c r="AY6" s="1278"/>
      <c r="AZ6" s="1278"/>
      <c r="BA6" s="1278"/>
      <c r="BB6" s="1278"/>
      <c r="BC6" s="1278"/>
      <c r="BD6" s="1278"/>
      <c r="BE6" s="1278"/>
      <c r="BF6" s="1278"/>
      <c r="BG6" s="1278"/>
      <c r="BH6" s="1278"/>
      <c r="BI6" s="1278"/>
      <c r="BJ6" s="1278"/>
      <c r="BK6" s="1278"/>
      <c r="BL6" s="1278"/>
      <c r="BM6" s="1278"/>
      <c r="BN6" s="1278"/>
      <c r="BO6" s="1278"/>
      <c r="BP6" s="1278"/>
      <c r="BQ6" s="1278"/>
      <c r="BR6" s="1278"/>
      <c r="BS6" s="1278"/>
      <c r="BT6" s="1278"/>
      <c r="BU6" s="1278"/>
      <c r="BV6" s="1278"/>
      <c r="BW6" s="1278"/>
      <c r="BX6" s="1278"/>
      <c r="BY6" s="1278"/>
      <c r="BZ6" s="1278"/>
      <c r="CA6" s="1278"/>
      <c r="CB6" s="1278"/>
      <c r="CC6" s="1278"/>
      <c r="CD6" s="1278"/>
      <c r="CE6" s="1278"/>
      <c r="CF6" s="1278"/>
      <c r="CG6" s="1278"/>
      <c r="CH6" s="1278"/>
      <c r="CI6" s="1278"/>
      <c r="CJ6" s="1278"/>
      <c r="CK6" s="1278"/>
      <c r="CL6" s="1278"/>
      <c r="CM6" s="1278"/>
      <c r="CN6" s="1278"/>
      <c r="CO6" s="1278"/>
      <c r="CP6" s="1278"/>
      <c r="CQ6" s="1278"/>
      <c r="CR6" s="1278"/>
      <c r="CS6" s="1278"/>
      <c r="CT6" s="1278"/>
      <c r="CU6" s="1278"/>
      <c r="CV6" s="1278"/>
      <c r="CW6" s="1278"/>
      <c r="CX6" s="1278"/>
      <c r="CY6" s="1278"/>
      <c r="CZ6" s="1278"/>
      <c r="DA6" s="1278"/>
      <c r="DB6" s="1278"/>
      <c r="DC6" s="1278"/>
      <c r="DD6" s="1278"/>
      <c r="DE6" s="1278"/>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1278"/>
      <c r="B7" s="1278"/>
      <c r="C7" s="1278"/>
      <c r="D7" s="1278"/>
      <c r="E7" s="1278"/>
      <c r="F7" s="1278"/>
      <c r="G7" s="1278"/>
      <c r="H7" s="1278"/>
      <c r="I7" s="1278"/>
      <c r="J7" s="1278"/>
      <c r="K7" s="1278"/>
      <c r="L7" s="1278"/>
      <c r="M7" s="1278"/>
      <c r="N7" s="1278"/>
      <c r="O7" s="1278"/>
      <c r="P7" s="1278"/>
      <c r="Q7" s="1278"/>
      <c r="R7" s="1278"/>
      <c r="S7" s="1278"/>
      <c r="T7" s="1278"/>
      <c r="U7" s="1278"/>
      <c r="V7" s="1278"/>
      <c r="W7" s="1278"/>
      <c r="X7" s="1278"/>
      <c r="Y7" s="1278"/>
      <c r="Z7" s="1278"/>
      <c r="AA7" s="1278"/>
      <c r="AB7" s="1278"/>
      <c r="AC7" s="1278"/>
      <c r="AD7" s="1278"/>
      <c r="AE7" s="1278"/>
      <c r="AF7" s="1278"/>
      <c r="AG7" s="1278"/>
      <c r="AH7" s="1278"/>
      <c r="AI7" s="1278"/>
      <c r="AJ7" s="1278"/>
      <c r="AK7" s="1278"/>
      <c r="AL7" s="1278"/>
      <c r="AM7" s="1278"/>
      <c r="AN7" s="1278"/>
      <c r="AO7" s="1278"/>
      <c r="AP7" s="1278"/>
      <c r="AQ7" s="1278"/>
      <c r="AR7" s="1278"/>
      <c r="AS7" s="1278"/>
      <c r="AT7" s="1278"/>
      <c r="AU7" s="1278"/>
      <c r="AV7" s="1278"/>
      <c r="AW7" s="1278"/>
      <c r="AX7" s="1278"/>
      <c r="AY7" s="1278"/>
      <c r="AZ7" s="1278"/>
      <c r="BA7" s="1278"/>
      <c r="BB7" s="1278"/>
      <c r="BC7" s="1278"/>
      <c r="BD7" s="1278"/>
      <c r="BE7" s="1278"/>
      <c r="BF7" s="1278"/>
      <c r="BG7" s="1278"/>
      <c r="BH7" s="1278"/>
      <c r="BI7" s="1278"/>
      <c r="BJ7" s="1278"/>
      <c r="BK7" s="1278"/>
      <c r="BL7" s="1278"/>
      <c r="BM7" s="1278"/>
      <c r="BN7" s="1278"/>
      <c r="BO7" s="1278"/>
      <c r="BP7" s="1278"/>
      <c r="BQ7" s="1278"/>
      <c r="BR7" s="1278"/>
      <c r="BS7" s="1278"/>
      <c r="BT7" s="1278"/>
      <c r="BU7" s="1278"/>
      <c r="BV7" s="1278"/>
      <c r="BW7" s="1278"/>
      <c r="BX7" s="1278"/>
      <c r="BY7" s="1278"/>
      <c r="BZ7" s="1278"/>
      <c r="CA7" s="1278"/>
      <c r="CB7" s="1278"/>
      <c r="CC7" s="1278"/>
      <c r="CD7" s="1278"/>
      <c r="CE7" s="1278"/>
      <c r="CF7" s="1278"/>
      <c r="CG7" s="1278"/>
      <c r="CH7" s="1278"/>
      <c r="CI7" s="1278"/>
      <c r="CJ7" s="1278"/>
      <c r="CK7" s="1278"/>
      <c r="CL7" s="1278"/>
      <c r="CM7" s="1278"/>
      <c r="CN7" s="1278"/>
      <c r="CO7" s="1278"/>
      <c r="CP7" s="1278"/>
      <c r="CQ7" s="1278"/>
      <c r="CR7" s="1278"/>
      <c r="CS7" s="1278"/>
      <c r="CT7" s="1278"/>
      <c r="CU7" s="1278"/>
      <c r="CV7" s="1278"/>
      <c r="CW7" s="1278"/>
      <c r="CX7" s="1278"/>
      <c r="CY7" s="1278"/>
      <c r="CZ7" s="1278"/>
      <c r="DA7" s="1278"/>
      <c r="DB7" s="1278"/>
      <c r="DC7" s="1278"/>
      <c r="DD7" s="1278"/>
      <c r="DE7" s="1278"/>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1278"/>
      <c r="B8" s="1278"/>
      <c r="C8" s="1278"/>
      <c r="D8" s="1278"/>
      <c r="E8" s="1278"/>
      <c r="F8" s="1278"/>
      <c r="G8" s="1278"/>
      <c r="H8" s="1278"/>
      <c r="I8" s="1278"/>
      <c r="J8" s="1278"/>
      <c r="K8" s="1278"/>
      <c r="L8" s="1278"/>
      <c r="M8" s="1278"/>
      <c r="N8" s="1278"/>
      <c r="O8" s="1278"/>
      <c r="P8" s="1278"/>
      <c r="Q8" s="1278"/>
      <c r="R8" s="1278"/>
      <c r="S8" s="1278"/>
      <c r="T8" s="1278"/>
      <c r="U8" s="1278"/>
      <c r="V8" s="1278"/>
      <c r="W8" s="1278"/>
      <c r="X8" s="1278"/>
      <c r="Y8" s="1278"/>
      <c r="Z8" s="1278"/>
      <c r="AA8" s="1278"/>
      <c r="AB8" s="1278"/>
      <c r="AC8" s="1278"/>
      <c r="AD8" s="1278"/>
      <c r="AE8" s="1278"/>
      <c r="AF8" s="1278"/>
      <c r="AG8" s="1278"/>
      <c r="AH8" s="1278"/>
      <c r="AI8" s="1278"/>
      <c r="AJ8" s="1278"/>
      <c r="AK8" s="1278"/>
      <c r="AL8" s="1278"/>
      <c r="AM8" s="1278"/>
      <c r="AN8" s="1278"/>
      <c r="AO8" s="1278"/>
      <c r="AP8" s="1278"/>
      <c r="AQ8" s="1278"/>
      <c r="AR8" s="1278"/>
      <c r="AS8" s="1278"/>
      <c r="AT8" s="1278"/>
      <c r="AU8" s="1278"/>
      <c r="AV8" s="1278"/>
      <c r="AW8" s="1278"/>
      <c r="AX8" s="1278"/>
      <c r="AY8" s="1278"/>
      <c r="AZ8" s="1278"/>
      <c r="BA8" s="1278"/>
      <c r="BB8" s="1278"/>
      <c r="BC8" s="1278"/>
      <c r="BD8" s="1278"/>
      <c r="BE8" s="1278"/>
      <c r="BF8" s="1278"/>
      <c r="BG8" s="1278"/>
      <c r="BH8" s="1278"/>
      <c r="BI8" s="1278"/>
      <c r="BJ8" s="1278"/>
      <c r="BK8" s="1278"/>
      <c r="BL8" s="1278"/>
      <c r="BM8" s="1278"/>
      <c r="BN8" s="1278"/>
      <c r="BO8" s="1278"/>
      <c r="BP8" s="1278"/>
      <c r="BQ8" s="1278"/>
      <c r="BR8" s="1278"/>
      <c r="BS8" s="1278"/>
      <c r="BT8" s="1278"/>
      <c r="BU8" s="1278"/>
      <c r="BV8" s="1278"/>
      <c r="BW8" s="1278"/>
      <c r="BX8" s="1278"/>
      <c r="BY8" s="1278"/>
      <c r="BZ8" s="1278"/>
      <c r="CA8" s="1278"/>
      <c r="CB8" s="1278"/>
      <c r="CC8" s="1278"/>
      <c r="CD8" s="1278"/>
      <c r="CE8" s="1278"/>
      <c r="CF8" s="1278"/>
      <c r="CG8" s="1278"/>
      <c r="CH8" s="1278"/>
      <c r="CI8" s="1278"/>
      <c r="CJ8" s="1278"/>
      <c r="CK8" s="1278"/>
      <c r="CL8" s="1278"/>
      <c r="CM8" s="1278"/>
      <c r="CN8" s="1278"/>
      <c r="CO8" s="1278"/>
      <c r="CP8" s="1278"/>
      <c r="CQ8" s="1278"/>
      <c r="CR8" s="1278"/>
      <c r="CS8" s="1278"/>
      <c r="CT8" s="1278"/>
      <c r="CU8" s="1278"/>
      <c r="CV8" s="1278"/>
      <c r="CW8" s="1278"/>
      <c r="CX8" s="1278"/>
      <c r="CY8" s="1278"/>
      <c r="CZ8" s="1278"/>
      <c r="DA8" s="1278"/>
      <c r="DB8" s="1278"/>
      <c r="DC8" s="1278"/>
      <c r="DD8" s="1278"/>
      <c r="DE8" s="1278"/>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1278"/>
      <c r="B9" s="1278"/>
      <c r="C9" s="1278"/>
      <c r="D9" s="1278"/>
      <c r="E9" s="1278"/>
      <c r="F9" s="1278"/>
      <c r="G9" s="1278"/>
      <c r="H9" s="1278"/>
      <c r="I9" s="1278"/>
      <c r="J9" s="1278"/>
      <c r="K9" s="1278"/>
      <c r="L9" s="1278"/>
      <c r="M9" s="1278"/>
      <c r="N9" s="1278"/>
      <c r="O9" s="1278"/>
      <c r="P9" s="1278"/>
      <c r="Q9" s="1278"/>
      <c r="R9" s="1278"/>
      <c r="S9" s="1278"/>
      <c r="T9" s="1278"/>
      <c r="U9" s="1278"/>
      <c r="V9" s="1278"/>
      <c r="W9" s="1278"/>
      <c r="X9" s="1278"/>
      <c r="Y9" s="1278"/>
      <c r="Z9" s="1278"/>
      <c r="AA9" s="1278"/>
      <c r="AB9" s="1278"/>
      <c r="AC9" s="1278"/>
      <c r="AD9" s="1278"/>
      <c r="AE9" s="1278"/>
      <c r="AF9" s="1278"/>
      <c r="AG9" s="1278"/>
      <c r="AH9" s="1278"/>
      <c r="AI9" s="1278"/>
      <c r="AJ9" s="1278"/>
      <c r="AK9" s="1278"/>
      <c r="AL9" s="1278"/>
      <c r="AM9" s="1278"/>
      <c r="AN9" s="1278"/>
      <c r="AO9" s="1278"/>
      <c r="AP9" s="1278"/>
      <c r="AQ9" s="1278"/>
      <c r="AR9" s="1278"/>
      <c r="AS9" s="1278"/>
      <c r="AT9" s="1278"/>
      <c r="AU9" s="1278"/>
      <c r="AV9" s="1278"/>
      <c r="AW9" s="1278"/>
      <c r="AX9" s="1278"/>
      <c r="AY9" s="1278"/>
      <c r="AZ9" s="1278"/>
      <c r="BA9" s="1278"/>
      <c r="BB9" s="1278"/>
      <c r="BC9" s="1278"/>
      <c r="BD9" s="1278"/>
      <c r="BE9" s="1278"/>
      <c r="BF9" s="1278"/>
      <c r="BG9" s="1278"/>
      <c r="BH9" s="1278"/>
      <c r="BI9" s="1278"/>
      <c r="BJ9" s="1278"/>
      <c r="BK9" s="1278"/>
      <c r="BL9" s="1278"/>
      <c r="BM9" s="1278"/>
      <c r="BN9" s="1278"/>
      <c r="BO9" s="1278"/>
      <c r="BP9" s="1278"/>
      <c r="BQ9" s="1278"/>
      <c r="BR9" s="1278"/>
      <c r="BS9" s="1278"/>
      <c r="BT9" s="1278"/>
      <c r="BU9" s="1278"/>
      <c r="BV9" s="1278"/>
      <c r="BW9" s="1278"/>
      <c r="BX9" s="1278"/>
      <c r="BY9" s="1278"/>
      <c r="BZ9" s="1278"/>
      <c r="CA9" s="1278"/>
      <c r="CB9" s="1278"/>
      <c r="CC9" s="1278"/>
      <c r="CD9" s="1278"/>
      <c r="CE9" s="1278"/>
      <c r="CF9" s="1278"/>
      <c r="CG9" s="1278"/>
      <c r="CH9" s="1278"/>
      <c r="CI9" s="1278"/>
      <c r="CJ9" s="1278"/>
      <c r="CK9" s="1278"/>
      <c r="CL9" s="1278"/>
      <c r="CM9" s="1278"/>
      <c r="CN9" s="1278"/>
      <c r="CO9" s="1278"/>
      <c r="CP9" s="1278"/>
      <c r="CQ9" s="1278"/>
      <c r="CR9" s="1278"/>
      <c r="CS9" s="1278"/>
      <c r="CT9" s="1278"/>
      <c r="CU9" s="1278"/>
      <c r="CV9" s="1278"/>
      <c r="CW9" s="1278"/>
      <c r="CX9" s="1278"/>
      <c r="CY9" s="1278"/>
      <c r="CZ9" s="1278"/>
      <c r="DA9" s="1278"/>
      <c r="DB9" s="1278"/>
      <c r="DC9" s="1278"/>
      <c r="DD9" s="1278"/>
      <c r="DE9" s="1278"/>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1278"/>
      <c r="B10" s="1278"/>
      <c r="C10" s="1278"/>
      <c r="D10" s="1278"/>
      <c r="E10" s="1278"/>
      <c r="F10" s="1278"/>
      <c r="G10" s="1278"/>
      <c r="H10" s="1278"/>
      <c r="I10" s="1278"/>
      <c r="J10" s="1278"/>
      <c r="K10" s="1278"/>
      <c r="L10" s="1278"/>
      <c r="M10" s="1278"/>
      <c r="N10" s="1278"/>
      <c r="O10" s="1278"/>
      <c r="P10" s="1278"/>
      <c r="Q10" s="1278"/>
      <c r="R10" s="1278"/>
      <c r="S10" s="1278"/>
      <c r="T10" s="1278"/>
      <c r="U10" s="1278"/>
      <c r="V10" s="1278"/>
      <c r="W10" s="1278"/>
      <c r="X10" s="1278"/>
      <c r="Y10" s="1278"/>
      <c r="Z10" s="1278"/>
      <c r="AA10" s="1278"/>
      <c r="AB10" s="1278"/>
      <c r="AC10" s="1278"/>
      <c r="AD10" s="1278"/>
      <c r="AE10" s="1278"/>
      <c r="AF10" s="1278"/>
      <c r="AG10" s="1278"/>
      <c r="AH10" s="1278"/>
      <c r="AI10" s="1278"/>
      <c r="AJ10" s="1278"/>
      <c r="AK10" s="1278"/>
      <c r="AL10" s="1278"/>
      <c r="AM10" s="1278"/>
      <c r="AN10" s="1278"/>
      <c r="AO10" s="1278"/>
      <c r="AP10" s="1278"/>
      <c r="AQ10" s="1278"/>
      <c r="AR10" s="1278"/>
      <c r="AS10" s="1278"/>
      <c r="AT10" s="1278"/>
      <c r="AU10" s="1278"/>
      <c r="AV10" s="1278"/>
      <c r="AW10" s="1278"/>
      <c r="AX10" s="1278"/>
      <c r="AY10" s="1278"/>
      <c r="AZ10" s="1278"/>
      <c r="BA10" s="1278"/>
      <c r="BB10" s="1278"/>
      <c r="BC10" s="1278"/>
      <c r="BD10" s="1278"/>
      <c r="BE10" s="1278"/>
      <c r="BF10" s="1278"/>
      <c r="BG10" s="1278"/>
      <c r="BH10" s="1278"/>
      <c r="BI10" s="1278"/>
      <c r="BJ10" s="1278"/>
      <c r="BK10" s="1278"/>
      <c r="BL10" s="1278"/>
      <c r="BM10" s="1278"/>
      <c r="BN10" s="1278"/>
      <c r="BO10" s="1278"/>
      <c r="BP10" s="1278"/>
      <c r="BQ10" s="1278"/>
      <c r="BR10" s="1278"/>
      <c r="BS10" s="1278"/>
      <c r="BT10" s="1278"/>
      <c r="BU10" s="1278"/>
      <c r="BV10" s="1278"/>
      <c r="BW10" s="1278"/>
      <c r="BX10" s="1278"/>
      <c r="BY10" s="1278"/>
      <c r="BZ10" s="1278"/>
      <c r="CA10" s="1278"/>
      <c r="CB10" s="1278"/>
      <c r="CC10" s="1278"/>
      <c r="CD10" s="1278"/>
      <c r="CE10" s="1278"/>
      <c r="CF10" s="1278"/>
      <c r="CG10" s="1278"/>
      <c r="CH10" s="1278"/>
      <c r="CI10" s="1278"/>
      <c r="CJ10" s="1278"/>
      <c r="CK10" s="1278"/>
      <c r="CL10" s="1278"/>
      <c r="CM10" s="1278"/>
      <c r="CN10" s="1278"/>
      <c r="CO10" s="1278"/>
      <c r="CP10" s="1278"/>
      <c r="CQ10" s="1278"/>
      <c r="CR10" s="1278"/>
      <c r="CS10" s="1278"/>
      <c r="CT10" s="1278"/>
      <c r="CU10" s="1278"/>
      <c r="CV10" s="1278"/>
      <c r="CW10" s="1278"/>
      <c r="CX10" s="1278"/>
      <c r="CY10" s="1278"/>
      <c r="CZ10" s="1278"/>
      <c r="DA10" s="1278"/>
      <c r="DB10" s="1278"/>
      <c r="DC10" s="1278"/>
      <c r="DD10" s="1278"/>
      <c r="DE10" s="1278"/>
      <c r="DF10" s="293"/>
      <c r="DG10" s="293"/>
      <c r="DH10" s="293"/>
      <c r="DI10" s="293"/>
      <c r="DJ10" s="293"/>
      <c r="DK10" s="293"/>
      <c r="DL10" s="293"/>
      <c r="DM10" s="293"/>
      <c r="DN10" s="293"/>
      <c r="DO10" s="293"/>
      <c r="DP10" s="293"/>
      <c r="DQ10" s="293"/>
      <c r="DR10" s="293"/>
      <c r="DS10" s="293"/>
      <c r="DT10" s="293"/>
      <c r="DU10" s="293"/>
      <c r="DV10" s="293"/>
      <c r="DW10" s="293"/>
      <c r="EM10" s="292" t="s">
        <v>609</v>
      </c>
    </row>
    <row r="11" spans="1:143" s="292" customFormat="1" x14ac:dyDescent="0.15">
      <c r="A11" s="1278"/>
      <c r="B11" s="1278"/>
      <c r="C11" s="1278"/>
      <c r="D11" s="1278"/>
      <c r="E11" s="1278"/>
      <c r="F11" s="1278"/>
      <c r="G11" s="1278"/>
      <c r="H11" s="1278"/>
      <c r="I11" s="1278"/>
      <c r="J11" s="1278"/>
      <c r="K11" s="1278"/>
      <c r="L11" s="1278"/>
      <c r="M11" s="1278"/>
      <c r="N11" s="1278"/>
      <c r="O11" s="1278"/>
      <c r="P11" s="1278"/>
      <c r="Q11" s="1278"/>
      <c r="R11" s="1278"/>
      <c r="S11" s="1278"/>
      <c r="T11" s="1278"/>
      <c r="U11" s="1278"/>
      <c r="V11" s="1278"/>
      <c r="W11" s="1278"/>
      <c r="X11" s="1278"/>
      <c r="Y11" s="1278"/>
      <c r="Z11" s="1278"/>
      <c r="AA11" s="1278"/>
      <c r="AB11" s="1278"/>
      <c r="AC11" s="1278"/>
      <c r="AD11" s="1278"/>
      <c r="AE11" s="1278"/>
      <c r="AF11" s="1278"/>
      <c r="AG11" s="1278"/>
      <c r="AH11" s="1278"/>
      <c r="AI11" s="1278"/>
      <c r="AJ11" s="1278"/>
      <c r="AK11" s="1278"/>
      <c r="AL11" s="1278"/>
      <c r="AM11" s="1278"/>
      <c r="AN11" s="1278"/>
      <c r="AO11" s="1278"/>
      <c r="AP11" s="1278"/>
      <c r="AQ11" s="1278"/>
      <c r="AR11" s="1278"/>
      <c r="AS11" s="1278"/>
      <c r="AT11" s="1278"/>
      <c r="AU11" s="1278"/>
      <c r="AV11" s="1278"/>
      <c r="AW11" s="1278"/>
      <c r="AX11" s="1278"/>
      <c r="AY11" s="1278"/>
      <c r="AZ11" s="1278"/>
      <c r="BA11" s="1278"/>
      <c r="BB11" s="1278"/>
      <c r="BC11" s="1278"/>
      <c r="BD11" s="1278"/>
      <c r="BE11" s="1278"/>
      <c r="BF11" s="1278"/>
      <c r="BG11" s="1278"/>
      <c r="BH11" s="1278"/>
      <c r="BI11" s="1278"/>
      <c r="BJ11" s="1278"/>
      <c r="BK11" s="1278"/>
      <c r="BL11" s="1278"/>
      <c r="BM11" s="1278"/>
      <c r="BN11" s="1278"/>
      <c r="BO11" s="1278"/>
      <c r="BP11" s="1278"/>
      <c r="BQ11" s="1278"/>
      <c r="BR11" s="1278"/>
      <c r="BS11" s="1278"/>
      <c r="BT11" s="1278"/>
      <c r="BU11" s="1278"/>
      <c r="BV11" s="1278"/>
      <c r="BW11" s="1278"/>
      <c r="BX11" s="1278"/>
      <c r="BY11" s="1278"/>
      <c r="BZ11" s="1278"/>
      <c r="CA11" s="1278"/>
      <c r="CB11" s="1278"/>
      <c r="CC11" s="1278"/>
      <c r="CD11" s="1278"/>
      <c r="CE11" s="1278"/>
      <c r="CF11" s="1278"/>
      <c r="CG11" s="1278"/>
      <c r="CH11" s="1278"/>
      <c r="CI11" s="1278"/>
      <c r="CJ11" s="1278"/>
      <c r="CK11" s="1278"/>
      <c r="CL11" s="1278"/>
      <c r="CM11" s="1278"/>
      <c r="CN11" s="1278"/>
      <c r="CO11" s="1278"/>
      <c r="CP11" s="1278"/>
      <c r="CQ11" s="1278"/>
      <c r="CR11" s="1278"/>
      <c r="CS11" s="1278"/>
      <c r="CT11" s="1278"/>
      <c r="CU11" s="1278"/>
      <c r="CV11" s="1278"/>
      <c r="CW11" s="1278"/>
      <c r="CX11" s="1278"/>
      <c r="CY11" s="1278"/>
      <c r="CZ11" s="1278"/>
      <c r="DA11" s="1278"/>
      <c r="DB11" s="1278"/>
      <c r="DC11" s="1278"/>
      <c r="DD11" s="1278"/>
      <c r="DE11" s="1278"/>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1278"/>
      <c r="B12" s="1278"/>
      <c r="C12" s="1278"/>
      <c r="D12" s="1278"/>
      <c r="E12" s="1278"/>
      <c r="F12" s="1278"/>
      <c r="G12" s="1278"/>
      <c r="H12" s="1278"/>
      <c r="I12" s="1278"/>
      <c r="J12" s="1278"/>
      <c r="K12" s="1278"/>
      <c r="L12" s="1278"/>
      <c r="M12" s="1278"/>
      <c r="N12" s="1278"/>
      <c r="O12" s="1278"/>
      <c r="P12" s="1278"/>
      <c r="Q12" s="1278"/>
      <c r="R12" s="1278"/>
      <c r="S12" s="1278"/>
      <c r="T12" s="1278"/>
      <c r="U12" s="1278"/>
      <c r="V12" s="1278"/>
      <c r="W12" s="1278"/>
      <c r="X12" s="1278"/>
      <c r="Y12" s="1278"/>
      <c r="Z12" s="1278"/>
      <c r="AA12" s="1278"/>
      <c r="AB12" s="1278"/>
      <c r="AC12" s="1278"/>
      <c r="AD12" s="1278"/>
      <c r="AE12" s="1278"/>
      <c r="AF12" s="1278"/>
      <c r="AG12" s="1278"/>
      <c r="AH12" s="1278"/>
      <c r="AI12" s="1278"/>
      <c r="AJ12" s="1278"/>
      <c r="AK12" s="1278"/>
      <c r="AL12" s="1278"/>
      <c r="AM12" s="1278"/>
      <c r="AN12" s="1278"/>
      <c r="AO12" s="1278"/>
      <c r="AP12" s="1278"/>
      <c r="AQ12" s="1278"/>
      <c r="AR12" s="1278"/>
      <c r="AS12" s="1278"/>
      <c r="AT12" s="1278"/>
      <c r="AU12" s="1278"/>
      <c r="AV12" s="1278"/>
      <c r="AW12" s="1278"/>
      <c r="AX12" s="1278"/>
      <c r="AY12" s="1278"/>
      <c r="AZ12" s="1278"/>
      <c r="BA12" s="1278"/>
      <c r="BB12" s="1278"/>
      <c r="BC12" s="1278"/>
      <c r="BD12" s="1278"/>
      <c r="BE12" s="1278"/>
      <c r="BF12" s="1278"/>
      <c r="BG12" s="1278"/>
      <c r="BH12" s="1278"/>
      <c r="BI12" s="1278"/>
      <c r="BJ12" s="1278"/>
      <c r="BK12" s="1278"/>
      <c r="BL12" s="1278"/>
      <c r="BM12" s="1278"/>
      <c r="BN12" s="1278"/>
      <c r="BO12" s="1278"/>
      <c r="BP12" s="1278"/>
      <c r="BQ12" s="1278"/>
      <c r="BR12" s="1278"/>
      <c r="BS12" s="1278"/>
      <c r="BT12" s="1278"/>
      <c r="BU12" s="1278"/>
      <c r="BV12" s="1278"/>
      <c r="BW12" s="1278"/>
      <c r="BX12" s="1278"/>
      <c r="BY12" s="1278"/>
      <c r="BZ12" s="1278"/>
      <c r="CA12" s="1278"/>
      <c r="CB12" s="1278"/>
      <c r="CC12" s="1278"/>
      <c r="CD12" s="1278"/>
      <c r="CE12" s="1278"/>
      <c r="CF12" s="1278"/>
      <c r="CG12" s="1278"/>
      <c r="CH12" s="1278"/>
      <c r="CI12" s="1278"/>
      <c r="CJ12" s="1278"/>
      <c r="CK12" s="1278"/>
      <c r="CL12" s="1278"/>
      <c r="CM12" s="1278"/>
      <c r="CN12" s="1278"/>
      <c r="CO12" s="1278"/>
      <c r="CP12" s="1278"/>
      <c r="CQ12" s="1278"/>
      <c r="CR12" s="1278"/>
      <c r="CS12" s="1278"/>
      <c r="CT12" s="1278"/>
      <c r="CU12" s="1278"/>
      <c r="CV12" s="1278"/>
      <c r="CW12" s="1278"/>
      <c r="CX12" s="1278"/>
      <c r="CY12" s="1278"/>
      <c r="CZ12" s="1278"/>
      <c r="DA12" s="1278"/>
      <c r="DB12" s="1278"/>
      <c r="DC12" s="1278"/>
      <c r="DD12" s="1278"/>
      <c r="DE12" s="1278"/>
      <c r="DF12" s="293"/>
      <c r="DG12" s="293"/>
      <c r="DH12" s="293"/>
      <c r="DI12" s="293"/>
      <c r="DJ12" s="293"/>
      <c r="DK12" s="293"/>
      <c r="DL12" s="293"/>
      <c r="DM12" s="293"/>
      <c r="DN12" s="293"/>
      <c r="DO12" s="293"/>
      <c r="DP12" s="293"/>
      <c r="DQ12" s="293"/>
      <c r="DR12" s="293"/>
      <c r="DS12" s="293"/>
      <c r="DT12" s="293"/>
      <c r="DU12" s="293"/>
      <c r="DV12" s="293"/>
      <c r="DW12" s="293"/>
      <c r="EM12" s="292" t="s">
        <v>609</v>
      </c>
    </row>
    <row r="13" spans="1:143" s="292" customFormat="1" x14ac:dyDescent="0.15">
      <c r="A13" s="1278"/>
      <c r="B13" s="1278"/>
      <c r="C13" s="1278"/>
      <c r="D13" s="1278"/>
      <c r="E13" s="1278"/>
      <c r="F13" s="1278"/>
      <c r="G13" s="1278"/>
      <c r="H13" s="1278"/>
      <c r="I13" s="1278"/>
      <c r="J13" s="1278"/>
      <c r="K13" s="1278"/>
      <c r="L13" s="1278"/>
      <c r="M13" s="1278"/>
      <c r="N13" s="1278"/>
      <c r="O13" s="1278"/>
      <c r="P13" s="1278"/>
      <c r="Q13" s="1278"/>
      <c r="R13" s="1278"/>
      <c r="S13" s="1278"/>
      <c r="T13" s="1278"/>
      <c r="U13" s="1278"/>
      <c r="V13" s="1278"/>
      <c r="W13" s="1278"/>
      <c r="X13" s="1278"/>
      <c r="Y13" s="1278"/>
      <c r="Z13" s="1278"/>
      <c r="AA13" s="1278"/>
      <c r="AB13" s="1278"/>
      <c r="AC13" s="1278"/>
      <c r="AD13" s="1278"/>
      <c r="AE13" s="1278"/>
      <c r="AF13" s="1278"/>
      <c r="AG13" s="1278"/>
      <c r="AH13" s="1278"/>
      <c r="AI13" s="1278"/>
      <c r="AJ13" s="1278"/>
      <c r="AK13" s="1278"/>
      <c r="AL13" s="1278"/>
      <c r="AM13" s="1278"/>
      <c r="AN13" s="1278"/>
      <c r="AO13" s="1278"/>
      <c r="AP13" s="1278"/>
      <c r="AQ13" s="1278"/>
      <c r="AR13" s="1278"/>
      <c r="AS13" s="1278"/>
      <c r="AT13" s="1278"/>
      <c r="AU13" s="1278"/>
      <c r="AV13" s="1278"/>
      <c r="AW13" s="1278"/>
      <c r="AX13" s="1278"/>
      <c r="AY13" s="1278"/>
      <c r="AZ13" s="1278"/>
      <c r="BA13" s="1278"/>
      <c r="BB13" s="1278"/>
      <c r="BC13" s="1278"/>
      <c r="BD13" s="1278"/>
      <c r="BE13" s="1278"/>
      <c r="BF13" s="1278"/>
      <c r="BG13" s="1278"/>
      <c r="BH13" s="1278"/>
      <c r="BI13" s="1278"/>
      <c r="BJ13" s="1278"/>
      <c r="BK13" s="1278"/>
      <c r="BL13" s="1278"/>
      <c r="BM13" s="1278"/>
      <c r="BN13" s="1278"/>
      <c r="BO13" s="1278"/>
      <c r="BP13" s="1278"/>
      <c r="BQ13" s="1278"/>
      <c r="BR13" s="1278"/>
      <c r="BS13" s="1278"/>
      <c r="BT13" s="1278"/>
      <c r="BU13" s="1278"/>
      <c r="BV13" s="1278"/>
      <c r="BW13" s="1278"/>
      <c r="BX13" s="1278"/>
      <c r="BY13" s="1278"/>
      <c r="BZ13" s="1278"/>
      <c r="CA13" s="1278"/>
      <c r="CB13" s="1278"/>
      <c r="CC13" s="1278"/>
      <c r="CD13" s="1278"/>
      <c r="CE13" s="1278"/>
      <c r="CF13" s="1278"/>
      <c r="CG13" s="1278"/>
      <c r="CH13" s="1278"/>
      <c r="CI13" s="1278"/>
      <c r="CJ13" s="1278"/>
      <c r="CK13" s="1278"/>
      <c r="CL13" s="1278"/>
      <c r="CM13" s="1278"/>
      <c r="CN13" s="1278"/>
      <c r="CO13" s="1278"/>
      <c r="CP13" s="1278"/>
      <c r="CQ13" s="1278"/>
      <c r="CR13" s="1278"/>
      <c r="CS13" s="1278"/>
      <c r="CT13" s="1278"/>
      <c r="CU13" s="1278"/>
      <c r="CV13" s="1278"/>
      <c r="CW13" s="1278"/>
      <c r="CX13" s="1278"/>
      <c r="CY13" s="1278"/>
      <c r="CZ13" s="1278"/>
      <c r="DA13" s="1278"/>
      <c r="DB13" s="1278"/>
      <c r="DC13" s="1278"/>
      <c r="DD13" s="1278"/>
      <c r="DE13" s="1278"/>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1278"/>
      <c r="B14" s="1278"/>
      <c r="C14" s="1278"/>
      <c r="D14" s="1278"/>
      <c r="E14" s="1278"/>
      <c r="F14" s="1278"/>
      <c r="G14" s="1278"/>
      <c r="H14" s="1278"/>
      <c r="I14" s="1278"/>
      <c r="J14" s="1278"/>
      <c r="K14" s="1278"/>
      <c r="L14" s="1278"/>
      <c r="M14" s="1278"/>
      <c r="N14" s="1278"/>
      <c r="O14" s="1278"/>
      <c r="P14" s="1278"/>
      <c r="Q14" s="1278"/>
      <c r="R14" s="1278"/>
      <c r="S14" s="1278"/>
      <c r="T14" s="1278"/>
      <c r="U14" s="1278"/>
      <c r="V14" s="1278"/>
      <c r="W14" s="1278"/>
      <c r="X14" s="1278"/>
      <c r="Y14" s="1278"/>
      <c r="Z14" s="1278"/>
      <c r="AA14" s="1278"/>
      <c r="AB14" s="1278"/>
      <c r="AC14" s="1278"/>
      <c r="AD14" s="1278"/>
      <c r="AE14" s="1278"/>
      <c r="AF14" s="1278"/>
      <c r="AG14" s="1278"/>
      <c r="AH14" s="1278"/>
      <c r="AI14" s="1278"/>
      <c r="AJ14" s="1278"/>
      <c r="AK14" s="1278"/>
      <c r="AL14" s="1278"/>
      <c r="AM14" s="1278"/>
      <c r="AN14" s="1278"/>
      <c r="AO14" s="1278"/>
      <c r="AP14" s="1278"/>
      <c r="AQ14" s="1278"/>
      <c r="AR14" s="1278"/>
      <c r="AS14" s="1278"/>
      <c r="AT14" s="1278"/>
      <c r="AU14" s="1278"/>
      <c r="AV14" s="1278"/>
      <c r="AW14" s="1278"/>
      <c r="AX14" s="1278"/>
      <c r="AY14" s="1278"/>
      <c r="AZ14" s="1278"/>
      <c r="BA14" s="1278"/>
      <c r="BB14" s="1278"/>
      <c r="BC14" s="1278"/>
      <c r="BD14" s="1278"/>
      <c r="BE14" s="1278"/>
      <c r="BF14" s="1278"/>
      <c r="BG14" s="1278"/>
      <c r="BH14" s="1278"/>
      <c r="BI14" s="1278"/>
      <c r="BJ14" s="1278"/>
      <c r="BK14" s="1278"/>
      <c r="BL14" s="1278"/>
      <c r="BM14" s="1278"/>
      <c r="BN14" s="1278"/>
      <c r="BO14" s="1278"/>
      <c r="BP14" s="1278"/>
      <c r="BQ14" s="1278"/>
      <c r="BR14" s="1278"/>
      <c r="BS14" s="1278"/>
      <c r="BT14" s="1278"/>
      <c r="BU14" s="1278"/>
      <c r="BV14" s="1278"/>
      <c r="BW14" s="1278"/>
      <c r="BX14" s="1278"/>
      <c r="BY14" s="1278"/>
      <c r="BZ14" s="1278"/>
      <c r="CA14" s="1278"/>
      <c r="CB14" s="1278"/>
      <c r="CC14" s="1278"/>
      <c r="CD14" s="1278"/>
      <c r="CE14" s="1278"/>
      <c r="CF14" s="1278"/>
      <c r="CG14" s="1278"/>
      <c r="CH14" s="1278"/>
      <c r="CI14" s="1278"/>
      <c r="CJ14" s="1278"/>
      <c r="CK14" s="1278"/>
      <c r="CL14" s="1278"/>
      <c r="CM14" s="1278"/>
      <c r="CN14" s="1278"/>
      <c r="CO14" s="1278"/>
      <c r="CP14" s="1278"/>
      <c r="CQ14" s="1278"/>
      <c r="CR14" s="1278"/>
      <c r="CS14" s="1278"/>
      <c r="CT14" s="1278"/>
      <c r="CU14" s="1278"/>
      <c r="CV14" s="1278"/>
      <c r="CW14" s="1278"/>
      <c r="CX14" s="1278"/>
      <c r="CY14" s="1278"/>
      <c r="CZ14" s="1278"/>
      <c r="DA14" s="1278"/>
      <c r="DB14" s="1278"/>
      <c r="DC14" s="1278"/>
      <c r="DD14" s="1278"/>
      <c r="DE14" s="1278"/>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1277"/>
      <c r="B15" s="1278"/>
      <c r="C15" s="1278"/>
      <c r="D15" s="1278"/>
      <c r="E15" s="1278"/>
      <c r="F15" s="1278"/>
      <c r="G15" s="1278"/>
      <c r="H15" s="1278"/>
      <c r="I15" s="1278"/>
      <c r="J15" s="1278"/>
      <c r="K15" s="1278"/>
      <c r="L15" s="1278"/>
      <c r="M15" s="1278"/>
      <c r="N15" s="1278"/>
      <c r="O15" s="1278"/>
      <c r="P15" s="1278"/>
      <c r="Q15" s="1278"/>
      <c r="R15" s="1278"/>
      <c r="S15" s="1278"/>
      <c r="T15" s="1278"/>
      <c r="U15" s="1278"/>
      <c r="V15" s="1278"/>
      <c r="W15" s="1278"/>
      <c r="X15" s="1278"/>
      <c r="Y15" s="1278"/>
      <c r="Z15" s="1278"/>
      <c r="AA15" s="1278"/>
      <c r="AB15" s="1278"/>
      <c r="AC15" s="1278"/>
      <c r="AD15" s="1278"/>
      <c r="AE15" s="1278"/>
      <c r="AF15" s="1278"/>
      <c r="AG15" s="1278"/>
      <c r="AH15" s="1278"/>
      <c r="AI15" s="1278"/>
      <c r="AJ15" s="1278"/>
      <c r="AK15" s="1278"/>
      <c r="AL15" s="1278"/>
      <c r="AM15" s="1278"/>
      <c r="AN15" s="1278"/>
      <c r="AO15" s="1278"/>
      <c r="AP15" s="1278"/>
      <c r="AQ15" s="1278"/>
      <c r="AR15" s="1278"/>
      <c r="AS15" s="1278"/>
      <c r="AT15" s="1278"/>
      <c r="AU15" s="1278"/>
      <c r="AV15" s="1278"/>
      <c r="AW15" s="1278"/>
      <c r="AX15" s="1278"/>
      <c r="AY15" s="1278"/>
      <c r="AZ15" s="1278"/>
      <c r="BA15" s="1278"/>
      <c r="BB15" s="1278"/>
      <c r="BC15" s="1278"/>
      <c r="BD15" s="1278"/>
      <c r="BE15" s="1278"/>
      <c r="BF15" s="1278"/>
      <c r="BG15" s="1278"/>
      <c r="BH15" s="1278"/>
      <c r="BI15" s="1278"/>
      <c r="BJ15" s="1278"/>
      <c r="BK15" s="1278"/>
      <c r="BL15" s="1278"/>
      <c r="BM15" s="1278"/>
      <c r="BN15" s="1278"/>
      <c r="BO15" s="1278"/>
      <c r="BP15" s="1278"/>
      <c r="BQ15" s="1278"/>
      <c r="BR15" s="1278"/>
      <c r="BS15" s="1278"/>
      <c r="BT15" s="1278"/>
      <c r="BU15" s="1278"/>
      <c r="BV15" s="1278"/>
      <c r="BW15" s="1278"/>
      <c r="BX15" s="1278"/>
      <c r="BY15" s="1278"/>
      <c r="BZ15" s="1278"/>
      <c r="CA15" s="1278"/>
      <c r="CB15" s="1278"/>
      <c r="CC15" s="1278"/>
      <c r="CD15" s="1278"/>
      <c r="CE15" s="1278"/>
      <c r="CF15" s="1278"/>
      <c r="CG15" s="1278"/>
      <c r="CH15" s="1278"/>
      <c r="CI15" s="1278"/>
      <c r="CJ15" s="1278"/>
      <c r="CK15" s="1278"/>
      <c r="CL15" s="1278"/>
      <c r="CM15" s="1278"/>
      <c r="CN15" s="1278"/>
      <c r="CO15" s="1278"/>
      <c r="CP15" s="1278"/>
      <c r="CQ15" s="1278"/>
      <c r="CR15" s="1278"/>
      <c r="CS15" s="1278"/>
      <c r="CT15" s="1278"/>
      <c r="CU15" s="1278"/>
      <c r="CV15" s="1278"/>
      <c r="CW15" s="1278"/>
      <c r="CX15" s="1278"/>
      <c r="CY15" s="1278"/>
      <c r="CZ15" s="1278"/>
      <c r="DA15" s="1278"/>
      <c r="DB15" s="1278"/>
      <c r="DC15" s="1278"/>
      <c r="DD15" s="1278"/>
      <c r="DE15" s="1278"/>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1277"/>
      <c r="B16" s="1278"/>
      <c r="C16" s="1278"/>
      <c r="D16" s="1278"/>
      <c r="E16" s="1278"/>
      <c r="F16" s="1278"/>
      <c r="G16" s="1278"/>
      <c r="H16" s="1278"/>
      <c r="I16" s="1278"/>
      <c r="J16" s="1278"/>
      <c r="K16" s="1278"/>
      <c r="L16" s="1278"/>
      <c r="M16" s="1278"/>
      <c r="N16" s="1278"/>
      <c r="O16" s="1278"/>
      <c r="P16" s="1278"/>
      <c r="Q16" s="1278"/>
      <c r="R16" s="1278"/>
      <c r="S16" s="1278"/>
      <c r="T16" s="1278"/>
      <c r="U16" s="1278"/>
      <c r="V16" s="1278"/>
      <c r="W16" s="1278"/>
      <c r="X16" s="1278"/>
      <c r="Y16" s="1278"/>
      <c r="Z16" s="1278"/>
      <c r="AA16" s="1278"/>
      <c r="AB16" s="1278"/>
      <c r="AC16" s="1278"/>
      <c r="AD16" s="1278"/>
      <c r="AE16" s="1278"/>
      <c r="AF16" s="1278"/>
      <c r="AG16" s="1278"/>
      <c r="AH16" s="1278"/>
      <c r="AI16" s="1278"/>
      <c r="AJ16" s="1278"/>
      <c r="AK16" s="1278"/>
      <c r="AL16" s="1278"/>
      <c r="AM16" s="1278"/>
      <c r="AN16" s="1278"/>
      <c r="AO16" s="1278"/>
      <c r="AP16" s="1278"/>
      <c r="AQ16" s="1278"/>
      <c r="AR16" s="1278"/>
      <c r="AS16" s="1278"/>
      <c r="AT16" s="1278"/>
      <c r="AU16" s="1278"/>
      <c r="AV16" s="1278"/>
      <c r="AW16" s="1278"/>
      <c r="AX16" s="1278"/>
      <c r="AY16" s="1278"/>
      <c r="AZ16" s="1278"/>
      <c r="BA16" s="1278"/>
      <c r="BB16" s="1278"/>
      <c r="BC16" s="1278"/>
      <c r="BD16" s="1278"/>
      <c r="BE16" s="1278"/>
      <c r="BF16" s="1278"/>
      <c r="BG16" s="1278"/>
      <c r="BH16" s="1278"/>
      <c r="BI16" s="1278"/>
      <c r="BJ16" s="1278"/>
      <c r="BK16" s="1278"/>
      <c r="BL16" s="1278"/>
      <c r="BM16" s="1278"/>
      <c r="BN16" s="1278"/>
      <c r="BO16" s="1278"/>
      <c r="BP16" s="1278"/>
      <c r="BQ16" s="1278"/>
      <c r="BR16" s="1278"/>
      <c r="BS16" s="1278"/>
      <c r="BT16" s="1278"/>
      <c r="BU16" s="1278"/>
      <c r="BV16" s="1278"/>
      <c r="BW16" s="1278"/>
      <c r="BX16" s="1278"/>
      <c r="BY16" s="1278"/>
      <c r="BZ16" s="1278"/>
      <c r="CA16" s="1278"/>
      <c r="CB16" s="1278"/>
      <c r="CC16" s="1278"/>
      <c r="CD16" s="1278"/>
      <c r="CE16" s="1278"/>
      <c r="CF16" s="1278"/>
      <c r="CG16" s="1278"/>
      <c r="CH16" s="1278"/>
      <c r="CI16" s="1278"/>
      <c r="CJ16" s="1278"/>
      <c r="CK16" s="1278"/>
      <c r="CL16" s="1278"/>
      <c r="CM16" s="1278"/>
      <c r="CN16" s="1278"/>
      <c r="CO16" s="1278"/>
      <c r="CP16" s="1278"/>
      <c r="CQ16" s="1278"/>
      <c r="CR16" s="1278"/>
      <c r="CS16" s="1278"/>
      <c r="CT16" s="1278"/>
      <c r="CU16" s="1278"/>
      <c r="CV16" s="1278"/>
      <c r="CW16" s="1278"/>
      <c r="CX16" s="1278"/>
      <c r="CY16" s="1278"/>
      <c r="CZ16" s="1278"/>
      <c r="DA16" s="1278"/>
      <c r="DB16" s="1278"/>
      <c r="DC16" s="1278"/>
      <c r="DD16" s="1278"/>
      <c r="DE16" s="1278"/>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1277"/>
      <c r="B17" s="1278"/>
      <c r="C17" s="1278"/>
      <c r="D17" s="1278"/>
      <c r="E17" s="1278"/>
      <c r="F17" s="1278"/>
      <c r="G17" s="1278"/>
      <c r="H17" s="1278"/>
      <c r="I17" s="1278"/>
      <c r="J17" s="1278"/>
      <c r="K17" s="1278"/>
      <c r="L17" s="1278"/>
      <c r="M17" s="1278"/>
      <c r="N17" s="1278"/>
      <c r="O17" s="1278"/>
      <c r="P17" s="1278"/>
      <c r="Q17" s="1278"/>
      <c r="R17" s="1278"/>
      <c r="S17" s="1278"/>
      <c r="T17" s="1278"/>
      <c r="U17" s="1278"/>
      <c r="V17" s="1278"/>
      <c r="W17" s="1278"/>
      <c r="X17" s="1278"/>
      <c r="Y17" s="1278"/>
      <c r="Z17" s="1278"/>
      <c r="AA17" s="1278"/>
      <c r="AB17" s="1278"/>
      <c r="AC17" s="1278"/>
      <c r="AD17" s="1278"/>
      <c r="AE17" s="1278"/>
      <c r="AF17" s="1278"/>
      <c r="AG17" s="1278"/>
      <c r="AH17" s="1278"/>
      <c r="AI17" s="1278"/>
      <c r="AJ17" s="1278"/>
      <c r="AK17" s="1278"/>
      <c r="AL17" s="1278"/>
      <c r="AM17" s="1278"/>
      <c r="AN17" s="1278"/>
      <c r="AO17" s="1278"/>
      <c r="AP17" s="1278"/>
      <c r="AQ17" s="1278"/>
      <c r="AR17" s="1278"/>
      <c r="AS17" s="1278"/>
      <c r="AT17" s="1278"/>
      <c r="AU17" s="1278"/>
      <c r="AV17" s="1278"/>
      <c r="AW17" s="1278"/>
      <c r="AX17" s="1278"/>
      <c r="AY17" s="1278"/>
      <c r="AZ17" s="1278"/>
      <c r="BA17" s="1278"/>
      <c r="BB17" s="1278"/>
      <c r="BC17" s="1278"/>
      <c r="BD17" s="1278"/>
      <c r="BE17" s="1278"/>
      <c r="BF17" s="1278"/>
      <c r="BG17" s="1278"/>
      <c r="BH17" s="1278"/>
      <c r="BI17" s="1278"/>
      <c r="BJ17" s="1278"/>
      <c r="BK17" s="1278"/>
      <c r="BL17" s="1278"/>
      <c r="BM17" s="1278"/>
      <c r="BN17" s="1278"/>
      <c r="BO17" s="1278"/>
      <c r="BP17" s="1278"/>
      <c r="BQ17" s="1278"/>
      <c r="BR17" s="1278"/>
      <c r="BS17" s="1278"/>
      <c r="BT17" s="1278"/>
      <c r="BU17" s="1278"/>
      <c r="BV17" s="1278"/>
      <c r="BW17" s="1278"/>
      <c r="BX17" s="1278"/>
      <c r="BY17" s="1278"/>
      <c r="BZ17" s="1278"/>
      <c r="CA17" s="1278"/>
      <c r="CB17" s="1278"/>
      <c r="CC17" s="1278"/>
      <c r="CD17" s="1278"/>
      <c r="CE17" s="1278"/>
      <c r="CF17" s="1278"/>
      <c r="CG17" s="1278"/>
      <c r="CH17" s="1278"/>
      <c r="CI17" s="1278"/>
      <c r="CJ17" s="1278"/>
      <c r="CK17" s="1278"/>
      <c r="CL17" s="1278"/>
      <c r="CM17" s="1278"/>
      <c r="CN17" s="1278"/>
      <c r="CO17" s="1278"/>
      <c r="CP17" s="1278"/>
      <c r="CQ17" s="1278"/>
      <c r="CR17" s="1278"/>
      <c r="CS17" s="1278"/>
      <c r="CT17" s="1278"/>
      <c r="CU17" s="1278"/>
      <c r="CV17" s="1278"/>
      <c r="CW17" s="1278"/>
      <c r="CX17" s="1278"/>
      <c r="CY17" s="1278"/>
      <c r="CZ17" s="1278"/>
      <c r="DA17" s="1278"/>
      <c r="DB17" s="1278"/>
      <c r="DC17" s="1278"/>
      <c r="DD17" s="1278"/>
      <c r="DE17" s="1278"/>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1277"/>
      <c r="B18" s="1278"/>
      <c r="C18" s="1278"/>
      <c r="D18" s="1278"/>
      <c r="E18" s="1278"/>
      <c r="F18" s="1278"/>
      <c r="G18" s="1278"/>
      <c r="H18" s="1278"/>
      <c r="I18" s="1278"/>
      <c r="J18" s="1278"/>
      <c r="K18" s="1278"/>
      <c r="L18" s="1278"/>
      <c r="M18" s="1278"/>
      <c r="N18" s="1278"/>
      <c r="O18" s="1278"/>
      <c r="P18" s="1278"/>
      <c r="Q18" s="1278"/>
      <c r="R18" s="1278"/>
      <c r="S18" s="1278"/>
      <c r="T18" s="1278"/>
      <c r="U18" s="1278"/>
      <c r="V18" s="1278"/>
      <c r="W18" s="1278"/>
      <c r="X18" s="1278"/>
      <c r="Y18" s="1278"/>
      <c r="Z18" s="1278"/>
      <c r="AA18" s="1278"/>
      <c r="AB18" s="1278"/>
      <c r="AC18" s="1278"/>
      <c r="AD18" s="1278"/>
      <c r="AE18" s="1278"/>
      <c r="AF18" s="1278"/>
      <c r="AG18" s="1278"/>
      <c r="AH18" s="1278"/>
      <c r="AI18" s="1278"/>
      <c r="AJ18" s="1278"/>
      <c r="AK18" s="1278"/>
      <c r="AL18" s="1278"/>
      <c r="AM18" s="1278"/>
      <c r="AN18" s="1278"/>
      <c r="AO18" s="1278"/>
      <c r="AP18" s="1278"/>
      <c r="AQ18" s="1278"/>
      <c r="AR18" s="1278"/>
      <c r="AS18" s="1278"/>
      <c r="AT18" s="1278"/>
      <c r="AU18" s="1278"/>
      <c r="AV18" s="1278"/>
      <c r="AW18" s="1278"/>
      <c r="AX18" s="1278"/>
      <c r="AY18" s="1278"/>
      <c r="AZ18" s="1278"/>
      <c r="BA18" s="1278"/>
      <c r="BB18" s="1278"/>
      <c r="BC18" s="1278"/>
      <c r="BD18" s="1278"/>
      <c r="BE18" s="1278"/>
      <c r="BF18" s="1278"/>
      <c r="BG18" s="1278"/>
      <c r="BH18" s="1278"/>
      <c r="BI18" s="1278"/>
      <c r="BJ18" s="1278"/>
      <c r="BK18" s="1278"/>
      <c r="BL18" s="1278"/>
      <c r="BM18" s="1278"/>
      <c r="BN18" s="1278"/>
      <c r="BO18" s="1278"/>
      <c r="BP18" s="1278"/>
      <c r="BQ18" s="1278"/>
      <c r="BR18" s="1278"/>
      <c r="BS18" s="1278"/>
      <c r="BT18" s="1278"/>
      <c r="BU18" s="1278"/>
      <c r="BV18" s="1278"/>
      <c r="BW18" s="1278"/>
      <c r="BX18" s="1278"/>
      <c r="BY18" s="1278"/>
      <c r="BZ18" s="1278"/>
      <c r="CA18" s="1278"/>
      <c r="CB18" s="1278"/>
      <c r="CC18" s="1278"/>
      <c r="CD18" s="1278"/>
      <c r="CE18" s="1278"/>
      <c r="CF18" s="1278"/>
      <c r="CG18" s="1278"/>
      <c r="CH18" s="1278"/>
      <c r="CI18" s="1278"/>
      <c r="CJ18" s="1278"/>
      <c r="CK18" s="1278"/>
      <c r="CL18" s="1278"/>
      <c r="CM18" s="1278"/>
      <c r="CN18" s="1278"/>
      <c r="CO18" s="1278"/>
      <c r="CP18" s="1278"/>
      <c r="CQ18" s="1278"/>
      <c r="CR18" s="1278"/>
      <c r="CS18" s="1278"/>
      <c r="CT18" s="1278"/>
      <c r="CU18" s="1278"/>
      <c r="CV18" s="1278"/>
      <c r="CW18" s="1278"/>
      <c r="CX18" s="1278"/>
      <c r="CY18" s="1278"/>
      <c r="CZ18" s="1278"/>
      <c r="DA18" s="1278"/>
      <c r="DB18" s="1278"/>
      <c r="DC18" s="1278"/>
      <c r="DD18" s="1278"/>
      <c r="DE18" s="1278"/>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1277"/>
      <c r="DE19" s="1277"/>
    </row>
    <row r="20" spans="1:351" x14ac:dyDescent="0.15">
      <c r="DD20" s="1277"/>
      <c r="DE20" s="1277"/>
    </row>
    <row r="21" spans="1:351" ht="17.25" x14ac:dyDescent="0.15">
      <c r="B21" s="1279"/>
      <c r="C21" s="1280"/>
      <c r="D21" s="1280"/>
      <c r="E21" s="1280"/>
      <c r="F21" s="1280"/>
      <c r="G21" s="1280"/>
      <c r="H21" s="1280"/>
      <c r="I21" s="1280"/>
      <c r="J21" s="1280"/>
      <c r="K21" s="1280"/>
      <c r="L21" s="1280"/>
      <c r="M21" s="1280"/>
      <c r="N21" s="1281"/>
      <c r="O21" s="1280"/>
      <c r="P21" s="1280"/>
      <c r="Q21" s="1280"/>
      <c r="R21" s="1280"/>
      <c r="S21" s="1280"/>
      <c r="T21" s="1280"/>
      <c r="U21" s="1280"/>
      <c r="V21" s="1280"/>
      <c r="W21" s="1280"/>
      <c r="X21" s="1280"/>
      <c r="Y21" s="1280"/>
      <c r="Z21" s="1280"/>
      <c r="AA21" s="1280"/>
      <c r="AB21" s="1280"/>
      <c r="AC21" s="1280"/>
      <c r="AD21" s="1280"/>
      <c r="AE21" s="1280"/>
      <c r="AF21" s="1280"/>
      <c r="AG21" s="1280"/>
      <c r="AH21" s="1280"/>
      <c r="AI21" s="1280"/>
      <c r="AJ21" s="1280"/>
      <c r="AK21" s="1280"/>
      <c r="AL21" s="1280"/>
      <c r="AM21" s="1280"/>
      <c r="AN21" s="1280"/>
      <c r="AO21" s="1280"/>
      <c r="AP21" s="1280"/>
      <c r="AQ21" s="1280"/>
      <c r="AR21" s="1280"/>
      <c r="AS21" s="1280"/>
      <c r="AT21" s="1281"/>
      <c r="AU21" s="1280"/>
      <c r="AV21" s="1280"/>
      <c r="AW21" s="1280"/>
      <c r="AX21" s="1280"/>
      <c r="AY21" s="1280"/>
      <c r="AZ21" s="1280"/>
      <c r="BA21" s="1280"/>
      <c r="BB21" s="1280"/>
      <c r="BC21" s="1280"/>
      <c r="BD21" s="1280"/>
      <c r="BE21" s="1280"/>
      <c r="BF21" s="1281"/>
      <c r="BG21" s="1280"/>
      <c r="BH21" s="1280"/>
      <c r="BI21" s="1280"/>
      <c r="BJ21" s="1280"/>
      <c r="BK21" s="1280"/>
      <c r="BL21" s="1280"/>
      <c r="BM21" s="1280"/>
      <c r="BN21" s="1280"/>
      <c r="BO21" s="1280"/>
      <c r="BP21" s="1280"/>
      <c r="BQ21" s="1280"/>
      <c r="BR21" s="1281"/>
      <c r="BS21" s="1280"/>
      <c r="BT21" s="1280"/>
      <c r="BU21" s="1280"/>
      <c r="BV21" s="1280"/>
      <c r="BW21" s="1280"/>
      <c r="BX21" s="1280"/>
      <c r="BY21" s="1280"/>
      <c r="BZ21" s="1280"/>
      <c r="CA21" s="1280"/>
      <c r="CB21" s="1280"/>
      <c r="CC21" s="1280"/>
      <c r="CD21" s="1281"/>
      <c r="CE21" s="1280"/>
      <c r="CF21" s="1280"/>
      <c r="CG21" s="1280"/>
      <c r="CH21" s="1280"/>
      <c r="CI21" s="1280"/>
      <c r="CJ21" s="1280"/>
      <c r="CK21" s="1280"/>
      <c r="CL21" s="1280"/>
      <c r="CM21" s="1280"/>
      <c r="CN21" s="1280"/>
      <c r="CO21" s="1280"/>
      <c r="CP21" s="1281"/>
      <c r="CQ21" s="1280"/>
      <c r="CR21" s="1280"/>
      <c r="CS21" s="1280"/>
      <c r="CT21" s="1280"/>
      <c r="CU21" s="1280"/>
      <c r="CV21" s="1280"/>
      <c r="CW21" s="1280"/>
      <c r="CX21" s="1280"/>
      <c r="CY21" s="1280"/>
      <c r="CZ21" s="1280"/>
      <c r="DA21" s="1280"/>
      <c r="DB21" s="1281"/>
      <c r="DC21" s="1280"/>
      <c r="DD21" s="1282"/>
      <c r="DE21" s="1277"/>
      <c r="MM21" s="1283"/>
    </row>
    <row r="22" spans="1:351" ht="17.25" x14ac:dyDescent="0.15">
      <c r="B22" s="1284"/>
      <c r="MM22" s="1283"/>
    </row>
    <row r="23" spans="1:351" x14ac:dyDescent="0.15">
      <c r="B23" s="1284"/>
    </row>
    <row r="24" spans="1:351" x14ac:dyDescent="0.15">
      <c r="B24" s="1284"/>
    </row>
    <row r="25" spans="1:351" x14ac:dyDescent="0.15">
      <c r="B25" s="1284"/>
    </row>
    <row r="26" spans="1:351" x14ac:dyDescent="0.15">
      <c r="B26" s="1284"/>
    </row>
    <row r="27" spans="1:351" x14ac:dyDescent="0.15">
      <c r="B27" s="1284"/>
    </row>
    <row r="28" spans="1:351" x14ac:dyDescent="0.15">
      <c r="B28" s="1284"/>
    </row>
    <row r="29" spans="1:351" x14ac:dyDescent="0.15">
      <c r="B29" s="1284"/>
    </row>
    <row r="30" spans="1:351" x14ac:dyDescent="0.15">
      <c r="B30" s="1284"/>
    </row>
    <row r="31" spans="1:351" x14ac:dyDescent="0.15">
      <c r="B31" s="1284"/>
    </row>
    <row r="32" spans="1:351" x14ac:dyDescent="0.15">
      <c r="B32" s="1284"/>
    </row>
    <row r="33" spans="2:109" x14ac:dyDescent="0.15">
      <c r="B33" s="1284"/>
    </row>
    <row r="34" spans="2:109" x14ac:dyDescent="0.15">
      <c r="B34" s="1284"/>
    </row>
    <row r="35" spans="2:109" x14ac:dyDescent="0.15">
      <c r="B35" s="1284"/>
    </row>
    <row r="36" spans="2:109" x14ac:dyDescent="0.15">
      <c r="B36" s="1284"/>
    </row>
    <row r="37" spans="2:109" x14ac:dyDescent="0.15">
      <c r="B37" s="1284"/>
    </row>
    <row r="38" spans="2:109" x14ac:dyDescent="0.15">
      <c r="B38" s="1284"/>
    </row>
    <row r="39" spans="2:109" x14ac:dyDescent="0.15">
      <c r="B39" s="1286"/>
      <c r="C39" s="1287"/>
      <c r="D39" s="1287"/>
      <c r="E39" s="1287"/>
      <c r="F39" s="1287"/>
      <c r="G39" s="1287"/>
      <c r="H39" s="1287"/>
      <c r="I39" s="1287"/>
      <c r="J39" s="1287"/>
      <c r="K39" s="1287"/>
      <c r="L39" s="1287"/>
      <c r="M39" s="1287"/>
      <c r="N39" s="1287"/>
      <c r="O39" s="1287"/>
      <c r="P39" s="1287"/>
      <c r="Q39" s="1287"/>
      <c r="R39" s="1287"/>
      <c r="S39" s="1287"/>
      <c r="T39" s="1287"/>
      <c r="U39" s="1287"/>
      <c r="V39" s="1287"/>
      <c r="W39" s="1287"/>
      <c r="X39" s="1287"/>
      <c r="Y39" s="1287"/>
      <c r="Z39" s="1287"/>
      <c r="AA39" s="1287"/>
      <c r="AB39" s="1287"/>
      <c r="AC39" s="1287"/>
      <c r="AD39" s="1287"/>
      <c r="AE39" s="1287"/>
      <c r="AF39" s="1287"/>
      <c r="AG39" s="1287"/>
      <c r="AH39" s="1287"/>
      <c r="AI39" s="1287"/>
      <c r="AJ39" s="1287"/>
      <c r="AK39" s="1287"/>
      <c r="AL39" s="1287"/>
      <c r="AM39" s="1287"/>
      <c r="AN39" s="1287"/>
      <c r="AO39" s="1287"/>
      <c r="AP39" s="1287"/>
      <c r="AQ39" s="1287"/>
      <c r="AR39" s="1287"/>
      <c r="AS39" s="1287"/>
      <c r="AT39" s="1287"/>
      <c r="AU39" s="1287"/>
      <c r="AV39" s="1287"/>
      <c r="AW39" s="1287"/>
      <c r="AX39" s="1287"/>
      <c r="AY39" s="1287"/>
      <c r="AZ39" s="1287"/>
      <c r="BA39" s="1287"/>
      <c r="BB39" s="1287"/>
      <c r="BC39" s="1287"/>
      <c r="BD39" s="1287"/>
      <c r="BE39" s="1287"/>
      <c r="BF39" s="1287"/>
      <c r="BG39" s="1287"/>
      <c r="BH39" s="1287"/>
      <c r="BI39" s="1287"/>
      <c r="BJ39" s="1287"/>
      <c r="BK39" s="1287"/>
      <c r="BL39" s="1287"/>
      <c r="BM39" s="1287"/>
      <c r="BN39" s="1287"/>
      <c r="BO39" s="1287"/>
      <c r="BP39" s="1287"/>
      <c r="BQ39" s="1287"/>
      <c r="BR39" s="1287"/>
      <c r="BS39" s="1287"/>
      <c r="BT39" s="1287"/>
      <c r="BU39" s="1287"/>
      <c r="BV39" s="1287"/>
      <c r="BW39" s="1287"/>
      <c r="BX39" s="1287"/>
      <c r="BY39" s="1287"/>
      <c r="BZ39" s="1287"/>
      <c r="CA39" s="1287"/>
      <c r="CB39" s="1287"/>
      <c r="CC39" s="1287"/>
      <c r="CD39" s="1287"/>
      <c r="CE39" s="1287"/>
      <c r="CF39" s="1287"/>
      <c r="CG39" s="1287"/>
      <c r="CH39" s="1287"/>
      <c r="CI39" s="1287"/>
      <c r="CJ39" s="1287"/>
      <c r="CK39" s="1287"/>
      <c r="CL39" s="1287"/>
      <c r="CM39" s="1287"/>
      <c r="CN39" s="1287"/>
      <c r="CO39" s="1287"/>
      <c r="CP39" s="1287"/>
      <c r="CQ39" s="1287"/>
      <c r="CR39" s="1287"/>
      <c r="CS39" s="1287"/>
      <c r="CT39" s="1287"/>
      <c r="CU39" s="1287"/>
      <c r="CV39" s="1287"/>
      <c r="CW39" s="1287"/>
      <c r="CX39" s="1287"/>
      <c r="CY39" s="1287"/>
      <c r="CZ39" s="1287"/>
      <c r="DA39" s="1287"/>
      <c r="DB39" s="1287"/>
      <c r="DC39" s="1287"/>
      <c r="DD39" s="1288"/>
    </row>
    <row r="40" spans="2:109" x14ac:dyDescent="0.15">
      <c r="B40" s="1289"/>
      <c r="DD40" s="1289"/>
      <c r="DE40" s="1277"/>
    </row>
    <row r="41" spans="2:109" ht="17.25" x14ac:dyDescent="0.15">
      <c r="B41" s="1290" t="s">
        <v>610</v>
      </c>
      <c r="C41" s="1280"/>
      <c r="D41" s="1280"/>
      <c r="E41" s="1280"/>
      <c r="F41" s="1280"/>
      <c r="G41" s="1280"/>
      <c r="H41" s="1280"/>
      <c r="I41" s="1280"/>
      <c r="J41" s="1280"/>
      <c r="K41" s="1280"/>
      <c r="L41" s="1280"/>
      <c r="M41" s="1280"/>
      <c r="N41" s="1280"/>
      <c r="O41" s="1280"/>
      <c r="P41" s="1280"/>
      <c r="Q41" s="1280"/>
      <c r="R41" s="1280"/>
      <c r="S41" s="1280"/>
      <c r="T41" s="1280"/>
      <c r="U41" s="1280"/>
      <c r="V41" s="1280"/>
      <c r="W41" s="1280"/>
      <c r="X41" s="1280"/>
      <c r="Y41" s="1280"/>
      <c r="Z41" s="1280"/>
      <c r="AA41" s="1280"/>
      <c r="AB41" s="1280"/>
      <c r="AC41" s="1280"/>
      <c r="AD41" s="1280"/>
      <c r="AE41" s="1280"/>
      <c r="AF41" s="1280"/>
      <c r="AG41" s="1280"/>
      <c r="AH41" s="1280"/>
      <c r="AI41" s="1280"/>
      <c r="AJ41" s="1280"/>
      <c r="AK41" s="1280"/>
      <c r="AL41" s="1280"/>
      <c r="AM41" s="1280"/>
      <c r="AN41" s="1280"/>
      <c r="AO41" s="1280"/>
      <c r="AP41" s="1280"/>
      <c r="AQ41" s="1280"/>
      <c r="AR41" s="1280"/>
      <c r="AS41" s="1280"/>
      <c r="AT41" s="1280"/>
      <c r="AU41" s="1280"/>
      <c r="AV41" s="1280"/>
      <c r="AW41" s="1280"/>
      <c r="AX41" s="1280"/>
      <c r="AY41" s="1280"/>
      <c r="AZ41" s="1280"/>
      <c r="BA41" s="1280"/>
      <c r="BB41" s="1280"/>
      <c r="BC41" s="1280"/>
      <c r="BD41" s="1280"/>
      <c r="BE41" s="1280"/>
      <c r="BF41" s="1280"/>
      <c r="BG41" s="1280"/>
      <c r="BH41" s="1280"/>
      <c r="BI41" s="1280"/>
      <c r="BJ41" s="1280"/>
      <c r="BK41" s="1280"/>
      <c r="BL41" s="1280"/>
      <c r="BM41" s="1280"/>
      <c r="BN41" s="1280"/>
      <c r="BO41" s="1280"/>
      <c r="BP41" s="1280"/>
      <c r="BQ41" s="1280"/>
      <c r="BR41" s="1280"/>
      <c r="BS41" s="1280"/>
      <c r="BT41" s="1280"/>
      <c r="BU41" s="1280"/>
      <c r="BV41" s="1280"/>
      <c r="BW41" s="1280"/>
      <c r="BX41" s="1280"/>
      <c r="BY41" s="1280"/>
      <c r="BZ41" s="1280"/>
      <c r="CA41" s="1280"/>
      <c r="CB41" s="1280"/>
      <c r="CC41" s="1280"/>
      <c r="CD41" s="1280"/>
      <c r="CE41" s="1280"/>
      <c r="CF41" s="1280"/>
      <c r="CG41" s="1280"/>
      <c r="CH41" s="1280"/>
      <c r="CI41" s="1280"/>
      <c r="CJ41" s="1280"/>
      <c r="CK41" s="1280"/>
      <c r="CL41" s="1280"/>
      <c r="CM41" s="1280"/>
      <c r="CN41" s="1280"/>
      <c r="CO41" s="1280"/>
      <c r="CP41" s="1280"/>
      <c r="CQ41" s="1280"/>
      <c r="CR41" s="1280"/>
      <c r="CS41" s="1280"/>
      <c r="CT41" s="1280"/>
      <c r="CU41" s="1280"/>
      <c r="CV41" s="1280"/>
      <c r="CW41" s="1280"/>
      <c r="CX41" s="1280"/>
      <c r="CY41" s="1280"/>
      <c r="CZ41" s="1280"/>
      <c r="DA41" s="1280"/>
      <c r="DB41" s="1280"/>
      <c r="DC41" s="1280"/>
      <c r="DD41" s="1282"/>
    </row>
    <row r="42" spans="2:109" x14ac:dyDescent="0.15">
      <c r="B42" s="1284"/>
      <c r="G42" s="1291"/>
      <c r="I42" s="1292"/>
      <c r="J42" s="1292"/>
      <c r="K42" s="1292"/>
      <c r="AM42" s="1291"/>
      <c r="AN42" s="1291" t="s">
        <v>611</v>
      </c>
      <c r="AP42" s="1292"/>
      <c r="AQ42" s="1292"/>
      <c r="AR42" s="1292"/>
      <c r="AY42" s="1291"/>
      <c r="BA42" s="1292"/>
      <c r="BB42" s="1292"/>
      <c r="BC42" s="1292"/>
      <c r="BK42" s="1291"/>
      <c r="BM42" s="1292"/>
      <c r="BN42" s="1292"/>
      <c r="BO42" s="1292"/>
      <c r="BW42" s="1291"/>
      <c r="BY42" s="1292"/>
      <c r="BZ42" s="1292"/>
      <c r="CA42" s="1292"/>
      <c r="CI42" s="1291"/>
      <c r="CK42" s="1292"/>
      <c r="CL42" s="1292"/>
      <c r="CM42" s="1292"/>
      <c r="CU42" s="1291"/>
      <c r="CW42" s="1292"/>
      <c r="CX42" s="1292"/>
      <c r="CY42" s="1292"/>
    </row>
    <row r="43" spans="2:109" ht="13.5" customHeight="1" x14ac:dyDescent="0.15">
      <c r="B43" s="1284"/>
      <c r="AN43" s="1293" t="s">
        <v>612</v>
      </c>
      <c r="AO43" s="1294"/>
      <c r="AP43" s="1294"/>
      <c r="AQ43" s="1294"/>
      <c r="AR43" s="1294"/>
      <c r="AS43" s="1294"/>
      <c r="AT43" s="1294"/>
      <c r="AU43" s="1294"/>
      <c r="AV43" s="1294"/>
      <c r="AW43" s="1294"/>
      <c r="AX43" s="1294"/>
      <c r="AY43" s="1294"/>
      <c r="AZ43" s="1294"/>
      <c r="BA43" s="1294"/>
      <c r="BB43" s="1294"/>
      <c r="BC43" s="1294"/>
      <c r="BD43" s="1294"/>
      <c r="BE43" s="1294"/>
      <c r="BF43" s="1294"/>
      <c r="BG43" s="1294"/>
      <c r="BH43" s="1294"/>
      <c r="BI43" s="1294"/>
      <c r="BJ43" s="1294"/>
      <c r="BK43" s="1294"/>
      <c r="BL43" s="1294"/>
      <c r="BM43" s="1294"/>
      <c r="BN43" s="1294"/>
      <c r="BO43" s="1294"/>
      <c r="BP43" s="1294"/>
      <c r="BQ43" s="1294"/>
      <c r="BR43" s="1294"/>
      <c r="BS43" s="1294"/>
      <c r="BT43" s="1294"/>
      <c r="BU43" s="1294"/>
      <c r="BV43" s="1294"/>
      <c r="BW43" s="1294"/>
      <c r="BX43" s="1294"/>
      <c r="BY43" s="1294"/>
      <c r="BZ43" s="1294"/>
      <c r="CA43" s="1294"/>
      <c r="CB43" s="1294"/>
      <c r="CC43" s="1294"/>
      <c r="CD43" s="1294"/>
      <c r="CE43" s="1294"/>
      <c r="CF43" s="1294"/>
      <c r="CG43" s="1294"/>
      <c r="CH43" s="1294"/>
      <c r="CI43" s="1294"/>
      <c r="CJ43" s="1294"/>
      <c r="CK43" s="1294"/>
      <c r="CL43" s="1294"/>
      <c r="CM43" s="1294"/>
      <c r="CN43" s="1294"/>
      <c r="CO43" s="1294"/>
      <c r="CP43" s="1294"/>
      <c r="CQ43" s="1294"/>
      <c r="CR43" s="1294"/>
      <c r="CS43" s="1294"/>
      <c r="CT43" s="1294"/>
      <c r="CU43" s="1294"/>
      <c r="CV43" s="1294"/>
      <c r="CW43" s="1294"/>
      <c r="CX43" s="1294"/>
      <c r="CY43" s="1294"/>
      <c r="CZ43" s="1294"/>
      <c r="DA43" s="1294"/>
      <c r="DB43" s="1294"/>
      <c r="DC43" s="1295"/>
    </row>
    <row r="44" spans="2:109" x14ac:dyDescent="0.15">
      <c r="B44" s="1284"/>
      <c r="AN44" s="1296"/>
      <c r="AO44" s="1297"/>
      <c r="AP44" s="1297"/>
      <c r="AQ44" s="1297"/>
      <c r="AR44" s="1297"/>
      <c r="AS44" s="1297"/>
      <c r="AT44" s="1297"/>
      <c r="AU44" s="1297"/>
      <c r="AV44" s="1297"/>
      <c r="AW44" s="1297"/>
      <c r="AX44" s="1297"/>
      <c r="AY44" s="1297"/>
      <c r="AZ44" s="1297"/>
      <c r="BA44" s="1297"/>
      <c r="BB44" s="1297"/>
      <c r="BC44" s="1297"/>
      <c r="BD44" s="1297"/>
      <c r="BE44" s="1297"/>
      <c r="BF44" s="1297"/>
      <c r="BG44" s="1297"/>
      <c r="BH44" s="1297"/>
      <c r="BI44" s="1297"/>
      <c r="BJ44" s="1297"/>
      <c r="BK44" s="1297"/>
      <c r="BL44" s="1297"/>
      <c r="BM44" s="1297"/>
      <c r="BN44" s="1297"/>
      <c r="BO44" s="1297"/>
      <c r="BP44" s="1297"/>
      <c r="BQ44" s="1297"/>
      <c r="BR44" s="1297"/>
      <c r="BS44" s="1297"/>
      <c r="BT44" s="1297"/>
      <c r="BU44" s="1297"/>
      <c r="BV44" s="1297"/>
      <c r="BW44" s="1297"/>
      <c r="BX44" s="1297"/>
      <c r="BY44" s="1297"/>
      <c r="BZ44" s="1297"/>
      <c r="CA44" s="1297"/>
      <c r="CB44" s="1297"/>
      <c r="CC44" s="1297"/>
      <c r="CD44" s="1297"/>
      <c r="CE44" s="1297"/>
      <c r="CF44" s="1297"/>
      <c r="CG44" s="1297"/>
      <c r="CH44" s="1297"/>
      <c r="CI44" s="1297"/>
      <c r="CJ44" s="1297"/>
      <c r="CK44" s="1297"/>
      <c r="CL44" s="1297"/>
      <c r="CM44" s="1297"/>
      <c r="CN44" s="1297"/>
      <c r="CO44" s="1297"/>
      <c r="CP44" s="1297"/>
      <c r="CQ44" s="1297"/>
      <c r="CR44" s="1297"/>
      <c r="CS44" s="1297"/>
      <c r="CT44" s="1297"/>
      <c r="CU44" s="1297"/>
      <c r="CV44" s="1297"/>
      <c r="CW44" s="1297"/>
      <c r="CX44" s="1297"/>
      <c r="CY44" s="1297"/>
      <c r="CZ44" s="1297"/>
      <c r="DA44" s="1297"/>
      <c r="DB44" s="1297"/>
      <c r="DC44" s="1298"/>
    </row>
    <row r="45" spans="2:109" x14ac:dyDescent="0.15">
      <c r="B45" s="1284"/>
      <c r="AN45" s="1296"/>
      <c r="AO45" s="1297"/>
      <c r="AP45" s="1297"/>
      <c r="AQ45" s="1297"/>
      <c r="AR45" s="1297"/>
      <c r="AS45" s="1297"/>
      <c r="AT45" s="1297"/>
      <c r="AU45" s="1297"/>
      <c r="AV45" s="1297"/>
      <c r="AW45" s="1297"/>
      <c r="AX45" s="1297"/>
      <c r="AY45" s="1297"/>
      <c r="AZ45" s="1297"/>
      <c r="BA45" s="1297"/>
      <c r="BB45" s="1297"/>
      <c r="BC45" s="1297"/>
      <c r="BD45" s="1297"/>
      <c r="BE45" s="1297"/>
      <c r="BF45" s="1297"/>
      <c r="BG45" s="1297"/>
      <c r="BH45" s="1297"/>
      <c r="BI45" s="1297"/>
      <c r="BJ45" s="1297"/>
      <c r="BK45" s="1297"/>
      <c r="BL45" s="1297"/>
      <c r="BM45" s="1297"/>
      <c r="BN45" s="1297"/>
      <c r="BO45" s="1297"/>
      <c r="BP45" s="1297"/>
      <c r="BQ45" s="1297"/>
      <c r="BR45" s="1297"/>
      <c r="BS45" s="1297"/>
      <c r="BT45" s="1297"/>
      <c r="BU45" s="1297"/>
      <c r="BV45" s="1297"/>
      <c r="BW45" s="1297"/>
      <c r="BX45" s="1297"/>
      <c r="BY45" s="1297"/>
      <c r="BZ45" s="1297"/>
      <c r="CA45" s="1297"/>
      <c r="CB45" s="1297"/>
      <c r="CC45" s="1297"/>
      <c r="CD45" s="1297"/>
      <c r="CE45" s="1297"/>
      <c r="CF45" s="1297"/>
      <c r="CG45" s="1297"/>
      <c r="CH45" s="1297"/>
      <c r="CI45" s="1297"/>
      <c r="CJ45" s="1297"/>
      <c r="CK45" s="1297"/>
      <c r="CL45" s="1297"/>
      <c r="CM45" s="1297"/>
      <c r="CN45" s="1297"/>
      <c r="CO45" s="1297"/>
      <c r="CP45" s="1297"/>
      <c r="CQ45" s="1297"/>
      <c r="CR45" s="1297"/>
      <c r="CS45" s="1297"/>
      <c r="CT45" s="1297"/>
      <c r="CU45" s="1297"/>
      <c r="CV45" s="1297"/>
      <c r="CW45" s="1297"/>
      <c r="CX45" s="1297"/>
      <c r="CY45" s="1297"/>
      <c r="CZ45" s="1297"/>
      <c r="DA45" s="1297"/>
      <c r="DB45" s="1297"/>
      <c r="DC45" s="1298"/>
    </row>
    <row r="46" spans="2:109" x14ac:dyDescent="0.15">
      <c r="B46" s="1284"/>
      <c r="AN46" s="1296"/>
      <c r="AO46" s="1297"/>
      <c r="AP46" s="1297"/>
      <c r="AQ46" s="1297"/>
      <c r="AR46" s="1297"/>
      <c r="AS46" s="1297"/>
      <c r="AT46" s="1297"/>
      <c r="AU46" s="1297"/>
      <c r="AV46" s="1297"/>
      <c r="AW46" s="1297"/>
      <c r="AX46" s="1297"/>
      <c r="AY46" s="1297"/>
      <c r="AZ46" s="1297"/>
      <c r="BA46" s="1297"/>
      <c r="BB46" s="1297"/>
      <c r="BC46" s="1297"/>
      <c r="BD46" s="1297"/>
      <c r="BE46" s="1297"/>
      <c r="BF46" s="1297"/>
      <c r="BG46" s="1297"/>
      <c r="BH46" s="1297"/>
      <c r="BI46" s="1297"/>
      <c r="BJ46" s="1297"/>
      <c r="BK46" s="1297"/>
      <c r="BL46" s="1297"/>
      <c r="BM46" s="1297"/>
      <c r="BN46" s="1297"/>
      <c r="BO46" s="1297"/>
      <c r="BP46" s="1297"/>
      <c r="BQ46" s="1297"/>
      <c r="BR46" s="1297"/>
      <c r="BS46" s="1297"/>
      <c r="BT46" s="1297"/>
      <c r="BU46" s="1297"/>
      <c r="BV46" s="1297"/>
      <c r="BW46" s="1297"/>
      <c r="BX46" s="1297"/>
      <c r="BY46" s="1297"/>
      <c r="BZ46" s="1297"/>
      <c r="CA46" s="1297"/>
      <c r="CB46" s="1297"/>
      <c r="CC46" s="1297"/>
      <c r="CD46" s="1297"/>
      <c r="CE46" s="1297"/>
      <c r="CF46" s="1297"/>
      <c r="CG46" s="1297"/>
      <c r="CH46" s="1297"/>
      <c r="CI46" s="1297"/>
      <c r="CJ46" s="1297"/>
      <c r="CK46" s="1297"/>
      <c r="CL46" s="1297"/>
      <c r="CM46" s="1297"/>
      <c r="CN46" s="1297"/>
      <c r="CO46" s="1297"/>
      <c r="CP46" s="1297"/>
      <c r="CQ46" s="1297"/>
      <c r="CR46" s="1297"/>
      <c r="CS46" s="1297"/>
      <c r="CT46" s="1297"/>
      <c r="CU46" s="1297"/>
      <c r="CV46" s="1297"/>
      <c r="CW46" s="1297"/>
      <c r="CX46" s="1297"/>
      <c r="CY46" s="1297"/>
      <c r="CZ46" s="1297"/>
      <c r="DA46" s="1297"/>
      <c r="DB46" s="1297"/>
      <c r="DC46" s="1298"/>
    </row>
    <row r="47" spans="2:109" x14ac:dyDescent="0.15">
      <c r="B47" s="1284"/>
      <c r="AN47" s="1299"/>
      <c r="AO47" s="1300"/>
      <c r="AP47" s="1300"/>
      <c r="AQ47" s="1300"/>
      <c r="AR47" s="1300"/>
      <c r="AS47" s="1300"/>
      <c r="AT47" s="1300"/>
      <c r="AU47" s="1300"/>
      <c r="AV47" s="1300"/>
      <c r="AW47" s="1300"/>
      <c r="AX47" s="1300"/>
      <c r="AY47" s="1300"/>
      <c r="AZ47" s="1300"/>
      <c r="BA47" s="1300"/>
      <c r="BB47" s="1300"/>
      <c r="BC47" s="1300"/>
      <c r="BD47" s="1300"/>
      <c r="BE47" s="1300"/>
      <c r="BF47" s="1300"/>
      <c r="BG47" s="1300"/>
      <c r="BH47" s="1300"/>
      <c r="BI47" s="1300"/>
      <c r="BJ47" s="1300"/>
      <c r="BK47" s="1300"/>
      <c r="BL47" s="1300"/>
      <c r="BM47" s="1300"/>
      <c r="BN47" s="1300"/>
      <c r="BO47" s="1300"/>
      <c r="BP47" s="1300"/>
      <c r="BQ47" s="1300"/>
      <c r="BR47" s="1300"/>
      <c r="BS47" s="1300"/>
      <c r="BT47" s="1300"/>
      <c r="BU47" s="1300"/>
      <c r="BV47" s="1300"/>
      <c r="BW47" s="1300"/>
      <c r="BX47" s="1300"/>
      <c r="BY47" s="1300"/>
      <c r="BZ47" s="1300"/>
      <c r="CA47" s="1300"/>
      <c r="CB47" s="1300"/>
      <c r="CC47" s="1300"/>
      <c r="CD47" s="1300"/>
      <c r="CE47" s="1300"/>
      <c r="CF47" s="1300"/>
      <c r="CG47" s="1300"/>
      <c r="CH47" s="1300"/>
      <c r="CI47" s="1300"/>
      <c r="CJ47" s="1300"/>
      <c r="CK47" s="1300"/>
      <c r="CL47" s="1300"/>
      <c r="CM47" s="1300"/>
      <c r="CN47" s="1300"/>
      <c r="CO47" s="1300"/>
      <c r="CP47" s="1300"/>
      <c r="CQ47" s="1300"/>
      <c r="CR47" s="1300"/>
      <c r="CS47" s="1300"/>
      <c r="CT47" s="1300"/>
      <c r="CU47" s="1300"/>
      <c r="CV47" s="1300"/>
      <c r="CW47" s="1300"/>
      <c r="CX47" s="1300"/>
      <c r="CY47" s="1300"/>
      <c r="CZ47" s="1300"/>
      <c r="DA47" s="1300"/>
      <c r="DB47" s="1300"/>
      <c r="DC47" s="1301"/>
    </row>
    <row r="48" spans="2:109" x14ac:dyDescent="0.15">
      <c r="B48" s="1284"/>
      <c r="H48" s="1302"/>
      <c r="I48" s="1302"/>
      <c r="J48" s="1302"/>
      <c r="AN48" s="1302"/>
      <c r="AO48" s="1302"/>
      <c r="AP48" s="1302"/>
      <c r="AZ48" s="1302"/>
      <c r="BA48" s="1302"/>
      <c r="BB48" s="1302"/>
      <c r="BL48" s="1302"/>
      <c r="BM48" s="1302"/>
      <c r="BN48" s="1302"/>
      <c r="BX48" s="1302"/>
      <c r="BY48" s="1302"/>
      <c r="BZ48" s="1302"/>
      <c r="CJ48" s="1302"/>
      <c r="CK48" s="1302"/>
      <c r="CL48" s="1302"/>
      <c r="CV48" s="1302"/>
      <c r="CW48" s="1302"/>
      <c r="CX48" s="1302"/>
    </row>
    <row r="49" spans="1:109" x14ac:dyDescent="0.15">
      <c r="B49" s="1284"/>
      <c r="AN49" s="1277" t="s">
        <v>613</v>
      </c>
    </row>
    <row r="50" spans="1:109" x14ac:dyDescent="0.15">
      <c r="B50" s="1284"/>
      <c r="G50" s="1303"/>
      <c r="H50" s="1303"/>
      <c r="I50" s="1303"/>
      <c r="J50" s="1303"/>
      <c r="K50" s="1304"/>
      <c r="L50" s="1304"/>
      <c r="M50" s="1305"/>
      <c r="N50" s="1305"/>
      <c r="AN50" s="1306"/>
      <c r="AO50" s="1307"/>
      <c r="AP50" s="1307"/>
      <c r="AQ50" s="1307"/>
      <c r="AR50" s="1307"/>
      <c r="AS50" s="1307"/>
      <c r="AT50" s="1307"/>
      <c r="AU50" s="1307"/>
      <c r="AV50" s="1307"/>
      <c r="AW50" s="1307"/>
      <c r="AX50" s="1307"/>
      <c r="AY50" s="1307"/>
      <c r="AZ50" s="1307"/>
      <c r="BA50" s="1307"/>
      <c r="BB50" s="1307"/>
      <c r="BC50" s="1307"/>
      <c r="BD50" s="1307"/>
      <c r="BE50" s="1307"/>
      <c r="BF50" s="1307"/>
      <c r="BG50" s="1307"/>
      <c r="BH50" s="1307"/>
      <c r="BI50" s="1307"/>
      <c r="BJ50" s="1307"/>
      <c r="BK50" s="1307"/>
      <c r="BL50" s="1307"/>
      <c r="BM50" s="1307"/>
      <c r="BN50" s="1307"/>
      <c r="BO50" s="1308"/>
      <c r="BP50" s="1309" t="s">
        <v>568</v>
      </c>
      <c r="BQ50" s="1309"/>
      <c r="BR50" s="1309"/>
      <c r="BS50" s="1309"/>
      <c r="BT50" s="1309"/>
      <c r="BU50" s="1309"/>
      <c r="BV50" s="1309"/>
      <c r="BW50" s="1309"/>
      <c r="BX50" s="1309" t="s">
        <v>569</v>
      </c>
      <c r="BY50" s="1309"/>
      <c r="BZ50" s="1309"/>
      <c r="CA50" s="1309"/>
      <c r="CB50" s="1309"/>
      <c r="CC50" s="1309"/>
      <c r="CD50" s="1309"/>
      <c r="CE50" s="1309"/>
      <c r="CF50" s="1309" t="s">
        <v>570</v>
      </c>
      <c r="CG50" s="1309"/>
      <c r="CH50" s="1309"/>
      <c r="CI50" s="1309"/>
      <c r="CJ50" s="1309"/>
      <c r="CK50" s="1309"/>
      <c r="CL50" s="1309"/>
      <c r="CM50" s="1309"/>
      <c r="CN50" s="1309" t="s">
        <v>571</v>
      </c>
      <c r="CO50" s="1309"/>
      <c r="CP50" s="1309"/>
      <c r="CQ50" s="1309"/>
      <c r="CR50" s="1309"/>
      <c r="CS50" s="1309"/>
      <c r="CT50" s="1309"/>
      <c r="CU50" s="1309"/>
      <c r="CV50" s="1309" t="s">
        <v>572</v>
      </c>
      <c r="CW50" s="1309"/>
      <c r="CX50" s="1309"/>
      <c r="CY50" s="1309"/>
      <c r="CZ50" s="1309"/>
      <c r="DA50" s="1309"/>
      <c r="DB50" s="1309"/>
      <c r="DC50" s="1309"/>
    </row>
    <row r="51" spans="1:109" ht="13.5" customHeight="1" x14ac:dyDescent="0.15">
      <c r="B51" s="1284"/>
      <c r="G51" s="1310"/>
      <c r="H51" s="1310"/>
      <c r="I51" s="1311"/>
      <c r="J51" s="1311"/>
      <c r="K51" s="1312"/>
      <c r="L51" s="1312"/>
      <c r="M51" s="1312"/>
      <c r="N51" s="1312"/>
      <c r="AM51" s="1302"/>
      <c r="AN51" s="1313" t="s">
        <v>614</v>
      </c>
      <c r="AO51" s="1313"/>
      <c r="AP51" s="1313"/>
      <c r="AQ51" s="1313"/>
      <c r="AR51" s="1313"/>
      <c r="AS51" s="1313"/>
      <c r="AT51" s="1313"/>
      <c r="AU51" s="1313"/>
      <c r="AV51" s="1313"/>
      <c r="AW51" s="1313"/>
      <c r="AX51" s="1313"/>
      <c r="AY51" s="1313"/>
      <c r="AZ51" s="1313"/>
      <c r="BA51" s="1313"/>
      <c r="BB51" s="1313" t="s">
        <v>615</v>
      </c>
      <c r="BC51" s="1313"/>
      <c r="BD51" s="1313"/>
      <c r="BE51" s="1313"/>
      <c r="BF51" s="1313"/>
      <c r="BG51" s="1313"/>
      <c r="BH51" s="1313"/>
      <c r="BI51" s="1313"/>
      <c r="BJ51" s="1313"/>
      <c r="BK51" s="1313"/>
      <c r="BL51" s="1313"/>
      <c r="BM51" s="1313"/>
      <c r="BN51" s="1313"/>
      <c r="BO51" s="1313"/>
      <c r="BP51" s="1314"/>
      <c r="BQ51" s="1314"/>
      <c r="BR51" s="1314"/>
      <c r="BS51" s="1314"/>
      <c r="BT51" s="1314"/>
      <c r="BU51" s="1314"/>
      <c r="BV51" s="1314"/>
      <c r="BW51" s="1314"/>
      <c r="BX51" s="1314"/>
      <c r="BY51" s="1314"/>
      <c r="BZ51" s="1314"/>
      <c r="CA51" s="1314"/>
      <c r="CB51" s="1314"/>
      <c r="CC51" s="1314"/>
      <c r="CD51" s="1314"/>
      <c r="CE51" s="1314"/>
      <c r="CF51" s="1314"/>
      <c r="CG51" s="1314"/>
      <c r="CH51" s="1314"/>
      <c r="CI51" s="1314"/>
      <c r="CJ51" s="1314"/>
      <c r="CK51" s="1314"/>
      <c r="CL51" s="1314"/>
      <c r="CM51" s="1314"/>
      <c r="CN51" s="1314"/>
      <c r="CO51" s="1314"/>
      <c r="CP51" s="1314"/>
      <c r="CQ51" s="1314"/>
      <c r="CR51" s="1314"/>
      <c r="CS51" s="1314"/>
      <c r="CT51" s="1314"/>
      <c r="CU51" s="1314"/>
      <c r="CV51" s="1314"/>
      <c r="CW51" s="1314"/>
      <c r="CX51" s="1314"/>
      <c r="CY51" s="1314"/>
      <c r="CZ51" s="1314"/>
      <c r="DA51" s="1314"/>
      <c r="DB51" s="1314"/>
      <c r="DC51" s="1314"/>
    </row>
    <row r="52" spans="1:109" x14ac:dyDescent="0.15">
      <c r="B52" s="1284"/>
      <c r="G52" s="1310"/>
      <c r="H52" s="1310"/>
      <c r="I52" s="1311"/>
      <c r="J52" s="1311"/>
      <c r="K52" s="1312"/>
      <c r="L52" s="1312"/>
      <c r="M52" s="1312"/>
      <c r="N52" s="1312"/>
      <c r="AM52" s="1302"/>
      <c r="AN52" s="1313"/>
      <c r="AO52" s="1313"/>
      <c r="AP52" s="1313"/>
      <c r="AQ52" s="1313"/>
      <c r="AR52" s="1313"/>
      <c r="AS52" s="1313"/>
      <c r="AT52" s="1313"/>
      <c r="AU52" s="1313"/>
      <c r="AV52" s="1313"/>
      <c r="AW52" s="1313"/>
      <c r="AX52" s="1313"/>
      <c r="AY52" s="1313"/>
      <c r="AZ52" s="1313"/>
      <c r="BA52" s="1313"/>
      <c r="BB52" s="1313"/>
      <c r="BC52" s="1313"/>
      <c r="BD52" s="1313"/>
      <c r="BE52" s="1313"/>
      <c r="BF52" s="1313"/>
      <c r="BG52" s="1313"/>
      <c r="BH52" s="1313"/>
      <c r="BI52" s="1313"/>
      <c r="BJ52" s="1313"/>
      <c r="BK52" s="1313"/>
      <c r="BL52" s="1313"/>
      <c r="BM52" s="1313"/>
      <c r="BN52" s="1313"/>
      <c r="BO52" s="1313"/>
      <c r="BP52" s="1314"/>
      <c r="BQ52" s="1314"/>
      <c r="BR52" s="1314"/>
      <c r="BS52" s="1314"/>
      <c r="BT52" s="1314"/>
      <c r="BU52" s="1314"/>
      <c r="BV52" s="1314"/>
      <c r="BW52" s="1314"/>
      <c r="BX52" s="1314"/>
      <c r="BY52" s="1314"/>
      <c r="BZ52" s="1314"/>
      <c r="CA52" s="1314"/>
      <c r="CB52" s="1314"/>
      <c r="CC52" s="1314"/>
      <c r="CD52" s="1314"/>
      <c r="CE52" s="1314"/>
      <c r="CF52" s="1314"/>
      <c r="CG52" s="1314"/>
      <c r="CH52" s="1314"/>
      <c r="CI52" s="1314"/>
      <c r="CJ52" s="1314"/>
      <c r="CK52" s="1314"/>
      <c r="CL52" s="1314"/>
      <c r="CM52" s="1314"/>
      <c r="CN52" s="1314"/>
      <c r="CO52" s="1314"/>
      <c r="CP52" s="1314"/>
      <c r="CQ52" s="1314"/>
      <c r="CR52" s="1314"/>
      <c r="CS52" s="1314"/>
      <c r="CT52" s="1314"/>
      <c r="CU52" s="1314"/>
      <c r="CV52" s="1314"/>
      <c r="CW52" s="1314"/>
      <c r="CX52" s="1314"/>
      <c r="CY52" s="1314"/>
      <c r="CZ52" s="1314"/>
      <c r="DA52" s="1314"/>
      <c r="DB52" s="1314"/>
      <c r="DC52" s="1314"/>
    </row>
    <row r="53" spans="1:109" x14ac:dyDescent="0.15">
      <c r="A53" s="1292"/>
      <c r="B53" s="1284"/>
      <c r="G53" s="1310"/>
      <c r="H53" s="1310"/>
      <c r="I53" s="1303"/>
      <c r="J53" s="1303"/>
      <c r="K53" s="1312"/>
      <c r="L53" s="1312"/>
      <c r="M53" s="1312"/>
      <c r="N53" s="1312"/>
      <c r="AM53" s="1302"/>
      <c r="AN53" s="1313"/>
      <c r="AO53" s="1313"/>
      <c r="AP53" s="1313"/>
      <c r="AQ53" s="1313"/>
      <c r="AR53" s="1313"/>
      <c r="AS53" s="1313"/>
      <c r="AT53" s="1313"/>
      <c r="AU53" s="1313"/>
      <c r="AV53" s="1313"/>
      <c r="AW53" s="1313"/>
      <c r="AX53" s="1313"/>
      <c r="AY53" s="1313"/>
      <c r="AZ53" s="1313"/>
      <c r="BA53" s="1313"/>
      <c r="BB53" s="1313" t="s">
        <v>616</v>
      </c>
      <c r="BC53" s="1313"/>
      <c r="BD53" s="1313"/>
      <c r="BE53" s="1313"/>
      <c r="BF53" s="1313"/>
      <c r="BG53" s="1313"/>
      <c r="BH53" s="1313"/>
      <c r="BI53" s="1313"/>
      <c r="BJ53" s="1313"/>
      <c r="BK53" s="1313"/>
      <c r="BL53" s="1313"/>
      <c r="BM53" s="1313"/>
      <c r="BN53" s="1313"/>
      <c r="BO53" s="1313"/>
      <c r="BP53" s="1314">
        <v>58.9</v>
      </c>
      <c r="BQ53" s="1314"/>
      <c r="BR53" s="1314"/>
      <c r="BS53" s="1314"/>
      <c r="BT53" s="1314"/>
      <c r="BU53" s="1314"/>
      <c r="BV53" s="1314"/>
      <c r="BW53" s="1314"/>
      <c r="BX53" s="1314">
        <v>58.2</v>
      </c>
      <c r="BY53" s="1314"/>
      <c r="BZ53" s="1314"/>
      <c r="CA53" s="1314"/>
      <c r="CB53" s="1314"/>
      <c r="CC53" s="1314"/>
      <c r="CD53" s="1314"/>
      <c r="CE53" s="1314"/>
      <c r="CF53" s="1314">
        <v>58.5</v>
      </c>
      <c r="CG53" s="1314"/>
      <c r="CH53" s="1314"/>
      <c r="CI53" s="1314"/>
      <c r="CJ53" s="1314"/>
      <c r="CK53" s="1314"/>
      <c r="CL53" s="1314"/>
      <c r="CM53" s="1314"/>
      <c r="CN53" s="1314">
        <v>58.8</v>
      </c>
      <c r="CO53" s="1314"/>
      <c r="CP53" s="1314"/>
      <c r="CQ53" s="1314"/>
      <c r="CR53" s="1314"/>
      <c r="CS53" s="1314"/>
      <c r="CT53" s="1314"/>
      <c r="CU53" s="1314"/>
      <c r="CV53" s="1314">
        <v>58.3</v>
      </c>
      <c r="CW53" s="1314"/>
      <c r="CX53" s="1314"/>
      <c r="CY53" s="1314"/>
      <c r="CZ53" s="1314"/>
      <c r="DA53" s="1314"/>
      <c r="DB53" s="1314"/>
      <c r="DC53" s="1314"/>
    </row>
    <row r="54" spans="1:109" x14ac:dyDescent="0.15">
      <c r="A54" s="1292"/>
      <c r="B54" s="1284"/>
      <c r="G54" s="1310"/>
      <c r="H54" s="1310"/>
      <c r="I54" s="1303"/>
      <c r="J54" s="1303"/>
      <c r="K54" s="1312"/>
      <c r="L54" s="1312"/>
      <c r="M54" s="1312"/>
      <c r="N54" s="1312"/>
      <c r="AM54" s="1302"/>
      <c r="AN54" s="1313"/>
      <c r="AO54" s="1313"/>
      <c r="AP54" s="1313"/>
      <c r="AQ54" s="1313"/>
      <c r="AR54" s="1313"/>
      <c r="AS54" s="1313"/>
      <c r="AT54" s="1313"/>
      <c r="AU54" s="1313"/>
      <c r="AV54" s="1313"/>
      <c r="AW54" s="1313"/>
      <c r="AX54" s="1313"/>
      <c r="AY54" s="1313"/>
      <c r="AZ54" s="1313"/>
      <c r="BA54" s="1313"/>
      <c r="BB54" s="1313"/>
      <c r="BC54" s="1313"/>
      <c r="BD54" s="1313"/>
      <c r="BE54" s="1313"/>
      <c r="BF54" s="1313"/>
      <c r="BG54" s="1313"/>
      <c r="BH54" s="1313"/>
      <c r="BI54" s="1313"/>
      <c r="BJ54" s="1313"/>
      <c r="BK54" s="1313"/>
      <c r="BL54" s="1313"/>
      <c r="BM54" s="1313"/>
      <c r="BN54" s="1313"/>
      <c r="BO54" s="1313"/>
      <c r="BP54" s="1314"/>
      <c r="BQ54" s="1314"/>
      <c r="BR54" s="1314"/>
      <c r="BS54" s="1314"/>
      <c r="BT54" s="1314"/>
      <c r="BU54" s="1314"/>
      <c r="BV54" s="1314"/>
      <c r="BW54" s="1314"/>
      <c r="BX54" s="1314"/>
      <c r="BY54" s="1314"/>
      <c r="BZ54" s="1314"/>
      <c r="CA54" s="1314"/>
      <c r="CB54" s="1314"/>
      <c r="CC54" s="1314"/>
      <c r="CD54" s="1314"/>
      <c r="CE54" s="1314"/>
      <c r="CF54" s="1314"/>
      <c r="CG54" s="1314"/>
      <c r="CH54" s="1314"/>
      <c r="CI54" s="1314"/>
      <c r="CJ54" s="1314"/>
      <c r="CK54" s="1314"/>
      <c r="CL54" s="1314"/>
      <c r="CM54" s="1314"/>
      <c r="CN54" s="1314"/>
      <c r="CO54" s="1314"/>
      <c r="CP54" s="1314"/>
      <c r="CQ54" s="1314"/>
      <c r="CR54" s="1314"/>
      <c r="CS54" s="1314"/>
      <c r="CT54" s="1314"/>
      <c r="CU54" s="1314"/>
      <c r="CV54" s="1314"/>
      <c r="CW54" s="1314"/>
      <c r="CX54" s="1314"/>
      <c r="CY54" s="1314"/>
      <c r="CZ54" s="1314"/>
      <c r="DA54" s="1314"/>
      <c r="DB54" s="1314"/>
      <c r="DC54" s="1314"/>
    </row>
    <row r="55" spans="1:109" x14ac:dyDescent="0.15">
      <c r="A55" s="1292"/>
      <c r="B55" s="1284"/>
      <c r="G55" s="1303"/>
      <c r="H55" s="1303"/>
      <c r="I55" s="1303"/>
      <c r="J55" s="1303"/>
      <c r="K55" s="1312"/>
      <c r="L55" s="1312"/>
      <c r="M55" s="1312"/>
      <c r="N55" s="1312"/>
      <c r="AN55" s="1309" t="s">
        <v>617</v>
      </c>
      <c r="AO55" s="1309"/>
      <c r="AP55" s="1309"/>
      <c r="AQ55" s="1309"/>
      <c r="AR55" s="1309"/>
      <c r="AS55" s="1309"/>
      <c r="AT55" s="1309"/>
      <c r="AU55" s="1309"/>
      <c r="AV55" s="1309"/>
      <c r="AW55" s="1309"/>
      <c r="AX55" s="1309"/>
      <c r="AY55" s="1309"/>
      <c r="AZ55" s="1309"/>
      <c r="BA55" s="1309"/>
      <c r="BB55" s="1313" t="s">
        <v>615</v>
      </c>
      <c r="BC55" s="1313"/>
      <c r="BD55" s="1313"/>
      <c r="BE55" s="1313"/>
      <c r="BF55" s="1313"/>
      <c r="BG55" s="1313"/>
      <c r="BH55" s="1313"/>
      <c r="BI55" s="1313"/>
      <c r="BJ55" s="1313"/>
      <c r="BK55" s="1313"/>
      <c r="BL55" s="1313"/>
      <c r="BM55" s="1313"/>
      <c r="BN55" s="1313"/>
      <c r="BO55" s="1313"/>
      <c r="BP55" s="1314">
        <v>32.5</v>
      </c>
      <c r="BQ55" s="1314"/>
      <c r="BR55" s="1314"/>
      <c r="BS55" s="1314"/>
      <c r="BT55" s="1314"/>
      <c r="BU55" s="1314"/>
      <c r="BV55" s="1314"/>
      <c r="BW55" s="1314"/>
      <c r="BX55" s="1314">
        <v>30.2</v>
      </c>
      <c r="BY55" s="1314"/>
      <c r="BZ55" s="1314"/>
      <c r="CA55" s="1314"/>
      <c r="CB55" s="1314"/>
      <c r="CC55" s="1314"/>
      <c r="CD55" s="1314"/>
      <c r="CE55" s="1314"/>
      <c r="CF55" s="1314">
        <v>25.4</v>
      </c>
      <c r="CG55" s="1314"/>
      <c r="CH55" s="1314"/>
      <c r="CI55" s="1314"/>
      <c r="CJ55" s="1314"/>
      <c r="CK55" s="1314"/>
      <c r="CL55" s="1314"/>
      <c r="CM55" s="1314"/>
      <c r="CN55" s="1314">
        <v>22.9</v>
      </c>
      <c r="CO55" s="1314"/>
      <c r="CP55" s="1314"/>
      <c r="CQ55" s="1314"/>
      <c r="CR55" s="1314"/>
      <c r="CS55" s="1314"/>
      <c r="CT55" s="1314"/>
      <c r="CU55" s="1314"/>
      <c r="CV55" s="1314">
        <v>28.5</v>
      </c>
      <c r="CW55" s="1314"/>
      <c r="CX55" s="1314"/>
      <c r="CY55" s="1314"/>
      <c r="CZ55" s="1314"/>
      <c r="DA55" s="1314"/>
      <c r="DB55" s="1314"/>
      <c r="DC55" s="1314"/>
    </row>
    <row r="56" spans="1:109" x14ac:dyDescent="0.15">
      <c r="A56" s="1292"/>
      <c r="B56" s="1284"/>
      <c r="G56" s="1303"/>
      <c r="H56" s="1303"/>
      <c r="I56" s="1303"/>
      <c r="J56" s="1303"/>
      <c r="K56" s="1312"/>
      <c r="L56" s="1312"/>
      <c r="M56" s="1312"/>
      <c r="N56" s="1312"/>
      <c r="AN56" s="1309"/>
      <c r="AO56" s="1309"/>
      <c r="AP56" s="1309"/>
      <c r="AQ56" s="1309"/>
      <c r="AR56" s="1309"/>
      <c r="AS56" s="1309"/>
      <c r="AT56" s="1309"/>
      <c r="AU56" s="1309"/>
      <c r="AV56" s="1309"/>
      <c r="AW56" s="1309"/>
      <c r="AX56" s="1309"/>
      <c r="AY56" s="1309"/>
      <c r="AZ56" s="1309"/>
      <c r="BA56" s="1309"/>
      <c r="BB56" s="1313"/>
      <c r="BC56" s="1313"/>
      <c r="BD56" s="1313"/>
      <c r="BE56" s="1313"/>
      <c r="BF56" s="1313"/>
      <c r="BG56" s="1313"/>
      <c r="BH56" s="1313"/>
      <c r="BI56" s="1313"/>
      <c r="BJ56" s="1313"/>
      <c r="BK56" s="1313"/>
      <c r="BL56" s="1313"/>
      <c r="BM56" s="1313"/>
      <c r="BN56" s="1313"/>
      <c r="BO56" s="1313"/>
      <c r="BP56" s="1314"/>
      <c r="BQ56" s="1314"/>
      <c r="BR56" s="1314"/>
      <c r="BS56" s="1314"/>
      <c r="BT56" s="1314"/>
      <c r="BU56" s="1314"/>
      <c r="BV56" s="1314"/>
      <c r="BW56" s="1314"/>
      <c r="BX56" s="1314"/>
      <c r="BY56" s="1314"/>
      <c r="BZ56" s="1314"/>
      <c r="CA56" s="1314"/>
      <c r="CB56" s="1314"/>
      <c r="CC56" s="1314"/>
      <c r="CD56" s="1314"/>
      <c r="CE56" s="1314"/>
      <c r="CF56" s="1314"/>
      <c r="CG56" s="1314"/>
      <c r="CH56" s="1314"/>
      <c r="CI56" s="1314"/>
      <c r="CJ56" s="1314"/>
      <c r="CK56" s="1314"/>
      <c r="CL56" s="1314"/>
      <c r="CM56" s="1314"/>
      <c r="CN56" s="1314"/>
      <c r="CO56" s="1314"/>
      <c r="CP56" s="1314"/>
      <c r="CQ56" s="1314"/>
      <c r="CR56" s="1314"/>
      <c r="CS56" s="1314"/>
      <c r="CT56" s="1314"/>
      <c r="CU56" s="1314"/>
      <c r="CV56" s="1314"/>
      <c r="CW56" s="1314"/>
      <c r="CX56" s="1314"/>
      <c r="CY56" s="1314"/>
      <c r="CZ56" s="1314"/>
      <c r="DA56" s="1314"/>
      <c r="DB56" s="1314"/>
      <c r="DC56" s="1314"/>
    </row>
    <row r="57" spans="1:109" s="1292" customFormat="1" x14ac:dyDescent="0.15">
      <c r="B57" s="1315"/>
      <c r="G57" s="1303"/>
      <c r="H57" s="1303"/>
      <c r="I57" s="1316"/>
      <c r="J57" s="1316"/>
      <c r="K57" s="1312"/>
      <c r="L57" s="1312"/>
      <c r="M57" s="1312"/>
      <c r="N57" s="1312"/>
      <c r="AM57" s="1277"/>
      <c r="AN57" s="1309"/>
      <c r="AO57" s="1309"/>
      <c r="AP57" s="1309"/>
      <c r="AQ57" s="1309"/>
      <c r="AR57" s="1309"/>
      <c r="AS57" s="1309"/>
      <c r="AT57" s="1309"/>
      <c r="AU57" s="1309"/>
      <c r="AV57" s="1309"/>
      <c r="AW57" s="1309"/>
      <c r="AX57" s="1309"/>
      <c r="AY57" s="1309"/>
      <c r="AZ57" s="1309"/>
      <c r="BA57" s="1309"/>
      <c r="BB57" s="1313" t="s">
        <v>616</v>
      </c>
      <c r="BC57" s="1313"/>
      <c r="BD57" s="1313"/>
      <c r="BE57" s="1313"/>
      <c r="BF57" s="1313"/>
      <c r="BG57" s="1313"/>
      <c r="BH57" s="1313"/>
      <c r="BI57" s="1313"/>
      <c r="BJ57" s="1313"/>
      <c r="BK57" s="1313"/>
      <c r="BL57" s="1313"/>
      <c r="BM57" s="1313"/>
      <c r="BN57" s="1313"/>
      <c r="BO57" s="1313"/>
      <c r="BP57" s="1314">
        <v>57</v>
      </c>
      <c r="BQ57" s="1314"/>
      <c r="BR57" s="1314"/>
      <c r="BS57" s="1314"/>
      <c r="BT57" s="1314"/>
      <c r="BU57" s="1314"/>
      <c r="BV57" s="1314"/>
      <c r="BW57" s="1314"/>
      <c r="BX57" s="1314">
        <v>58.9</v>
      </c>
      <c r="BY57" s="1314"/>
      <c r="BZ57" s="1314"/>
      <c r="CA57" s="1314"/>
      <c r="CB57" s="1314"/>
      <c r="CC57" s="1314"/>
      <c r="CD57" s="1314"/>
      <c r="CE57" s="1314"/>
      <c r="CF57" s="1314">
        <v>60</v>
      </c>
      <c r="CG57" s="1314"/>
      <c r="CH57" s="1314"/>
      <c r="CI57" s="1314"/>
      <c r="CJ57" s="1314"/>
      <c r="CK57" s="1314"/>
      <c r="CL57" s="1314"/>
      <c r="CM57" s="1314"/>
      <c r="CN57" s="1314">
        <v>60.6</v>
      </c>
      <c r="CO57" s="1314"/>
      <c r="CP57" s="1314"/>
      <c r="CQ57" s="1314"/>
      <c r="CR57" s="1314"/>
      <c r="CS57" s="1314"/>
      <c r="CT57" s="1314"/>
      <c r="CU57" s="1314"/>
      <c r="CV57" s="1314">
        <v>62.3</v>
      </c>
      <c r="CW57" s="1314"/>
      <c r="CX57" s="1314"/>
      <c r="CY57" s="1314"/>
      <c r="CZ57" s="1314"/>
      <c r="DA57" s="1314"/>
      <c r="DB57" s="1314"/>
      <c r="DC57" s="1314"/>
      <c r="DD57" s="1317"/>
      <c r="DE57" s="1315"/>
    </row>
    <row r="58" spans="1:109" s="1292" customFormat="1" x14ac:dyDescent="0.15">
      <c r="A58" s="1277"/>
      <c r="B58" s="1315"/>
      <c r="G58" s="1303"/>
      <c r="H58" s="1303"/>
      <c r="I58" s="1316"/>
      <c r="J58" s="1316"/>
      <c r="K58" s="1312"/>
      <c r="L58" s="1312"/>
      <c r="M58" s="1312"/>
      <c r="N58" s="1312"/>
      <c r="AM58" s="1277"/>
      <c r="AN58" s="1309"/>
      <c r="AO58" s="1309"/>
      <c r="AP58" s="1309"/>
      <c r="AQ58" s="1309"/>
      <c r="AR58" s="1309"/>
      <c r="AS58" s="1309"/>
      <c r="AT58" s="1309"/>
      <c r="AU58" s="1309"/>
      <c r="AV58" s="1309"/>
      <c r="AW58" s="1309"/>
      <c r="AX58" s="1309"/>
      <c r="AY58" s="1309"/>
      <c r="AZ58" s="1309"/>
      <c r="BA58" s="1309"/>
      <c r="BB58" s="1313"/>
      <c r="BC58" s="1313"/>
      <c r="BD58" s="1313"/>
      <c r="BE58" s="1313"/>
      <c r="BF58" s="1313"/>
      <c r="BG58" s="1313"/>
      <c r="BH58" s="1313"/>
      <c r="BI58" s="1313"/>
      <c r="BJ58" s="1313"/>
      <c r="BK58" s="1313"/>
      <c r="BL58" s="1313"/>
      <c r="BM58" s="1313"/>
      <c r="BN58" s="1313"/>
      <c r="BO58" s="1313"/>
      <c r="BP58" s="1314"/>
      <c r="BQ58" s="1314"/>
      <c r="BR58" s="1314"/>
      <c r="BS58" s="1314"/>
      <c r="BT58" s="1314"/>
      <c r="BU58" s="1314"/>
      <c r="BV58" s="1314"/>
      <c r="BW58" s="1314"/>
      <c r="BX58" s="1314"/>
      <c r="BY58" s="1314"/>
      <c r="BZ58" s="1314"/>
      <c r="CA58" s="1314"/>
      <c r="CB58" s="1314"/>
      <c r="CC58" s="1314"/>
      <c r="CD58" s="1314"/>
      <c r="CE58" s="1314"/>
      <c r="CF58" s="1314"/>
      <c r="CG58" s="1314"/>
      <c r="CH58" s="1314"/>
      <c r="CI58" s="1314"/>
      <c r="CJ58" s="1314"/>
      <c r="CK58" s="1314"/>
      <c r="CL58" s="1314"/>
      <c r="CM58" s="1314"/>
      <c r="CN58" s="1314"/>
      <c r="CO58" s="1314"/>
      <c r="CP58" s="1314"/>
      <c r="CQ58" s="1314"/>
      <c r="CR58" s="1314"/>
      <c r="CS58" s="1314"/>
      <c r="CT58" s="1314"/>
      <c r="CU58" s="1314"/>
      <c r="CV58" s="1314"/>
      <c r="CW58" s="1314"/>
      <c r="CX58" s="1314"/>
      <c r="CY58" s="1314"/>
      <c r="CZ58" s="1314"/>
      <c r="DA58" s="1314"/>
      <c r="DB58" s="1314"/>
      <c r="DC58" s="1314"/>
      <c r="DD58" s="1317"/>
      <c r="DE58" s="1315"/>
    </row>
    <row r="59" spans="1:109" s="1292" customFormat="1" x14ac:dyDescent="0.15">
      <c r="A59" s="1277"/>
      <c r="B59" s="1315"/>
      <c r="K59" s="1318"/>
      <c r="L59" s="1318"/>
      <c r="M59" s="1318"/>
      <c r="N59" s="1318"/>
      <c r="AQ59" s="1318"/>
      <c r="AR59" s="1318"/>
      <c r="AS59" s="1318"/>
      <c r="AT59" s="1318"/>
      <c r="BC59" s="1318"/>
      <c r="BD59" s="1318"/>
      <c r="BE59" s="1318"/>
      <c r="BF59" s="1318"/>
      <c r="BO59" s="1318"/>
      <c r="BP59" s="1318"/>
      <c r="BQ59" s="1318"/>
      <c r="BR59" s="1318"/>
      <c r="CA59" s="1318"/>
      <c r="CB59" s="1318"/>
      <c r="CC59" s="1318"/>
      <c r="CD59" s="1318"/>
      <c r="CM59" s="1318"/>
      <c r="CN59" s="1318"/>
      <c r="CO59" s="1318"/>
      <c r="CP59" s="1318"/>
      <c r="CY59" s="1318"/>
      <c r="CZ59" s="1318"/>
      <c r="DA59" s="1318"/>
      <c r="DB59" s="1318"/>
      <c r="DC59" s="1318"/>
      <c r="DD59" s="1317"/>
      <c r="DE59" s="1315"/>
    </row>
    <row r="60" spans="1:109" s="1292" customFormat="1" x14ac:dyDescent="0.15">
      <c r="A60" s="1277"/>
      <c r="B60" s="1315"/>
      <c r="K60" s="1318"/>
      <c r="L60" s="1318"/>
      <c r="M60" s="1318"/>
      <c r="N60" s="1318"/>
      <c r="AQ60" s="1318"/>
      <c r="AR60" s="1318"/>
      <c r="AS60" s="1318"/>
      <c r="AT60" s="1318"/>
      <c r="BC60" s="1318"/>
      <c r="BD60" s="1318"/>
      <c r="BE60" s="1318"/>
      <c r="BF60" s="1318"/>
      <c r="BO60" s="1318"/>
      <c r="BP60" s="1318"/>
      <c r="BQ60" s="1318"/>
      <c r="BR60" s="1318"/>
      <c r="CA60" s="1318"/>
      <c r="CB60" s="1318"/>
      <c r="CC60" s="1318"/>
      <c r="CD60" s="1318"/>
      <c r="CM60" s="1318"/>
      <c r="CN60" s="1318"/>
      <c r="CO60" s="1318"/>
      <c r="CP60" s="1318"/>
      <c r="CY60" s="1318"/>
      <c r="CZ60" s="1318"/>
      <c r="DA60" s="1318"/>
      <c r="DB60" s="1318"/>
      <c r="DC60" s="1318"/>
      <c r="DD60" s="1317"/>
      <c r="DE60" s="1315"/>
    </row>
    <row r="61" spans="1:109" s="1292" customFormat="1" x14ac:dyDescent="0.15">
      <c r="A61" s="1277"/>
      <c r="B61" s="1319"/>
      <c r="C61" s="1320"/>
      <c r="D61" s="1320"/>
      <c r="E61" s="1320"/>
      <c r="F61" s="1320"/>
      <c r="G61" s="1320"/>
      <c r="H61" s="1320"/>
      <c r="I61" s="1320"/>
      <c r="J61" s="1320"/>
      <c r="K61" s="1320"/>
      <c r="L61" s="1320"/>
      <c r="M61" s="1321"/>
      <c r="N61" s="1321"/>
      <c r="O61" s="1320"/>
      <c r="P61" s="1320"/>
      <c r="Q61" s="1320"/>
      <c r="R61" s="1320"/>
      <c r="S61" s="1320"/>
      <c r="T61" s="1320"/>
      <c r="U61" s="1320"/>
      <c r="V61" s="1320"/>
      <c r="W61" s="1320"/>
      <c r="X61" s="1320"/>
      <c r="Y61" s="1320"/>
      <c r="Z61" s="1320"/>
      <c r="AA61" s="1320"/>
      <c r="AB61" s="1320"/>
      <c r="AC61" s="1320"/>
      <c r="AD61" s="1320"/>
      <c r="AE61" s="1320"/>
      <c r="AF61" s="1320"/>
      <c r="AG61" s="1320"/>
      <c r="AH61" s="1320"/>
      <c r="AI61" s="1320"/>
      <c r="AJ61" s="1320"/>
      <c r="AK61" s="1320"/>
      <c r="AL61" s="1320"/>
      <c r="AM61" s="1320"/>
      <c r="AN61" s="1320"/>
      <c r="AO61" s="1320"/>
      <c r="AP61" s="1320"/>
      <c r="AQ61" s="1320"/>
      <c r="AR61" s="1320"/>
      <c r="AS61" s="1321"/>
      <c r="AT61" s="1321"/>
      <c r="AU61" s="1320"/>
      <c r="AV61" s="1320"/>
      <c r="AW61" s="1320"/>
      <c r="AX61" s="1320"/>
      <c r="AY61" s="1320"/>
      <c r="AZ61" s="1320"/>
      <c r="BA61" s="1320"/>
      <c r="BB61" s="1320"/>
      <c r="BC61" s="1320"/>
      <c r="BD61" s="1320"/>
      <c r="BE61" s="1321"/>
      <c r="BF61" s="1321"/>
      <c r="BG61" s="1320"/>
      <c r="BH61" s="1320"/>
      <c r="BI61" s="1320"/>
      <c r="BJ61" s="1320"/>
      <c r="BK61" s="1320"/>
      <c r="BL61" s="1320"/>
      <c r="BM61" s="1320"/>
      <c r="BN61" s="1320"/>
      <c r="BO61" s="1320"/>
      <c r="BP61" s="1320"/>
      <c r="BQ61" s="1321"/>
      <c r="BR61" s="1321"/>
      <c r="BS61" s="1320"/>
      <c r="BT61" s="1320"/>
      <c r="BU61" s="1320"/>
      <c r="BV61" s="1320"/>
      <c r="BW61" s="1320"/>
      <c r="BX61" s="1320"/>
      <c r="BY61" s="1320"/>
      <c r="BZ61" s="1320"/>
      <c r="CA61" s="1320"/>
      <c r="CB61" s="1320"/>
      <c r="CC61" s="1321"/>
      <c r="CD61" s="1321"/>
      <c r="CE61" s="1320"/>
      <c r="CF61" s="1320"/>
      <c r="CG61" s="1320"/>
      <c r="CH61" s="1320"/>
      <c r="CI61" s="1320"/>
      <c r="CJ61" s="1320"/>
      <c r="CK61" s="1320"/>
      <c r="CL61" s="1320"/>
      <c r="CM61" s="1320"/>
      <c r="CN61" s="1320"/>
      <c r="CO61" s="1321"/>
      <c r="CP61" s="1321"/>
      <c r="CQ61" s="1320"/>
      <c r="CR61" s="1320"/>
      <c r="CS61" s="1320"/>
      <c r="CT61" s="1320"/>
      <c r="CU61" s="1320"/>
      <c r="CV61" s="1320"/>
      <c r="CW61" s="1320"/>
      <c r="CX61" s="1320"/>
      <c r="CY61" s="1320"/>
      <c r="CZ61" s="1320"/>
      <c r="DA61" s="1321"/>
      <c r="DB61" s="1321"/>
      <c r="DC61" s="1321"/>
      <c r="DD61" s="1322"/>
      <c r="DE61" s="1315"/>
    </row>
    <row r="62" spans="1:109" x14ac:dyDescent="0.15">
      <c r="B62" s="1289"/>
      <c r="C62" s="1289"/>
      <c r="D62" s="1289"/>
      <c r="E62" s="1289"/>
      <c r="F62" s="1289"/>
      <c r="G62" s="1289"/>
      <c r="H62" s="1289"/>
      <c r="I62" s="1289"/>
      <c r="J62" s="1289"/>
      <c r="K62" s="1289"/>
      <c r="L62" s="1289"/>
      <c r="M62" s="1289"/>
      <c r="N62" s="1289"/>
      <c r="O62" s="1289"/>
      <c r="P62" s="1289"/>
      <c r="Q62" s="1289"/>
      <c r="R62" s="1289"/>
      <c r="S62" s="1289"/>
      <c r="T62" s="1289"/>
      <c r="U62" s="1289"/>
      <c r="V62" s="1289"/>
      <c r="W62" s="1289"/>
      <c r="X62" s="1289"/>
      <c r="Y62" s="1289"/>
      <c r="Z62" s="1289"/>
      <c r="AA62" s="1289"/>
      <c r="AB62" s="1289"/>
      <c r="AC62" s="1289"/>
      <c r="AD62" s="1289"/>
      <c r="AE62" s="1289"/>
      <c r="AF62" s="1289"/>
      <c r="AG62" s="1289"/>
      <c r="AH62" s="1289"/>
      <c r="AI62" s="1289"/>
      <c r="AJ62" s="1289"/>
      <c r="AK62" s="1289"/>
      <c r="AL62" s="1289"/>
      <c r="AM62" s="1289"/>
      <c r="AN62" s="1289"/>
      <c r="AO62" s="1289"/>
      <c r="AP62" s="1289"/>
      <c r="AQ62" s="1289"/>
      <c r="AR62" s="1289"/>
      <c r="AS62" s="1289"/>
      <c r="AT62" s="1289"/>
      <c r="AU62" s="1289"/>
      <c r="AV62" s="1289"/>
      <c r="AW62" s="1289"/>
      <c r="AX62" s="1289"/>
      <c r="AY62" s="1289"/>
      <c r="AZ62" s="1289"/>
      <c r="BA62" s="1289"/>
      <c r="BB62" s="1289"/>
      <c r="BC62" s="1289"/>
      <c r="BD62" s="1289"/>
      <c r="BE62" s="1289"/>
      <c r="BF62" s="1289"/>
      <c r="BG62" s="1289"/>
      <c r="BH62" s="1289"/>
      <c r="BI62" s="1289"/>
      <c r="BJ62" s="1289"/>
      <c r="BK62" s="1289"/>
      <c r="BL62" s="1289"/>
      <c r="BM62" s="1289"/>
      <c r="BN62" s="1289"/>
      <c r="BO62" s="1289"/>
      <c r="BP62" s="1289"/>
      <c r="BQ62" s="1289"/>
      <c r="BR62" s="1289"/>
      <c r="BS62" s="1289"/>
      <c r="BT62" s="1289"/>
      <c r="BU62" s="1289"/>
      <c r="BV62" s="1289"/>
      <c r="BW62" s="1289"/>
      <c r="BX62" s="1289"/>
      <c r="BY62" s="1289"/>
      <c r="BZ62" s="1289"/>
      <c r="CA62" s="1289"/>
      <c r="CB62" s="1289"/>
      <c r="CC62" s="1289"/>
      <c r="CD62" s="1289"/>
      <c r="CE62" s="1289"/>
      <c r="CF62" s="1289"/>
      <c r="CG62" s="1289"/>
      <c r="CH62" s="1289"/>
      <c r="CI62" s="1289"/>
      <c r="CJ62" s="1289"/>
      <c r="CK62" s="1289"/>
      <c r="CL62" s="1289"/>
      <c r="CM62" s="1289"/>
      <c r="CN62" s="1289"/>
      <c r="CO62" s="1289"/>
      <c r="CP62" s="1289"/>
      <c r="CQ62" s="1289"/>
      <c r="CR62" s="1289"/>
      <c r="CS62" s="1289"/>
      <c r="CT62" s="1289"/>
      <c r="CU62" s="1289"/>
      <c r="CV62" s="1289"/>
      <c r="CW62" s="1289"/>
      <c r="CX62" s="1289"/>
      <c r="CY62" s="1289"/>
      <c r="CZ62" s="1289"/>
      <c r="DA62" s="1289"/>
      <c r="DB62" s="1289"/>
      <c r="DC62" s="1289"/>
      <c r="DD62" s="1289"/>
      <c r="DE62" s="1277"/>
    </row>
    <row r="63" spans="1:109" ht="17.25" x14ac:dyDescent="0.15">
      <c r="B63" s="1323" t="s">
        <v>618</v>
      </c>
    </row>
    <row r="64" spans="1:109" x14ac:dyDescent="0.15">
      <c r="B64" s="1284"/>
      <c r="G64" s="1291"/>
      <c r="I64" s="1324"/>
      <c r="J64" s="1324"/>
      <c r="K64" s="1324"/>
      <c r="L64" s="1324"/>
      <c r="M64" s="1324"/>
      <c r="N64" s="1325"/>
      <c r="AM64" s="1291"/>
      <c r="AN64" s="1291" t="s">
        <v>611</v>
      </c>
      <c r="AP64" s="1292"/>
      <c r="AQ64" s="1292"/>
      <c r="AR64" s="1292"/>
      <c r="AY64" s="1291"/>
      <c r="BA64" s="1292"/>
      <c r="BB64" s="1292"/>
      <c r="BC64" s="1292"/>
      <c r="BK64" s="1291"/>
      <c r="BM64" s="1292"/>
      <c r="BN64" s="1292"/>
      <c r="BO64" s="1292"/>
      <c r="BW64" s="1291"/>
      <c r="BY64" s="1292"/>
      <c r="BZ64" s="1292"/>
      <c r="CA64" s="1292"/>
      <c r="CI64" s="1291"/>
      <c r="CK64" s="1292"/>
      <c r="CL64" s="1292"/>
      <c r="CM64" s="1292"/>
      <c r="CU64" s="1291"/>
      <c r="CW64" s="1292"/>
      <c r="CX64" s="1292"/>
      <c r="CY64" s="1292"/>
    </row>
    <row r="65" spans="2:107" x14ac:dyDescent="0.15">
      <c r="B65" s="1284"/>
      <c r="AN65" s="1293" t="s">
        <v>619</v>
      </c>
      <c r="AO65" s="1294"/>
      <c r="AP65" s="1294"/>
      <c r="AQ65" s="1294"/>
      <c r="AR65" s="1294"/>
      <c r="AS65" s="1294"/>
      <c r="AT65" s="1294"/>
      <c r="AU65" s="1294"/>
      <c r="AV65" s="1294"/>
      <c r="AW65" s="1294"/>
      <c r="AX65" s="1294"/>
      <c r="AY65" s="1294"/>
      <c r="AZ65" s="1294"/>
      <c r="BA65" s="1294"/>
      <c r="BB65" s="1294"/>
      <c r="BC65" s="1294"/>
      <c r="BD65" s="1294"/>
      <c r="BE65" s="1294"/>
      <c r="BF65" s="1294"/>
      <c r="BG65" s="1294"/>
      <c r="BH65" s="1294"/>
      <c r="BI65" s="1294"/>
      <c r="BJ65" s="1294"/>
      <c r="BK65" s="1294"/>
      <c r="BL65" s="1294"/>
      <c r="BM65" s="1294"/>
      <c r="BN65" s="1294"/>
      <c r="BO65" s="1294"/>
      <c r="BP65" s="1294"/>
      <c r="BQ65" s="1294"/>
      <c r="BR65" s="1294"/>
      <c r="BS65" s="1294"/>
      <c r="BT65" s="1294"/>
      <c r="BU65" s="1294"/>
      <c r="BV65" s="1294"/>
      <c r="BW65" s="1294"/>
      <c r="BX65" s="1294"/>
      <c r="BY65" s="1294"/>
      <c r="BZ65" s="1294"/>
      <c r="CA65" s="1294"/>
      <c r="CB65" s="1294"/>
      <c r="CC65" s="1294"/>
      <c r="CD65" s="1294"/>
      <c r="CE65" s="1294"/>
      <c r="CF65" s="1294"/>
      <c r="CG65" s="1294"/>
      <c r="CH65" s="1294"/>
      <c r="CI65" s="1294"/>
      <c r="CJ65" s="1294"/>
      <c r="CK65" s="1294"/>
      <c r="CL65" s="1294"/>
      <c r="CM65" s="1294"/>
      <c r="CN65" s="1294"/>
      <c r="CO65" s="1294"/>
      <c r="CP65" s="1294"/>
      <c r="CQ65" s="1294"/>
      <c r="CR65" s="1294"/>
      <c r="CS65" s="1294"/>
      <c r="CT65" s="1294"/>
      <c r="CU65" s="1294"/>
      <c r="CV65" s="1294"/>
      <c r="CW65" s="1294"/>
      <c r="CX65" s="1294"/>
      <c r="CY65" s="1294"/>
      <c r="CZ65" s="1294"/>
      <c r="DA65" s="1294"/>
      <c r="DB65" s="1294"/>
      <c r="DC65" s="1295"/>
    </row>
    <row r="66" spans="2:107" x14ac:dyDescent="0.15">
      <c r="B66" s="1284"/>
      <c r="AN66" s="1296"/>
      <c r="AO66" s="1297"/>
      <c r="AP66" s="1297"/>
      <c r="AQ66" s="1297"/>
      <c r="AR66" s="1297"/>
      <c r="AS66" s="1297"/>
      <c r="AT66" s="1297"/>
      <c r="AU66" s="1297"/>
      <c r="AV66" s="1297"/>
      <c r="AW66" s="1297"/>
      <c r="AX66" s="1297"/>
      <c r="AY66" s="1297"/>
      <c r="AZ66" s="1297"/>
      <c r="BA66" s="1297"/>
      <c r="BB66" s="1297"/>
      <c r="BC66" s="1297"/>
      <c r="BD66" s="1297"/>
      <c r="BE66" s="1297"/>
      <c r="BF66" s="1297"/>
      <c r="BG66" s="1297"/>
      <c r="BH66" s="1297"/>
      <c r="BI66" s="1297"/>
      <c r="BJ66" s="1297"/>
      <c r="BK66" s="1297"/>
      <c r="BL66" s="1297"/>
      <c r="BM66" s="1297"/>
      <c r="BN66" s="1297"/>
      <c r="BO66" s="1297"/>
      <c r="BP66" s="1297"/>
      <c r="BQ66" s="1297"/>
      <c r="BR66" s="1297"/>
      <c r="BS66" s="1297"/>
      <c r="BT66" s="1297"/>
      <c r="BU66" s="1297"/>
      <c r="BV66" s="1297"/>
      <c r="BW66" s="1297"/>
      <c r="BX66" s="1297"/>
      <c r="BY66" s="1297"/>
      <c r="BZ66" s="1297"/>
      <c r="CA66" s="1297"/>
      <c r="CB66" s="1297"/>
      <c r="CC66" s="1297"/>
      <c r="CD66" s="1297"/>
      <c r="CE66" s="1297"/>
      <c r="CF66" s="1297"/>
      <c r="CG66" s="1297"/>
      <c r="CH66" s="1297"/>
      <c r="CI66" s="1297"/>
      <c r="CJ66" s="1297"/>
      <c r="CK66" s="1297"/>
      <c r="CL66" s="1297"/>
      <c r="CM66" s="1297"/>
      <c r="CN66" s="1297"/>
      <c r="CO66" s="1297"/>
      <c r="CP66" s="1297"/>
      <c r="CQ66" s="1297"/>
      <c r="CR66" s="1297"/>
      <c r="CS66" s="1297"/>
      <c r="CT66" s="1297"/>
      <c r="CU66" s="1297"/>
      <c r="CV66" s="1297"/>
      <c r="CW66" s="1297"/>
      <c r="CX66" s="1297"/>
      <c r="CY66" s="1297"/>
      <c r="CZ66" s="1297"/>
      <c r="DA66" s="1297"/>
      <c r="DB66" s="1297"/>
      <c r="DC66" s="1298"/>
    </row>
    <row r="67" spans="2:107" x14ac:dyDescent="0.15">
      <c r="B67" s="1284"/>
      <c r="AN67" s="1296"/>
      <c r="AO67" s="1297"/>
      <c r="AP67" s="1297"/>
      <c r="AQ67" s="1297"/>
      <c r="AR67" s="1297"/>
      <c r="AS67" s="1297"/>
      <c r="AT67" s="1297"/>
      <c r="AU67" s="1297"/>
      <c r="AV67" s="1297"/>
      <c r="AW67" s="1297"/>
      <c r="AX67" s="1297"/>
      <c r="AY67" s="1297"/>
      <c r="AZ67" s="1297"/>
      <c r="BA67" s="1297"/>
      <c r="BB67" s="1297"/>
      <c r="BC67" s="1297"/>
      <c r="BD67" s="1297"/>
      <c r="BE67" s="1297"/>
      <c r="BF67" s="1297"/>
      <c r="BG67" s="1297"/>
      <c r="BH67" s="1297"/>
      <c r="BI67" s="1297"/>
      <c r="BJ67" s="1297"/>
      <c r="BK67" s="1297"/>
      <c r="BL67" s="1297"/>
      <c r="BM67" s="1297"/>
      <c r="BN67" s="1297"/>
      <c r="BO67" s="1297"/>
      <c r="BP67" s="1297"/>
      <c r="BQ67" s="1297"/>
      <c r="BR67" s="1297"/>
      <c r="BS67" s="1297"/>
      <c r="BT67" s="1297"/>
      <c r="BU67" s="1297"/>
      <c r="BV67" s="1297"/>
      <c r="BW67" s="1297"/>
      <c r="BX67" s="1297"/>
      <c r="BY67" s="1297"/>
      <c r="BZ67" s="1297"/>
      <c r="CA67" s="1297"/>
      <c r="CB67" s="1297"/>
      <c r="CC67" s="1297"/>
      <c r="CD67" s="1297"/>
      <c r="CE67" s="1297"/>
      <c r="CF67" s="1297"/>
      <c r="CG67" s="1297"/>
      <c r="CH67" s="1297"/>
      <c r="CI67" s="1297"/>
      <c r="CJ67" s="1297"/>
      <c r="CK67" s="1297"/>
      <c r="CL67" s="1297"/>
      <c r="CM67" s="1297"/>
      <c r="CN67" s="1297"/>
      <c r="CO67" s="1297"/>
      <c r="CP67" s="1297"/>
      <c r="CQ67" s="1297"/>
      <c r="CR67" s="1297"/>
      <c r="CS67" s="1297"/>
      <c r="CT67" s="1297"/>
      <c r="CU67" s="1297"/>
      <c r="CV67" s="1297"/>
      <c r="CW67" s="1297"/>
      <c r="CX67" s="1297"/>
      <c r="CY67" s="1297"/>
      <c r="CZ67" s="1297"/>
      <c r="DA67" s="1297"/>
      <c r="DB67" s="1297"/>
      <c r="DC67" s="1298"/>
    </row>
    <row r="68" spans="2:107" x14ac:dyDescent="0.15">
      <c r="B68" s="1284"/>
      <c r="AN68" s="1296"/>
      <c r="AO68" s="1297"/>
      <c r="AP68" s="1297"/>
      <c r="AQ68" s="1297"/>
      <c r="AR68" s="1297"/>
      <c r="AS68" s="1297"/>
      <c r="AT68" s="1297"/>
      <c r="AU68" s="1297"/>
      <c r="AV68" s="1297"/>
      <c r="AW68" s="1297"/>
      <c r="AX68" s="1297"/>
      <c r="AY68" s="1297"/>
      <c r="AZ68" s="1297"/>
      <c r="BA68" s="1297"/>
      <c r="BB68" s="1297"/>
      <c r="BC68" s="1297"/>
      <c r="BD68" s="1297"/>
      <c r="BE68" s="1297"/>
      <c r="BF68" s="1297"/>
      <c r="BG68" s="1297"/>
      <c r="BH68" s="1297"/>
      <c r="BI68" s="1297"/>
      <c r="BJ68" s="1297"/>
      <c r="BK68" s="1297"/>
      <c r="BL68" s="1297"/>
      <c r="BM68" s="1297"/>
      <c r="BN68" s="1297"/>
      <c r="BO68" s="1297"/>
      <c r="BP68" s="1297"/>
      <c r="BQ68" s="1297"/>
      <c r="BR68" s="1297"/>
      <c r="BS68" s="1297"/>
      <c r="BT68" s="1297"/>
      <c r="BU68" s="1297"/>
      <c r="BV68" s="1297"/>
      <c r="BW68" s="1297"/>
      <c r="BX68" s="1297"/>
      <c r="BY68" s="1297"/>
      <c r="BZ68" s="1297"/>
      <c r="CA68" s="1297"/>
      <c r="CB68" s="1297"/>
      <c r="CC68" s="1297"/>
      <c r="CD68" s="1297"/>
      <c r="CE68" s="1297"/>
      <c r="CF68" s="1297"/>
      <c r="CG68" s="1297"/>
      <c r="CH68" s="1297"/>
      <c r="CI68" s="1297"/>
      <c r="CJ68" s="1297"/>
      <c r="CK68" s="1297"/>
      <c r="CL68" s="1297"/>
      <c r="CM68" s="1297"/>
      <c r="CN68" s="1297"/>
      <c r="CO68" s="1297"/>
      <c r="CP68" s="1297"/>
      <c r="CQ68" s="1297"/>
      <c r="CR68" s="1297"/>
      <c r="CS68" s="1297"/>
      <c r="CT68" s="1297"/>
      <c r="CU68" s="1297"/>
      <c r="CV68" s="1297"/>
      <c r="CW68" s="1297"/>
      <c r="CX68" s="1297"/>
      <c r="CY68" s="1297"/>
      <c r="CZ68" s="1297"/>
      <c r="DA68" s="1297"/>
      <c r="DB68" s="1297"/>
      <c r="DC68" s="1298"/>
    </row>
    <row r="69" spans="2:107" x14ac:dyDescent="0.15">
      <c r="B69" s="1284"/>
      <c r="AN69" s="1299"/>
      <c r="AO69" s="1300"/>
      <c r="AP69" s="1300"/>
      <c r="AQ69" s="1300"/>
      <c r="AR69" s="1300"/>
      <c r="AS69" s="1300"/>
      <c r="AT69" s="1300"/>
      <c r="AU69" s="1300"/>
      <c r="AV69" s="1300"/>
      <c r="AW69" s="1300"/>
      <c r="AX69" s="1300"/>
      <c r="AY69" s="1300"/>
      <c r="AZ69" s="1300"/>
      <c r="BA69" s="1300"/>
      <c r="BB69" s="1300"/>
      <c r="BC69" s="1300"/>
      <c r="BD69" s="1300"/>
      <c r="BE69" s="1300"/>
      <c r="BF69" s="1300"/>
      <c r="BG69" s="1300"/>
      <c r="BH69" s="1300"/>
      <c r="BI69" s="1300"/>
      <c r="BJ69" s="1300"/>
      <c r="BK69" s="1300"/>
      <c r="BL69" s="1300"/>
      <c r="BM69" s="1300"/>
      <c r="BN69" s="1300"/>
      <c r="BO69" s="1300"/>
      <c r="BP69" s="1300"/>
      <c r="BQ69" s="1300"/>
      <c r="BR69" s="1300"/>
      <c r="BS69" s="1300"/>
      <c r="BT69" s="1300"/>
      <c r="BU69" s="1300"/>
      <c r="BV69" s="1300"/>
      <c r="BW69" s="1300"/>
      <c r="BX69" s="1300"/>
      <c r="BY69" s="1300"/>
      <c r="BZ69" s="1300"/>
      <c r="CA69" s="1300"/>
      <c r="CB69" s="1300"/>
      <c r="CC69" s="1300"/>
      <c r="CD69" s="1300"/>
      <c r="CE69" s="1300"/>
      <c r="CF69" s="1300"/>
      <c r="CG69" s="1300"/>
      <c r="CH69" s="1300"/>
      <c r="CI69" s="1300"/>
      <c r="CJ69" s="1300"/>
      <c r="CK69" s="1300"/>
      <c r="CL69" s="1300"/>
      <c r="CM69" s="1300"/>
      <c r="CN69" s="1300"/>
      <c r="CO69" s="1300"/>
      <c r="CP69" s="1300"/>
      <c r="CQ69" s="1300"/>
      <c r="CR69" s="1300"/>
      <c r="CS69" s="1300"/>
      <c r="CT69" s="1300"/>
      <c r="CU69" s="1300"/>
      <c r="CV69" s="1300"/>
      <c r="CW69" s="1300"/>
      <c r="CX69" s="1300"/>
      <c r="CY69" s="1300"/>
      <c r="CZ69" s="1300"/>
      <c r="DA69" s="1300"/>
      <c r="DB69" s="1300"/>
      <c r="DC69" s="1301"/>
    </row>
    <row r="70" spans="2:107" x14ac:dyDescent="0.15">
      <c r="B70" s="1284"/>
      <c r="H70" s="1326"/>
      <c r="I70" s="1326"/>
      <c r="J70" s="1327"/>
      <c r="K70" s="1327"/>
      <c r="L70" s="1328"/>
      <c r="M70" s="1327"/>
      <c r="N70" s="1328"/>
      <c r="AN70" s="1302"/>
      <c r="AO70" s="1302"/>
      <c r="AP70" s="1302"/>
      <c r="AZ70" s="1302"/>
      <c r="BA70" s="1302"/>
      <c r="BB70" s="1302"/>
      <c r="BL70" s="1302"/>
      <c r="BM70" s="1302"/>
      <c r="BN70" s="1302"/>
      <c r="BX70" s="1302"/>
      <c r="BY70" s="1302"/>
      <c r="BZ70" s="1302"/>
      <c r="CJ70" s="1302"/>
      <c r="CK70" s="1302"/>
      <c r="CL70" s="1302"/>
      <c r="CV70" s="1302"/>
      <c r="CW70" s="1302"/>
      <c r="CX70" s="1302"/>
    </row>
    <row r="71" spans="2:107" x14ac:dyDescent="0.15">
      <c r="B71" s="1284"/>
      <c r="G71" s="1329"/>
      <c r="I71" s="1330"/>
      <c r="J71" s="1327"/>
      <c r="K71" s="1327"/>
      <c r="L71" s="1328"/>
      <c r="M71" s="1327"/>
      <c r="N71" s="1328"/>
      <c r="AM71" s="1329"/>
      <c r="AN71" s="1277" t="s">
        <v>613</v>
      </c>
    </row>
    <row r="72" spans="2:107" x14ac:dyDescent="0.15">
      <c r="B72" s="1284"/>
      <c r="G72" s="1303"/>
      <c r="H72" s="1303"/>
      <c r="I72" s="1303"/>
      <c r="J72" s="1303"/>
      <c r="K72" s="1304"/>
      <c r="L72" s="1304"/>
      <c r="M72" s="1305"/>
      <c r="N72" s="1305"/>
      <c r="AN72" s="1306"/>
      <c r="AO72" s="1307"/>
      <c r="AP72" s="1307"/>
      <c r="AQ72" s="1307"/>
      <c r="AR72" s="1307"/>
      <c r="AS72" s="1307"/>
      <c r="AT72" s="1307"/>
      <c r="AU72" s="1307"/>
      <c r="AV72" s="1307"/>
      <c r="AW72" s="1307"/>
      <c r="AX72" s="1307"/>
      <c r="AY72" s="1307"/>
      <c r="AZ72" s="1307"/>
      <c r="BA72" s="1307"/>
      <c r="BB72" s="1307"/>
      <c r="BC72" s="1307"/>
      <c r="BD72" s="1307"/>
      <c r="BE72" s="1307"/>
      <c r="BF72" s="1307"/>
      <c r="BG72" s="1307"/>
      <c r="BH72" s="1307"/>
      <c r="BI72" s="1307"/>
      <c r="BJ72" s="1307"/>
      <c r="BK72" s="1307"/>
      <c r="BL72" s="1307"/>
      <c r="BM72" s="1307"/>
      <c r="BN72" s="1307"/>
      <c r="BO72" s="1308"/>
      <c r="BP72" s="1309" t="s">
        <v>568</v>
      </c>
      <c r="BQ72" s="1309"/>
      <c r="BR72" s="1309"/>
      <c r="BS72" s="1309"/>
      <c r="BT72" s="1309"/>
      <c r="BU72" s="1309"/>
      <c r="BV72" s="1309"/>
      <c r="BW72" s="1309"/>
      <c r="BX72" s="1309" t="s">
        <v>569</v>
      </c>
      <c r="BY72" s="1309"/>
      <c r="BZ72" s="1309"/>
      <c r="CA72" s="1309"/>
      <c r="CB72" s="1309"/>
      <c r="CC72" s="1309"/>
      <c r="CD72" s="1309"/>
      <c r="CE72" s="1309"/>
      <c r="CF72" s="1309" t="s">
        <v>570</v>
      </c>
      <c r="CG72" s="1309"/>
      <c r="CH72" s="1309"/>
      <c r="CI72" s="1309"/>
      <c r="CJ72" s="1309"/>
      <c r="CK72" s="1309"/>
      <c r="CL72" s="1309"/>
      <c r="CM72" s="1309"/>
      <c r="CN72" s="1309" t="s">
        <v>571</v>
      </c>
      <c r="CO72" s="1309"/>
      <c r="CP72" s="1309"/>
      <c r="CQ72" s="1309"/>
      <c r="CR72" s="1309"/>
      <c r="CS72" s="1309"/>
      <c r="CT72" s="1309"/>
      <c r="CU72" s="1309"/>
      <c r="CV72" s="1309" t="s">
        <v>572</v>
      </c>
      <c r="CW72" s="1309"/>
      <c r="CX72" s="1309"/>
      <c r="CY72" s="1309"/>
      <c r="CZ72" s="1309"/>
      <c r="DA72" s="1309"/>
      <c r="DB72" s="1309"/>
      <c r="DC72" s="1309"/>
    </row>
    <row r="73" spans="2:107" x14ac:dyDescent="0.15">
      <c r="B73" s="1284"/>
      <c r="G73" s="1310"/>
      <c r="H73" s="1310"/>
      <c r="I73" s="1310"/>
      <c r="J73" s="1310"/>
      <c r="K73" s="1331"/>
      <c r="L73" s="1331"/>
      <c r="M73" s="1331"/>
      <c r="N73" s="1331"/>
      <c r="AM73" s="1302"/>
      <c r="AN73" s="1313" t="s">
        <v>614</v>
      </c>
      <c r="AO73" s="1313"/>
      <c r="AP73" s="1313"/>
      <c r="AQ73" s="1313"/>
      <c r="AR73" s="1313"/>
      <c r="AS73" s="1313"/>
      <c r="AT73" s="1313"/>
      <c r="AU73" s="1313"/>
      <c r="AV73" s="1313"/>
      <c r="AW73" s="1313"/>
      <c r="AX73" s="1313"/>
      <c r="AY73" s="1313"/>
      <c r="AZ73" s="1313"/>
      <c r="BA73" s="1313"/>
      <c r="BB73" s="1313" t="s">
        <v>615</v>
      </c>
      <c r="BC73" s="1313"/>
      <c r="BD73" s="1313"/>
      <c r="BE73" s="1313"/>
      <c r="BF73" s="1313"/>
      <c r="BG73" s="1313"/>
      <c r="BH73" s="1313"/>
      <c r="BI73" s="1313"/>
      <c r="BJ73" s="1313"/>
      <c r="BK73" s="1313"/>
      <c r="BL73" s="1313"/>
      <c r="BM73" s="1313"/>
      <c r="BN73" s="1313"/>
      <c r="BO73" s="1313"/>
      <c r="BP73" s="1314"/>
      <c r="BQ73" s="1314"/>
      <c r="BR73" s="1314"/>
      <c r="BS73" s="1314"/>
      <c r="BT73" s="1314"/>
      <c r="BU73" s="1314"/>
      <c r="BV73" s="1314"/>
      <c r="BW73" s="1314"/>
      <c r="BX73" s="1314"/>
      <c r="BY73" s="1314"/>
      <c r="BZ73" s="1314"/>
      <c r="CA73" s="1314"/>
      <c r="CB73" s="1314"/>
      <c r="CC73" s="1314"/>
      <c r="CD73" s="1314"/>
      <c r="CE73" s="1314"/>
      <c r="CF73" s="1314"/>
      <c r="CG73" s="1314"/>
      <c r="CH73" s="1314"/>
      <c r="CI73" s="1314"/>
      <c r="CJ73" s="1314"/>
      <c r="CK73" s="1314"/>
      <c r="CL73" s="1314"/>
      <c r="CM73" s="1314"/>
      <c r="CN73" s="1314"/>
      <c r="CO73" s="1314"/>
      <c r="CP73" s="1314"/>
      <c r="CQ73" s="1314"/>
      <c r="CR73" s="1314"/>
      <c r="CS73" s="1314"/>
      <c r="CT73" s="1314"/>
      <c r="CU73" s="1314"/>
      <c r="CV73" s="1314"/>
      <c r="CW73" s="1314"/>
      <c r="CX73" s="1314"/>
      <c r="CY73" s="1314"/>
      <c r="CZ73" s="1314"/>
      <c r="DA73" s="1314"/>
      <c r="DB73" s="1314"/>
      <c r="DC73" s="1314"/>
    </row>
    <row r="74" spans="2:107" x14ac:dyDescent="0.15">
      <c r="B74" s="1284"/>
      <c r="G74" s="1310"/>
      <c r="H74" s="1310"/>
      <c r="I74" s="1310"/>
      <c r="J74" s="1310"/>
      <c r="K74" s="1331"/>
      <c r="L74" s="1331"/>
      <c r="M74" s="1331"/>
      <c r="N74" s="1331"/>
      <c r="AM74" s="1302"/>
      <c r="AN74" s="1313"/>
      <c r="AO74" s="1313"/>
      <c r="AP74" s="1313"/>
      <c r="AQ74" s="1313"/>
      <c r="AR74" s="1313"/>
      <c r="AS74" s="1313"/>
      <c r="AT74" s="1313"/>
      <c r="AU74" s="1313"/>
      <c r="AV74" s="1313"/>
      <c r="AW74" s="1313"/>
      <c r="AX74" s="1313"/>
      <c r="AY74" s="1313"/>
      <c r="AZ74" s="1313"/>
      <c r="BA74" s="1313"/>
      <c r="BB74" s="1313"/>
      <c r="BC74" s="1313"/>
      <c r="BD74" s="1313"/>
      <c r="BE74" s="1313"/>
      <c r="BF74" s="1313"/>
      <c r="BG74" s="1313"/>
      <c r="BH74" s="1313"/>
      <c r="BI74" s="1313"/>
      <c r="BJ74" s="1313"/>
      <c r="BK74" s="1313"/>
      <c r="BL74" s="1313"/>
      <c r="BM74" s="1313"/>
      <c r="BN74" s="1313"/>
      <c r="BO74" s="1313"/>
      <c r="BP74" s="1314"/>
      <c r="BQ74" s="1314"/>
      <c r="BR74" s="1314"/>
      <c r="BS74" s="1314"/>
      <c r="BT74" s="1314"/>
      <c r="BU74" s="1314"/>
      <c r="BV74" s="1314"/>
      <c r="BW74" s="1314"/>
      <c r="BX74" s="1314"/>
      <c r="BY74" s="1314"/>
      <c r="BZ74" s="1314"/>
      <c r="CA74" s="1314"/>
      <c r="CB74" s="1314"/>
      <c r="CC74" s="1314"/>
      <c r="CD74" s="1314"/>
      <c r="CE74" s="1314"/>
      <c r="CF74" s="1314"/>
      <c r="CG74" s="1314"/>
      <c r="CH74" s="1314"/>
      <c r="CI74" s="1314"/>
      <c r="CJ74" s="1314"/>
      <c r="CK74" s="1314"/>
      <c r="CL74" s="1314"/>
      <c r="CM74" s="1314"/>
      <c r="CN74" s="1314"/>
      <c r="CO74" s="1314"/>
      <c r="CP74" s="1314"/>
      <c r="CQ74" s="1314"/>
      <c r="CR74" s="1314"/>
      <c r="CS74" s="1314"/>
      <c r="CT74" s="1314"/>
      <c r="CU74" s="1314"/>
      <c r="CV74" s="1314"/>
      <c r="CW74" s="1314"/>
      <c r="CX74" s="1314"/>
      <c r="CY74" s="1314"/>
      <c r="CZ74" s="1314"/>
      <c r="DA74" s="1314"/>
      <c r="DB74" s="1314"/>
      <c r="DC74" s="1314"/>
    </row>
    <row r="75" spans="2:107" x14ac:dyDescent="0.15">
      <c r="B75" s="1284"/>
      <c r="G75" s="1310"/>
      <c r="H75" s="1310"/>
      <c r="I75" s="1303"/>
      <c r="J75" s="1303"/>
      <c r="K75" s="1312"/>
      <c r="L75" s="1312"/>
      <c r="M75" s="1312"/>
      <c r="N75" s="1312"/>
      <c r="AM75" s="1302"/>
      <c r="AN75" s="1313"/>
      <c r="AO75" s="1313"/>
      <c r="AP75" s="1313"/>
      <c r="AQ75" s="1313"/>
      <c r="AR75" s="1313"/>
      <c r="AS75" s="1313"/>
      <c r="AT75" s="1313"/>
      <c r="AU75" s="1313"/>
      <c r="AV75" s="1313"/>
      <c r="AW75" s="1313"/>
      <c r="AX75" s="1313"/>
      <c r="AY75" s="1313"/>
      <c r="AZ75" s="1313"/>
      <c r="BA75" s="1313"/>
      <c r="BB75" s="1313" t="s">
        <v>620</v>
      </c>
      <c r="BC75" s="1313"/>
      <c r="BD75" s="1313"/>
      <c r="BE75" s="1313"/>
      <c r="BF75" s="1313"/>
      <c r="BG75" s="1313"/>
      <c r="BH75" s="1313"/>
      <c r="BI75" s="1313"/>
      <c r="BJ75" s="1313"/>
      <c r="BK75" s="1313"/>
      <c r="BL75" s="1313"/>
      <c r="BM75" s="1313"/>
      <c r="BN75" s="1313"/>
      <c r="BO75" s="1313"/>
      <c r="BP75" s="1314">
        <v>-0.7</v>
      </c>
      <c r="BQ75" s="1314"/>
      <c r="BR75" s="1314"/>
      <c r="BS75" s="1314"/>
      <c r="BT75" s="1314"/>
      <c r="BU75" s="1314"/>
      <c r="BV75" s="1314"/>
      <c r="BW75" s="1314"/>
      <c r="BX75" s="1314">
        <v>-0.3</v>
      </c>
      <c r="BY75" s="1314"/>
      <c r="BZ75" s="1314"/>
      <c r="CA75" s="1314"/>
      <c r="CB75" s="1314"/>
      <c r="CC75" s="1314"/>
      <c r="CD75" s="1314"/>
      <c r="CE75" s="1314"/>
      <c r="CF75" s="1314">
        <v>-0.2</v>
      </c>
      <c r="CG75" s="1314"/>
      <c r="CH75" s="1314"/>
      <c r="CI75" s="1314"/>
      <c r="CJ75" s="1314"/>
      <c r="CK75" s="1314"/>
      <c r="CL75" s="1314"/>
      <c r="CM75" s="1314"/>
      <c r="CN75" s="1314">
        <v>0</v>
      </c>
      <c r="CO75" s="1314"/>
      <c r="CP75" s="1314"/>
      <c r="CQ75" s="1314"/>
      <c r="CR75" s="1314"/>
      <c r="CS75" s="1314"/>
      <c r="CT75" s="1314"/>
      <c r="CU75" s="1314"/>
      <c r="CV75" s="1314">
        <v>0.3</v>
      </c>
      <c r="CW75" s="1314"/>
      <c r="CX75" s="1314"/>
      <c r="CY75" s="1314"/>
      <c r="CZ75" s="1314"/>
      <c r="DA75" s="1314"/>
      <c r="DB75" s="1314"/>
      <c r="DC75" s="1314"/>
    </row>
    <row r="76" spans="2:107" x14ac:dyDescent="0.15">
      <c r="B76" s="1284"/>
      <c r="G76" s="1310"/>
      <c r="H76" s="1310"/>
      <c r="I76" s="1303"/>
      <c r="J76" s="1303"/>
      <c r="K76" s="1312"/>
      <c r="L76" s="1312"/>
      <c r="M76" s="1312"/>
      <c r="N76" s="1312"/>
      <c r="AM76" s="1302"/>
      <c r="AN76" s="1313"/>
      <c r="AO76" s="1313"/>
      <c r="AP76" s="1313"/>
      <c r="AQ76" s="1313"/>
      <c r="AR76" s="1313"/>
      <c r="AS76" s="1313"/>
      <c r="AT76" s="1313"/>
      <c r="AU76" s="1313"/>
      <c r="AV76" s="1313"/>
      <c r="AW76" s="1313"/>
      <c r="AX76" s="1313"/>
      <c r="AY76" s="1313"/>
      <c r="AZ76" s="1313"/>
      <c r="BA76" s="1313"/>
      <c r="BB76" s="1313"/>
      <c r="BC76" s="1313"/>
      <c r="BD76" s="1313"/>
      <c r="BE76" s="1313"/>
      <c r="BF76" s="1313"/>
      <c r="BG76" s="1313"/>
      <c r="BH76" s="1313"/>
      <c r="BI76" s="1313"/>
      <c r="BJ76" s="1313"/>
      <c r="BK76" s="1313"/>
      <c r="BL76" s="1313"/>
      <c r="BM76" s="1313"/>
      <c r="BN76" s="1313"/>
      <c r="BO76" s="1313"/>
      <c r="BP76" s="1314"/>
      <c r="BQ76" s="1314"/>
      <c r="BR76" s="1314"/>
      <c r="BS76" s="1314"/>
      <c r="BT76" s="1314"/>
      <c r="BU76" s="1314"/>
      <c r="BV76" s="1314"/>
      <c r="BW76" s="1314"/>
      <c r="BX76" s="1314"/>
      <c r="BY76" s="1314"/>
      <c r="BZ76" s="1314"/>
      <c r="CA76" s="1314"/>
      <c r="CB76" s="1314"/>
      <c r="CC76" s="1314"/>
      <c r="CD76" s="1314"/>
      <c r="CE76" s="1314"/>
      <c r="CF76" s="1314"/>
      <c r="CG76" s="1314"/>
      <c r="CH76" s="1314"/>
      <c r="CI76" s="1314"/>
      <c r="CJ76" s="1314"/>
      <c r="CK76" s="1314"/>
      <c r="CL76" s="1314"/>
      <c r="CM76" s="1314"/>
      <c r="CN76" s="1314"/>
      <c r="CO76" s="1314"/>
      <c r="CP76" s="1314"/>
      <c r="CQ76" s="1314"/>
      <c r="CR76" s="1314"/>
      <c r="CS76" s="1314"/>
      <c r="CT76" s="1314"/>
      <c r="CU76" s="1314"/>
      <c r="CV76" s="1314"/>
      <c r="CW76" s="1314"/>
      <c r="CX76" s="1314"/>
      <c r="CY76" s="1314"/>
      <c r="CZ76" s="1314"/>
      <c r="DA76" s="1314"/>
      <c r="DB76" s="1314"/>
      <c r="DC76" s="1314"/>
    </row>
    <row r="77" spans="2:107" x14ac:dyDescent="0.15">
      <c r="B77" s="1284"/>
      <c r="G77" s="1303"/>
      <c r="H77" s="1303"/>
      <c r="I77" s="1303"/>
      <c r="J77" s="1303"/>
      <c r="K77" s="1331"/>
      <c r="L77" s="1331"/>
      <c r="M77" s="1331"/>
      <c r="N77" s="1331"/>
      <c r="AN77" s="1309" t="s">
        <v>617</v>
      </c>
      <c r="AO77" s="1309"/>
      <c r="AP77" s="1309"/>
      <c r="AQ77" s="1309"/>
      <c r="AR77" s="1309"/>
      <c r="AS77" s="1309"/>
      <c r="AT77" s="1309"/>
      <c r="AU77" s="1309"/>
      <c r="AV77" s="1309"/>
      <c r="AW77" s="1309"/>
      <c r="AX77" s="1309"/>
      <c r="AY77" s="1309"/>
      <c r="AZ77" s="1309"/>
      <c r="BA77" s="1309"/>
      <c r="BB77" s="1313" t="s">
        <v>615</v>
      </c>
      <c r="BC77" s="1313"/>
      <c r="BD77" s="1313"/>
      <c r="BE77" s="1313"/>
      <c r="BF77" s="1313"/>
      <c r="BG77" s="1313"/>
      <c r="BH77" s="1313"/>
      <c r="BI77" s="1313"/>
      <c r="BJ77" s="1313"/>
      <c r="BK77" s="1313"/>
      <c r="BL77" s="1313"/>
      <c r="BM77" s="1313"/>
      <c r="BN77" s="1313"/>
      <c r="BO77" s="1313"/>
      <c r="BP77" s="1314">
        <v>32.5</v>
      </c>
      <c r="BQ77" s="1314"/>
      <c r="BR77" s="1314"/>
      <c r="BS77" s="1314"/>
      <c r="BT77" s="1314"/>
      <c r="BU77" s="1314"/>
      <c r="BV77" s="1314"/>
      <c r="BW77" s="1314"/>
      <c r="BX77" s="1314">
        <v>30.2</v>
      </c>
      <c r="BY77" s="1314"/>
      <c r="BZ77" s="1314"/>
      <c r="CA77" s="1314"/>
      <c r="CB77" s="1314"/>
      <c r="CC77" s="1314"/>
      <c r="CD77" s="1314"/>
      <c r="CE77" s="1314"/>
      <c r="CF77" s="1314">
        <v>25.4</v>
      </c>
      <c r="CG77" s="1314"/>
      <c r="CH77" s="1314"/>
      <c r="CI77" s="1314"/>
      <c r="CJ77" s="1314"/>
      <c r="CK77" s="1314"/>
      <c r="CL77" s="1314"/>
      <c r="CM77" s="1314"/>
      <c r="CN77" s="1314">
        <v>22.9</v>
      </c>
      <c r="CO77" s="1314"/>
      <c r="CP77" s="1314"/>
      <c r="CQ77" s="1314"/>
      <c r="CR77" s="1314"/>
      <c r="CS77" s="1314"/>
      <c r="CT77" s="1314"/>
      <c r="CU77" s="1314"/>
      <c r="CV77" s="1314">
        <v>28.5</v>
      </c>
      <c r="CW77" s="1314"/>
      <c r="CX77" s="1314"/>
      <c r="CY77" s="1314"/>
      <c r="CZ77" s="1314"/>
      <c r="DA77" s="1314"/>
      <c r="DB77" s="1314"/>
      <c r="DC77" s="1314"/>
    </row>
    <row r="78" spans="2:107" x14ac:dyDescent="0.15">
      <c r="B78" s="1284"/>
      <c r="G78" s="1303"/>
      <c r="H78" s="1303"/>
      <c r="I78" s="1303"/>
      <c r="J78" s="1303"/>
      <c r="K78" s="1331"/>
      <c r="L78" s="1331"/>
      <c r="M78" s="1331"/>
      <c r="N78" s="1331"/>
      <c r="AN78" s="1309"/>
      <c r="AO78" s="1309"/>
      <c r="AP78" s="1309"/>
      <c r="AQ78" s="1309"/>
      <c r="AR78" s="1309"/>
      <c r="AS78" s="1309"/>
      <c r="AT78" s="1309"/>
      <c r="AU78" s="1309"/>
      <c r="AV78" s="1309"/>
      <c r="AW78" s="1309"/>
      <c r="AX78" s="1309"/>
      <c r="AY78" s="1309"/>
      <c r="AZ78" s="1309"/>
      <c r="BA78" s="1309"/>
      <c r="BB78" s="1313"/>
      <c r="BC78" s="1313"/>
      <c r="BD78" s="1313"/>
      <c r="BE78" s="1313"/>
      <c r="BF78" s="1313"/>
      <c r="BG78" s="1313"/>
      <c r="BH78" s="1313"/>
      <c r="BI78" s="1313"/>
      <c r="BJ78" s="1313"/>
      <c r="BK78" s="1313"/>
      <c r="BL78" s="1313"/>
      <c r="BM78" s="1313"/>
      <c r="BN78" s="1313"/>
      <c r="BO78" s="1313"/>
      <c r="BP78" s="1314"/>
      <c r="BQ78" s="1314"/>
      <c r="BR78" s="1314"/>
      <c r="BS78" s="1314"/>
      <c r="BT78" s="1314"/>
      <c r="BU78" s="1314"/>
      <c r="BV78" s="1314"/>
      <c r="BW78" s="1314"/>
      <c r="BX78" s="1314"/>
      <c r="BY78" s="1314"/>
      <c r="BZ78" s="1314"/>
      <c r="CA78" s="1314"/>
      <c r="CB78" s="1314"/>
      <c r="CC78" s="1314"/>
      <c r="CD78" s="1314"/>
      <c r="CE78" s="1314"/>
      <c r="CF78" s="1314"/>
      <c r="CG78" s="1314"/>
      <c r="CH78" s="1314"/>
      <c r="CI78" s="1314"/>
      <c r="CJ78" s="1314"/>
      <c r="CK78" s="1314"/>
      <c r="CL78" s="1314"/>
      <c r="CM78" s="1314"/>
      <c r="CN78" s="1314"/>
      <c r="CO78" s="1314"/>
      <c r="CP78" s="1314"/>
      <c r="CQ78" s="1314"/>
      <c r="CR78" s="1314"/>
      <c r="CS78" s="1314"/>
      <c r="CT78" s="1314"/>
      <c r="CU78" s="1314"/>
      <c r="CV78" s="1314"/>
      <c r="CW78" s="1314"/>
      <c r="CX78" s="1314"/>
      <c r="CY78" s="1314"/>
      <c r="CZ78" s="1314"/>
      <c r="DA78" s="1314"/>
      <c r="DB78" s="1314"/>
      <c r="DC78" s="1314"/>
    </row>
    <row r="79" spans="2:107" x14ac:dyDescent="0.15">
      <c r="B79" s="1284"/>
      <c r="G79" s="1303"/>
      <c r="H79" s="1303"/>
      <c r="I79" s="1316"/>
      <c r="J79" s="1316"/>
      <c r="K79" s="1332"/>
      <c r="L79" s="1332"/>
      <c r="M79" s="1332"/>
      <c r="N79" s="1332"/>
      <c r="AN79" s="1309"/>
      <c r="AO79" s="1309"/>
      <c r="AP79" s="1309"/>
      <c r="AQ79" s="1309"/>
      <c r="AR79" s="1309"/>
      <c r="AS79" s="1309"/>
      <c r="AT79" s="1309"/>
      <c r="AU79" s="1309"/>
      <c r="AV79" s="1309"/>
      <c r="AW79" s="1309"/>
      <c r="AX79" s="1309"/>
      <c r="AY79" s="1309"/>
      <c r="AZ79" s="1309"/>
      <c r="BA79" s="1309"/>
      <c r="BB79" s="1313" t="s">
        <v>620</v>
      </c>
      <c r="BC79" s="1313"/>
      <c r="BD79" s="1313"/>
      <c r="BE79" s="1313"/>
      <c r="BF79" s="1313"/>
      <c r="BG79" s="1313"/>
      <c r="BH79" s="1313"/>
      <c r="BI79" s="1313"/>
      <c r="BJ79" s="1313"/>
      <c r="BK79" s="1313"/>
      <c r="BL79" s="1313"/>
      <c r="BM79" s="1313"/>
      <c r="BN79" s="1313"/>
      <c r="BO79" s="1313"/>
      <c r="BP79" s="1314">
        <v>8.1999999999999993</v>
      </c>
      <c r="BQ79" s="1314"/>
      <c r="BR79" s="1314"/>
      <c r="BS79" s="1314"/>
      <c r="BT79" s="1314"/>
      <c r="BU79" s="1314"/>
      <c r="BV79" s="1314"/>
      <c r="BW79" s="1314"/>
      <c r="BX79" s="1314">
        <v>8</v>
      </c>
      <c r="BY79" s="1314"/>
      <c r="BZ79" s="1314"/>
      <c r="CA79" s="1314"/>
      <c r="CB79" s="1314"/>
      <c r="CC79" s="1314"/>
      <c r="CD79" s="1314"/>
      <c r="CE79" s="1314"/>
      <c r="CF79" s="1314">
        <v>7.8</v>
      </c>
      <c r="CG79" s="1314"/>
      <c r="CH79" s="1314"/>
      <c r="CI79" s="1314"/>
      <c r="CJ79" s="1314"/>
      <c r="CK79" s="1314"/>
      <c r="CL79" s="1314"/>
      <c r="CM79" s="1314"/>
      <c r="CN79" s="1314">
        <v>7.7</v>
      </c>
      <c r="CO79" s="1314"/>
      <c r="CP79" s="1314"/>
      <c r="CQ79" s="1314"/>
      <c r="CR79" s="1314"/>
      <c r="CS79" s="1314"/>
      <c r="CT79" s="1314"/>
      <c r="CU79" s="1314"/>
      <c r="CV79" s="1314">
        <v>7.5</v>
      </c>
      <c r="CW79" s="1314"/>
      <c r="CX79" s="1314"/>
      <c r="CY79" s="1314"/>
      <c r="CZ79" s="1314"/>
      <c r="DA79" s="1314"/>
      <c r="DB79" s="1314"/>
      <c r="DC79" s="1314"/>
    </row>
    <row r="80" spans="2:107" x14ac:dyDescent="0.15">
      <c r="B80" s="1284"/>
      <c r="G80" s="1303"/>
      <c r="H80" s="1303"/>
      <c r="I80" s="1316"/>
      <c r="J80" s="1316"/>
      <c r="K80" s="1332"/>
      <c r="L80" s="1332"/>
      <c r="M80" s="1332"/>
      <c r="N80" s="1332"/>
      <c r="AN80" s="1309"/>
      <c r="AO80" s="1309"/>
      <c r="AP80" s="1309"/>
      <c r="AQ80" s="1309"/>
      <c r="AR80" s="1309"/>
      <c r="AS80" s="1309"/>
      <c r="AT80" s="1309"/>
      <c r="AU80" s="1309"/>
      <c r="AV80" s="1309"/>
      <c r="AW80" s="1309"/>
      <c r="AX80" s="1309"/>
      <c r="AY80" s="1309"/>
      <c r="AZ80" s="1309"/>
      <c r="BA80" s="1309"/>
      <c r="BB80" s="1313"/>
      <c r="BC80" s="1313"/>
      <c r="BD80" s="1313"/>
      <c r="BE80" s="1313"/>
      <c r="BF80" s="1313"/>
      <c r="BG80" s="1313"/>
      <c r="BH80" s="1313"/>
      <c r="BI80" s="1313"/>
      <c r="BJ80" s="1313"/>
      <c r="BK80" s="1313"/>
      <c r="BL80" s="1313"/>
      <c r="BM80" s="1313"/>
      <c r="BN80" s="1313"/>
      <c r="BO80" s="1313"/>
      <c r="BP80" s="1314"/>
      <c r="BQ80" s="1314"/>
      <c r="BR80" s="1314"/>
      <c r="BS80" s="1314"/>
      <c r="BT80" s="1314"/>
      <c r="BU80" s="1314"/>
      <c r="BV80" s="1314"/>
      <c r="BW80" s="1314"/>
      <c r="BX80" s="1314"/>
      <c r="BY80" s="1314"/>
      <c r="BZ80" s="1314"/>
      <c r="CA80" s="1314"/>
      <c r="CB80" s="1314"/>
      <c r="CC80" s="1314"/>
      <c r="CD80" s="1314"/>
      <c r="CE80" s="1314"/>
      <c r="CF80" s="1314"/>
      <c r="CG80" s="1314"/>
      <c r="CH80" s="1314"/>
      <c r="CI80" s="1314"/>
      <c r="CJ80" s="1314"/>
      <c r="CK80" s="1314"/>
      <c r="CL80" s="1314"/>
      <c r="CM80" s="1314"/>
      <c r="CN80" s="1314"/>
      <c r="CO80" s="1314"/>
      <c r="CP80" s="1314"/>
      <c r="CQ80" s="1314"/>
      <c r="CR80" s="1314"/>
      <c r="CS80" s="1314"/>
      <c r="CT80" s="1314"/>
      <c r="CU80" s="1314"/>
      <c r="CV80" s="1314"/>
      <c r="CW80" s="1314"/>
      <c r="CX80" s="1314"/>
      <c r="CY80" s="1314"/>
      <c r="CZ80" s="1314"/>
      <c r="DA80" s="1314"/>
      <c r="DB80" s="1314"/>
      <c r="DC80" s="1314"/>
    </row>
    <row r="81" spans="2:109" x14ac:dyDescent="0.15">
      <c r="B81" s="1284"/>
    </row>
    <row r="82" spans="2:109" ht="17.25" x14ac:dyDescent="0.15">
      <c r="B82" s="1284"/>
      <c r="K82" s="1333"/>
      <c r="L82" s="1333"/>
      <c r="M82" s="1333"/>
      <c r="N82" s="1333"/>
      <c r="AQ82" s="1333"/>
      <c r="AR82" s="1333"/>
      <c r="AS82" s="1333"/>
      <c r="AT82" s="1333"/>
      <c r="BC82" s="1333"/>
      <c r="BD82" s="1333"/>
      <c r="BE82" s="1333"/>
      <c r="BF82" s="1333"/>
      <c r="BO82" s="1333"/>
      <c r="BP82" s="1333"/>
      <c r="BQ82" s="1333"/>
      <c r="BR82" s="1333"/>
      <c r="CA82" s="1333"/>
      <c r="CB82" s="1333"/>
      <c r="CC82" s="1333"/>
      <c r="CD82" s="1333"/>
      <c r="CM82" s="1333"/>
      <c r="CN82" s="1333"/>
      <c r="CO82" s="1333"/>
      <c r="CP82" s="1333"/>
      <c r="CY82" s="1333"/>
      <c r="CZ82" s="1333"/>
      <c r="DA82" s="1333"/>
      <c r="DB82" s="1333"/>
      <c r="DC82" s="1333"/>
    </row>
    <row r="83" spans="2:109" x14ac:dyDescent="0.15">
      <c r="B83" s="1286"/>
      <c r="C83" s="1287"/>
      <c r="D83" s="1287"/>
      <c r="E83" s="1287"/>
      <c r="F83" s="1287"/>
      <c r="G83" s="1287"/>
      <c r="H83" s="1287"/>
      <c r="I83" s="1287"/>
      <c r="J83" s="1287"/>
      <c r="K83" s="1287"/>
      <c r="L83" s="1287"/>
      <c r="M83" s="1287"/>
      <c r="N83" s="1287"/>
      <c r="O83" s="1287"/>
      <c r="P83" s="1287"/>
      <c r="Q83" s="1287"/>
      <c r="R83" s="1287"/>
      <c r="S83" s="1287"/>
      <c r="T83" s="1287"/>
      <c r="U83" s="1287"/>
      <c r="V83" s="1287"/>
      <c r="W83" s="1287"/>
      <c r="X83" s="1287"/>
      <c r="Y83" s="1287"/>
      <c r="Z83" s="1287"/>
      <c r="AA83" s="1287"/>
      <c r="AB83" s="1287"/>
      <c r="AC83" s="1287"/>
      <c r="AD83" s="1287"/>
      <c r="AE83" s="1287"/>
      <c r="AF83" s="1287"/>
      <c r="AG83" s="1287"/>
      <c r="AH83" s="1287"/>
      <c r="AI83" s="1287"/>
      <c r="AJ83" s="1287"/>
      <c r="AK83" s="1287"/>
      <c r="AL83" s="1287"/>
      <c r="AM83" s="1287"/>
      <c r="AN83" s="1287"/>
      <c r="AO83" s="1287"/>
      <c r="AP83" s="1287"/>
      <c r="AQ83" s="1287"/>
      <c r="AR83" s="1287"/>
      <c r="AS83" s="1287"/>
      <c r="AT83" s="1287"/>
      <c r="AU83" s="1287"/>
      <c r="AV83" s="1287"/>
      <c r="AW83" s="1287"/>
      <c r="AX83" s="1287"/>
      <c r="AY83" s="1287"/>
      <c r="AZ83" s="1287"/>
      <c r="BA83" s="1287"/>
      <c r="BB83" s="1287"/>
      <c r="BC83" s="1287"/>
      <c r="BD83" s="1287"/>
      <c r="BE83" s="1287"/>
      <c r="BF83" s="1287"/>
      <c r="BG83" s="1287"/>
      <c r="BH83" s="1287"/>
      <c r="BI83" s="1287"/>
      <c r="BJ83" s="1287"/>
      <c r="BK83" s="1287"/>
      <c r="BL83" s="1287"/>
      <c r="BM83" s="1287"/>
      <c r="BN83" s="1287"/>
      <c r="BO83" s="1287"/>
      <c r="BP83" s="1287"/>
      <c r="BQ83" s="1287"/>
      <c r="BR83" s="1287"/>
      <c r="BS83" s="1287"/>
      <c r="BT83" s="1287"/>
      <c r="BU83" s="1287"/>
      <c r="BV83" s="1287"/>
      <c r="BW83" s="1287"/>
      <c r="BX83" s="1287"/>
      <c r="BY83" s="1287"/>
      <c r="BZ83" s="1287"/>
      <c r="CA83" s="1287"/>
      <c r="CB83" s="1287"/>
      <c r="CC83" s="1287"/>
      <c r="CD83" s="1287"/>
      <c r="CE83" s="1287"/>
      <c r="CF83" s="1287"/>
      <c r="CG83" s="1287"/>
      <c r="CH83" s="1287"/>
      <c r="CI83" s="1287"/>
      <c r="CJ83" s="1287"/>
      <c r="CK83" s="1287"/>
      <c r="CL83" s="1287"/>
      <c r="CM83" s="1287"/>
      <c r="CN83" s="1287"/>
      <c r="CO83" s="1287"/>
      <c r="CP83" s="1287"/>
      <c r="CQ83" s="1287"/>
      <c r="CR83" s="1287"/>
      <c r="CS83" s="1287"/>
      <c r="CT83" s="1287"/>
      <c r="CU83" s="1287"/>
      <c r="CV83" s="1287"/>
      <c r="CW83" s="1287"/>
      <c r="CX83" s="1287"/>
      <c r="CY83" s="1287"/>
      <c r="CZ83" s="1287"/>
      <c r="DA83" s="1287"/>
      <c r="DB83" s="1287"/>
      <c r="DC83" s="1287"/>
      <c r="DD83" s="1288"/>
    </row>
    <row r="84" spans="2:109" x14ac:dyDescent="0.15">
      <c r="DD84" s="1277"/>
      <c r="DE84" s="1277"/>
    </row>
    <row r="85" spans="2:109" x14ac:dyDescent="0.15">
      <c r="DD85" s="1277"/>
      <c r="DE85" s="1277"/>
    </row>
    <row r="86" spans="2:109" hidden="1" x14ac:dyDescent="0.15">
      <c r="DD86" s="1277"/>
      <c r="DE86" s="1277"/>
    </row>
    <row r="87" spans="2:109" hidden="1" x14ac:dyDescent="0.15">
      <c r="K87" s="1334"/>
      <c r="AQ87" s="1334"/>
      <c r="BC87" s="1334"/>
      <c r="BO87" s="1334"/>
      <c r="CA87" s="1334"/>
      <c r="CM87" s="1334"/>
      <c r="CY87" s="1334"/>
      <c r="DD87" s="1277"/>
      <c r="DE87" s="1277"/>
    </row>
    <row r="88" spans="2:109" hidden="1" x14ac:dyDescent="0.15">
      <c r="DD88" s="1277"/>
      <c r="DE88" s="1277"/>
    </row>
    <row r="89" spans="2:109" hidden="1" x14ac:dyDescent="0.15">
      <c r="DD89" s="1277"/>
      <c r="DE89" s="1277"/>
    </row>
    <row r="90" spans="2:109" hidden="1" x14ac:dyDescent="0.15">
      <c r="DD90" s="1277"/>
      <c r="DE90" s="1277"/>
    </row>
    <row r="91" spans="2:109" hidden="1" x14ac:dyDescent="0.15">
      <c r="DD91" s="1277"/>
      <c r="DE91" s="1277"/>
    </row>
    <row r="92" spans="2:109" ht="13.5" hidden="1" customHeight="1" x14ac:dyDescent="0.15">
      <c r="DD92" s="1277"/>
      <c r="DE92" s="1277"/>
    </row>
    <row r="93" spans="2:109" ht="13.5" hidden="1" customHeight="1" x14ac:dyDescent="0.15">
      <c r="DD93" s="1277"/>
      <c r="DE93" s="1277"/>
    </row>
    <row r="94" spans="2:109" ht="13.5" hidden="1" customHeight="1" x14ac:dyDescent="0.15">
      <c r="DD94" s="1277"/>
      <c r="DE94" s="1277"/>
    </row>
    <row r="95" spans="2:109" ht="13.5" hidden="1" customHeight="1" x14ac:dyDescent="0.15">
      <c r="DD95" s="1277"/>
      <c r="DE95" s="1277"/>
    </row>
    <row r="96" spans="2:109" ht="13.5" hidden="1" customHeight="1" x14ac:dyDescent="0.15">
      <c r="DD96" s="1277"/>
      <c r="DE96" s="1277"/>
    </row>
    <row r="97" s="1277" customFormat="1" ht="13.5" hidden="1" customHeight="1" x14ac:dyDescent="0.15"/>
    <row r="98" s="1277" customFormat="1" ht="13.5" hidden="1" customHeight="1" x14ac:dyDescent="0.15"/>
    <row r="99" s="1277" customFormat="1" ht="13.5" hidden="1" customHeight="1" x14ac:dyDescent="0.15"/>
    <row r="100" s="1277" customFormat="1" ht="13.5" hidden="1" customHeight="1" x14ac:dyDescent="0.15"/>
    <row r="101" s="1277" customFormat="1" ht="13.5" hidden="1" customHeight="1" x14ac:dyDescent="0.15"/>
    <row r="102" s="1277" customFormat="1" ht="13.5" hidden="1" customHeight="1" x14ac:dyDescent="0.15"/>
    <row r="103" s="1277" customFormat="1" ht="13.5" hidden="1" customHeight="1" x14ac:dyDescent="0.15"/>
    <row r="104" s="1277" customFormat="1" ht="13.5" hidden="1" customHeight="1" x14ac:dyDescent="0.15"/>
    <row r="105" s="1277" customFormat="1" ht="13.5" hidden="1" customHeight="1" x14ac:dyDescent="0.15"/>
    <row r="106" s="1277" customFormat="1" ht="13.5" hidden="1" customHeight="1" x14ac:dyDescent="0.15"/>
    <row r="107" s="1277" customFormat="1" ht="13.5" hidden="1" customHeight="1" x14ac:dyDescent="0.15"/>
    <row r="108" s="1277" customFormat="1" ht="13.5" hidden="1" customHeight="1" x14ac:dyDescent="0.15"/>
    <row r="109" s="1277" customFormat="1" ht="13.5" hidden="1" customHeight="1" x14ac:dyDescent="0.15"/>
    <row r="110" s="1277" customFormat="1" ht="13.5" hidden="1" customHeight="1" x14ac:dyDescent="0.15"/>
    <row r="111" s="1277" customFormat="1" ht="13.5" hidden="1" customHeight="1" x14ac:dyDescent="0.15"/>
    <row r="112" s="1277" customFormat="1" ht="13.5" hidden="1" customHeight="1" x14ac:dyDescent="0.15"/>
    <row r="113" s="1277" customFormat="1" ht="13.5" hidden="1" customHeight="1" x14ac:dyDescent="0.15"/>
    <row r="114" s="1277" customFormat="1" ht="13.5" hidden="1" customHeight="1" x14ac:dyDescent="0.15"/>
    <row r="115" s="1277" customFormat="1" ht="13.5" hidden="1" customHeight="1" x14ac:dyDescent="0.15"/>
    <row r="116" s="1277" customFormat="1" ht="13.5" hidden="1" customHeight="1" x14ac:dyDescent="0.15"/>
    <row r="117" s="1277" customFormat="1" ht="13.5" hidden="1" customHeight="1" x14ac:dyDescent="0.15"/>
    <row r="118" s="1277" customFormat="1" ht="13.5" hidden="1" customHeight="1" x14ac:dyDescent="0.15"/>
    <row r="119" s="1277" customFormat="1" ht="13.5" hidden="1" customHeight="1" x14ac:dyDescent="0.15"/>
    <row r="120" s="1277" customFormat="1" ht="13.5" hidden="1" customHeight="1" x14ac:dyDescent="0.15"/>
    <row r="121" s="1277" customFormat="1" ht="13.5" hidden="1" customHeight="1" x14ac:dyDescent="0.15"/>
    <row r="122" s="1277" customFormat="1" ht="13.5" hidden="1" customHeight="1" x14ac:dyDescent="0.15"/>
    <row r="123" s="1277" customFormat="1" ht="13.5" hidden="1" customHeight="1" x14ac:dyDescent="0.15"/>
    <row r="124" s="1277" customFormat="1" ht="13.5" hidden="1" customHeight="1" x14ac:dyDescent="0.15"/>
    <row r="125" s="1277" customFormat="1" ht="13.5" hidden="1" customHeight="1" x14ac:dyDescent="0.15"/>
    <row r="126" s="1277" customFormat="1" ht="13.5" hidden="1" customHeight="1" x14ac:dyDescent="0.15"/>
    <row r="127" s="1277" customFormat="1" ht="13.5" hidden="1" customHeight="1" x14ac:dyDescent="0.15"/>
    <row r="128" s="1277" customFormat="1" ht="13.5" hidden="1" customHeight="1" x14ac:dyDescent="0.15"/>
    <row r="129" s="1277" customFormat="1" ht="13.5" hidden="1" customHeight="1" x14ac:dyDescent="0.15"/>
    <row r="130" s="1277" customFormat="1" ht="13.5" hidden="1" customHeight="1" x14ac:dyDescent="0.15"/>
    <row r="131" s="1277" customFormat="1" ht="13.5" hidden="1" customHeight="1" x14ac:dyDescent="0.15"/>
    <row r="132" s="1277" customFormat="1" ht="13.5" hidden="1" customHeight="1" x14ac:dyDescent="0.15"/>
    <row r="133" s="1277" customFormat="1" ht="13.5" hidden="1" customHeight="1" x14ac:dyDescent="0.15"/>
    <row r="134" s="1277" customFormat="1" ht="13.5" hidden="1" customHeight="1" x14ac:dyDescent="0.15"/>
    <row r="135" s="1277" customFormat="1" ht="13.5" hidden="1" customHeight="1" x14ac:dyDescent="0.15"/>
    <row r="136" s="1277" customFormat="1" ht="13.5" hidden="1" customHeight="1" x14ac:dyDescent="0.15"/>
    <row r="137" s="1277" customFormat="1" ht="13.5" hidden="1" customHeight="1" x14ac:dyDescent="0.15"/>
    <row r="138" s="1277" customFormat="1" ht="13.5" hidden="1" customHeight="1" x14ac:dyDescent="0.15"/>
    <row r="139" s="1277" customFormat="1" ht="13.5" hidden="1" customHeight="1" x14ac:dyDescent="0.15"/>
    <row r="140" s="1277" customFormat="1" ht="13.5" hidden="1" customHeight="1" x14ac:dyDescent="0.15"/>
    <row r="141" s="1277" customFormat="1" ht="13.5" hidden="1" customHeight="1" x14ac:dyDescent="0.15"/>
    <row r="142" s="1277" customFormat="1" ht="13.5" hidden="1" customHeight="1" x14ac:dyDescent="0.15"/>
    <row r="143" s="1277" customFormat="1" ht="13.5" hidden="1" customHeight="1" x14ac:dyDescent="0.15"/>
    <row r="144" s="1277" customFormat="1" ht="13.5" hidden="1" customHeight="1" x14ac:dyDescent="0.15"/>
    <row r="145" s="1277" customFormat="1" ht="13.5" hidden="1" customHeight="1" x14ac:dyDescent="0.15"/>
    <row r="146" s="1277" customFormat="1" ht="13.5" hidden="1" customHeight="1" x14ac:dyDescent="0.15"/>
    <row r="147" s="1277" customFormat="1" ht="13.5" hidden="1" customHeight="1" x14ac:dyDescent="0.15"/>
    <row r="148" s="1277" customFormat="1" ht="13.5" hidden="1" customHeight="1" x14ac:dyDescent="0.15"/>
    <row r="149" s="1277" customFormat="1" ht="13.5" hidden="1" customHeight="1" x14ac:dyDescent="0.15"/>
    <row r="150" s="1277" customFormat="1" ht="13.5" hidden="1" customHeight="1" x14ac:dyDescent="0.15"/>
    <row r="151" s="1277" customFormat="1" ht="13.5" hidden="1" customHeight="1" x14ac:dyDescent="0.15"/>
    <row r="152" s="1277" customFormat="1" ht="13.5" hidden="1" customHeight="1" x14ac:dyDescent="0.15"/>
    <row r="153" s="1277" customFormat="1" ht="13.5" hidden="1" customHeight="1" x14ac:dyDescent="0.15"/>
    <row r="154" s="1277" customFormat="1" ht="13.5" hidden="1" customHeight="1" x14ac:dyDescent="0.15"/>
    <row r="155" s="1277" customFormat="1" ht="13.5" hidden="1" customHeight="1" x14ac:dyDescent="0.15"/>
    <row r="156" s="1277" customFormat="1" ht="13.5" hidden="1" customHeight="1" x14ac:dyDescent="0.15"/>
    <row r="157" s="1277" customFormat="1" ht="13.5" hidden="1" customHeight="1" x14ac:dyDescent="0.15"/>
    <row r="158" s="1277" customFormat="1" ht="13.5" hidden="1" customHeight="1" x14ac:dyDescent="0.15"/>
    <row r="159" s="1277" customFormat="1" ht="13.5" hidden="1" customHeight="1" x14ac:dyDescent="0.15"/>
    <row r="160" s="1277" customFormat="1" ht="13.5" hidden="1" customHeight="1" x14ac:dyDescent="0.15"/>
  </sheetData>
  <sheetProtection algorithmName="SHA-512" hashValue="TA1wETKIjfeXAaFmUiIaugneKRfYzXFnNvcPuFuAx93t1kR5aN3ZB+PPgveTkuiZSOIXJat/Br1tW6wVkYeqjw==" saltValue="G7yuMlmJARt4+oE5wqCVK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B52D-B0FF-4EDE-8E29-65C6383EC10E}">
  <sheetPr>
    <pageSetUpPr fitToPage="1"/>
  </sheetPr>
  <dimension ref="A1:DR125"/>
  <sheetViews>
    <sheetView showGridLines="0" topLeftCell="AO1" zoomScale="80" zoomScaleNormal="80" zoomScaleSheetLayoutView="70" workbookViewId="0">
      <selection activeCell="AF112" sqref="AF112"/>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515</v>
      </c>
    </row>
  </sheetData>
  <sheetProtection algorithmName="SHA-512" hashValue="nBtrOueMz6p5ppaUkArFeBp4rOVrxaK+7Z8W+lmZycHYUXtm+BD3EpSRqtyszecDi0io+EiTZA9XLPQL+KQjMw==" saltValue="iGxACKRfJ42KM1yEspSpfQ=="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9574F-74EB-4A6E-8B5E-17881012946F}">
  <sheetPr>
    <pageSetUpPr fitToPage="1"/>
  </sheetPr>
  <dimension ref="A1:DR125"/>
  <sheetViews>
    <sheetView showGridLines="0" zoomScale="80" zoomScaleNormal="80" zoomScaleSheetLayoutView="55" workbookViewId="0">
      <selection activeCell="AF73" sqref="AF73:AG73"/>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515</v>
      </c>
    </row>
  </sheetData>
  <sheetProtection algorithmName="SHA-512" hashValue="ibgL1ss+ci7ZTOhAYrAoRSrIex7CiaOseNCsWCyIKRnj3J6IIsPekFwduZPbJqmc0gM0yBAtXx2C3dqgW6QRGg==" saltValue="PgiCTQz2U3KT5tY05zksdg=="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565</v>
      </c>
      <c r="G2" s="157"/>
      <c r="H2" s="158"/>
    </row>
    <row r="3" spans="1:8" x14ac:dyDescent="0.15">
      <c r="A3" s="154" t="s">
        <v>558</v>
      </c>
      <c r="B3" s="159"/>
      <c r="C3" s="160"/>
      <c r="D3" s="161">
        <v>28847</v>
      </c>
      <c r="E3" s="162"/>
      <c r="F3" s="163">
        <v>67319</v>
      </c>
      <c r="G3" s="164"/>
      <c r="H3" s="165"/>
    </row>
    <row r="4" spans="1:8" x14ac:dyDescent="0.15">
      <c r="A4" s="166"/>
      <c r="B4" s="167"/>
      <c r="C4" s="168"/>
      <c r="D4" s="169">
        <v>11277</v>
      </c>
      <c r="E4" s="170"/>
      <c r="F4" s="171">
        <v>38101</v>
      </c>
      <c r="G4" s="172"/>
      <c r="H4" s="173"/>
    </row>
    <row r="5" spans="1:8" x14ac:dyDescent="0.15">
      <c r="A5" s="154" t="s">
        <v>560</v>
      </c>
      <c r="B5" s="159"/>
      <c r="C5" s="160"/>
      <c r="D5" s="161">
        <v>35094</v>
      </c>
      <c r="E5" s="162"/>
      <c r="F5" s="163">
        <v>70615</v>
      </c>
      <c r="G5" s="164"/>
      <c r="H5" s="165"/>
    </row>
    <row r="6" spans="1:8" x14ac:dyDescent="0.15">
      <c r="A6" s="166"/>
      <c r="B6" s="167"/>
      <c r="C6" s="168"/>
      <c r="D6" s="169">
        <v>15982</v>
      </c>
      <c r="E6" s="170"/>
      <c r="F6" s="171">
        <v>37382</v>
      </c>
      <c r="G6" s="172"/>
      <c r="H6" s="173"/>
    </row>
    <row r="7" spans="1:8" x14ac:dyDescent="0.15">
      <c r="A7" s="154" t="s">
        <v>561</v>
      </c>
      <c r="B7" s="159"/>
      <c r="C7" s="160"/>
      <c r="D7" s="161">
        <v>27752</v>
      </c>
      <c r="E7" s="162"/>
      <c r="F7" s="163">
        <v>69185</v>
      </c>
      <c r="G7" s="164"/>
      <c r="H7" s="165"/>
    </row>
    <row r="8" spans="1:8" x14ac:dyDescent="0.15">
      <c r="A8" s="166"/>
      <c r="B8" s="167"/>
      <c r="C8" s="168"/>
      <c r="D8" s="169">
        <v>10434</v>
      </c>
      <c r="E8" s="170"/>
      <c r="F8" s="171">
        <v>38519</v>
      </c>
      <c r="G8" s="172"/>
      <c r="H8" s="173"/>
    </row>
    <row r="9" spans="1:8" x14ac:dyDescent="0.15">
      <c r="A9" s="154" t="s">
        <v>562</v>
      </c>
      <c r="B9" s="159"/>
      <c r="C9" s="160"/>
      <c r="D9" s="161">
        <v>21718</v>
      </c>
      <c r="E9" s="162"/>
      <c r="F9" s="163">
        <v>70166</v>
      </c>
      <c r="G9" s="164"/>
      <c r="H9" s="165"/>
    </row>
    <row r="10" spans="1:8" x14ac:dyDescent="0.15">
      <c r="A10" s="166"/>
      <c r="B10" s="167"/>
      <c r="C10" s="168"/>
      <c r="D10" s="169">
        <v>10732</v>
      </c>
      <c r="E10" s="170"/>
      <c r="F10" s="171">
        <v>36115</v>
      </c>
      <c r="G10" s="172"/>
      <c r="H10" s="173"/>
    </row>
    <row r="11" spans="1:8" x14ac:dyDescent="0.15">
      <c r="A11" s="154" t="s">
        <v>563</v>
      </c>
      <c r="B11" s="159"/>
      <c r="C11" s="160"/>
      <c r="D11" s="161">
        <v>32474</v>
      </c>
      <c r="E11" s="162"/>
      <c r="F11" s="163">
        <v>70329</v>
      </c>
      <c r="G11" s="164"/>
      <c r="H11" s="165"/>
    </row>
    <row r="12" spans="1:8" x14ac:dyDescent="0.15">
      <c r="A12" s="166"/>
      <c r="B12" s="167"/>
      <c r="C12" s="174"/>
      <c r="D12" s="169">
        <v>14530</v>
      </c>
      <c r="E12" s="170"/>
      <c r="F12" s="171">
        <v>39403</v>
      </c>
      <c r="G12" s="172"/>
      <c r="H12" s="173"/>
    </row>
    <row r="13" spans="1:8" x14ac:dyDescent="0.15">
      <c r="A13" s="154"/>
      <c r="B13" s="159"/>
      <c r="C13" s="175"/>
      <c r="D13" s="176">
        <v>29177</v>
      </c>
      <c r="E13" s="177"/>
      <c r="F13" s="178">
        <v>69523</v>
      </c>
      <c r="G13" s="179"/>
      <c r="H13" s="165"/>
    </row>
    <row r="14" spans="1:8" x14ac:dyDescent="0.15">
      <c r="A14" s="166"/>
      <c r="B14" s="167"/>
      <c r="C14" s="168"/>
      <c r="D14" s="169">
        <v>12591</v>
      </c>
      <c r="E14" s="170"/>
      <c r="F14" s="171">
        <v>37904</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4.55</v>
      </c>
      <c r="C19" s="180">
        <f>ROUND(VALUE(SUBSTITUTE(実質収支比率等に係る経年分析!G$48,"▲","-")),2)</f>
        <v>5.08</v>
      </c>
      <c r="D19" s="180">
        <f>ROUND(VALUE(SUBSTITUTE(実質収支比率等に係る経年分析!H$48,"▲","-")),2)</f>
        <v>5.63</v>
      </c>
      <c r="E19" s="180">
        <f>ROUND(VALUE(SUBSTITUTE(実質収支比率等に係る経年分析!I$48,"▲","-")),2)</f>
        <v>5.84</v>
      </c>
      <c r="F19" s="180">
        <f>ROUND(VALUE(SUBSTITUTE(実質収支比率等に係る経年分析!J$48,"▲","-")),2)</f>
        <v>7.52</v>
      </c>
    </row>
    <row r="20" spans="1:11" x14ac:dyDescent="0.15">
      <c r="A20" s="180" t="s">
        <v>55</v>
      </c>
      <c r="B20" s="180">
        <f>ROUND(VALUE(SUBSTITUTE(実質収支比率等に係る経年分析!F$47,"▲","-")),2)</f>
        <v>5.04</v>
      </c>
      <c r="C20" s="180">
        <f>ROUND(VALUE(SUBSTITUTE(実質収支比率等に係る経年分析!G$47,"▲","-")),2)</f>
        <v>8.36</v>
      </c>
      <c r="D20" s="180">
        <f>ROUND(VALUE(SUBSTITUTE(実質収支比率等に係る経年分析!H$47,"▲","-")),2)</f>
        <v>11.18</v>
      </c>
      <c r="E20" s="180">
        <f>ROUND(VALUE(SUBSTITUTE(実質収支比率等に係る経年分析!I$47,"▲","-")),2)</f>
        <v>11.05</v>
      </c>
      <c r="F20" s="180">
        <f>ROUND(VALUE(SUBSTITUTE(実質収支比率等に係る経年分析!J$47,"▲","-")),2)</f>
        <v>11.43</v>
      </c>
    </row>
    <row r="21" spans="1:11" x14ac:dyDescent="0.15">
      <c r="A21" s="180" t="s">
        <v>56</v>
      </c>
      <c r="B21" s="180">
        <f>IF(ISNUMBER(VALUE(SUBSTITUTE(実質収支比率等に係る経年分析!F$49,"▲","-"))),ROUND(VALUE(SUBSTITUTE(実質収支比率等に係る経年分析!F$49,"▲","-")),2),NA())</f>
        <v>-0.56000000000000005</v>
      </c>
      <c r="C21" s="180">
        <f>IF(ISNUMBER(VALUE(SUBSTITUTE(実質収支比率等に係る経年分析!G$49,"▲","-"))),ROUND(VALUE(SUBSTITUTE(実質収支比率等に係る経年分析!G$49,"▲","-")),2),NA())</f>
        <v>3.95</v>
      </c>
      <c r="D21" s="180">
        <f>IF(ISNUMBER(VALUE(SUBSTITUTE(実質収支比率等に係る経年分析!H$49,"▲","-"))),ROUND(VALUE(SUBSTITUTE(実質収支比率等に係る経年分析!H$49,"▲","-")),2),NA())</f>
        <v>3.49</v>
      </c>
      <c r="E21" s="180">
        <f>IF(ISNUMBER(VALUE(SUBSTITUTE(実質収支比率等に係る経年分析!I$49,"▲","-"))),ROUND(VALUE(SUBSTITUTE(実質収支比率等に係る経年分析!I$49,"▲","-")),2),NA())</f>
        <v>7.0000000000000007E-2</v>
      </c>
      <c r="F21" s="180">
        <f>IF(ISNUMBER(VALUE(SUBSTITUTE(実質収支比率等に係る経年分析!J$49,"▲","-"))),ROUND(VALUE(SUBSTITUTE(実質収支比率等に係る経年分析!J$49,"▲","-")),2),NA())</f>
        <v>2.4900000000000002</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0.92</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0.28999999999999998</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0.6</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0.68</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都市核地区土地区画整理事業特別会計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都市核地区土地区画整理事業特別会計（一般会計）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x14ac:dyDescent="0.15">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0.36</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0.52</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0.43</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0.42</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0.31</v>
      </c>
    </row>
    <row r="33" spans="1:16" x14ac:dyDescent="0.15">
      <c r="A33" s="181" t="str">
        <f>IF(連結実質赤字比率に係る赤字・黒字の構成分析!C$37="",NA(),連結実質赤字比率に係る赤字・黒字の構成分析!C$37)</f>
        <v>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1.34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1.35</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0.73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0.64</v>
      </c>
    </row>
    <row r="34" spans="1:16" x14ac:dyDescent="0.15">
      <c r="A34" s="181" t="str">
        <f>IF(連結実質赤字比率に係る赤字・黒字の構成分析!C$36="",NA(),連結実質赤字比率に係る赤字・黒字の構成分析!C$36)</f>
        <v>下水道事業会計</v>
      </c>
      <c r="B34" s="181" t="e">
        <f>IF(ROUND(VALUE(SUBSTITUTE(連結実質赤字比率に係る赤字・黒字の構成分析!F$36,"▲", "-")), 2) &lt; 0, ABS(ROUND(VALUE(SUBSTITUTE(連結実質赤字比率に係る赤字・黒字の構成分析!F$36,"▲", "-")), 2)), NA())</f>
        <v>#VALUE!</v>
      </c>
      <c r="C34" s="181" t="e">
        <f>IF(ROUND(VALUE(SUBSTITUTE(連結実質赤字比率に係る赤字・黒字の構成分析!F$36,"▲", "-")), 2) &gt;= 0, ABS(ROUND(VALUE(SUBSTITUTE(連結実質赤字比率に係る赤字・黒字の構成分析!F$36,"▲", "-")), 2)), NA())</f>
        <v>#VALUE!</v>
      </c>
      <c r="D34" s="181" t="e">
        <f>IF(ROUND(VALUE(SUBSTITUTE(連結実質赤字比率に係る赤字・黒字の構成分析!G$36,"▲", "-")), 2) &lt; 0, ABS(ROUND(VALUE(SUBSTITUTE(連結実質赤字比率に係る赤字・黒字の構成分析!G$36,"▲", "-")), 2)), NA())</f>
        <v>#VALUE!</v>
      </c>
      <c r="E34" s="181" t="e">
        <f>IF(ROUND(VALUE(SUBSTITUTE(連結実質赤字比率に係る赤字・黒字の構成分析!G$36,"▲", "-")), 2) &gt;= 0, ABS(ROUND(VALUE(SUBSTITUTE(連結実質赤字比率に係る赤字・黒字の構成分析!G$36,"▲", "-")), 2)), NA())</f>
        <v>#VALUE!</v>
      </c>
      <c r="F34" s="181" t="e">
        <f>IF(ROUND(VALUE(SUBSTITUTE(連結実質赤字比率に係る赤字・黒字の構成分析!H$36,"▲", "-")), 2) &lt; 0, ABS(ROUND(VALUE(SUBSTITUTE(連結実質赤字比率に係る赤字・黒字の構成分析!H$36,"▲", "-")), 2)), NA())</f>
        <v>#VALUE!</v>
      </c>
      <c r="G34" s="181" t="e">
        <f>IF(ROUND(VALUE(SUBSTITUTE(連結実質赤字比率に係る赤字・黒字の構成分析!H$36,"▲", "-")), 2) &gt;= 0, ABS(ROUND(VALUE(SUBSTITUTE(連結実質赤字比率に係る赤字・黒字の構成分析!H$36,"▲", "-")), 2)), NA())</f>
        <v>#VALUE!</v>
      </c>
      <c r="H34" s="181" t="e">
        <f>IF(ROUND(VALUE(SUBSTITUTE(連結実質赤字比率に係る赤字・黒字の構成分析!I$36,"▲", "-")), 2) &lt; 0, ABS(ROUND(VALUE(SUBSTITUTE(連結実質赤字比率に係る赤字・黒字の構成分析!I$36,"▲", "-")), 2)), NA())</f>
        <v>#VALUE!</v>
      </c>
      <c r="I34" s="181" t="e">
        <f>IF(ROUND(VALUE(SUBSTITUTE(連結実質赤字比率に係る赤字・黒字の構成分析!I$36,"▲", "-")), 2) &gt;= 0, ABS(ROUND(VALUE(SUBSTITUTE(連結実質赤字比率に係る赤字・黒字の構成分析!I$36,"▲", "-")), 2)), NA())</f>
        <v>#VALUE!</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0.9</v>
      </c>
    </row>
    <row r="35" spans="1:16" x14ac:dyDescent="0.15">
      <c r="A35" s="181" t="str">
        <f>IF(連結実質赤字比率に係る赤字・黒字の構成分析!C$35="",NA(),連結実質赤字比率に係る赤字・黒字の構成分析!C$35)</f>
        <v>国民健康保険事業特別会計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3.33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3.24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1.29</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1.1299999999999999</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1.68</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4.55</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5.08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5.63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5.83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7.52</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1500</v>
      </c>
      <c r="E42" s="182"/>
      <c r="F42" s="182"/>
      <c r="G42" s="182">
        <f>'実質公債費比率（分子）の構造'!L$52</f>
        <v>1454</v>
      </c>
      <c r="H42" s="182"/>
      <c r="I42" s="182"/>
      <c r="J42" s="182">
        <f>'実質公債費比率（分子）の構造'!M$52</f>
        <v>1444</v>
      </c>
      <c r="K42" s="182"/>
      <c r="L42" s="182"/>
      <c r="M42" s="182">
        <f>'実質公債費比率（分子）の構造'!N$52</f>
        <v>1408</v>
      </c>
      <c r="N42" s="182"/>
      <c r="O42" s="182"/>
      <c r="P42" s="182">
        <f>'実質公債費比率（分子）の構造'!O$52</f>
        <v>1375</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37</v>
      </c>
      <c r="C44" s="182"/>
      <c r="D44" s="182"/>
      <c r="E44" s="182">
        <f>'実質公債費比率（分子）の構造'!L$50</f>
        <v>35</v>
      </c>
      <c r="F44" s="182"/>
      <c r="G44" s="182"/>
      <c r="H44" s="182">
        <f>'実質公債費比率（分子）の構造'!M$50</f>
        <v>35</v>
      </c>
      <c r="I44" s="182"/>
      <c r="J44" s="182"/>
      <c r="K44" s="182">
        <f>'実質公債費比率（分子）の構造'!N$50</f>
        <v>34</v>
      </c>
      <c r="L44" s="182"/>
      <c r="M44" s="182"/>
      <c r="N44" s="182">
        <f>'実質公債費比率（分子）の構造'!O$50</f>
        <v>48</v>
      </c>
      <c r="O44" s="182"/>
      <c r="P44" s="182"/>
    </row>
    <row r="45" spans="1:16" x14ac:dyDescent="0.15">
      <c r="A45" s="182" t="s">
        <v>66</v>
      </c>
      <c r="B45" s="182">
        <f>'実質公債費比率（分子）の構造'!K$49</f>
        <v>64</v>
      </c>
      <c r="C45" s="182"/>
      <c r="D45" s="182"/>
      <c r="E45" s="182">
        <f>'実質公債費比率（分子）の構造'!L$49</f>
        <v>52</v>
      </c>
      <c r="F45" s="182"/>
      <c r="G45" s="182"/>
      <c r="H45" s="182">
        <f>'実質公債費比率（分子）の構造'!M$49</f>
        <v>45</v>
      </c>
      <c r="I45" s="182"/>
      <c r="J45" s="182"/>
      <c r="K45" s="182">
        <f>'実質公債費比率（分子）の構造'!N$49</f>
        <v>44</v>
      </c>
      <c r="L45" s="182"/>
      <c r="M45" s="182"/>
      <c r="N45" s="182">
        <f>'実質公債費比率（分子）の構造'!O$49</f>
        <v>32</v>
      </c>
      <c r="O45" s="182"/>
      <c r="P45" s="182"/>
    </row>
    <row r="46" spans="1:16" x14ac:dyDescent="0.15">
      <c r="A46" s="182" t="s">
        <v>67</v>
      </c>
      <c r="B46" s="182">
        <f>'実質公債費比率（分子）の構造'!K$48</f>
        <v>126</v>
      </c>
      <c r="C46" s="182"/>
      <c r="D46" s="182"/>
      <c r="E46" s="182">
        <f>'実質公債費比率（分子）の構造'!L$48</f>
        <v>115</v>
      </c>
      <c r="F46" s="182"/>
      <c r="G46" s="182"/>
      <c r="H46" s="182">
        <f>'実質公債費比率（分子）の構造'!M$48</f>
        <v>111</v>
      </c>
      <c r="I46" s="182"/>
      <c r="J46" s="182"/>
      <c r="K46" s="182">
        <f>'実質公債費比率（分子）の構造'!N$48</f>
        <v>119</v>
      </c>
      <c r="L46" s="182"/>
      <c r="M46" s="182"/>
      <c r="N46" s="182">
        <f>'実質公債費比率（分子）の構造'!O$48</f>
        <v>174</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1235</v>
      </c>
      <c r="C49" s="182"/>
      <c r="D49" s="182"/>
      <c r="E49" s="182">
        <f>'実質公債費比率（分子）の構造'!L$45</f>
        <v>1218</v>
      </c>
      <c r="F49" s="182"/>
      <c r="G49" s="182"/>
      <c r="H49" s="182">
        <f>'実質公債費比率（分子）の構造'!M$45</f>
        <v>1222</v>
      </c>
      <c r="I49" s="182"/>
      <c r="J49" s="182"/>
      <c r="K49" s="182">
        <f>'実質公債費比率（分子）の構造'!N$45</f>
        <v>1247</v>
      </c>
      <c r="L49" s="182"/>
      <c r="M49" s="182"/>
      <c r="N49" s="182">
        <f>'実質公債費比率（分子）の構造'!O$45</f>
        <v>1254</v>
      </c>
      <c r="O49" s="182"/>
      <c r="P49" s="182"/>
    </row>
    <row r="50" spans="1:16" x14ac:dyDescent="0.15">
      <c r="A50" s="182" t="s">
        <v>71</v>
      </c>
      <c r="B50" s="182" t="e">
        <f>NA()</f>
        <v>#N/A</v>
      </c>
      <c r="C50" s="182">
        <f>IF(ISNUMBER('実質公債費比率（分子）の構造'!K$53),'実質公債費比率（分子）の構造'!K$53,NA())</f>
        <v>-38</v>
      </c>
      <c r="D50" s="182" t="e">
        <f>NA()</f>
        <v>#N/A</v>
      </c>
      <c r="E50" s="182" t="e">
        <f>NA()</f>
        <v>#N/A</v>
      </c>
      <c r="F50" s="182">
        <f>IF(ISNUMBER('実質公債費比率（分子）の構造'!L$53),'実質公債費比率（分子）の構造'!L$53,NA())</f>
        <v>-34</v>
      </c>
      <c r="G50" s="182" t="e">
        <f>NA()</f>
        <v>#N/A</v>
      </c>
      <c r="H50" s="182" t="e">
        <f>NA()</f>
        <v>#N/A</v>
      </c>
      <c r="I50" s="182">
        <f>IF(ISNUMBER('実質公債費比率（分子）の構造'!M$53),'実質公債費比率（分子）の構造'!M$53,NA())</f>
        <v>-31</v>
      </c>
      <c r="J50" s="182" t="e">
        <f>NA()</f>
        <v>#N/A</v>
      </c>
      <c r="K50" s="182" t="e">
        <f>NA()</f>
        <v>#N/A</v>
      </c>
      <c r="L50" s="182">
        <f>IF(ISNUMBER('実質公債費比率（分子）の構造'!N$53),'実質公債費比率（分子）の構造'!N$53,NA())</f>
        <v>36</v>
      </c>
      <c r="M50" s="182" t="e">
        <f>NA()</f>
        <v>#N/A</v>
      </c>
      <c r="N50" s="182" t="e">
        <f>NA()</f>
        <v>#N/A</v>
      </c>
      <c r="O50" s="182">
        <f>IF(ISNUMBER('実質公債費比率（分子）の構造'!O$53),'実質公債費比率（分子）の構造'!O$53,NA())</f>
        <v>133</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13516</v>
      </c>
      <c r="E56" s="181"/>
      <c r="F56" s="181"/>
      <c r="G56" s="181">
        <f>'将来負担比率（分子）の構造'!J$52</f>
        <v>13608</v>
      </c>
      <c r="H56" s="181"/>
      <c r="I56" s="181"/>
      <c r="J56" s="181">
        <f>'将来負担比率（分子）の構造'!K$52</f>
        <v>13839</v>
      </c>
      <c r="K56" s="181"/>
      <c r="L56" s="181"/>
      <c r="M56" s="181">
        <f>'将来負担比率（分子）の構造'!L$52</f>
        <v>14028</v>
      </c>
      <c r="N56" s="181"/>
      <c r="O56" s="181"/>
      <c r="P56" s="181">
        <f>'将来負担比率（分子）の構造'!M$52</f>
        <v>14123</v>
      </c>
    </row>
    <row r="57" spans="1:16" x14ac:dyDescent="0.15">
      <c r="A57" s="181" t="s">
        <v>42</v>
      </c>
      <c r="B57" s="181"/>
      <c r="C57" s="181"/>
      <c r="D57" s="181">
        <f>'将来負担比率（分子）の構造'!I$51</f>
        <v>2068</v>
      </c>
      <c r="E57" s="181"/>
      <c r="F57" s="181"/>
      <c r="G57" s="181">
        <f>'将来負担比率（分子）の構造'!J$51</f>
        <v>2305</v>
      </c>
      <c r="H57" s="181"/>
      <c r="I57" s="181"/>
      <c r="J57" s="181">
        <f>'将来負担比率（分子）の構造'!K$51</f>
        <v>1942</v>
      </c>
      <c r="K57" s="181"/>
      <c r="L57" s="181"/>
      <c r="M57" s="181">
        <f>'将来負担比率（分子）の構造'!L$51</f>
        <v>2258</v>
      </c>
      <c r="N57" s="181"/>
      <c r="O57" s="181"/>
      <c r="P57" s="181">
        <f>'将来負担比率（分子）の構造'!M$51</f>
        <v>2463</v>
      </c>
    </row>
    <row r="58" spans="1:16" x14ac:dyDescent="0.15">
      <c r="A58" s="181" t="s">
        <v>41</v>
      </c>
      <c r="B58" s="181"/>
      <c r="C58" s="181"/>
      <c r="D58" s="181">
        <f>'将来負担比率（分子）の構造'!I$50</f>
        <v>4443</v>
      </c>
      <c r="E58" s="181"/>
      <c r="F58" s="181"/>
      <c r="G58" s="181">
        <f>'将来負担比率（分子）の構造'!J$50</f>
        <v>4743</v>
      </c>
      <c r="H58" s="181"/>
      <c r="I58" s="181"/>
      <c r="J58" s="181">
        <f>'将来負担比率（分子）の構造'!K$50</f>
        <v>5260</v>
      </c>
      <c r="K58" s="181"/>
      <c r="L58" s="181"/>
      <c r="M58" s="181">
        <f>'将来負担比率（分子）の構造'!L$50</f>
        <v>5262</v>
      </c>
      <c r="N58" s="181"/>
      <c r="O58" s="181"/>
      <c r="P58" s="181">
        <f>'将来負担比率（分子）の構造'!M$50</f>
        <v>5606</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3122</v>
      </c>
      <c r="C62" s="181"/>
      <c r="D62" s="181"/>
      <c r="E62" s="181">
        <f>'将来負担比率（分子）の構造'!J$45</f>
        <v>3119</v>
      </c>
      <c r="F62" s="181"/>
      <c r="G62" s="181"/>
      <c r="H62" s="181">
        <f>'将来負担比率（分子）の構造'!K$45</f>
        <v>3184</v>
      </c>
      <c r="I62" s="181"/>
      <c r="J62" s="181"/>
      <c r="K62" s="181">
        <f>'将来負担比率（分子）の構造'!L$45</f>
        <v>3050</v>
      </c>
      <c r="L62" s="181"/>
      <c r="M62" s="181"/>
      <c r="N62" s="181">
        <f>'将来負担比率（分子）の構造'!M$45</f>
        <v>2880</v>
      </c>
      <c r="O62" s="181"/>
      <c r="P62" s="181"/>
    </row>
    <row r="63" spans="1:16" x14ac:dyDescent="0.15">
      <c r="A63" s="181" t="s">
        <v>34</v>
      </c>
      <c r="B63" s="181">
        <f>'将来負担比率（分子）の構造'!I$44</f>
        <v>321</v>
      </c>
      <c r="C63" s="181"/>
      <c r="D63" s="181"/>
      <c r="E63" s="181">
        <f>'将来負担比率（分子）の構造'!J$44</f>
        <v>359</v>
      </c>
      <c r="F63" s="181"/>
      <c r="G63" s="181"/>
      <c r="H63" s="181">
        <f>'将来負担比率（分子）の構造'!K$44</f>
        <v>561</v>
      </c>
      <c r="I63" s="181"/>
      <c r="J63" s="181"/>
      <c r="K63" s="181">
        <f>'将来負担比率（分子）の構造'!L$44</f>
        <v>811</v>
      </c>
      <c r="L63" s="181"/>
      <c r="M63" s="181"/>
      <c r="N63" s="181">
        <f>'将来負担比率（分子）の構造'!M$44</f>
        <v>790</v>
      </c>
      <c r="O63" s="181"/>
      <c r="P63" s="181"/>
    </row>
    <row r="64" spans="1:16" x14ac:dyDescent="0.15">
      <c r="A64" s="181" t="s">
        <v>33</v>
      </c>
      <c r="B64" s="181">
        <f>'将来負担比率（分子）の構造'!I$43</f>
        <v>1345</v>
      </c>
      <c r="C64" s="181"/>
      <c r="D64" s="181"/>
      <c r="E64" s="181">
        <f>'将来負担比率（分子）の構造'!J$43</f>
        <v>1453</v>
      </c>
      <c r="F64" s="181"/>
      <c r="G64" s="181"/>
      <c r="H64" s="181">
        <f>'将来負担比率（分子）の構造'!K$43</f>
        <v>1300</v>
      </c>
      <c r="I64" s="181"/>
      <c r="J64" s="181"/>
      <c r="K64" s="181">
        <f>'将来負担比率（分子）の構造'!L$43</f>
        <v>1403</v>
      </c>
      <c r="L64" s="181"/>
      <c r="M64" s="181"/>
      <c r="N64" s="181">
        <f>'将来負担比率（分子）の構造'!M$43</f>
        <v>1680</v>
      </c>
      <c r="O64" s="181"/>
      <c r="P64" s="181"/>
    </row>
    <row r="65" spans="1:16" x14ac:dyDescent="0.15">
      <c r="A65" s="181" t="s">
        <v>32</v>
      </c>
      <c r="B65" s="181">
        <f>'将来負担比率（分子）の構造'!I$42</f>
        <v>609</v>
      </c>
      <c r="C65" s="181"/>
      <c r="D65" s="181"/>
      <c r="E65" s="181">
        <f>'将来負担比率（分子）の構造'!J$42</f>
        <v>548</v>
      </c>
      <c r="F65" s="181"/>
      <c r="G65" s="181"/>
      <c r="H65" s="181">
        <f>'将来負担比率（分子）の構造'!K$42</f>
        <v>481</v>
      </c>
      <c r="I65" s="181"/>
      <c r="J65" s="181"/>
      <c r="K65" s="181">
        <f>'将来負担比率（分子）の構造'!L$42</f>
        <v>582</v>
      </c>
      <c r="L65" s="181"/>
      <c r="M65" s="181"/>
      <c r="N65" s="181">
        <f>'将来負担比率（分子）の構造'!M$42</f>
        <v>680</v>
      </c>
      <c r="O65" s="181"/>
      <c r="P65" s="181"/>
    </row>
    <row r="66" spans="1:16" x14ac:dyDescent="0.15">
      <c r="A66" s="181" t="s">
        <v>31</v>
      </c>
      <c r="B66" s="181">
        <f>'将来負担比率（分子）の構造'!I$41</f>
        <v>14236</v>
      </c>
      <c r="C66" s="181"/>
      <c r="D66" s="181"/>
      <c r="E66" s="181">
        <f>'将来負担比率（分子）の構造'!J$41</f>
        <v>14569</v>
      </c>
      <c r="F66" s="181"/>
      <c r="G66" s="181"/>
      <c r="H66" s="181">
        <f>'将来負担比率（分子）の構造'!K$41</f>
        <v>14805</v>
      </c>
      <c r="I66" s="181"/>
      <c r="J66" s="181"/>
      <c r="K66" s="181">
        <f>'将来負担比率（分子）の構造'!L$41</f>
        <v>14714</v>
      </c>
      <c r="L66" s="181"/>
      <c r="M66" s="181"/>
      <c r="N66" s="181">
        <f>'将来負担比率（分子）の構造'!M$41</f>
        <v>14782</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1555</v>
      </c>
      <c r="C72" s="185">
        <f>基金残高に係る経年分析!G55</f>
        <v>1537</v>
      </c>
      <c r="D72" s="185">
        <f>基金残高に係る経年分析!H55</f>
        <v>1631</v>
      </c>
    </row>
    <row r="73" spans="1:16" x14ac:dyDescent="0.15">
      <c r="A73" s="184" t="s">
        <v>78</v>
      </c>
      <c r="B73" s="185" t="str">
        <f>基金残高に係る経年分析!F56</f>
        <v>-</v>
      </c>
      <c r="C73" s="185" t="str">
        <f>基金残高に係る経年分析!G56</f>
        <v>-</v>
      </c>
      <c r="D73" s="185" t="str">
        <f>基金残高に係る経年分析!H56</f>
        <v>-</v>
      </c>
    </row>
    <row r="74" spans="1:16" x14ac:dyDescent="0.15">
      <c r="A74" s="184" t="s">
        <v>79</v>
      </c>
      <c r="B74" s="185">
        <f>基金残高に係る経年分析!F57</f>
        <v>3167</v>
      </c>
      <c r="C74" s="185">
        <f>基金残高に係る経年分析!G57</f>
        <v>3232</v>
      </c>
      <c r="D74" s="185">
        <f>基金残高に係る経年分析!H57</f>
        <v>3586</v>
      </c>
    </row>
  </sheetData>
  <sheetProtection algorithmName="SHA-512" hashValue="UX6m7gz7AVRCyWMxgdksvrsjg3PW0fPwZn9Deg2IvY741IL12j06LkTw0whha3jJVuR/JrTUXx+zsW5SZP+g2A==" saltValue="DZQoZLZGGltOQS02Zyn0P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216</v>
      </c>
      <c r="DI1" s="762"/>
      <c r="DJ1" s="762"/>
      <c r="DK1" s="762"/>
      <c r="DL1" s="762"/>
      <c r="DM1" s="762"/>
      <c r="DN1" s="763"/>
      <c r="DO1" s="226"/>
      <c r="DP1" s="761" t="s">
        <v>217</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x14ac:dyDescent="0.15">
      <c r="B2" s="227" t="s">
        <v>218</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3" t="s">
        <v>219</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220</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221</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x14ac:dyDescent="0.15">
      <c r="B4" s="703" t="s">
        <v>1</v>
      </c>
      <c r="C4" s="704"/>
      <c r="D4" s="704"/>
      <c r="E4" s="704"/>
      <c r="F4" s="704"/>
      <c r="G4" s="704"/>
      <c r="H4" s="704"/>
      <c r="I4" s="704"/>
      <c r="J4" s="704"/>
      <c r="K4" s="704"/>
      <c r="L4" s="704"/>
      <c r="M4" s="704"/>
      <c r="N4" s="704"/>
      <c r="O4" s="704"/>
      <c r="P4" s="704"/>
      <c r="Q4" s="705"/>
      <c r="R4" s="703" t="s">
        <v>222</v>
      </c>
      <c r="S4" s="704"/>
      <c r="T4" s="704"/>
      <c r="U4" s="704"/>
      <c r="V4" s="704"/>
      <c r="W4" s="704"/>
      <c r="X4" s="704"/>
      <c r="Y4" s="705"/>
      <c r="Z4" s="703" t="s">
        <v>223</v>
      </c>
      <c r="AA4" s="704"/>
      <c r="AB4" s="704"/>
      <c r="AC4" s="705"/>
      <c r="AD4" s="703" t="s">
        <v>224</v>
      </c>
      <c r="AE4" s="704"/>
      <c r="AF4" s="704"/>
      <c r="AG4" s="704"/>
      <c r="AH4" s="704"/>
      <c r="AI4" s="704"/>
      <c r="AJ4" s="704"/>
      <c r="AK4" s="705"/>
      <c r="AL4" s="703" t="s">
        <v>223</v>
      </c>
      <c r="AM4" s="704"/>
      <c r="AN4" s="704"/>
      <c r="AO4" s="705"/>
      <c r="AP4" s="764" t="s">
        <v>225</v>
      </c>
      <c r="AQ4" s="764"/>
      <c r="AR4" s="764"/>
      <c r="AS4" s="764"/>
      <c r="AT4" s="764"/>
      <c r="AU4" s="764"/>
      <c r="AV4" s="764"/>
      <c r="AW4" s="764"/>
      <c r="AX4" s="764"/>
      <c r="AY4" s="764"/>
      <c r="AZ4" s="764"/>
      <c r="BA4" s="764"/>
      <c r="BB4" s="764"/>
      <c r="BC4" s="764"/>
      <c r="BD4" s="764"/>
      <c r="BE4" s="764"/>
      <c r="BF4" s="764"/>
      <c r="BG4" s="764" t="s">
        <v>226</v>
      </c>
      <c r="BH4" s="764"/>
      <c r="BI4" s="764"/>
      <c r="BJ4" s="764"/>
      <c r="BK4" s="764"/>
      <c r="BL4" s="764"/>
      <c r="BM4" s="764"/>
      <c r="BN4" s="764"/>
      <c r="BO4" s="764" t="s">
        <v>223</v>
      </c>
      <c r="BP4" s="764"/>
      <c r="BQ4" s="764"/>
      <c r="BR4" s="764"/>
      <c r="BS4" s="764" t="s">
        <v>227</v>
      </c>
      <c r="BT4" s="764"/>
      <c r="BU4" s="764"/>
      <c r="BV4" s="764"/>
      <c r="BW4" s="764"/>
      <c r="BX4" s="764"/>
      <c r="BY4" s="764"/>
      <c r="BZ4" s="764"/>
      <c r="CA4" s="764"/>
      <c r="CB4" s="764"/>
      <c r="CD4" s="746" t="s">
        <v>228</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x14ac:dyDescent="0.15">
      <c r="B5" s="710" t="s">
        <v>229</v>
      </c>
      <c r="C5" s="711"/>
      <c r="D5" s="711"/>
      <c r="E5" s="711"/>
      <c r="F5" s="711"/>
      <c r="G5" s="711"/>
      <c r="H5" s="711"/>
      <c r="I5" s="711"/>
      <c r="J5" s="711"/>
      <c r="K5" s="711"/>
      <c r="L5" s="711"/>
      <c r="M5" s="711"/>
      <c r="N5" s="711"/>
      <c r="O5" s="711"/>
      <c r="P5" s="711"/>
      <c r="Q5" s="712"/>
      <c r="R5" s="697">
        <v>10493071</v>
      </c>
      <c r="S5" s="698"/>
      <c r="T5" s="698"/>
      <c r="U5" s="698"/>
      <c r="V5" s="698"/>
      <c r="W5" s="698"/>
      <c r="X5" s="698"/>
      <c r="Y5" s="741"/>
      <c r="Z5" s="759">
        <v>27.3</v>
      </c>
      <c r="AA5" s="759"/>
      <c r="AB5" s="759"/>
      <c r="AC5" s="759"/>
      <c r="AD5" s="760">
        <v>9606837</v>
      </c>
      <c r="AE5" s="760"/>
      <c r="AF5" s="760"/>
      <c r="AG5" s="760"/>
      <c r="AH5" s="760"/>
      <c r="AI5" s="760"/>
      <c r="AJ5" s="760"/>
      <c r="AK5" s="760"/>
      <c r="AL5" s="742">
        <v>68.5</v>
      </c>
      <c r="AM5" s="715"/>
      <c r="AN5" s="715"/>
      <c r="AO5" s="743"/>
      <c r="AP5" s="710" t="s">
        <v>230</v>
      </c>
      <c r="AQ5" s="711"/>
      <c r="AR5" s="711"/>
      <c r="AS5" s="711"/>
      <c r="AT5" s="711"/>
      <c r="AU5" s="711"/>
      <c r="AV5" s="711"/>
      <c r="AW5" s="711"/>
      <c r="AX5" s="711"/>
      <c r="AY5" s="711"/>
      <c r="AZ5" s="711"/>
      <c r="BA5" s="711"/>
      <c r="BB5" s="711"/>
      <c r="BC5" s="711"/>
      <c r="BD5" s="711"/>
      <c r="BE5" s="711"/>
      <c r="BF5" s="712"/>
      <c r="BG5" s="642">
        <v>9606837</v>
      </c>
      <c r="BH5" s="643"/>
      <c r="BI5" s="643"/>
      <c r="BJ5" s="643"/>
      <c r="BK5" s="643"/>
      <c r="BL5" s="643"/>
      <c r="BM5" s="643"/>
      <c r="BN5" s="644"/>
      <c r="BO5" s="675">
        <v>91.6</v>
      </c>
      <c r="BP5" s="675"/>
      <c r="BQ5" s="675"/>
      <c r="BR5" s="675"/>
      <c r="BS5" s="676">
        <v>28881</v>
      </c>
      <c r="BT5" s="676"/>
      <c r="BU5" s="676"/>
      <c r="BV5" s="676"/>
      <c r="BW5" s="676"/>
      <c r="BX5" s="676"/>
      <c r="BY5" s="676"/>
      <c r="BZ5" s="676"/>
      <c r="CA5" s="676"/>
      <c r="CB5" s="730"/>
      <c r="CD5" s="746" t="s">
        <v>225</v>
      </c>
      <c r="CE5" s="747"/>
      <c r="CF5" s="747"/>
      <c r="CG5" s="747"/>
      <c r="CH5" s="747"/>
      <c r="CI5" s="747"/>
      <c r="CJ5" s="747"/>
      <c r="CK5" s="747"/>
      <c r="CL5" s="747"/>
      <c r="CM5" s="747"/>
      <c r="CN5" s="747"/>
      <c r="CO5" s="747"/>
      <c r="CP5" s="747"/>
      <c r="CQ5" s="748"/>
      <c r="CR5" s="746" t="s">
        <v>231</v>
      </c>
      <c r="CS5" s="747"/>
      <c r="CT5" s="747"/>
      <c r="CU5" s="747"/>
      <c r="CV5" s="747"/>
      <c r="CW5" s="747"/>
      <c r="CX5" s="747"/>
      <c r="CY5" s="748"/>
      <c r="CZ5" s="746" t="s">
        <v>223</v>
      </c>
      <c r="DA5" s="747"/>
      <c r="DB5" s="747"/>
      <c r="DC5" s="748"/>
      <c r="DD5" s="746" t="s">
        <v>232</v>
      </c>
      <c r="DE5" s="747"/>
      <c r="DF5" s="747"/>
      <c r="DG5" s="747"/>
      <c r="DH5" s="747"/>
      <c r="DI5" s="747"/>
      <c r="DJ5" s="747"/>
      <c r="DK5" s="747"/>
      <c r="DL5" s="747"/>
      <c r="DM5" s="747"/>
      <c r="DN5" s="747"/>
      <c r="DO5" s="747"/>
      <c r="DP5" s="748"/>
      <c r="DQ5" s="746" t="s">
        <v>233</v>
      </c>
      <c r="DR5" s="747"/>
      <c r="DS5" s="747"/>
      <c r="DT5" s="747"/>
      <c r="DU5" s="747"/>
      <c r="DV5" s="747"/>
      <c r="DW5" s="747"/>
      <c r="DX5" s="747"/>
      <c r="DY5" s="747"/>
      <c r="DZ5" s="747"/>
      <c r="EA5" s="747"/>
      <c r="EB5" s="747"/>
      <c r="EC5" s="748"/>
    </row>
    <row r="6" spans="2:143" ht="11.25" customHeight="1" x14ac:dyDescent="0.15">
      <c r="B6" s="639" t="s">
        <v>234</v>
      </c>
      <c r="C6" s="640"/>
      <c r="D6" s="640"/>
      <c r="E6" s="640"/>
      <c r="F6" s="640"/>
      <c r="G6" s="640"/>
      <c r="H6" s="640"/>
      <c r="I6" s="640"/>
      <c r="J6" s="640"/>
      <c r="K6" s="640"/>
      <c r="L6" s="640"/>
      <c r="M6" s="640"/>
      <c r="N6" s="640"/>
      <c r="O6" s="640"/>
      <c r="P6" s="640"/>
      <c r="Q6" s="641"/>
      <c r="R6" s="642">
        <v>129171</v>
      </c>
      <c r="S6" s="643"/>
      <c r="T6" s="643"/>
      <c r="U6" s="643"/>
      <c r="V6" s="643"/>
      <c r="W6" s="643"/>
      <c r="X6" s="643"/>
      <c r="Y6" s="644"/>
      <c r="Z6" s="675">
        <v>0.3</v>
      </c>
      <c r="AA6" s="675"/>
      <c r="AB6" s="675"/>
      <c r="AC6" s="675"/>
      <c r="AD6" s="676">
        <v>129171</v>
      </c>
      <c r="AE6" s="676"/>
      <c r="AF6" s="676"/>
      <c r="AG6" s="676"/>
      <c r="AH6" s="676"/>
      <c r="AI6" s="676"/>
      <c r="AJ6" s="676"/>
      <c r="AK6" s="676"/>
      <c r="AL6" s="645">
        <v>0.9</v>
      </c>
      <c r="AM6" s="646"/>
      <c r="AN6" s="646"/>
      <c r="AO6" s="677"/>
      <c r="AP6" s="639" t="s">
        <v>235</v>
      </c>
      <c r="AQ6" s="640"/>
      <c r="AR6" s="640"/>
      <c r="AS6" s="640"/>
      <c r="AT6" s="640"/>
      <c r="AU6" s="640"/>
      <c r="AV6" s="640"/>
      <c r="AW6" s="640"/>
      <c r="AX6" s="640"/>
      <c r="AY6" s="640"/>
      <c r="AZ6" s="640"/>
      <c r="BA6" s="640"/>
      <c r="BB6" s="640"/>
      <c r="BC6" s="640"/>
      <c r="BD6" s="640"/>
      <c r="BE6" s="640"/>
      <c r="BF6" s="641"/>
      <c r="BG6" s="642">
        <v>9606837</v>
      </c>
      <c r="BH6" s="643"/>
      <c r="BI6" s="643"/>
      <c r="BJ6" s="643"/>
      <c r="BK6" s="643"/>
      <c r="BL6" s="643"/>
      <c r="BM6" s="643"/>
      <c r="BN6" s="644"/>
      <c r="BO6" s="675">
        <v>91.6</v>
      </c>
      <c r="BP6" s="675"/>
      <c r="BQ6" s="675"/>
      <c r="BR6" s="675"/>
      <c r="BS6" s="676">
        <v>28881</v>
      </c>
      <c r="BT6" s="676"/>
      <c r="BU6" s="676"/>
      <c r="BV6" s="676"/>
      <c r="BW6" s="676"/>
      <c r="BX6" s="676"/>
      <c r="BY6" s="676"/>
      <c r="BZ6" s="676"/>
      <c r="CA6" s="676"/>
      <c r="CB6" s="730"/>
      <c r="CD6" s="700" t="s">
        <v>236</v>
      </c>
      <c r="CE6" s="701"/>
      <c r="CF6" s="701"/>
      <c r="CG6" s="701"/>
      <c r="CH6" s="701"/>
      <c r="CI6" s="701"/>
      <c r="CJ6" s="701"/>
      <c r="CK6" s="701"/>
      <c r="CL6" s="701"/>
      <c r="CM6" s="701"/>
      <c r="CN6" s="701"/>
      <c r="CO6" s="701"/>
      <c r="CP6" s="701"/>
      <c r="CQ6" s="702"/>
      <c r="CR6" s="642">
        <v>262439</v>
      </c>
      <c r="CS6" s="643"/>
      <c r="CT6" s="643"/>
      <c r="CU6" s="643"/>
      <c r="CV6" s="643"/>
      <c r="CW6" s="643"/>
      <c r="CX6" s="643"/>
      <c r="CY6" s="644"/>
      <c r="CZ6" s="742">
        <v>0.7</v>
      </c>
      <c r="DA6" s="715"/>
      <c r="DB6" s="715"/>
      <c r="DC6" s="745"/>
      <c r="DD6" s="648" t="s">
        <v>138</v>
      </c>
      <c r="DE6" s="643"/>
      <c r="DF6" s="643"/>
      <c r="DG6" s="643"/>
      <c r="DH6" s="643"/>
      <c r="DI6" s="643"/>
      <c r="DJ6" s="643"/>
      <c r="DK6" s="643"/>
      <c r="DL6" s="643"/>
      <c r="DM6" s="643"/>
      <c r="DN6" s="643"/>
      <c r="DO6" s="643"/>
      <c r="DP6" s="644"/>
      <c r="DQ6" s="648">
        <v>262439</v>
      </c>
      <c r="DR6" s="643"/>
      <c r="DS6" s="643"/>
      <c r="DT6" s="643"/>
      <c r="DU6" s="643"/>
      <c r="DV6" s="643"/>
      <c r="DW6" s="643"/>
      <c r="DX6" s="643"/>
      <c r="DY6" s="643"/>
      <c r="DZ6" s="643"/>
      <c r="EA6" s="643"/>
      <c r="EB6" s="643"/>
      <c r="EC6" s="689"/>
    </row>
    <row r="7" spans="2:143" ht="11.25" customHeight="1" x14ac:dyDescent="0.15">
      <c r="B7" s="639" t="s">
        <v>237</v>
      </c>
      <c r="C7" s="640"/>
      <c r="D7" s="640"/>
      <c r="E7" s="640"/>
      <c r="F7" s="640"/>
      <c r="G7" s="640"/>
      <c r="H7" s="640"/>
      <c r="I7" s="640"/>
      <c r="J7" s="640"/>
      <c r="K7" s="640"/>
      <c r="L7" s="640"/>
      <c r="M7" s="640"/>
      <c r="N7" s="640"/>
      <c r="O7" s="640"/>
      <c r="P7" s="640"/>
      <c r="Q7" s="641"/>
      <c r="R7" s="642">
        <v>11702</v>
      </c>
      <c r="S7" s="643"/>
      <c r="T7" s="643"/>
      <c r="U7" s="643"/>
      <c r="V7" s="643"/>
      <c r="W7" s="643"/>
      <c r="X7" s="643"/>
      <c r="Y7" s="644"/>
      <c r="Z7" s="675">
        <v>0</v>
      </c>
      <c r="AA7" s="675"/>
      <c r="AB7" s="675"/>
      <c r="AC7" s="675"/>
      <c r="AD7" s="676">
        <v>11702</v>
      </c>
      <c r="AE7" s="676"/>
      <c r="AF7" s="676"/>
      <c r="AG7" s="676"/>
      <c r="AH7" s="676"/>
      <c r="AI7" s="676"/>
      <c r="AJ7" s="676"/>
      <c r="AK7" s="676"/>
      <c r="AL7" s="645">
        <v>0.1</v>
      </c>
      <c r="AM7" s="646"/>
      <c r="AN7" s="646"/>
      <c r="AO7" s="677"/>
      <c r="AP7" s="639" t="s">
        <v>238</v>
      </c>
      <c r="AQ7" s="640"/>
      <c r="AR7" s="640"/>
      <c r="AS7" s="640"/>
      <c r="AT7" s="640"/>
      <c r="AU7" s="640"/>
      <c r="AV7" s="640"/>
      <c r="AW7" s="640"/>
      <c r="AX7" s="640"/>
      <c r="AY7" s="640"/>
      <c r="AZ7" s="640"/>
      <c r="BA7" s="640"/>
      <c r="BB7" s="640"/>
      <c r="BC7" s="640"/>
      <c r="BD7" s="640"/>
      <c r="BE7" s="640"/>
      <c r="BF7" s="641"/>
      <c r="BG7" s="642">
        <v>4327102</v>
      </c>
      <c r="BH7" s="643"/>
      <c r="BI7" s="643"/>
      <c r="BJ7" s="643"/>
      <c r="BK7" s="643"/>
      <c r="BL7" s="643"/>
      <c r="BM7" s="643"/>
      <c r="BN7" s="644"/>
      <c r="BO7" s="675">
        <v>41.2</v>
      </c>
      <c r="BP7" s="675"/>
      <c r="BQ7" s="675"/>
      <c r="BR7" s="675"/>
      <c r="BS7" s="676">
        <v>28881</v>
      </c>
      <c r="BT7" s="676"/>
      <c r="BU7" s="676"/>
      <c r="BV7" s="676"/>
      <c r="BW7" s="676"/>
      <c r="BX7" s="676"/>
      <c r="BY7" s="676"/>
      <c r="BZ7" s="676"/>
      <c r="CA7" s="676"/>
      <c r="CB7" s="730"/>
      <c r="CD7" s="681" t="s">
        <v>239</v>
      </c>
      <c r="CE7" s="682"/>
      <c r="CF7" s="682"/>
      <c r="CG7" s="682"/>
      <c r="CH7" s="682"/>
      <c r="CI7" s="682"/>
      <c r="CJ7" s="682"/>
      <c r="CK7" s="682"/>
      <c r="CL7" s="682"/>
      <c r="CM7" s="682"/>
      <c r="CN7" s="682"/>
      <c r="CO7" s="682"/>
      <c r="CP7" s="682"/>
      <c r="CQ7" s="683"/>
      <c r="CR7" s="642">
        <v>10181127</v>
      </c>
      <c r="CS7" s="643"/>
      <c r="CT7" s="643"/>
      <c r="CU7" s="643"/>
      <c r="CV7" s="643"/>
      <c r="CW7" s="643"/>
      <c r="CX7" s="643"/>
      <c r="CY7" s="644"/>
      <c r="CZ7" s="675">
        <v>27.2</v>
      </c>
      <c r="DA7" s="675"/>
      <c r="DB7" s="675"/>
      <c r="DC7" s="675"/>
      <c r="DD7" s="648">
        <v>54902</v>
      </c>
      <c r="DE7" s="643"/>
      <c r="DF7" s="643"/>
      <c r="DG7" s="643"/>
      <c r="DH7" s="643"/>
      <c r="DI7" s="643"/>
      <c r="DJ7" s="643"/>
      <c r="DK7" s="643"/>
      <c r="DL7" s="643"/>
      <c r="DM7" s="643"/>
      <c r="DN7" s="643"/>
      <c r="DO7" s="643"/>
      <c r="DP7" s="644"/>
      <c r="DQ7" s="648">
        <v>2569038</v>
      </c>
      <c r="DR7" s="643"/>
      <c r="DS7" s="643"/>
      <c r="DT7" s="643"/>
      <c r="DU7" s="643"/>
      <c r="DV7" s="643"/>
      <c r="DW7" s="643"/>
      <c r="DX7" s="643"/>
      <c r="DY7" s="643"/>
      <c r="DZ7" s="643"/>
      <c r="EA7" s="643"/>
      <c r="EB7" s="643"/>
      <c r="EC7" s="689"/>
    </row>
    <row r="8" spans="2:143" ht="11.25" customHeight="1" x14ac:dyDescent="0.15">
      <c r="B8" s="639" t="s">
        <v>240</v>
      </c>
      <c r="C8" s="640"/>
      <c r="D8" s="640"/>
      <c r="E8" s="640"/>
      <c r="F8" s="640"/>
      <c r="G8" s="640"/>
      <c r="H8" s="640"/>
      <c r="I8" s="640"/>
      <c r="J8" s="640"/>
      <c r="K8" s="640"/>
      <c r="L8" s="640"/>
      <c r="M8" s="640"/>
      <c r="N8" s="640"/>
      <c r="O8" s="640"/>
      <c r="P8" s="640"/>
      <c r="Q8" s="641"/>
      <c r="R8" s="642">
        <v>56590</v>
      </c>
      <c r="S8" s="643"/>
      <c r="T8" s="643"/>
      <c r="U8" s="643"/>
      <c r="V8" s="643"/>
      <c r="W8" s="643"/>
      <c r="X8" s="643"/>
      <c r="Y8" s="644"/>
      <c r="Z8" s="675">
        <v>0.1</v>
      </c>
      <c r="AA8" s="675"/>
      <c r="AB8" s="675"/>
      <c r="AC8" s="675"/>
      <c r="AD8" s="676">
        <v>56590</v>
      </c>
      <c r="AE8" s="676"/>
      <c r="AF8" s="676"/>
      <c r="AG8" s="676"/>
      <c r="AH8" s="676"/>
      <c r="AI8" s="676"/>
      <c r="AJ8" s="676"/>
      <c r="AK8" s="676"/>
      <c r="AL8" s="645">
        <v>0.4</v>
      </c>
      <c r="AM8" s="646"/>
      <c r="AN8" s="646"/>
      <c r="AO8" s="677"/>
      <c r="AP8" s="639" t="s">
        <v>241</v>
      </c>
      <c r="AQ8" s="640"/>
      <c r="AR8" s="640"/>
      <c r="AS8" s="640"/>
      <c r="AT8" s="640"/>
      <c r="AU8" s="640"/>
      <c r="AV8" s="640"/>
      <c r="AW8" s="640"/>
      <c r="AX8" s="640"/>
      <c r="AY8" s="640"/>
      <c r="AZ8" s="640"/>
      <c r="BA8" s="640"/>
      <c r="BB8" s="640"/>
      <c r="BC8" s="640"/>
      <c r="BD8" s="640"/>
      <c r="BE8" s="640"/>
      <c r="BF8" s="641"/>
      <c r="BG8" s="642">
        <v>121227</v>
      </c>
      <c r="BH8" s="643"/>
      <c r="BI8" s="643"/>
      <c r="BJ8" s="643"/>
      <c r="BK8" s="643"/>
      <c r="BL8" s="643"/>
      <c r="BM8" s="643"/>
      <c r="BN8" s="644"/>
      <c r="BO8" s="675">
        <v>1.2</v>
      </c>
      <c r="BP8" s="675"/>
      <c r="BQ8" s="675"/>
      <c r="BR8" s="675"/>
      <c r="BS8" s="648" t="s">
        <v>137</v>
      </c>
      <c r="BT8" s="643"/>
      <c r="BU8" s="643"/>
      <c r="BV8" s="643"/>
      <c r="BW8" s="643"/>
      <c r="BX8" s="643"/>
      <c r="BY8" s="643"/>
      <c r="BZ8" s="643"/>
      <c r="CA8" s="643"/>
      <c r="CB8" s="689"/>
      <c r="CD8" s="681" t="s">
        <v>242</v>
      </c>
      <c r="CE8" s="682"/>
      <c r="CF8" s="682"/>
      <c r="CG8" s="682"/>
      <c r="CH8" s="682"/>
      <c r="CI8" s="682"/>
      <c r="CJ8" s="682"/>
      <c r="CK8" s="682"/>
      <c r="CL8" s="682"/>
      <c r="CM8" s="682"/>
      <c r="CN8" s="682"/>
      <c r="CO8" s="682"/>
      <c r="CP8" s="682"/>
      <c r="CQ8" s="683"/>
      <c r="CR8" s="642">
        <v>15686855</v>
      </c>
      <c r="CS8" s="643"/>
      <c r="CT8" s="643"/>
      <c r="CU8" s="643"/>
      <c r="CV8" s="643"/>
      <c r="CW8" s="643"/>
      <c r="CX8" s="643"/>
      <c r="CY8" s="644"/>
      <c r="CZ8" s="675">
        <v>41.9</v>
      </c>
      <c r="DA8" s="675"/>
      <c r="DB8" s="675"/>
      <c r="DC8" s="675"/>
      <c r="DD8" s="648">
        <v>363102</v>
      </c>
      <c r="DE8" s="643"/>
      <c r="DF8" s="643"/>
      <c r="DG8" s="643"/>
      <c r="DH8" s="643"/>
      <c r="DI8" s="643"/>
      <c r="DJ8" s="643"/>
      <c r="DK8" s="643"/>
      <c r="DL8" s="643"/>
      <c r="DM8" s="643"/>
      <c r="DN8" s="643"/>
      <c r="DO8" s="643"/>
      <c r="DP8" s="644"/>
      <c r="DQ8" s="648">
        <v>6744514</v>
      </c>
      <c r="DR8" s="643"/>
      <c r="DS8" s="643"/>
      <c r="DT8" s="643"/>
      <c r="DU8" s="643"/>
      <c r="DV8" s="643"/>
      <c r="DW8" s="643"/>
      <c r="DX8" s="643"/>
      <c r="DY8" s="643"/>
      <c r="DZ8" s="643"/>
      <c r="EA8" s="643"/>
      <c r="EB8" s="643"/>
      <c r="EC8" s="689"/>
    </row>
    <row r="9" spans="2:143" ht="11.25" customHeight="1" x14ac:dyDescent="0.15">
      <c r="B9" s="639" t="s">
        <v>243</v>
      </c>
      <c r="C9" s="640"/>
      <c r="D9" s="640"/>
      <c r="E9" s="640"/>
      <c r="F9" s="640"/>
      <c r="G9" s="640"/>
      <c r="H9" s="640"/>
      <c r="I9" s="640"/>
      <c r="J9" s="640"/>
      <c r="K9" s="640"/>
      <c r="L9" s="640"/>
      <c r="M9" s="640"/>
      <c r="N9" s="640"/>
      <c r="O9" s="640"/>
      <c r="P9" s="640"/>
      <c r="Q9" s="641"/>
      <c r="R9" s="642">
        <v>65886</v>
      </c>
      <c r="S9" s="643"/>
      <c r="T9" s="643"/>
      <c r="U9" s="643"/>
      <c r="V9" s="643"/>
      <c r="W9" s="643"/>
      <c r="X9" s="643"/>
      <c r="Y9" s="644"/>
      <c r="Z9" s="675">
        <v>0.2</v>
      </c>
      <c r="AA9" s="675"/>
      <c r="AB9" s="675"/>
      <c r="AC9" s="675"/>
      <c r="AD9" s="676">
        <v>65886</v>
      </c>
      <c r="AE9" s="676"/>
      <c r="AF9" s="676"/>
      <c r="AG9" s="676"/>
      <c r="AH9" s="676"/>
      <c r="AI9" s="676"/>
      <c r="AJ9" s="676"/>
      <c r="AK9" s="676"/>
      <c r="AL9" s="645">
        <v>0.5</v>
      </c>
      <c r="AM9" s="646"/>
      <c r="AN9" s="646"/>
      <c r="AO9" s="677"/>
      <c r="AP9" s="639" t="s">
        <v>244</v>
      </c>
      <c r="AQ9" s="640"/>
      <c r="AR9" s="640"/>
      <c r="AS9" s="640"/>
      <c r="AT9" s="640"/>
      <c r="AU9" s="640"/>
      <c r="AV9" s="640"/>
      <c r="AW9" s="640"/>
      <c r="AX9" s="640"/>
      <c r="AY9" s="640"/>
      <c r="AZ9" s="640"/>
      <c r="BA9" s="640"/>
      <c r="BB9" s="640"/>
      <c r="BC9" s="640"/>
      <c r="BD9" s="640"/>
      <c r="BE9" s="640"/>
      <c r="BF9" s="641"/>
      <c r="BG9" s="642">
        <v>3734739</v>
      </c>
      <c r="BH9" s="643"/>
      <c r="BI9" s="643"/>
      <c r="BJ9" s="643"/>
      <c r="BK9" s="643"/>
      <c r="BL9" s="643"/>
      <c r="BM9" s="643"/>
      <c r="BN9" s="644"/>
      <c r="BO9" s="675">
        <v>35.6</v>
      </c>
      <c r="BP9" s="675"/>
      <c r="BQ9" s="675"/>
      <c r="BR9" s="675"/>
      <c r="BS9" s="648" t="s">
        <v>245</v>
      </c>
      <c r="BT9" s="643"/>
      <c r="BU9" s="643"/>
      <c r="BV9" s="643"/>
      <c r="BW9" s="643"/>
      <c r="BX9" s="643"/>
      <c r="BY9" s="643"/>
      <c r="BZ9" s="643"/>
      <c r="CA9" s="643"/>
      <c r="CB9" s="689"/>
      <c r="CD9" s="681" t="s">
        <v>246</v>
      </c>
      <c r="CE9" s="682"/>
      <c r="CF9" s="682"/>
      <c r="CG9" s="682"/>
      <c r="CH9" s="682"/>
      <c r="CI9" s="682"/>
      <c r="CJ9" s="682"/>
      <c r="CK9" s="682"/>
      <c r="CL9" s="682"/>
      <c r="CM9" s="682"/>
      <c r="CN9" s="682"/>
      <c r="CO9" s="682"/>
      <c r="CP9" s="682"/>
      <c r="CQ9" s="683"/>
      <c r="CR9" s="642">
        <v>2094518</v>
      </c>
      <c r="CS9" s="643"/>
      <c r="CT9" s="643"/>
      <c r="CU9" s="643"/>
      <c r="CV9" s="643"/>
      <c r="CW9" s="643"/>
      <c r="CX9" s="643"/>
      <c r="CY9" s="644"/>
      <c r="CZ9" s="675">
        <v>5.6</v>
      </c>
      <c r="DA9" s="675"/>
      <c r="DB9" s="675"/>
      <c r="DC9" s="675"/>
      <c r="DD9" s="648" t="s">
        <v>245</v>
      </c>
      <c r="DE9" s="643"/>
      <c r="DF9" s="643"/>
      <c r="DG9" s="643"/>
      <c r="DH9" s="643"/>
      <c r="DI9" s="643"/>
      <c r="DJ9" s="643"/>
      <c r="DK9" s="643"/>
      <c r="DL9" s="643"/>
      <c r="DM9" s="643"/>
      <c r="DN9" s="643"/>
      <c r="DO9" s="643"/>
      <c r="DP9" s="644"/>
      <c r="DQ9" s="648">
        <v>1593738</v>
      </c>
      <c r="DR9" s="643"/>
      <c r="DS9" s="643"/>
      <c r="DT9" s="643"/>
      <c r="DU9" s="643"/>
      <c r="DV9" s="643"/>
      <c r="DW9" s="643"/>
      <c r="DX9" s="643"/>
      <c r="DY9" s="643"/>
      <c r="DZ9" s="643"/>
      <c r="EA9" s="643"/>
      <c r="EB9" s="643"/>
      <c r="EC9" s="689"/>
    </row>
    <row r="10" spans="2:143" ht="11.25" customHeight="1" x14ac:dyDescent="0.15">
      <c r="B10" s="639" t="s">
        <v>247</v>
      </c>
      <c r="C10" s="640"/>
      <c r="D10" s="640"/>
      <c r="E10" s="640"/>
      <c r="F10" s="640"/>
      <c r="G10" s="640"/>
      <c r="H10" s="640"/>
      <c r="I10" s="640"/>
      <c r="J10" s="640"/>
      <c r="K10" s="640"/>
      <c r="L10" s="640"/>
      <c r="M10" s="640"/>
      <c r="N10" s="640"/>
      <c r="O10" s="640"/>
      <c r="P10" s="640"/>
      <c r="Q10" s="641"/>
      <c r="R10" s="642" t="s">
        <v>245</v>
      </c>
      <c r="S10" s="643"/>
      <c r="T10" s="643"/>
      <c r="U10" s="643"/>
      <c r="V10" s="643"/>
      <c r="W10" s="643"/>
      <c r="X10" s="643"/>
      <c r="Y10" s="644"/>
      <c r="Z10" s="675" t="s">
        <v>137</v>
      </c>
      <c r="AA10" s="675"/>
      <c r="AB10" s="675"/>
      <c r="AC10" s="675"/>
      <c r="AD10" s="676" t="s">
        <v>138</v>
      </c>
      <c r="AE10" s="676"/>
      <c r="AF10" s="676"/>
      <c r="AG10" s="676"/>
      <c r="AH10" s="676"/>
      <c r="AI10" s="676"/>
      <c r="AJ10" s="676"/>
      <c r="AK10" s="676"/>
      <c r="AL10" s="645" t="s">
        <v>138</v>
      </c>
      <c r="AM10" s="646"/>
      <c r="AN10" s="646"/>
      <c r="AO10" s="677"/>
      <c r="AP10" s="639" t="s">
        <v>248</v>
      </c>
      <c r="AQ10" s="640"/>
      <c r="AR10" s="640"/>
      <c r="AS10" s="640"/>
      <c r="AT10" s="640"/>
      <c r="AU10" s="640"/>
      <c r="AV10" s="640"/>
      <c r="AW10" s="640"/>
      <c r="AX10" s="640"/>
      <c r="AY10" s="640"/>
      <c r="AZ10" s="640"/>
      <c r="BA10" s="640"/>
      <c r="BB10" s="640"/>
      <c r="BC10" s="640"/>
      <c r="BD10" s="640"/>
      <c r="BE10" s="640"/>
      <c r="BF10" s="641"/>
      <c r="BG10" s="642">
        <v>205767</v>
      </c>
      <c r="BH10" s="643"/>
      <c r="BI10" s="643"/>
      <c r="BJ10" s="643"/>
      <c r="BK10" s="643"/>
      <c r="BL10" s="643"/>
      <c r="BM10" s="643"/>
      <c r="BN10" s="644"/>
      <c r="BO10" s="675">
        <v>2</v>
      </c>
      <c r="BP10" s="675"/>
      <c r="BQ10" s="675"/>
      <c r="BR10" s="675"/>
      <c r="BS10" s="648" t="s">
        <v>138</v>
      </c>
      <c r="BT10" s="643"/>
      <c r="BU10" s="643"/>
      <c r="BV10" s="643"/>
      <c r="BW10" s="643"/>
      <c r="BX10" s="643"/>
      <c r="BY10" s="643"/>
      <c r="BZ10" s="643"/>
      <c r="CA10" s="643"/>
      <c r="CB10" s="689"/>
      <c r="CD10" s="681" t="s">
        <v>249</v>
      </c>
      <c r="CE10" s="682"/>
      <c r="CF10" s="682"/>
      <c r="CG10" s="682"/>
      <c r="CH10" s="682"/>
      <c r="CI10" s="682"/>
      <c r="CJ10" s="682"/>
      <c r="CK10" s="682"/>
      <c r="CL10" s="682"/>
      <c r="CM10" s="682"/>
      <c r="CN10" s="682"/>
      <c r="CO10" s="682"/>
      <c r="CP10" s="682"/>
      <c r="CQ10" s="683"/>
      <c r="CR10" s="642">
        <v>48087</v>
      </c>
      <c r="CS10" s="643"/>
      <c r="CT10" s="643"/>
      <c r="CU10" s="643"/>
      <c r="CV10" s="643"/>
      <c r="CW10" s="643"/>
      <c r="CX10" s="643"/>
      <c r="CY10" s="644"/>
      <c r="CZ10" s="675">
        <v>0.1</v>
      </c>
      <c r="DA10" s="675"/>
      <c r="DB10" s="675"/>
      <c r="DC10" s="675"/>
      <c r="DD10" s="648" t="s">
        <v>137</v>
      </c>
      <c r="DE10" s="643"/>
      <c r="DF10" s="643"/>
      <c r="DG10" s="643"/>
      <c r="DH10" s="643"/>
      <c r="DI10" s="643"/>
      <c r="DJ10" s="643"/>
      <c r="DK10" s="643"/>
      <c r="DL10" s="643"/>
      <c r="DM10" s="643"/>
      <c r="DN10" s="643"/>
      <c r="DO10" s="643"/>
      <c r="DP10" s="644"/>
      <c r="DQ10" s="648">
        <v>26442</v>
      </c>
      <c r="DR10" s="643"/>
      <c r="DS10" s="643"/>
      <c r="DT10" s="643"/>
      <c r="DU10" s="643"/>
      <c r="DV10" s="643"/>
      <c r="DW10" s="643"/>
      <c r="DX10" s="643"/>
      <c r="DY10" s="643"/>
      <c r="DZ10" s="643"/>
      <c r="EA10" s="643"/>
      <c r="EB10" s="643"/>
      <c r="EC10" s="689"/>
    </row>
    <row r="11" spans="2:143" ht="11.25" customHeight="1" x14ac:dyDescent="0.15">
      <c r="B11" s="639" t="s">
        <v>250</v>
      </c>
      <c r="C11" s="640"/>
      <c r="D11" s="640"/>
      <c r="E11" s="640"/>
      <c r="F11" s="640"/>
      <c r="G11" s="640"/>
      <c r="H11" s="640"/>
      <c r="I11" s="640"/>
      <c r="J11" s="640"/>
      <c r="K11" s="640"/>
      <c r="L11" s="640"/>
      <c r="M11" s="640"/>
      <c r="N11" s="640"/>
      <c r="O11" s="640"/>
      <c r="P11" s="640"/>
      <c r="Q11" s="641"/>
      <c r="R11" s="642">
        <v>1510958</v>
      </c>
      <c r="S11" s="643"/>
      <c r="T11" s="643"/>
      <c r="U11" s="643"/>
      <c r="V11" s="643"/>
      <c r="W11" s="643"/>
      <c r="X11" s="643"/>
      <c r="Y11" s="644"/>
      <c r="Z11" s="645">
        <v>3.9</v>
      </c>
      <c r="AA11" s="646"/>
      <c r="AB11" s="646"/>
      <c r="AC11" s="647"/>
      <c r="AD11" s="648">
        <v>1510958</v>
      </c>
      <c r="AE11" s="643"/>
      <c r="AF11" s="643"/>
      <c r="AG11" s="643"/>
      <c r="AH11" s="643"/>
      <c r="AI11" s="643"/>
      <c r="AJ11" s="643"/>
      <c r="AK11" s="644"/>
      <c r="AL11" s="645">
        <v>10.8</v>
      </c>
      <c r="AM11" s="646"/>
      <c r="AN11" s="646"/>
      <c r="AO11" s="677"/>
      <c r="AP11" s="639" t="s">
        <v>251</v>
      </c>
      <c r="AQ11" s="640"/>
      <c r="AR11" s="640"/>
      <c r="AS11" s="640"/>
      <c r="AT11" s="640"/>
      <c r="AU11" s="640"/>
      <c r="AV11" s="640"/>
      <c r="AW11" s="640"/>
      <c r="AX11" s="640"/>
      <c r="AY11" s="640"/>
      <c r="AZ11" s="640"/>
      <c r="BA11" s="640"/>
      <c r="BB11" s="640"/>
      <c r="BC11" s="640"/>
      <c r="BD11" s="640"/>
      <c r="BE11" s="640"/>
      <c r="BF11" s="641"/>
      <c r="BG11" s="642">
        <v>265369</v>
      </c>
      <c r="BH11" s="643"/>
      <c r="BI11" s="643"/>
      <c r="BJ11" s="643"/>
      <c r="BK11" s="643"/>
      <c r="BL11" s="643"/>
      <c r="BM11" s="643"/>
      <c r="BN11" s="644"/>
      <c r="BO11" s="675">
        <v>2.5</v>
      </c>
      <c r="BP11" s="675"/>
      <c r="BQ11" s="675"/>
      <c r="BR11" s="675"/>
      <c r="BS11" s="648">
        <v>28881</v>
      </c>
      <c r="BT11" s="643"/>
      <c r="BU11" s="643"/>
      <c r="BV11" s="643"/>
      <c r="BW11" s="643"/>
      <c r="BX11" s="643"/>
      <c r="BY11" s="643"/>
      <c r="BZ11" s="643"/>
      <c r="CA11" s="643"/>
      <c r="CB11" s="689"/>
      <c r="CD11" s="681" t="s">
        <v>252</v>
      </c>
      <c r="CE11" s="682"/>
      <c r="CF11" s="682"/>
      <c r="CG11" s="682"/>
      <c r="CH11" s="682"/>
      <c r="CI11" s="682"/>
      <c r="CJ11" s="682"/>
      <c r="CK11" s="682"/>
      <c r="CL11" s="682"/>
      <c r="CM11" s="682"/>
      <c r="CN11" s="682"/>
      <c r="CO11" s="682"/>
      <c r="CP11" s="682"/>
      <c r="CQ11" s="683"/>
      <c r="CR11" s="642">
        <v>49892</v>
      </c>
      <c r="CS11" s="643"/>
      <c r="CT11" s="643"/>
      <c r="CU11" s="643"/>
      <c r="CV11" s="643"/>
      <c r="CW11" s="643"/>
      <c r="CX11" s="643"/>
      <c r="CY11" s="644"/>
      <c r="CZ11" s="675">
        <v>0.1</v>
      </c>
      <c r="DA11" s="675"/>
      <c r="DB11" s="675"/>
      <c r="DC11" s="675"/>
      <c r="DD11" s="648">
        <v>14704</v>
      </c>
      <c r="DE11" s="643"/>
      <c r="DF11" s="643"/>
      <c r="DG11" s="643"/>
      <c r="DH11" s="643"/>
      <c r="DI11" s="643"/>
      <c r="DJ11" s="643"/>
      <c r="DK11" s="643"/>
      <c r="DL11" s="643"/>
      <c r="DM11" s="643"/>
      <c r="DN11" s="643"/>
      <c r="DO11" s="643"/>
      <c r="DP11" s="644"/>
      <c r="DQ11" s="648">
        <v>37073</v>
      </c>
      <c r="DR11" s="643"/>
      <c r="DS11" s="643"/>
      <c r="DT11" s="643"/>
      <c r="DU11" s="643"/>
      <c r="DV11" s="643"/>
      <c r="DW11" s="643"/>
      <c r="DX11" s="643"/>
      <c r="DY11" s="643"/>
      <c r="DZ11" s="643"/>
      <c r="EA11" s="643"/>
      <c r="EB11" s="643"/>
      <c r="EC11" s="689"/>
    </row>
    <row r="12" spans="2:143" ht="11.25" customHeight="1" x14ac:dyDescent="0.15">
      <c r="B12" s="639" t="s">
        <v>253</v>
      </c>
      <c r="C12" s="640"/>
      <c r="D12" s="640"/>
      <c r="E12" s="640"/>
      <c r="F12" s="640"/>
      <c r="G12" s="640"/>
      <c r="H12" s="640"/>
      <c r="I12" s="640"/>
      <c r="J12" s="640"/>
      <c r="K12" s="640"/>
      <c r="L12" s="640"/>
      <c r="M12" s="640"/>
      <c r="N12" s="640"/>
      <c r="O12" s="640"/>
      <c r="P12" s="640"/>
      <c r="Q12" s="641"/>
      <c r="R12" s="642" t="s">
        <v>245</v>
      </c>
      <c r="S12" s="643"/>
      <c r="T12" s="643"/>
      <c r="U12" s="643"/>
      <c r="V12" s="643"/>
      <c r="W12" s="643"/>
      <c r="X12" s="643"/>
      <c r="Y12" s="644"/>
      <c r="Z12" s="675" t="s">
        <v>137</v>
      </c>
      <c r="AA12" s="675"/>
      <c r="AB12" s="675"/>
      <c r="AC12" s="675"/>
      <c r="AD12" s="676" t="s">
        <v>138</v>
      </c>
      <c r="AE12" s="676"/>
      <c r="AF12" s="676"/>
      <c r="AG12" s="676"/>
      <c r="AH12" s="676"/>
      <c r="AI12" s="676"/>
      <c r="AJ12" s="676"/>
      <c r="AK12" s="676"/>
      <c r="AL12" s="645" t="s">
        <v>138</v>
      </c>
      <c r="AM12" s="646"/>
      <c r="AN12" s="646"/>
      <c r="AO12" s="677"/>
      <c r="AP12" s="639" t="s">
        <v>254</v>
      </c>
      <c r="AQ12" s="640"/>
      <c r="AR12" s="640"/>
      <c r="AS12" s="640"/>
      <c r="AT12" s="640"/>
      <c r="AU12" s="640"/>
      <c r="AV12" s="640"/>
      <c r="AW12" s="640"/>
      <c r="AX12" s="640"/>
      <c r="AY12" s="640"/>
      <c r="AZ12" s="640"/>
      <c r="BA12" s="640"/>
      <c r="BB12" s="640"/>
      <c r="BC12" s="640"/>
      <c r="BD12" s="640"/>
      <c r="BE12" s="640"/>
      <c r="BF12" s="641"/>
      <c r="BG12" s="642">
        <v>4629317</v>
      </c>
      <c r="BH12" s="643"/>
      <c r="BI12" s="643"/>
      <c r="BJ12" s="643"/>
      <c r="BK12" s="643"/>
      <c r="BL12" s="643"/>
      <c r="BM12" s="643"/>
      <c r="BN12" s="644"/>
      <c r="BO12" s="675">
        <v>44.1</v>
      </c>
      <c r="BP12" s="675"/>
      <c r="BQ12" s="675"/>
      <c r="BR12" s="675"/>
      <c r="BS12" s="648" t="s">
        <v>138</v>
      </c>
      <c r="BT12" s="643"/>
      <c r="BU12" s="643"/>
      <c r="BV12" s="643"/>
      <c r="BW12" s="643"/>
      <c r="BX12" s="643"/>
      <c r="BY12" s="643"/>
      <c r="BZ12" s="643"/>
      <c r="CA12" s="643"/>
      <c r="CB12" s="689"/>
      <c r="CD12" s="681" t="s">
        <v>255</v>
      </c>
      <c r="CE12" s="682"/>
      <c r="CF12" s="682"/>
      <c r="CG12" s="682"/>
      <c r="CH12" s="682"/>
      <c r="CI12" s="682"/>
      <c r="CJ12" s="682"/>
      <c r="CK12" s="682"/>
      <c r="CL12" s="682"/>
      <c r="CM12" s="682"/>
      <c r="CN12" s="682"/>
      <c r="CO12" s="682"/>
      <c r="CP12" s="682"/>
      <c r="CQ12" s="683"/>
      <c r="CR12" s="642">
        <v>444667</v>
      </c>
      <c r="CS12" s="643"/>
      <c r="CT12" s="643"/>
      <c r="CU12" s="643"/>
      <c r="CV12" s="643"/>
      <c r="CW12" s="643"/>
      <c r="CX12" s="643"/>
      <c r="CY12" s="644"/>
      <c r="CZ12" s="675">
        <v>1.2</v>
      </c>
      <c r="DA12" s="675"/>
      <c r="DB12" s="675"/>
      <c r="DC12" s="675"/>
      <c r="DD12" s="648" t="s">
        <v>245</v>
      </c>
      <c r="DE12" s="643"/>
      <c r="DF12" s="643"/>
      <c r="DG12" s="643"/>
      <c r="DH12" s="643"/>
      <c r="DI12" s="643"/>
      <c r="DJ12" s="643"/>
      <c r="DK12" s="643"/>
      <c r="DL12" s="643"/>
      <c r="DM12" s="643"/>
      <c r="DN12" s="643"/>
      <c r="DO12" s="643"/>
      <c r="DP12" s="644"/>
      <c r="DQ12" s="648">
        <v>429144</v>
      </c>
      <c r="DR12" s="643"/>
      <c r="DS12" s="643"/>
      <c r="DT12" s="643"/>
      <c r="DU12" s="643"/>
      <c r="DV12" s="643"/>
      <c r="DW12" s="643"/>
      <c r="DX12" s="643"/>
      <c r="DY12" s="643"/>
      <c r="DZ12" s="643"/>
      <c r="EA12" s="643"/>
      <c r="EB12" s="643"/>
      <c r="EC12" s="689"/>
    </row>
    <row r="13" spans="2:143" ht="11.25" customHeight="1" x14ac:dyDescent="0.15">
      <c r="B13" s="639" t="s">
        <v>256</v>
      </c>
      <c r="C13" s="640"/>
      <c r="D13" s="640"/>
      <c r="E13" s="640"/>
      <c r="F13" s="640"/>
      <c r="G13" s="640"/>
      <c r="H13" s="640"/>
      <c r="I13" s="640"/>
      <c r="J13" s="640"/>
      <c r="K13" s="640"/>
      <c r="L13" s="640"/>
      <c r="M13" s="640"/>
      <c r="N13" s="640"/>
      <c r="O13" s="640"/>
      <c r="P13" s="640"/>
      <c r="Q13" s="641"/>
      <c r="R13" s="642" t="s">
        <v>137</v>
      </c>
      <c r="S13" s="643"/>
      <c r="T13" s="643"/>
      <c r="U13" s="643"/>
      <c r="V13" s="643"/>
      <c r="W13" s="643"/>
      <c r="X13" s="643"/>
      <c r="Y13" s="644"/>
      <c r="Z13" s="675" t="s">
        <v>137</v>
      </c>
      <c r="AA13" s="675"/>
      <c r="AB13" s="675"/>
      <c r="AC13" s="675"/>
      <c r="AD13" s="676" t="s">
        <v>138</v>
      </c>
      <c r="AE13" s="676"/>
      <c r="AF13" s="676"/>
      <c r="AG13" s="676"/>
      <c r="AH13" s="676"/>
      <c r="AI13" s="676"/>
      <c r="AJ13" s="676"/>
      <c r="AK13" s="676"/>
      <c r="AL13" s="645" t="s">
        <v>138</v>
      </c>
      <c r="AM13" s="646"/>
      <c r="AN13" s="646"/>
      <c r="AO13" s="677"/>
      <c r="AP13" s="639" t="s">
        <v>257</v>
      </c>
      <c r="AQ13" s="640"/>
      <c r="AR13" s="640"/>
      <c r="AS13" s="640"/>
      <c r="AT13" s="640"/>
      <c r="AU13" s="640"/>
      <c r="AV13" s="640"/>
      <c r="AW13" s="640"/>
      <c r="AX13" s="640"/>
      <c r="AY13" s="640"/>
      <c r="AZ13" s="640"/>
      <c r="BA13" s="640"/>
      <c r="BB13" s="640"/>
      <c r="BC13" s="640"/>
      <c r="BD13" s="640"/>
      <c r="BE13" s="640"/>
      <c r="BF13" s="641"/>
      <c r="BG13" s="642">
        <v>4351307</v>
      </c>
      <c r="BH13" s="643"/>
      <c r="BI13" s="643"/>
      <c r="BJ13" s="643"/>
      <c r="BK13" s="643"/>
      <c r="BL13" s="643"/>
      <c r="BM13" s="643"/>
      <c r="BN13" s="644"/>
      <c r="BO13" s="675">
        <v>41.5</v>
      </c>
      <c r="BP13" s="675"/>
      <c r="BQ13" s="675"/>
      <c r="BR13" s="675"/>
      <c r="BS13" s="648" t="s">
        <v>138</v>
      </c>
      <c r="BT13" s="643"/>
      <c r="BU13" s="643"/>
      <c r="BV13" s="643"/>
      <c r="BW13" s="643"/>
      <c r="BX13" s="643"/>
      <c r="BY13" s="643"/>
      <c r="BZ13" s="643"/>
      <c r="CA13" s="643"/>
      <c r="CB13" s="689"/>
      <c r="CD13" s="681" t="s">
        <v>258</v>
      </c>
      <c r="CE13" s="682"/>
      <c r="CF13" s="682"/>
      <c r="CG13" s="682"/>
      <c r="CH13" s="682"/>
      <c r="CI13" s="682"/>
      <c r="CJ13" s="682"/>
      <c r="CK13" s="682"/>
      <c r="CL13" s="682"/>
      <c r="CM13" s="682"/>
      <c r="CN13" s="682"/>
      <c r="CO13" s="682"/>
      <c r="CP13" s="682"/>
      <c r="CQ13" s="683"/>
      <c r="CR13" s="642">
        <v>2020687</v>
      </c>
      <c r="CS13" s="643"/>
      <c r="CT13" s="643"/>
      <c r="CU13" s="643"/>
      <c r="CV13" s="643"/>
      <c r="CW13" s="643"/>
      <c r="CX13" s="643"/>
      <c r="CY13" s="644"/>
      <c r="CZ13" s="675">
        <v>5.4</v>
      </c>
      <c r="DA13" s="675"/>
      <c r="DB13" s="675"/>
      <c r="DC13" s="675"/>
      <c r="DD13" s="648">
        <v>663676</v>
      </c>
      <c r="DE13" s="643"/>
      <c r="DF13" s="643"/>
      <c r="DG13" s="643"/>
      <c r="DH13" s="643"/>
      <c r="DI13" s="643"/>
      <c r="DJ13" s="643"/>
      <c r="DK13" s="643"/>
      <c r="DL13" s="643"/>
      <c r="DM13" s="643"/>
      <c r="DN13" s="643"/>
      <c r="DO13" s="643"/>
      <c r="DP13" s="644"/>
      <c r="DQ13" s="648">
        <v>1259689</v>
      </c>
      <c r="DR13" s="643"/>
      <c r="DS13" s="643"/>
      <c r="DT13" s="643"/>
      <c r="DU13" s="643"/>
      <c r="DV13" s="643"/>
      <c r="DW13" s="643"/>
      <c r="DX13" s="643"/>
      <c r="DY13" s="643"/>
      <c r="DZ13" s="643"/>
      <c r="EA13" s="643"/>
      <c r="EB13" s="643"/>
      <c r="EC13" s="689"/>
    </row>
    <row r="14" spans="2:143" ht="11.25" customHeight="1" x14ac:dyDescent="0.15">
      <c r="B14" s="639" t="s">
        <v>259</v>
      </c>
      <c r="C14" s="640"/>
      <c r="D14" s="640"/>
      <c r="E14" s="640"/>
      <c r="F14" s="640"/>
      <c r="G14" s="640"/>
      <c r="H14" s="640"/>
      <c r="I14" s="640"/>
      <c r="J14" s="640"/>
      <c r="K14" s="640"/>
      <c r="L14" s="640"/>
      <c r="M14" s="640"/>
      <c r="N14" s="640"/>
      <c r="O14" s="640"/>
      <c r="P14" s="640"/>
      <c r="Q14" s="641"/>
      <c r="R14" s="642">
        <v>11</v>
      </c>
      <c r="S14" s="643"/>
      <c r="T14" s="643"/>
      <c r="U14" s="643"/>
      <c r="V14" s="643"/>
      <c r="W14" s="643"/>
      <c r="X14" s="643"/>
      <c r="Y14" s="644"/>
      <c r="Z14" s="675">
        <v>0</v>
      </c>
      <c r="AA14" s="675"/>
      <c r="AB14" s="675"/>
      <c r="AC14" s="675"/>
      <c r="AD14" s="676">
        <v>11</v>
      </c>
      <c r="AE14" s="676"/>
      <c r="AF14" s="676"/>
      <c r="AG14" s="676"/>
      <c r="AH14" s="676"/>
      <c r="AI14" s="676"/>
      <c r="AJ14" s="676"/>
      <c r="AK14" s="676"/>
      <c r="AL14" s="645">
        <v>0</v>
      </c>
      <c r="AM14" s="646"/>
      <c r="AN14" s="646"/>
      <c r="AO14" s="677"/>
      <c r="AP14" s="639" t="s">
        <v>260</v>
      </c>
      <c r="AQ14" s="640"/>
      <c r="AR14" s="640"/>
      <c r="AS14" s="640"/>
      <c r="AT14" s="640"/>
      <c r="AU14" s="640"/>
      <c r="AV14" s="640"/>
      <c r="AW14" s="640"/>
      <c r="AX14" s="640"/>
      <c r="AY14" s="640"/>
      <c r="AZ14" s="640"/>
      <c r="BA14" s="640"/>
      <c r="BB14" s="640"/>
      <c r="BC14" s="640"/>
      <c r="BD14" s="640"/>
      <c r="BE14" s="640"/>
      <c r="BF14" s="641"/>
      <c r="BG14" s="642">
        <v>162746</v>
      </c>
      <c r="BH14" s="643"/>
      <c r="BI14" s="643"/>
      <c r="BJ14" s="643"/>
      <c r="BK14" s="643"/>
      <c r="BL14" s="643"/>
      <c r="BM14" s="643"/>
      <c r="BN14" s="644"/>
      <c r="BO14" s="675">
        <v>1.6</v>
      </c>
      <c r="BP14" s="675"/>
      <c r="BQ14" s="675"/>
      <c r="BR14" s="675"/>
      <c r="BS14" s="648" t="s">
        <v>138</v>
      </c>
      <c r="BT14" s="643"/>
      <c r="BU14" s="643"/>
      <c r="BV14" s="643"/>
      <c r="BW14" s="643"/>
      <c r="BX14" s="643"/>
      <c r="BY14" s="643"/>
      <c r="BZ14" s="643"/>
      <c r="CA14" s="643"/>
      <c r="CB14" s="689"/>
      <c r="CD14" s="681" t="s">
        <v>261</v>
      </c>
      <c r="CE14" s="682"/>
      <c r="CF14" s="682"/>
      <c r="CG14" s="682"/>
      <c r="CH14" s="682"/>
      <c r="CI14" s="682"/>
      <c r="CJ14" s="682"/>
      <c r="CK14" s="682"/>
      <c r="CL14" s="682"/>
      <c r="CM14" s="682"/>
      <c r="CN14" s="682"/>
      <c r="CO14" s="682"/>
      <c r="CP14" s="682"/>
      <c r="CQ14" s="683"/>
      <c r="CR14" s="642">
        <v>1058125</v>
      </c>
      <c r="CS14" s="643"/>
      <c r="CT14" s="643"/>
      <c r="CU14" s="643"/>
      <c r="CV14" s="643"/>
      <c r="CW14" s="643"/>
      <c r="CX14" s="643"/>
      <c r="CY14" s="644"/>
      <c r="CZ14" s="675">
        <v>2.8</v>
      </c>
      <c r="DA14" s="675"/>
      <c r="DB14" s="675"/>
      <c r="DC14" s="675"/>
      <c r="DD14" s="648">
        <v>30664</v>
      </c>
      <c r="DE14" s="643"/>
      <c r="DF14" s="643"/>
      <c r="DG14" s="643"/>
      <c r="DH14" s="643"/>
      <c r="DI14" s="643"/>
      <c r="DJ14" s="643"/>
      <c r="DK14" s="643"/>
      <c r="DL14" s="643"/>
      <c r="DM14" s="643"/>
      <c r="DN14" s="643"/>
      <c r="DO14" s="643"/>
      <c r="DP14" s="644"/>
      <c r="DQ14" s="648">
        <v>536153</v>
      </c>
      <c r="DR14" s="643"/>
      <c r="DS14" s="643"/>
      <c r="DT14" s="643"/>
      <c r="DU14" s="643"/>
      <c r="DV14" s="643"/>
      <c r="DW14" s="643"/>
      <c r="DX14" s="643"/>
      <c r="DY14" s="643"/>
      <c r="DZ14" s="643"/>
      <c r="EA14" s="643"/>
      <c r="EB14" s="643"/>
      <c r="EC14" s="689"/>
    </row>
    <row r="15" spans="2:143" ht="11.25" customHeight="1" x14ac:dyDescent="0.15">
      <c r="B15" s="639" t="s">
        <v>262</v>
      </c>
      <c r="C15" s="640"/>
      <c r="D15" s="640"/>
      <c r="E15" s="640"/>
      <c r="F15" s="640"/>
      <c r="G15" s="640"/>
      <c r="H15" s="640"/>
      <c r="I15" s="640"/>
      <c r="J15" s="640"/>
      <c r="K15" s="640"/>
      <c r="L15" s="640"/>
      <c r="M15" s="640"/>
      <c r="N15" s="640"/>
      <c r="O15" s="640"/>
      <c r="P15" s="640"/>
      <c r="Q15" s="641"/>
      <c r="R15" s="642" t="s">
        <v>137</v>
      </c>
      <c r="S15" s="643"/>
      <c r="T15" s="643"/>
      <c r="U15" s="643"/>
      <c r="V15" s="643"/>
      <c r="W15" s="643"/>
      <c r="X15" s="643"/>
      <c r="Y15" s="644"/>
      <c r="Z15" s="675" t="s">
        <v>138</v>
      </c>
      <c r="AA15" s="675"/>
      <c r="AB15" s="675"/>
      <c r="AC15" s="675"/>
      <c r="AD15" s="676" t="s">
        <v>245</v>
      </c>
      <c r="AE15" s="676"/>
      <c r="AF15" s="676"/>
      <c r="AG15" s="676"/>
      <c r="AH15" s="676"/>
      <c r="AI15" s="676"/>
      <c r="AJ15" s="676"/>
      <c r="AK15" s="676"/>
      <c r="AL15" s="645" t="s">
        <v>137</v>
      </c>
      <c r="AM15" s="646"/>
      <c r="AN15" s="646"/>
      <c r="AO15" s="677"/>
      <c r="AP15" s="639" t="s">
        <v>263</v>
      </c>
      <c r="AQ15" s="640"/>
      <c r="AR15" s="640"/>
      <c r="AS15" s="640"/>
      <c r="AT15" s="640"/>
      <c r="AU15" s="640"/>
      <c r="AV15" s="640"/>
      <c r="AW15" s="640"/>
      <c r="AX15" s="640"/>
      <c r="AY15" s="640"/>
      <c r="AZ15" s="640"/>
      <c r="BA15" s="640"/>
      <c r="BB15" s="640"/>
      <c r="BC15" s="640"/>
      <c r="BD15" s="640"/>
      <c r="BE15" s="640"/>
      <c r="BF15" s="641"/>
      <c r="BG15" s="642">
        <v>487672</v>
      </c>
      <c r="BH15" s="643"/>
      <c r="BI15" s="643"/>
      <c r="BJ15" s="643"/>
      <c r="BK15" s="643"/>
      <c r="BL15" s="643"/>
      <c r="BM15" s="643"/>
      <c r="BN15" s="644"/>
      <c r="BO15" s="675">
        <v>4.5999999999999996</v>
      </c>
      <c r="BP15" s="675"/>
      <c r="BQ15" s="675"/>
      <c r="BR15" s="675"/>
      <c r="BS15" s="648" t="s">
        <v>138</v>
      </c>
      <c r="BT15" s="643"/>
      <c r="BU15" s="643"/>
      <c r="BV15" s="643"/>
      <c r="BW15" s="643"/>
      <c r="BX15" s="643"/>
      <c r="BY15" s="643"/>
      <c r="BZ15" s="643"/>
      <c r="CA15" s="643"/>
      <c r="CB15" s="689"/>
      <c r="CD15" s="681" t="s">
        <v>264</v>
      </c>
      <c r="CE15" s="682"/>
      <c r="CF15" s="682"/>
      <c r="CG15" s="682"/>
      <c r="CH15" s="682"/>
      <c r="CI15" s="682"/>
      <c r="CJ15" s="682"/>
      <c r="CK15" s="682"/>
      <c r="CL15" s="682"/>
      <c r="CM15" s="682"/>
      <c r="CN15" s="682"/>
      <c r="CO15" s="682"/>
      <c r="CP15" s="682"/>
      <c r="CQ15" s="683"/>
      <c r="CR15" s="642">
        <v>4302998</v>
      </c>
      <c r="CS15" s="643"/>
      <c r="CT15" s="643"/>
      <c r="CU15" s="643"/>
      <c r="CV15" s="643"/>
      <c r="CW15" s="643"/>
      <c r="CX15" s="643"/>
      <c r="CY15" s="644"/>
      <c r="CZ15" s="675">
        <v>11.5</v>
      </c>
      <c r="DA15" s="675"/>
      <c r="DB15" s="675"/>
      <c r="DC15" s="675"/>
      <c r="DD15" s="648">
        <v>1211814</v>
      </c>
      <c r="DE15" s="643"/>
      <c r="DF15" s="643"/>
      <c r="DG15" s="643"/>
      <c r="DH15" s="643"/>
      <c r="DI15" s="643"/>
      <c r="DJ15" s="643"/>
      <c r="DK15" s="643"/>
      <c r="DL15" s="643"/>
      <c r="DM15" s="643"/>
      <c r="DN15" s="643"/>
      <c r="DO15" s="643"/>
      <c r="DP15" s="644"/>
      <c r="DQ15" s="648">
        <v>2670794</v>
      </c>
      <c r="DR15" s="643"/>
      <c r="DS15" s="643"/>
      <c r="DT15" s="643"/>
      <c r="DU15" s="643"/>
      <c r="DV15" s="643"/>
      <c r="DW15" s="643"/>
      <c r="DX15" s="643"/>
      <c r="DY15" s="643"/>
      <c r="DZ15" s="643"/>
      <c r="EA15" s="643"/>
      <c r="EB15" s="643"/>
      <c r="EC15" s="689"/>
    </row>
    <row r="16" spans="2:143" ht="11.25" customHeight="1" x14ac:dyDescent="0.15">
      <c r="B16" s="639" t="s">
        <v>265</v>
      </c>
      <c r="C16" s="640"/>
      <c r="D16" s="640"/>
      <c r="E16" s="640"/>
      <c r="F16" s="640"/>
      <c r="G16" s="640"/>
      <c r="H16" s="640"/>
      <c r="I16" s="640"/>
      <c r="J16" s="640"/>
      <c r="K16" s="640"/>
      <c r="L16" s="640"/>
      <c r="M16" s="640"/>
      <c r="N16" s="640"/>
      <c r="O16" s="640"/>
      <c r="P16" s="640"/>
      <c r="Q16" s="641"/>
      <c r="R16" s="642">
        <v>22825</v>
      </c>
      <c r="S16" s="643"/>
      <c r="T16" s="643"/>
      <c r="U16" s="643"/>
      <c r="V16" s="643"/>
      <c r="W16" s="643"/>
      <c r="X16" s="643"/>
      <c r="Y16" s="644"/>
      <c r="Z16" s="675">
        <v>0.1</v>
      </c>
      <c r="AA16" s="675"/>
      <c r="AB16" s="675"/>
      <c r="AC16" s="675"/>
      <c r="AD16" s="676">
        <v>22825</v>
      </c>
      <c r="AE16" s="676"/>
      <c r="AF16" s="676"/>
      <c r="AG16" s="676"/>
      <c r="AH16" s="676"/>
      <c r="AI16" s="676"/>
      <c r="AJ16" s="676"/>
      <c r="AK16" s="676"/>
      <c r="AL16" s="645">
        <v>0.2</v>
      </c>
      <c r="AM16" s="646"/>
      <c r="AN16" s="646"/>
      <c r="AO16" s="677"/>
      <c r="AP16" s="639" t="s">
        <v>266</v>
      </c>
      <c r="AQ16" s="640"/>
      <c r="AR16" s="640"/>
      <c r="AS16" s="640"/>
      <c r="AT16" s="640"/>
      <c r="AU16" s="640"/>
      <c r="AV16" s="640"/>
      <c r="AW16" s="640"/>
      <c r="AX16" s="640"/>
      <c r="AY16" s="640"/>
      <c r="AZ16" s="640"/>
      <c r="BA16" s="640"/>
      <c r="BB16" s="640"/>
      <c r="BC16" s="640"/>
      <c r="BD16" s="640"/>
      <c r="BE16" s="640"/>
      <c r="BF16" s="641"/>
      <c r="BG16" s="642" t="s">
        <v>138</v>
      </c>
      <c r="BH16" s="643"/>
      <c r="BI16" s="643"/>
      <c r="BJ16" s="643"/>
      <c r="BK16" s="643"/>
      <c r="BL16" s="643"/>
      <c r="BM16" s="643"/>
      <c r="BN16" s="644"/>
      <c r="BO16" s="675" t="s">
        <v>137</v>
      </c>
      <c r="BP16" s="675"/>
      <c r="BQ16" s="675"/>
      <c r="BR16" s="675"/>
      <c r="BS16" s="648" t="s">
        <v>137</v>
      </c>
      <c r="BT16" s="643"/>
      <c r="BU16" s="643"/>
      <c r="BV16" s="643"/>
      <c r="BW16" s="643"/>
      <c r="BX16" s="643"/>
      <c r="BY16" s="643"/>
      <c r="BZ16" s="643"/>
      <c r="CA16" s="643"/>
      <c r="CB16" s="689"/>
      <c r="CD16" s="681" t="s">
        <v>267</v>
      </c>
      <c r="CE16" s="682"/>
      <c r="CF16" s="682"/>
      <c r="CG16" s="682"/>
      <c r="CH16" s="682"/>
      <c r="CI16" s="682"/>
      <c r="CJ16" s="682"/>
      <c r="CK16" s="682"/>
      <c r="CL16" s="682"/>
      <c r="CM16" s="682"/>
      <c r="CN16" s="682"/>
      <c r="CO16" s="682"/>
      <c r="CP16" s="682"/>
      <c r="CQ16" s="683"/>
      <c r="CR16" s="642" t="s">
        <v>137</v>
      </c>
      <c r="CS16" s="643"/>
      <c r="CT16" s="643"/>
      <c r="CU16" s="643"/>
      <c r="CV16" s="643"/>
      <c r="CW16" s="643"/>
      <c r="CX16" s="643"/>
      <c r="CY16" s="644"/>
      <c r="CZ16" s="675" t="s">
        <v>245</v>
      </c>
      <c r="DA16" s="675"/>
      <c r="DB16" s="675"/>
      <c r="DC16" s="675"/>
      <c r="DD16" s="648" t="s">
        <v>137</v>
      </c>
      <c r="DE16" s="643"/>
      <c r="DF16" s="643"/>
      <c r="DG16" s="643"/>
      <c r="DH16" s="643"/>
      <c r="DI16" s="643"/>
      <c r="DJ16" s="643"/>
      <c r="DK16" s="643"/>
      <c r="DL16" s="643"/>
      <c r="DM16" s="643"/>
      <c r="DN16" s="643"/>
      <c r="DO16" s="643"/>
      <c r="DP16" s="644"/>
      <c r="DQ16" s="648" t="s">
        <v>138</v>
      </c>
      <c r="DR16" s="643"/>
      <c r="DS16" s="643"/>
      <c r="DT16" s="643"/>
      <c r="DU16" s="643"/>
      <c r="DV16" s="643"/>
      <c r="DW16" s="643"/>
      <c r="DX16" s="643"/>
      <c r="DY16" s="643"/>
      <c r="DZ16" s="643"/>
      <c r="EA16" s="643"/>
      <c r="EB16" s="643"/>
      <c r="EC16" s="689"/>
    </row>
    <row r="17" spans="2:133" ht="11.25" customHeight="1" x14ac:dyDescent="0.15">
      <c r="B17" s="639" t="s">
        <v>268</v>
      </c>
      <c r="C17" s="640"/>
      <c r="D17" s="640"/>
      <c r="E17" s="640"/>
      <c r="F17" s="640"/>
      <c r="G17" s="640"/>
      <c r="H17" s="640"/>
      <c r="I17" s="640"/>
      <c r="J17" s="640"/>
      <c r="K17" s="640"/>
      <c r="L17" s="640"/>
      <c r="M17" s="640"/>
      <c r="N17" s="640"/>
      <c r="O17" s="640"/>
      <c r="P17" s="640"/>
      <c r="Q17" s="641"/>
      <c r="R17" s="642">
        <v>26402</v>
      </c>
      <c r="S17" s="643"/>
      <c r="T17" s="643"/>
      <c r="U17" s="643"/>
      <c r="V17" s="643"/>
      <c r="W17" s="643"/>
      <c r="X17" s="643"/>
      <c r="Y17" s="644"/>
      <c r="Z17" s="675">
        <v>0.1</v>
      </c>
      <c r="AA17" s="675"/>
      <c r="AB17" s="675"/>
      <c r="AC17" s="675"/>
      <c r="AD17" s="676">
        <v>26402</v>
      </c>
      <c r="AE17" s="676"/>
      <c r="AF17" s="676"/>
      <c r="AG17" s="676"/>
      <c r="AH17" s="676"/>
      <c r="AI17" s="676"/>
      <c r="AJ17" s="676"/>
      <c r="AK17" s="676"/>
      <c r="AL17" s="645">
        <v>0.2</v>
      </c>
      <c r="AM17" s="646"/>
      <c r="AN17" s="646"/>
      <c r="AO17" s="677"/>
      <c r="AP17" s="639" t="s">
        <v>269</v>
      </c>
      <c r="AQ17" s="640"/>
      <c r="AR17" s="640"/>
      <c r="AS17" s="640"/>
      <c r="AT17" s="640"/>
      <c r="AU17" s="640"/>
      <c r="AV17" s="640"/>
      <c r="AW17" s="640"/>
      <c r="AX17" s="640"/>
      <c r="AY17" s="640"/>
      <c r="AZ17" s="640"/>
      <c r="BA17" s="640"/>
      <c r="BB17" s="640"/>
      <c r="BC17" s="640"/>
      <c r="BD17" s="640"/>
      <c r="BE17" s="640"/>
      <c r="BF17" s="641"/>
      <c r="BG17" s="642" t="s">
        <v>138</v>
      </c>
      <c r="BH17" s="643"/>
      <c r="BI17" s="643"/>
      <c r="BJ17" s="643"/>
      <c r="BK17" s="643"/>
      <c r="BL17" s="643"/>
      <c r="BM17" s="643"/>
      <c r="BN17" s="644"/>
      <c r="BO17" s="675" t="s">
        <v>138</v>
      </c>
      <c r="BP17" s="675"/>
      <c r="BQ17" s="675"/>
      <c r="BR17" s="675"/>
      <c r="BS17" s="648" t="s">
        <v>137</v>
      </c>
      <c r="BT17" s="643"/>
      <c r="BU17" s="643"/>
      <c r="BV17" s="643"/>
      <c r="BW17" s="643"/>
      <c r="BX17" s="643"/>
      <c r="BY17" s="643"/>
      <c r="BZ17" s="643"/>
      <c r="CA17" s="643"/>
      <c r="CB17" s="689"/>
      <c r="CD17" s="681" t="s">
        <v>270</v>
      </c>
      <c r="CE17" s="682"/>
      <c r="CF17" s="682"/>
      <c r="CG17" s="682"/>
      <c r="CH17" s="682"/>
      <c r="CI17" s="682"/>
      <c r="CJ17" s="682"/>
      <c r="CK17" s="682"/>
      <c r="CL17" s="682"/>
      <c r="CM17" s="682"/>
      <c r="CN17" s="682"/>
      <c r="CO17" s="682"/>
      <c r="CP17" s="682"/>
      <c r="CQ17" s="683"/>
      <c r="CR17" s="642">
        <v>1251337</v>
      </c>
      <c r="CS17" s="643"/>
      <c r="CT17" s="643"/>
      <c r="CU17" s="643"/>
      <c r="CV17" s="643"/>
      <c r="CW17" s="643"/>
      <c r="CX17" s="643"/>
      <c r="CY17" s="644"/>
      <c r="CZ17" s="675">
        <v>3.3</v>
      </c>
      <c r="DA17" s="675"/>
      <c r="DB17" s="675"/>
      <c r="DC17" s="675"/>
      <c r="DD17" s="648" t="s">
        <v>137</v>
      </c>
      <c r="DE17" s="643"/>
      <c r="DF17" s="643"/>
      <c r="DG17" s="643"/>
      <c r="DH17" s="643"/>
      <c r="DI17" s="643"/>
      <c r="DJ17" s="643"/>
      <c r="DK17" s="643"/>
      <c r="DL17" s="643"/>
      <c r="DM17" s="643"/>
      <c r="DN17" s="643"/>
      <c r="DO17" s="643"/>
      <c r="DP17" s="644"/>
      <c r="DQ17" s="648">
        <v>1251337</v>
      </c>
      <c r="DR17" s="643"/>
      <c r="DS17" s="643"/>
      <c r="DT17" s="643"/>
      <c r="DU17" s="643"/>
      <c r="DV17" s="643"/>
      <c r="DW17" s="643"/>
      <c r="DX17" s="643"/>
      <c r="DY17" s="643"/>
      <c r="DZ17" s="643"/>
      <c r="EA17" s="643"/>
      <c r="EB17" s="643"/>
      <c r="EC17" s="689"/>
    </row>
    <row r="18" spans="2:133" ht="11.25" customHeight="1" x14ac:dyDescent="0.15">
      <c r="B18" s="639" t="s">
        <v>271</v>
      </c>
      <c r="C18" s="640"/>
      <c r="D18" s="640"/>
      <c r="E18" s="640"/>
      <c r="F18" s="640"/>
      <c r="G18" s="640"/>
      <c r="H18" s="640"/>
      <c r="I18" s="640"/>
      <c r="J18" s="640"/>
      <c r="K18" s="640"/>
      <c r="L18" s="640"/>
      <c r="M18" s="640"/>
      <c r="N18" s="640"/>
      <c r="O18" s="640"/>
      <c r="P18" s="640"/>
      <c r="Q18" s="641"/>
      <c r="R18" s="642">
        <v>104846</v>
      </c>
      <c r="S18" s="643"/>
      <c r="T18" s="643"/>
      <c r="U18" s="643"/>
      <c r="V18" s="643"/>
      <c r="W18" s="643"/>
      <c r="X18" s="643"/>
      <c r="Y18" s="644"/>
      <c r="Z18" s="675">
        <v>0.3</v>
      </c>
      <c r="AA18" s="675"/>
      <c r="AB18" s="675"/>
      <c r="AC18" s="675"/>
      <c r="AD18" s="676">
        <v>104846</v>
      </c>
      <c r="AE18" s="676"/>
      <c r="AF18" s="676"/>
      <c r="AG18" s="676"/>
      <c r="AH18" s="676"/>
      <c r="AI18" s="676"/>
      <c r="AJ18" s="676"/>
      <c r="AK18" s="676"/>
      <c r="AL18" s="645">
        <v>0.7</v>
      </c>
      <c r="AM18" s="646"/>
      <c r="AN18" s="646"/>
      <c r="AO18" s="677"/>
      <c r="AP18" s="639" t="s">
        <v>272</v>
      </c>
      <c r="AQ18" s="640"/>
      <c r="AR18" s="640"/>
      <c r="AS18" s="640"/>
      <c r="AT18" s="640"/>
      <c r="AU18" s="640"/>
      <c r="AV18" s="640"/>
      <c r="AW18" s="640"/>
      <c r="AX18" s="640"/>
      <c r="AY18" s="640"/>
      <c r="AZ18" s="640"/>
      <c r="BA18" s="640"/>
      <c r="BB18" s="640"/>
      <c r="BC18" s="640"/>
      <c r="BD18" s="640"/>
      <c r="BE18" s="640"/>
      <c r="BF18" s="641"/>
      <c r="BG18" s="642" t="s">
        <v>245</v>
      </c>
      <c r="BH18" s="643"/>
      <c r="BI18" s="643"/>
      <c r="BJ18" s="643"/>
      <c r="BK18" s="643"/>
      <c r="BL18" s="643"/>
      <c r="BM18" s="643"/>
      <c r="BN18" s="644"/>
      <c r="BO18" s="675" t="s">
        <v>138</v>
      </c>
      <c r="BP18" s="675"/>
      <c r="BQ18" s="675"/>
      <c r="BR18" s="675"/>
      <c r="BS18" s="648" t="s">
        <v>138</v>
      </c>
      <c r="BT18" s="643"/>
      <c r="BU18" s="643"/>
      <c r="BV18" s="643"/>
      <c r="BW18" s="643"/>
      <c r="BX18" s="643"/>
      <c r="BY18" s="643"/>
      <c r="BZ18" s="643"/>
      <c r="CA18" s="643"/>
      <c r="CB18" s="689"/>
      <c r="CD18" s="681" t="s">
        <v>273</v>
      </c>
      <c r="CE18" s="682"/>
      <c r="CF18" s="682"/>
      <c r="CG18" s="682"/>
      <c r="CH18" s="682"/>
      <c r="CI18" s="682"/>
      <c r="CJ18" s="682"/>
      <c r="CK18" s="682"/>
      <c r="CL18" s="682"/>
      <c r="CM18" s="682"/>
      <c r="CN18" s="682"/>
      <c r="CO18" s="682"/>
      <c r="CP18" s="682"/>
      <c r="CQ18" s="683"/>
      <c r="CR18" s="642" t="s">
        <v>245</v>
      </c>
      <c r="CS18" s="643"/>
      <c r="CT18" s="643"/>
      <c r="CU18" s="643"/>
      <c r="CV18" s="643"/>
      <c r="CW18" s="643"/>
      <c r="CX18" s="643"/>
      <c r="CY18" s="644"/>
      <c r="CZ18" s="675" t="s">
        <v>137</v>
      </c>
      <c r="DA18" s="675"/>
      <c r="DB18" s="675"/>
      <c r="DC18" s="675"/>
      <c r="DD18" s="648" t="s">
        <v>138</v>
      </c>
      <c r="DE18" s="643"/>
      <c r="DF18" s="643"/>
      <c r="DG18" s="643"/>
      <c r="DH18" s="643"/>
      <c r="DI18" s="643"/>
      <c r="DJ18" s="643"/>
      <c r="DK18" s="643"/>
      <c r="DL18" s="643"/>
      <c r="DM18" s="643"/>
      <c r="DN18" s="643"/>
      <c r="DO18" s="643"/>
      <c r="DP18" s="644"/>
      <c r="DQ18" s="648" t="s">
        <v>137</v>
      </c>
      <c r="DR18" s="643"/>
      <c r="DS18" s="643"/>
      <c r="DT18" s="643"/>
      <c r="DU18" s="643"/>
      <c r="DV18" s="643"/>
      <c r="DW18" s="643"/>
      <c r="DX18" s="643"/>
      <c r="DY18" s="643"/>
      <c r="DZ18" s="643"/>
      <c r="EA18" s="643"/>
      <c r="EB18" s="643"/>
      <c r="EC18" s="689"/>
    </row>
    <row r="19" spans="2:133" ht="11.25" customHeight="1" x14ac:dyDescent="0.15">
      <c r="B19" s="639" t="s">
        <v>274</v>
      </c>
      <c r="C19" s="640"/>
      <c r="D19" s="640"/>
      <c r="E19" s="640"/>
      <c r="F19" s="640"/>
      <c r="G19" s="640"/>
      <c r="H19" s="640"/>
      <c r="I19" s="640"/>
      <c r="J19" s="640"/>
      <c r="K19" s="640"/>
      <c r="L19" s="640"/>
      <c r="M19" s="640"/>
      <c r="N19" s="640"/>
      <c r="O19" s="640"/>
      <c r="P19" s="640"/>
      <c r="Q19" s="641"/>
      <c r="R19" s="642">
        <v>85793</v>
      </c>
      <c r="S19" s="643"/>
      <c r="T19" s="643"/>
      <c r="U19" s="643"/>
      <c r="V19" s="643"/>
      <c r="W19" s="643"/>
      <c r="X19" s="643"/>
      <c r="Y19" s="644"/>
      <c r="Z19" s="675">
        <v>0.2</v>
      </c>
      <c r="AA19" s="675"/>
      <c r="AB19" s="675"/>
      <c r="AC19" s="675"/>
      <c r="AD19" s="676">
        <v>85793</v>
      </c>
      <c r="AE19" s="676"/>
      <c r="AF19" s="676"/>
      <c r="AG19" s="676"/>
      <c r="AH19" s="676"/>
      <c r="AI19" s="676"/>
      <c r="AJ19" s="676"/>
      <c r="AK19" s="676"/>
      <c r="AL19" s="645">
        <v>0.6</v>
      </c>
      <c r="AM19" s="646"/>
      <c r="AN19" s="646"/>
      <c r="AO19" s="677"/>
      <c r="AP19" s="639" t="s">
        <v>275</v>
      </c>
      <c r="AQ19" s="640"/>
      <c r="AR19" s="640"/>
      <c r="AS19" s="640"/>
      <c r="AT19" s="640"/>
      <c r="AU19" s="640"/>
      <c r="AV19" s="640"/>
      <c r="AW19" s="640"/>
      <c r="AX19" s="640"/>
      <c r="AY19" s="640"/>
      <c r="AZ19" s="640"/>
      <c r="BA19" s="640"/>
      <c r="BB19" s="640"/>
      <c r="BC19" s="640"/>
      <c r="BD19" s="640"/>
      <c r="BE19" s="640"/>
      <c r="BF19" s="641"/>
      <c r="BG19" s="642">
        <v>886234</v>
      </c>
      <c r="BH19" s="643"/>
      <c r="BI19" s="643"/>
      <c r="BJ19" s="643"/>
      <c r="BK19" s="643"/>
      <c r="BL19" s="643"/>
      <c r="BM19" s="643"/>
      <c r="BN19" s="644"/>
      <c r="BO19" s="675">
        <v>8.4</v>
      </c>
      <c r="BP19" s="675"/>
      <c r="BQ19" s="675"/>
      <c r="BR19" s="675"/>
      <c r="BS19" s="648" t="s">
        <v>245</v>
      </c>
      <c r="BT19" s="643"/>
      <c r="BU19" s="643"/>
      <c r="BV19" s="643"/>
      <c r="BW19" s="643"/>
      <c r="BX19" s="643"/>
      <c r="BY19" s="643"/>
      <c r="BZ19" s="643"/>
      <c r="CA19" s="643"/>
      <c r="CB19" s="689"/>
      <c r="CD19" s="681" t="s">
        <v>276</v>
      </c>
      <c r="CE19" s="682"/>
      <c r="CF19" s="682"/>
      <c r="CG19" s="682"/>
      <c r="CH19" s="682"/>
      <c r="CI19" s="682"/>
      <c r="CJ19" s="682"/>
      <c r="CK19" s="682"/>
      <c r="CL19" s="682"/>
      <c r="CM19" s="682"/>
      <c r="CN19" s="682"/>
      <c r="CO19" s="682"/>
      <c r="CP19" s="682"/>
      <c r="CQ19" s="683"/>
      <c r="CR19" s="642" t="s">
        <v>137</v>
      </c>
      <c r="CS19" s="643"/>
      <c r="CT19" s="643"/>
      <c r="CU19" s="643"/>
      <c r="CV19" s="643"/>
      <c r="CW19" s="643"/>
      <c r="CX19" s="643"/>
      <c r="CY19" s="644"/>
      <c r="CZ19" s="675" t="s">
        <v>138</v>
      </c>
      <c r="DA19" s="675"/>
      <c r="DB19" s="675"/>
      <c r="DC19" s="675"/>
      <c r="DD19" s="648" t="s">
        <v>245</v>
      </c>
      <c r="DE19" s="643"/>
      <c r="DF19" s="643"/>
      <c r="DG19" s="643"/>
      <c r="DH19" s="643"/>
      <c r="DI19" s="643"/>
      <c r="DJ19" s="643"/>
      <c r="DK19" s="643"/>
      <c r="DL19" s="643"/>
      <c r="DM19" s="643"/>
      <c r="DN19" s="643"/>
      <c r="DO19" s="643"/>
      <c r="DP19" s="644"/>
      <c r="DQ19" s="648" t="s">
        <v>138</v>
      </c>
      <c r="DR19" s="643"/>
      <c r="DS19" s="643"/>
      <c r="DT19" s="643"/>
      <c r="DU19" s="643"/>
      <c r="DV19" s="643"/>
      <c r="DW19" s="643"/>
      <c r="DX19" s="643"/>
      <c r="DY19" s="643"/>
      <c r="DZ19" s="643"/>
      <c r="EA19" s="643"/>
      <c r="EB19" s="643"/>
      <c r="EC19" s="689"/>
    </row>
    <row r="20" spans="2:133" ht="11.25" customHeight="1" x14ac:dyDescent="0.15">
      <c r="B20" s="639" t="s">
        <v>277</v>
      </c>
      <c r="C20" s="640"/>
      <c r="D20" s="640"/>
      <c r="E20" s="640"/>
      <c r="F20" s="640"/>
      <c r="G20" s="640"/>
      <c r="H20" s="640"/>
      <c r="I20" s="640"/>
      <c r="J20" s="640"/>
      <c r="K20" s="640"/>
      <c r="L20" s="640"/>
      <c r="M20" s="640"/>
      <c r="N20" s="640"/>
      <c r="O20" s="640"/>
      <c r="P20" s="640"/>
      <c r="Q20" s="641"/>
      <c r="R20" s="642">
        <v>12970</v>
      </c>
      <c r="S20" s="643"/>
      <c r="T20" s="643"/>
      <c r="U20" s="643"/>
      <c r="V20" s="643"/>
      <c r="W20" s="643"/>
      <c r="X20" s="643"/>
      <c r="Y20" s="644"/>
      <c r="Z20" s="675">
        <v>0</v>
      </c>
      <c r="AA20" s="675"/>
      <c r="AB20" s="675"/>
      <c r="AC20" s="675"/>
      <c r="AD20" s="676">
        <v>12970</v>
      </c>
      <c r="AE20" s="676"/>
      <c r="AF20" s="676"/>
      <c r="AG20" s="676"/>
      <c r="AH20" s="676"/>
      <c r="AI20" s="676"/>
      <c r="AJ20" s="676"/>
      <c r="AK20" s="676"/>
      <c r="AL20" s="645">
        <v>0.1</v>
      </c>
      <c r="AM20" s="646"/>
      <c r="AN20" s="646"/>
      <c r="AO20" s="677"/>
      <c r="AP20" s="639" t="s">
        <v>278</v>
      </c>
      <c r="AQ20" s="640"/>
      <c r="AR20" s="640"/>
      <c r="AS20" s="640"/>
      <c r="AT20" s="640"/>
      <c r="AU20" s="640"/>
      <c r="AV20" s="640"/>
      <c r="AW20" s="640"/>
      <c r="AX20" s="640"/>
      <c r="AY20" s="640"/>
      <c r="AZ20" s="640"/>
      <c r="BA20" s="640"/>
      <c r="BB20" s="640"/>
      <c r="BC20" s="640"/>
      <c r="BD20" s="640"/>
      <c r="BE20" s="640"/>
      <c r="BF20" s="641"/>
      <c r="BG20" s="642">
        <v>886234</v>
      </c>
      <c r="BH20" s="643"/>
      <c r="BI20" s="643"/>
      <c r="BJ20" s="643"/>
      <c r="BK20" s="643"/>
      <c r="BL20" s="643"/>
      <c r="BM20" s="643"/>
      <c r="BN20" s="644"/>
      <c r="BO20" s="675">
        <v>8.4</v>
      </c>
      <c r="BP20" s="675"/>
      <c r="BQ20" s="675"/>
      <c r="BR20" s="675"/>
      <c r="BS20" s="648" t="s">
        <v>137</v>
      </c>
      <c r="BT20" s="643"/>
      <c r="BU20" s="643"/>
      <c r="BV20" s="643"/>
      <c r="BW20" s="643"/>
      <c r="BX20" s="643"/>
      <c r="BY20" s="643"/>
      <c r="BZ20" s="643"/>
      <c r="CA20" s="643"/>
      <c r="CB20" s="689"/>
      <c r="CD20" s="681" t="s">
        <v>279</v>
      </c>
      <c r="CE20" s="682"/>
      <c r="CF20" s="682"/>
      <c r="CG20" s="682"/>
      <c r="CH20" s="682"/>
      <c r="CI20" s="682"/>
      <c r="CJ20" s="682"/>
      <c r="CK20" s="682"/>
      <c r="CL20" s="682"/>
      <c r="CM20" s="682"/>
      <c r="CN20" s="682"/>
      <c r="CO20" s="682"/>
      <c r="CP20" s="682"/>
      <c r="CQ20" s="683"/>
      <c r="CR20" s="642">
        <v>37400732</v>
      </c>
      <c r="CS20" s="643"/>
      <c r="CT20" s="643"/>
      <c r="CU20" s="643"/>
      <c r="CV20" s="643"/>
      <c r="CW20" s="643"/>
      <c r="CX20" s="643"/>
      <c r="CY20" s="644"/>
      <c r="CZ20" s="675">
        <v>100</v>
      </c>
      <c r="DA20" s="675"/>
      <c r="DB20" s="675"/>
      <c r="DC20" s="675"/>
      <c r="DD20" s="648">
        <v>2338862</v>
      </c>
      <c r="DE20" s="643"/>
      <c r="DF20" s="643"/>
      <c r="DG20" s="643"/>
      <c r="DH20" s="643"/>
      <c r="DI20" s="643"/>
      <c r="DJ20" s="643"/>
      <c r="DK20" s="643"/>
      <c r="DL20" s="643"/>
      <c r="DM20" s="643"/>
      <c r="DN20" s="643"/>
      <c r="DO20" s="643"/>
      <c r="DP20" s="644"/>
      <c r="DQ20" s="648">
        <v>17380361</v>
      </c>
      <c r="DR20" s="643"/>
      <c r="DS20" s="643"/>
      <c r="DT20" s="643"/>
      <c r="DU20" s="643"/>
      <c r="DV20" s="643"/>
      <c r="DW20" s="643"/>
      <c r="DX20" s="643"/>
      <c r="DY20" s="643"/>
      <c r="DZ20" s="643"/>
      <c r="EA20" s="643"/>
      <c r="EB20" s="643"/>
      <c r="EC20" s="689"/>
    </row>
    <row r="21" spans="2:133" ht="11.25" customHeight="1" x14ac:dyDescent="0.15">
      <c r="B21" s="639" t="s">
        <v>280</v>
      </c>
      <c r="C21" s="640"/>
      <c r="D21" s="640"/>
      <c r="E21" s="640"/>
      <c r="F21" s="640"/>
      <c r="G21" s="640"/>
      <c r="H21" s="640"/>
      <c r="I21" s="640"/>
      <c r="J21" s="640"/>
      <c r="K21" s="640"/>
      <c r="L21" s="640"/>
      <c r="M21" s="640"/>
      <c r="N21" s="640"/>
      <c r="O21" s="640"/>
      <c r="P21" s="640"/>
      <c r="Q21" s="641"/>
      <c r="R21" s="642">
        <v>6083</v>
      </c>
      <c r="S21" s="643"/>
      <c r="T21" s="643"/>
      <c r="U21" s="643"/>
      <c r="V21" s="643"/>
      <c r="W21" s="643"/>
      <c r="X21" s="643"/>
      <c r="Y21" s="644"/>
      <c r="Z21" s="675">
        <v>0</v>
      </c>
      <c r="AA21" s="675"/>
      <c r="AB21" s="675"/>
      <c r="AC21" s="675"/>
      <c r="AD21" s="676">
        <v>6083</v>
      </c>
      <c r="AE21" s="676"/>
      <c r="AF21" s="676"/>
      <c r="AG21" s="676"/>
      <c r="AH21" s="676"/>
      <c r="AI21" s="676"/>
      <c r="AJ21" s="676"/>
      <c r="AK21" s="676"/>
      <c r="AL21" s="645">
        <v>0</v>
      </c>
      <c r="AM21" s="646"/>
      <c r="AN21" s="646"/>
      <c r="AO21" s="677"/>
      <c r="AP21" s="737" t="s">
        <v>281</v>
      </c>
      <c r="AQ21" s="744"/>
      <c r="AR21" s="744"/>
      <c r="AS21" s="744"/>
      <c r="AT21" s="744"/>
      <c r="AU21" s="744"/>
      <c r="AV21" s="744"/>
      <c r="AW21" s="744"/>
      <c r="AX21" s="744"/>
      <c r="AY21" s="744"/>
      <c r="AZ21" s="744"/>
      <c r="BA21" s="744"/>
      <c r="BB21" s="744"/>
      <c r="BC21" s="744"/>
      <c r="BD21" s="744"/>
      <c r="BE21" s="744"/>
      <c r="BF21" s="739"/>
      <c r="BG21" s="642" t="s">
        <v>245</v>
      </c>
      <c r="BH21" s="643"/>
      <c r="BI21" s="643"/>
      <c r="BJ21" s="643"/>
      <c r="BK21" s="643"/>
      <c r="BL21" s="643"/>
      <c r="BM21" s="643"/>
      <c r="BN21" s="644"/>
      <c r="BO21" s="675" t="s">
        <v>138</v>
      </c>
      <c r="BP21" s="675"/>
      <c r="BQ21" s="675"/>
      <c r="BR21" s="675"/>
      <c r="BS21" s="648" t="s">
        <v>138</v>
      </c>
      <c r="BT21" s="643"/>
      <c r="BU21" s="643"/>
      <c r="BV21" s="643"/>
      <c r="BW21" s="643"/>
      <c r="BX21" s="643"/>
      <c r="BY21" s="643"/>
      <c r="BZ21" s="643"/>
      <c r="CA21" s="643"/>
      <c r="CB21" s="689"/>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x14ac:dyDescent="0.15">
      <c r="B22" s="639" t="s">
        <v>282</v>
      </c>
      <c r="C22" s="640"/>
      <c r="D22" s="640"/>
      <c r="E22" s="640"/>
      <c r="F22" s="640"/>
      <c r="G22" s="640"/>
      <c r="H22" s="640"/>
      <c r="I22" s="640"/>
      <c r="J22" s="640"/>
      <c r="K22" s="640"/>
      <c r="L22" s="640"/>
      <c r="M22" s="640"/>
      <c r="N22" s="640"/>
      <c r="O22" s="640"/>
      <c r="P22" s="640"/>
      <c r="Q22" s="641"/>
      <c r="R22" s="642">
        <v>2083077</v>
      </c>
      <c r="S22" s="643"/>
      <c r="T22" s="643"/>
      <c r="U22" s="643"/>
      <c r="V22" s="643"/>
      <c r="W22" s="643"/>
      <c r="X22" s="643"/>
      <c r="Y22" s="644"/>
      <c r="Z22" s="675">
        <v>5.4</v>
      </c>
      <c r="AA22" s="675"/>
      <c r="AB22" s="675"/>
      <c r="AC22" s="675"/>
      <c r="AD22" s="676">
        <v>1921902</v>
      </c>
      <c r="AE22" s="676"/>
      <c r="AF22" s="676"/>
      <c r="AG22" s="676"/>
      <c r="AH22" s="676"/>
      <c r="AI22" s="676"/>
      <c r="AJ22" s="676"/>
      <c r="AK22" s="676"/>
      <c r="AL22" s="645">
        <v>13.7</v>
      </c>
      <c r="AM22" s="646"/>
      <c r="AN22" s="646"/>
      <c r="AO22" s="677"/>
      <c r="AP22" s="737" t="s">
        <v>283</v>
      </c>
      <c r="AQ22" s="744"/>
      <c r="AR22" s="744"/>
      <c r="AS22" s="744"/>
      <c r="AT22" s="744"/>
      <c r="AU22" s="744"/>
      <c r="AV22" s="744"/>
      <c r="AW22" s="744"/>
      <c r="AX22" s="744"/>
      <c r="AY22" s="744"/>
      <c r="AZ22" s="744"/>
      <c r="BA22" s="744"/>
      <c r="BB22" s="744"/>
      <c r="BC22" s="744"/>
      <c r="BD22" s="744"/>
      <c r="BE22" s="744"/>
      <c r="BF22" s="739"/>
      <c r="BG22" s="642" t="s">
        <v>138</v>
      </c>
      <c r="BH22" s="643"/>
      <c r="BI22" s="643"/>
      <c r="BJ22" s="643"/>
      <c r="BK22" s="643"/>
      <c r="BL22" s="643"/>
      <c r="BM22" s="643"/>
      <c r="BN22" s="644"/>
      <c r="BO22" s="675" t="s">
        <v>137</v>
      </c>
      <c r="BP22" s="675"/>
      <c r="BQ22" s="675"/>
      <c r="BR22" s="675"/>
      <c r="BS22" s="648" t="s">
        <v>137</v>
      </c>
      <c r="BT22" s="643"/>
      <c r="BU22" s="643"/>
      <c r="BV22" s="643"/>
      <c r="BW22" s="643"/>
      <c r="BX22" s="643"/>
      <c r="BY22" s="643"/>
      <c r="BZ22" s="643"/>
      <c r="CA22" s="643"/>
      <c r="CB22" s="689"/>
      <c r="CD22" s="746" t="s">
        <v>284</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x14ac:dyDescent="0.15">
      <c r="B23" s="639" t="s">
        <v>285</v>
      </c>
      <c r="C23" s="640"/>
      <c r="D23" s="640"/>
      <c r="E23" s="640"/>
      <c r="F23" s="640"/>
      <c r="G23" s="640"/>
      <c r="H23" s="640"/>
      <c r="I23" s="640"/>
      <c r="J23" s="640"/>
      <c r="K23" s="640"/>
      <c r="L23" s="640"/>
      <c r="M23" s="640"/>
      <c r="N23" s="640"/>
      <c r="O23" s="640"/>
      <c r="P23" s="640"/>
      <c r="Q23" s="641"/>
      <c r="R23" s="642">
        <v>1921902</v>
      </c>
      <c r="S23" s="643"/>
      <c r="T23" s="643"/>
      <c r="U23" s="643"/>
      <c r="V23" s="643"/>
      <c r="W23" s="643"/>
      <c r="X23" s="643"/>
      <c r="Y23" s="644"/>
      <c r="Z23" s="675">
        <v>5</v>
      </c>
      <c r="AA23" s="675"/>
      <c r="AB23" s="675"/>
      <c r="AC23" s="675"/>
      <c r="AD23" s="676">
        <v>1921902</v>
      </c>
      <c r="AE23" s="676"/>
      <c r="AF23" s="676"/>
      <c r="AG23" s="676"/>
      <c r="AH23" s="676"/>
      <c r="AI23" s="676"/>
      <c r="AJ23" s="676"/>
      <c r="AK23" s="676"/>
      <c r="AL23" s="645">
        <v>13.7</v>
      </c>
      <c r="AM23" s="646"/>
      <c r="AN23" s="646"/>
      <c r="AO23" s="677"/>
      <c r="AP23" s="737" t="s">
        <v>286</v>
      </c>
      <c r="AQ23" s="744"/>
      <c r="AR23" s="744"/>
      <c r="AS23" s="744"/>
      <c r="AT23" s="744"/>
      <c r="AU23" s="744"/>
      <c r="AV23" s="744"/>
      <c r="AW23" s="744"/>
      <c r="AX23" s="744"/>
      <c r="AY23" s="744"/>
      <c r="AZ23" s="744"/>
      <c r="BA23" s="744"/>
      <c r="BB23" s="744"/>
      <c r="BC23" s="744"/>
      <c r="BD23" s="744"/>
      <c r="BE23" s="744"/>
      <c r="BF23" s="739"/>
      <c r="BG23" s="642">
        <v>886234</v>
      </c>
      <c r="BH23" s="643"/>
      <c r="BI23" s="643"/>
      <c r="BJ23" s="643"/>
      <c r="BK23" s="643"/>
      <c r="BL23" s="643"/>
      <c r="BM23" s="643"/>
      <c r="BN23" s="644"/>
      <c r="BO23" s="675">
        <v>8.4</v>
      </c>
      <c r="BP23" s="675"/>
      <c r="BQ23" s="675"/>
      <c r="BR23" s="675"/>
      <c r="BS23" s="648" t="s">
        <v>245</v>
      </c>
      <c r="BT23" s="643"/>
      <c r="BU23" s="643"/>
      <c r="BV23" s="643"/>
      <c r="BW23" s="643"/>
      <c r="BX23" s="643"/>
      <c r="BY23" s="643"/>
      <c r="BZ23" s="643"/>
      <c r="CA23" s="643"/>
      <c r="CB23" s="689"/>
      <c r="CD23" s="746" t="s">
        <v>225</v>
      </c>
      <c r="CE23" s="747"/>
      <c r="CF23" s="747"/>
      <c r="CG23" s="747"/>
      <c r="CH23" s="747"/>
      <c r="CI23" s="747"/>
      <c r="CJ23" s="747"/>
      <c r="CK23" s="747"/>
      <c r="CL23" s="747"/>
      <c r="CM23" s="747"/>
      <c r="CN23" s="747"/>
      <c r="CO23" s="747"/>
      <c r="CP23" s="747"/>
      <c r="CQ23" s="748"/>
      <c r="CR23" s="746" t="s">
        <v>287</v>
      </c>
      <c r="CS23" s="747"/>
      <c r="CT23" s="747"/>
      <c r="CU23" s="747"/>
      <c r="CV23" s="747"/>
      <c r="CW23" s="747"/>
      <c r="CX23" s="747"/>
      <c r="CY23" s="748"/>
      <c r="CZ23" s="746" t="s">
        <v>288</v>
      </c>
      <c r="DA23" s="747"/>
      <c r="DB23" s="747"/>
      <c r="DC23" s="748"/>
      <c r="DD23" s="746" t="s">
        <v>289</v>
      </c>
      <c r="DE23" s="747"/>
      <c r="DF23" s="747"/>
      <c r="DG23" s="747"/>
      <c r="DH23" s="747"/>
      <c r="DI23" s="747"/>
      <c r="DJ23" s="747"/>
      <c r="DK23" s="748"/>
      <c r="DL23" s="755" t="s">
        <v>290</v>
      </c>
      <c r="DM23" s="756"/>
      <c r="DN23" s="756"/>
      <c r="DO23" s="756"/>
      <c r="DP23" s="756"/>
      <c r="DQ23" s="756"/>
      <c r="DR23" s="756"/>
      <c r="DS23" s="756"/>
      <c r="DT23" s="756"/>
      <c r="DU23" s="756"/>
      <c r="DV23" s="757"/>
      <c r="DW23" s="746" t="s">
        <v>291</v>
      </c>
      <c r="DX23" s="747"/>
      <c r="DY23" s="747"/>
      <c r="DZ23" s="747"/>
      <c r="EA23" s="747"/>
      <c r="EB23" s="747"/>
      <c r="EC23" s="748"/>
    </row>
    <row r="24" spans="2:133" ht="11.25" customHeight="1" x14ac:dyDescent="0.15">
      <c r="B24" s="639" t="s">
        <v>292</v>
      </c>
      <c r="C24" s="640"/>
      <c r="D24" s="640"/>
      <c r="E24" s="640"/>
      <c r="F24" s="640"/>
      <c r="G24" s="640"/>
      <c r="H24" s="640"/>
      <c r="I24" s="640"/>
      <c r="J24" s="640"/>
      <c r="K24" s="640"/>
      <c r="L24" s="640"/>
      <c r="M24" s="640"/>
      <c r="N24" s="640"/>
      <c r="O24" s="640"/>
      <c r="P24" s="640"/>
      <c r="Q24" s="641"/>
      <c r="R24" s="642">
        <v>161175</v>
      </c>
      <c r="S24" s="643"/>
      <c r="T24" s="643"/>
      <c r="U24" s="643"/>
      <c r="V24" s="643"/>
      <c r="W24" s="643"/>
      <c r="X24" s="643"/>
      <c r="Y24" s="644"/>
      <c r="Z24" s="675">
        <v>0.4</v>
      </c>
      <c r="AA24" s="675"/>
      <c r="AB24" s="675"/>
      <c r="AC24" s="675"/>
      <c r="AD24" s="676" t="s">
        <v>245</v>
      </c>
      <c r="AE24" s="676"/>
      <c r="AF24" s="676"/>
      <c r="AG24" s="676"/>
      <c r="AH24" s="676"/>
      <c r="AI24" s="676"/>
      <c r="AJ24" s="676"/>
      <c r="AK24" s="676"/>
      <c r="AL24" s="645" t="s">
        <v>137</v>
      </c>
      <c r="AM24" s="646"/>
      <c r="AN24" s="646"/>
      <c r="AO24" s="677"/>
      <c r="AP24" s="737" t="s">
        <v>293</v>
      </c>
      <c r="AQ24" s="744"/>
      <c r="AR24" s="744"/>
      <c r="AS24" s="744"/>
      <c r="AT24" s="744"/>
      <c r="AU24" s="744"/>
      <c r="AV24" s="744"/>
      <c r="AW24" s="744"/>
      <c r="AX24" s="744"/>
      <c r="AY24" s="744"/>
      <c r="AZ24" s="744"/>
      <c r="BA24" s="744"/>
      <c r="BB24" s="744"/>
      <c r="BC24" s="744"/>
      <c r="BD24" s="744"/>
      <c r="BE24" s="744"/>
      <c r="BF24" s="739"/>
      <c r="BG24" s="642" t="s">
        <v>138</v>
      </c>
      <c r="BH24" s="643"/>
      <c r="BI24" s="643"/>
      <c r="BJ24" s="643"/>
      <c r="BK24" s="643"/>
      <c r="BL24" s="643"/>
      <c r="BM24" s="643"/>
      <c r="BN24" s="644"/>
      <c r="BO24" s="675" t="s">
        <v>245</v>
      </c>
      <c r="BP24" s="675"/>
      <c r="BQ24" s="675"/>
      <c r="BR24" s="675"/>
      <c r="BS24" s="648" t="s">
        <v>138</v>
      </c>
      <c r="BT24" s="643"/>
      <c r="BU24" s="643"/>
      <c r="BV24" s="643"/>
      <c r="BW24" s="643"/>
      <c r="BX24" s="643"/>
      <c r="BY24" s="643"/>
      <c r="BZ24" s="643"/>
      <c r="CA24" s="643"/>
      <c r="CB24" s="689"/>
      <c r="CD24" s="700" t="s">
        <v>294</v>
      </c>
      <c r="CE24" s="701"/>
      <c r="CF24" s="701"/>
      <c r="CG24" s="701"/>
      <c r="CH24" s="701"/>
      <c r="CI24" s="701"/>
      <c r="CJ24" s="701"/>
      <c r="CK24" s="701"/>
      <c r="CL24" s="701"/>
      <c r="CM24" s="701"/>
      <c r="CN24" s="701"/>
      <c r="CO24" s="701"/>
      <c r="CP24" s="701"/>
      <c r="CQ24" s="702"/>
      <c r="CR24" s="697">
        <v>16052088</v>
      </c>
      <c r="CS24" s="698"/>
      <c r="CT24" s="698"/>
      <c r="CU24" s="698"/>
      <c r="CV24" s="698"/>
      <c r="CW24" s="698"/>
      <c r="CX24" s="698"/>
      <c r="CY24" s="741"/>
      <c r="CZ24" s="742">
        <v>42.9</v>
      </c>
      <c r="DA24" s="715"/>
      <c r="DB24" s="715"/>
      <c r="DC24" s="745"/>
      <c r="DD24" s="740">
        <v>7822724</v>
      </c>
      <c r="DE24" s="698"/>
      <c r="DF24" s="698"/>
      <c r="DG24" s="698"/>
      <c r="DH24" s="698"/>
      <c r="DI24" s="698"/>
      <c r="DJ24" s="698"/>
      <c r="DK24" s="741"/>
      <c r="DL24" s="740">
        <v>7744310</v>
      </c>
      <c r="DM24" s="698"/>
      <c r="DN24" s="698"/>
      <c r="DO24" s="698"/>
      <c r="DP24" s="698"/>
      <c r="DQ24" s="698"/>
      <c r="DR24" s="698"/>
      <c r="DS24" s="698"/>
      <c r="DT24" s="698"/>
      <c r="DU24" s="698"/>
      <c r="DV24" s="741"/>
      <c r="DW24" s="742">
        <v>51.7</v>
      </c>
      <c r="DX24" s="715"/>
      <c r="DY24" s="715"/>
      <c r="DZ24" s="715"/>
      <c r="EA24" s="715"/>
      <c r="EB24" s="715"/>
      <c r="EC24" s="743"/>
    </row>
    <row r="25" spans="2:133" ht="11.25" customHeight="1" x14ac:dyDescent="0.15">
      <c r="B25" s="639" t="s">
        <v>295</v>
      </c>
      <c r="C25" s="640"/>
      <c r="D25" s="640"/>
      <c r="E25" s="640"/>
      <c r="F25" s="640"/>
      <c r="G25" s="640"/>
      <c r="H25" s="640"/>
      <c r="I25" s="640"/>
      <c r="J25" s="640"/>
      <c r="K25" s="640"/>
      <c r="L25" s="640"/>
      <c r="M25" s="640"/>
      <c r="N25" s="640"/>
      <c r="O25" s="640"/>
      <c r="P25" s="640"/>
      <c r="Q25" s="641"/>
      <c r="R25" s="642" t="s">
        <v>138</v>
      </c>
      <c r="S25" s="643"/>
      <c r="T25" s="643"/>
      <c r="U25" s="643"/>
      <c r="V25" s="643"/>
      <c r="W25" s="643"/>
      <c r="X25" s="643"/>
      <c r="Y25" s="644"/>
      <c r="Z25" s="675" t="s">
        <v>137</v>
      </c>
      <c r="AA25" s="675"/>
      <c r="AB25" s="675"/>
      <c r="AC25" s="675"/>
      <c r="AD25" s="676" t="s">
        <v>137</v>
      </c>
      <c r="AE25" s="676"/>
      <c r="AF25" s="676"/>
      <c r="AG25" s="676"/>
      <c r="AH25" s="676"/>
      <c r="AI25" s="676"/>
      <c r="AJ25" s="676"/>
      <c r="AK25" s="676"/>
      <c r="AL25" s="645" t="s">
        <v>245</v>
      </c>
      <c r="AM25" s="646"/>
      <c r="AN25" s="646"/>
      <c r="AO25" s="677"/>
      <c r="AP25" s="737" t="s">
        <v>296</v>
      </c>
      <c r="AQ25" s="744"/>
      <c r="AR25" s="744"/>
      <c r="AS25" s="744"/>
      <c r="AT25" s="744"/>
      <c r="AU25" s="744"/>
      <c r="AV25" s="744"/>
      <c r="AW25" s="744"/>
      <c r="AX25" s="744"/>
      <c r="AY25" s="744"/>
      <c r="AZ25" s="744"/>
      <c r="BA25" s="744"/>
      <c r="BB25" s="744"/>
      <c r="BC25" s="744"/>
      <c r="BD25" s="744"/>
      <c r="BE25" s="744"/>
      <c r="BF25" s="739"/>
      <c r="BG25" s="642" t="s">
        <v>138</v>
      </c>
      <c r="BH25" s="643"/>
      <c r="BI25" s="643"/>
      <c r="BJ25" s="643"/>
      <c r="BK25" s="643"/>
      <c r="BL25" s="643"/>
      <c r="BM25" s="643"/>
      <c r="BN25" s="644"/>
      <c r="BO25" s="675" t="s">
        <v>137</v>
      </c>
      <c r="BP25" s="675"/>
      <c r="BQ25" s="675"/>
      <c r="BR25" s="675"/>
      <c r="BS25" s="648" t="s">
        <v>245</v>
      </c>
      <c r="BT25" s="643"/>
      <c r="BU25" s="643"/>
      <c r="BV25" s="643"/>
      <c r="BW25" s="643"/>
      <c r="BX25" s="643"/>
      <c r="BY25" s="643"/>
      <c r="BZ25" s="643"/>
      <c r="CA25" s="643"/>
      <c r="CB25" s="689"/>
      <c r="CD25" s="681" t="s">
        <v>297</v>
      </c>
      <c r="CE25" s="682"/>
      <c r="CF25" s="682"/>
      <c r="CG25" s="682"/>
      <c r="CH25" s="682"/>
      <c r="CI25" s="682"/>
      <c r="CJ25" s="682"/>
      <c r="CK25" s="682"/>
      <c r="CL25" s="682"/>
      <c r="CM25" s="682"/>
      <c r="CN25" s="682"/>
      <c r="CO25" s="682"/>
      <c r="CP25" s="682"/>
      <c r="CQ25" s="683"/>
      <c r="CR25" s="642">
        <v>3800855</v>
      </c>
      <c r="CS25" s="661"/>
      <c r="CT25" s="661"/>
      <c r="CU25" s="661"/>
      <c r="CV25" s="661"/>
      <c r="CW25" s="661"/>
      <c r="CX25" s="661"/>
      <c r="CY25" s="662"/>
      <c r="CZ25" s="645">
        <v>10.199999999999999</v>
      </c>
      <c r="DA25" s="663"/>
      <c r="DB25" s="663"/>
      <c r="DC25" s="664"/>
      <c r="DD25" s="648">
        <v>3371882</v>
      </c>
      <c r="DE25" s="661"/>
      <c r="DF25" s="661"/>
      <c r="DG25" s="661"/>
      <c r="DH25" s="661"/>
      <c r="DI25" s="661"/>
      <c r="DJ25" s="661"/>
      <c r="DK25" s="662"/>
      <c r="DL25" s="648">
        <v>3293761</v>
      </c>
      <c r="DM25" s="661"/>
      <c r="DN25" s="661"/>
      <c r="DO25" s="661"/>
      <c r="DP25" s="661"/>
      <c r="DQ25" s="661"/>
      <c r="DR25" s="661"/>
      <c r="DS25" s="661"/>
      <c r="DT25" s="661"/>
      <c r="DU25" s="661"/>
      <c r="DV25" s="662"/>
      <c r="DW25" s="645">
        <v>22</v>
      </c>
      <c r="DX25" s="663"/>
      <c r="DY25" s="663"/>
      <c r="DZ25" s="663"/>
      <c r="EA25" s="663"/>
      <c r="EB25" s="663"/>
      <c r="EC25" s="684"/>
    </row>
    <row r="26" spans="2:133" ht="11.25" customHeight="1" x14ac:dyDescent="0.15">
      <c r="B26" s="639" t="s">
        <v>298</v>
      </c>
      <c r="C26" s="640"/>
      <c r="D26" s="640"/>
      <c r="E26" s="640"/>
      <c r="F26" s="640"/>
      <c r="G26" s="640"/>
      <c r="H26" s="640"/>
      <c r="I26" s="640"/>
      <c r="J26" s="640"/>
      <c r="K26" s="640"/>
      <c r="L26" s="640"/>
      <c r="M26" s="640"/>
      <c r="N26" s="640"/>
      <c r="O26" s="640"/>
      <c r="P26" s="640"/>
      <c r="Q26" s="641"/>
      <c r="R26" s="642">
        <v>14504539</v>
      </c>
      <c r="S26" s="643"/>
      <c r="T26" s="643"/>
      <c r="U26" s="643"/>
      <c r="V26" s="643"/>
      <c r="W26" s="643"/>
      <c r="X26" s="643"/>
      <c r="Y26" s="644"/>
      <c r="Z26" s="675">
        <v>37.700000000000003</v>
      </c>
      <c r="AA26" s="675"/>
      <c r="AB26" s="675"/>
      <c r="AC26" s="675"/>
      <c r="AD26" s="676">
        <v>13457130</v>
      </c>
      <c r="AE26" s="676"/>
      <c r="AF26" s="676"/>
      <c r="AG26" s="676"/>
      <c r="AH26" s="676"/>
      <c r="AI26" s="676"/>
      <c r="AJ26" s="676"/>
      <c r="AK26" s="676"/>
      <c r="AL26" s="645">
        <v>96</v>
      </c>
      <c r="AM26" s="646"/>
      <c r="AN26" s="646"/>
      <c r="AO26" s="677"/>
      <c r="AP26" s="737" t="s">
        <v>299</v>
      </c>
      <c r="AQ26" s="738"/>
      <c r="AR26" s="738"/>
      <c r="AS26" s="738"/>
      <c r="AT26" s="738"/>
      <c r="AU26" s="738"/>
      <c r="AV26" s="738"/>
      <c r="AW26" s="738"/>
      <c r="AX26" s="738"/>
      <c r="AY26" s="738"/>
      <c r="AZ26" s="738"/>
      <c r="BA26" s="738"/>
      <c r="BB26" s="738"/>
      <c r="BC26" s="738"/>
      <c r="BD26" s="738"/>
      <c r="BE26" s="738"/>
      <c r="BF26" s="739"/>
      <c r="BG26" s="642" t="s">
        <v>138</v>
      </c>
      <c r="BH26" s="643"/>
      <c r="BI26" s="643"/>
      <c r="BJ26" s="643"/>
      <c r="BK26" s="643"/>
      <c r="BL26" s="643"/>
      <c r="BM26" s="643"/>
      <c r="BN26" s="644"/>
      <c r="BO26" s="675" t="s">
        <v>138</v>
      </c>
      <c r="BP26" s="675"/>
      <c r="BQ26" s="675"/>
      <c r="BR26" s="675"/>
      <c r="BS26" s="648" t="s">
        <v>137</v>
      </c>
      <c r="BT26" s="643"/>
      <c r="BU26" s="643"/>
      <c r="BV26" s="643"/>
      <c r="BW26" s="643"/>
      <c r="BX26" s="643"/>
      <c r="BY26" s="643"/>
      <c r="BZ26" s="643"/>
      <c r="CA26" s="643"/>
      <c r="CB26" s="689"/>
      <c r="CD26" s="681" t="s">
        <v>300</v>
      </c>
      <c r="CE26" s="682"/>
      <c r="CF26" s="682"/>
      <c r="CG26" s="682"/>
      <c r="CH26" s="682"/>
      <c r="CI26" s="682"/>
      <c r="CJ26" s="682"/>
      <c r="CK26" s="682"/>
      <c r="CL26" s="682"/>
      <c r="CM26" s="682"/>
      <c r="CN26" s="682"/>
      <c r="CO26" s="682"/>
      <c r="CP26" s="682"/>
      <c r="CQ26" s="683"/>
      <c r="CR26" s="642">
        <v>2185428</v>
      </c>
      <c r="CS26" s="643"/>
      <c r="CT26" s="643"/>
      <c r="CU26" s="643"/>
      <c r="CV26" s="643"/>
      <c r="CW26" s="643"/>
      <c r="CX26" s="643"/>
      <c r="CY26" s="644"/>
      <c r="CZ26" s="645">
        <v>5.8</v>
      </c>
      <c r="DA26" s="663"/>
      <c r="DB26" s="663"/>
      <c r="DC26" s="664"/>
      <c r="DD26" s="648">
        <v>1976393</v>
      </c>
      <c r="DE26" s="643"/>
      <c r="DF26" s="643"/>
      <c r="DG26" s="643"/>
      <c r="DH26" s="643"/>
      <c r="DI26" s="643"/>
      <c r="DJ26" s="643"/>
      <c r="DK26" s="644"/>
      <c r="DL26" s="648" t="s">
        <v>137</v>
      </c>
      <c r="DM26" s="643"/>
      <c r="DN26" s="643"/>
      <c r="DO26" s="643"/>
      <c r="DP26" s="643"/>
      <c r="DQ26" s="643"/>
      <c r="DR26" s="643"/>
      <c r="DS26" s="643"/>
      <c r="DT26" s="643"/>
      <c r="DU26" s="643"/>
      <c r="DV26" s="644"/>
      <c r="DW26" s="645" t="s">
        <v>245</v>
      </c>
      <c r="DX26" s="663"/>
      <c r="DY26" s="663"/>
      <c r="DZ26" s="663"/>
      <c r="EA26" s="663"/>
      <c r="EB26" s="663"/>
      <c r="EC26" s="684"/>
    </row>
    <row r="27" spans="2:133" ht="11.25" customHeight="1" x14ac:dyDescent="0.15">
      <c r="B27" s="639" t="s">
        <v>301</v>
      </c>
      <c r="C27" s="640"/>
      <c r="D27" s="640"/>
      <c r="E27" s="640"/>
      <c r="F27" s="640"/>
      <c r="G27" s="640"/>
      <c r="H27" s="640"/>
      <c r="I27" s="640"/>
      <c r="J27" s="640"/>
      <c r="K27" s="640"/>
      <c r="L27" s="640"/>
      <c r="M27" s="640"/>
      <c r="N27" s="640"/>
      <c r="O27" s="640"/>
      <c r="P27" s="640"/>
      <c r="Q27" s="641"/>
      <c r="R27" s="642">
        <v>11256</v>
      </c>
      <c r="S27" s="643"/>
      <c r="T27" s="643"/>
      <c r="U27" s="643"/>
      <c r="V27" s="643"/>
      <c r="W27" s="643"/>
      <c r="X27" s="643"/>
      <c r="Y27" s="644"/>
      <c r="Z27" s="675">
        <v>0</v>
      </c>
      <c r="AA27" s="675"/>
      <c r="AB27" s="675"/>
      <c r="AC27" s="675"/>
      <c r="AD27" s="676">
        <v>11256</v>
      </c>
      <c r="AE27" s="676"/>
      <c r="AF27" s="676"/>
      <c r="AG27" s="676"/>
      <c r="AH27" s="676"/>
      <c r="AI27" s="676"/>
      <c r="AJ27" s="676"/>
      <c r="AK27" s="676"/>
      <c r="AL27" s="645">
        <v>0.1</v>
      </c>
      <c r="AM27" s="646"/>
      <c r="AN27" s="646"/>
      <c r="AO27" s="677"/>
      <c r="AP27" s="639" t="s">
        <v>302</v>
      </c>
      <c r="AQ27" s="640"/>
      <c r="AR27" s="640"/>
      <c r="AS27" s="640"/>
      <c r="AT27" s="640"/>
      <c r="AU27" s="640"/>
      <c r="AV27" s="640"/>
      <c r="AW27" s="640"/>
      <c r="AX27" s="640"/>
      <c r="AY27" s="640"/>
      <c r="AZ27" s="640"/>
      <c r="BA27" s="640"/>
      <c r="BB27" s="640"/>
      <c r="BC27" s="640"/>
      <c r="BD27" s="640"/>
      <c r="BE27" s="640"/>
      <c r="BF27" s="641"/>
      <c r="BG27" s="642">
        <v>10493071</v>
      </c>
      <c r="BH27" s="643"/>
      <c r="BI27" s="643"/>
      <c r="BJ27" s="643"/>
      <c r="BK27" s="643"/>
      <c r="BL27" s="643"/>
      <c r="BM27" s="643"/>
      <c r="BN27" s="644"/>
      <c r="BO27" s="675">
        <v>100</v>
      </c>
      <c r="BP27" s="675"/>
      <c r="BQ27" s="675"/>
      <c r="BR27" s="675"/>
      <c r="BS27" s="648">
        <v>28881</v>
      </c>
      <c r="BT27" s="643"/>
      <c r="BU27" s="643"/>
      <c r="BV27" s="643"/>
      <c r="BW27" s="643"/>
      <c r="BX27" s="643"/>
      <c r="BY27" s="643"/>
      <c r="BZ27" s="643"/>
      <c r="CA27" s="643"/>
      <c r="CB27" s="689"/>
      <c r="CD27" s="681" t="s">
        <v>303</v>
      </c>
      <c r="CE27" s="682"/>
      <c r="CF27" s="682"/>
      <c r="CG27" s="682"/>
      <c r="CH27" s="682"/>
      <c r="CI27" s="682"/>
      <c r="CJ27" s="682"/>
      <c r="CK27" s="682"/>
      <c r="CL27" s="682"/>
      <c r="CM27" s="682"/>
      <c r="CN27" s="682"/>
      <c r="CO27" s="682"/>
      <c r="CP27" s="682"/>
      <c r="CQ27" s="683"/>
      <c r="CR27" s="642">
        <v>10999896</v>
      </c>
      <c r="CS27" s="661"/>
      <c r="CT27" s="661"/>
      <c r="CU27" s="661"/>
      <c r="CV27" s="661"/>
      <c r="CW27" s="661"/>
      <c r="CX27" s="661"/>
      <c r="CY27" s="662"/>
      <c r="CZ27" s="645">
        <v>29.4</v>
      </c>
      <c r="DA27" s="663"/>
      <c r="DB27" s="663"/>
      <c r="DC27" s="664"/>
      <c r="DD27" s="648">
        <v>3199505</v>
      </c>
      <c r="DE27" s="661"/>
      <c r="DF27" s="661"/>
      <c r="DG27" s="661"/>
      <c r="DH27" s="661"/>
      <c r="DI27" s="661"/>
      <c r="DJ27" s="661"/>
      <c r="DK27" s="662"/>
      <c r="DL27" s="648">
        <v>3199212</v>
      </c>
      <c r="DM27" s="661"/>
      <c r="DN27" s="661"/>
      <c r="DO27" s="661"/>
      <c r="DP27" s="661"/>
      <c r="DQ27" s="661"/>
      <c r="DR27" s="661"/>
      <c r="DS27" s="661"/>
      <c r="DT27" s="661"/>
      <c r="DU27" s="661"/>
      <c r="DV27" s="662"/>
      <c r="DW27" s="645">
        <v>21.4</v>
      </c>
      <c r="DX27" s="663"/>
      <c r="DY27" s="663"/>
      <c r="DZ27" s="663"/>
      <c r="EA27" s="663"/>
      <c r="EB27" s="663"/>
      <c r="EC27" s="684"/>
    </row>
    <row r="28" spans="2:133" ht="11.25" customHeight="1" x14ac:dyDescent="0.15">
      <c r="B28" s="639" t="s">
        <v>304</v>
      </c>
      <c r="C28" s="640"/>
      <c r="D28" s="640"/>
      <c r="E28" s="640"/>
      <c r="F28" s="640"/>
      <c r="G28" s="640"/>
      <c r="H28" s="640"/>
      <c r="I28" s="640"/>
      <c r="J28" s="640"/>
      <c r="K28" s="640"/>
      <c r="L28" s="640"/>
      <c r="M28" s="640"/>
      <c r="N28" s="640"/>
      <c r="O28" s="640"/>
      <c r="P28" s="640"/>
      <c r="Q28" s="641"/>
      <c r="R28" s="642">
        <v>102651</v>
      </c>
      <c r="S28" s="643"/>
      <c r="T28" s="643"/>
      <c r="U28" s="643"/>
      <c r="V28" s="643"/>
      <c r="W28" s="643"/>
      <c r="X28" s="643"/>
      <c r="Y28" s="644"/>
      <c r="Z28" s="675">
        <v>0.3</v>
      </c>
      <c r="AA28" s="675"/>
      <c r="AB28" s="675"/>
      <c r="AC28" s="675"/>
      <c r="AD28" s="676" t="s">
        <v>137</v>
      </c>
      <c r="AE28" s="676"/>
      <c r="AF28" s="676"/>
      <c r="AG28" s="676"/>
      <c r="AH28" s="676"/>
      <c r="AI28" s="676"/>
      <c r="AJ28" s="676"/>
      <c r="AK28" s="676"/>
      <c r="AL28" s="645" t="s">
        <v>245</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9"/>
      <c r="CD28" s="681" t="s">
        <v>305</v>
      </c>
      <c r="CE28" s="682"/>
      <c r="CF28" s="682"/>
      <c r="CG28" s="682"/>
      <c r="CH28" s="682"/>
      <c r="CI28" s="682"/>
      <c r="CJ28" s="682"/>
      <c r="CK28" s="682"/>
      <c r="CL28" s="682"/>
      <c r="CM28" s="682"/>
      <c r="CN28" s="682"/>
      <c r="CO28" s="682"/>
      <c r="CP28" s="682"/>
      <c r="CQ28" s="683"/>
      <c r="CR28" s="642">
        <v>1251337</v>
      </c>
      <c r="CS28" s="643"/>
      <c r="CT28" s="643"/>
      <c r="CU28" s="643"/>
      <c r="CV28" s="643"/>
      <c r="CW28" s="643"/>
      <c r="CX28" s="643"/>
      <c r="CY28" s="644"/>
      <c r="CZ28" s="645">
        <v>3.3</v>
      </c>
      <c r="DA28" s="663"/>
      <c r="DB28" s="663"/>
      <c r="DC28" s="664"/>
      <c r="DD28" s="648">
        <v>1251337</v>
      </c>
      <c r="DE28" s="643"/>
      <c r="DF28" s="643"/>
      <c r="DG28" s="643"/>
      <c r="DH28" s="643"/>
      <c r="DI28" s="643"/>
      <c r="DJ28" s="643"/>
      <c r="DK28" s="644"/>
      <c r="DL28" s="648">
        <v>1251337</v>
      </c>
      <c r="DM28" s="643"/>
      <c r="DN28" s="643"/>
      <c r="DO28" s="643"/>
      <c r="DP28" s="643"/>
      <c r="DQ28" s="643"/>
      <c r="DR28" s="643"/>
      <c r="DS28" s="643"/>
      <c r="DT28" s="643"/>
      <c r="DU28" s="643"/>
      <c r="DV28" s="644"/>
      <c r="DW28" s="645">
        <v>8.4</v>
      </c>
      <c r="DX28" s="663"/>
      <c r="DY28" s="663"/>
      <c r="DZ28" s="663"/>
      <c r="EA28" s="663"/>
      <c r="EB28" s="663"/>
      <c r="EC28" s="684"/>
    </row>
    <row r="29" spans="2:133" ht="11.25" customHeight="1" x14ac:dyDescent="0.15">
      <c r="B29" s="639" t="s">
        <v>306</v>
      </c>
      <c r="C29" s="640"/>
      <c r="D29" s="640"/>
      <c r="E29" s="640"/>
      <c r="F29" s="640"/>
      <c r="G29" s="640"/>
      <c r="H29" s="640"/>
      <c r="I29" s="640"/>
      <c r="J29" s="640"/>
      <c r="K29" s="640"/>
      <c r="L29" s="640"/>
      <c r="M29" s="640"/>
      <c r="N29" s="640"/>
      <c r="O29" s="640"/>
      <c r="P29" s="640"/>
      <c r="Q29" s="641"/>
      <c r="R29" s="642">
        <v>110734</v>
      </c>
      <c r="S29" s="643"/>
      <c r="T29" s="643"/>
      <c r="U29" s="643"/>
      <c r="V29" s="643"/>
      <c r="W29" s="643"/>
      <c r="X29" s="643"/>
      <c r="Y29" s="644"/>
      <c r="Z29" s="675">
        <v>0.3</v>
      </c>
      <c r="AA29" s="675"/>
      <c r="AB29" s="675"/>
      <c r="AC29" s="675"/>
      <c r="AD29" s="676">
        <v>49639</v>
      </c>
      <c r="AE29" s="676"/>
      <c r="AF29" s="676"/>
      <c r="AG29" s="676"/>
      <c r="AH29" s="676"/>
      <c r="AI29" s="676"/>
      <c r="AJ29" s="676"/>
      <c r="AK29" s="676"/>
      <c r="AL29" s="645">
        <v>0.4</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0"/>
      <c r="CD29" s="731" t="s">
        <v>307</v>
      </c>
      <c r="CE29" s="732"/>
      <c r="CF29" s="681" t="s">
        <v>70</v>
      </c>
      <c r="CG29" s="682"/>
      <c r="CH29" s="682"/>
      <c r="CI29" s="682"/>
      <c r="CJ29" s="682"/>
      <c r="CK29" s="682"/>
      <c r="CL29" s="682"/>
      <c r="CM29" s="682"/>
      <c r="CN29" s="682"/>
      <c r="CO29" s="682"/>
      <c r="CP29" s="682"/>
      <c r="CQ29" s="683"/>
      <c r="CR29" s="642">
        <v>1251337</v>
      </c>
      <c r="CS29" s="661"/>
      <c r="CT29" s="661"/>
      <c r="CU29" s="661"/>
      <c r="CV29" s="661"/>
      <c r="CW29" s="661"/>
      <c r="CX29" s="661"/>
      <c r="CY29" s="662"/>
      <c r="CZ29" s="645">
        <v>3.3</v>
      </c>
      <c r="DA29" s="663"/>
      <c r="DB29" s="663"/>
      <c r="DC29" s="664"/>
      <c r="DD29" s="648">
        <v>1251337</v>
      </c>
      <c r="DE29" s="661"/>
      <c r="DF29" s="661"/>
      <c r="DG29" s="661"/>
      <c r="DH29" s="661"/>
      <c r="DI29" s="661"/>
      <c r="DJ29" s="661"/>
      <c r="DK29" s="662"/>
      <c r="DL29" s="648">
        <v>1251337</v>
      </c>
      <c r="DM29" s="661"/>
      <c r="DN29" s="661"/>
      <c r="DO29" s="661"/>
      <c r="DP29" s="661"/>
      <c r="DQ29" s="661"/>
      <c r="DR29" s="661"/>
      <c r="DS29" s="661"/>
      <c r="DT29" s="661"/>
      <c r="DU29" s="661"/>
      <c r="DV29" s="662"/>
      <c r="DW29" s="645">
        <v>8.4</v>
      </c>
      <c r="DX29" s="663"/>
      <c r="DY29" s="663"/>
      <c r="DZ29" s="663"/>
      <c r="EA29" s="663"/>
      <c r="EB29" s="663"/>
      <c r="EC29" s="684"/>
    </row>
    <row r="30" spans="2:133" ht="11.25" customHeight="1" x14ac:dyDescent="0.15">
      <c r="B30" s="639" t="s">
        <v>308</v>
      </c>
      <c r="C30" s="640"/>
      <c r="D30" s="640"/>
      <c r="E30" s="640"/>
      <c r="F30" s="640"/>
      <c r="G30" s="640"/>
      <c r="H30" s="640"/>
      <c r="I30" s="640"/>
      <c r="J30" s="640"/>
      <c r="K30" s="640"/>
      <c r="L30" s="640"/>
      <c r="M30" s="640"/>
      <c r="N30" s="640"/>
      <c r="O30" s="640"/>
      <c r="P30" s="640"/>
      <c r="Q30" s="641"/>
      <c r="R30" s="642">
        <v>138758</v>
      </c>
      <c r="S30" s="643"/>
      <c r="T30" s="643"/>
      <c r="U30" s="643"/>
      <c r="V30" s="643"/>
      <c r="W30" s="643"/>
      <c r="X30" s="643"/>
      <c r="Y30" s="644"/>
      <c r="Z30" s="675">
        <v>0.4</v>
      </c>
      <c r="AA30" s="675"/>
      <c r="AB30" s="675"/>
      <c r="AC30" s="675"/>
      <c r="AD30" s="676" t="s">
        <v>137</v>
      </c>
      <c r="AE30" s="676"/>
      <c r="AF30" s="676"/>
      <c r="AG30" s="676"/>
      <c r="AH30" s="676"/>
      <c r="AI30" s="676"/>
      <c r="AJ30" s="676"/>
      <c r="AK30" s="676"/>
      <c r="AL30" s="645" t="s">
        <v>245</v>
      </c>
      <c r="AM30" s="646"/>
      <c r="AN30" s="646"/>
      <c r="AO30" s="677"/>
      <c r="AP30" s="703" t="s">
        <v>225</v>
      </c>
      <c r="AQ30" s="704"/>
      <c r="AR30" s="704"/>
      <c r="AS30" s="704"/>
      <c r="AT30" s="704"/>
      <c r="AU30" s="704"/>
      <c r="AV30" s="704"/>
      <c r="AW30" s="704"/>
      <c r="AX30" s="704"/>
      <c r="AY30" s="704"/>
      <c r="AZ30" s="704"/>
      <c r="BA30" s="704"/>
      <c r="BB30" s="704"/>
      <c r="BC30" s="704"/>
      <c r="BD30" s="704"/>
      <c r="BE30" s="704"/>
      <c r="BF30" s="705"/>
      <c r="BG30" s="703" t="s">
        <v>309</v>
      </c>
      <c r="BH30" s="728"/>
      <c r="BI30" s="728"/>
      <c r="BJ30" s="728"/>
      <c r="BK30" s="728"/>
      <c r="BL30" s="728"/>
      <c r="BM30" s="728"/>
      <c r="BN30" s="728"/>
      <c r="BO30" s="728"/>
      <c r="BP30" s="728"/>
      <c r="BQ30" s="729"/>
      <c r="BR30" s="703" t="s">
        <v>310</v>
      </c>
      <c r="BS30" s="728"/>
      <c r="BT30" s="728"/>
      <c r="BU30" s="728"/>
      <c r="BV30" s="728"/>
      <c r="BW30" s="728"/>
      <c r="BX30" s="728"/>
      <c r="BY30" s="728"/>
      <c r="BZ30" s="728"/>
      <c r="CA30" s="728"/>
      <c r="CB30" s="729"/>
      <c r="CD30" s="733"/>
      <c r="CE30" s="734"/>
      <c r="CF30" s="681" t="s">
        <v>311</v>
      </c>
      <c r="CG30" s="682"/>
      <c r="CH30" s="682"/>
      <c r="CI30" s="682"/>
      <c r="CJ30" s="682"/>
      <c r="CK30" s="682"/>
      <c r="CL30" s="682"/>
      <c r="CM30" s="682"/>
      <c r="CN30" s="682"/>
      <c r="CO30" s="682"/>
      <c r="CP30" s="682"/>
      <c r="CQ30" s="683"/>
      <c r="CR30" s="642">
        <v>1193010</v>
      </c>
      <c r="CS30" s="643"/>
      <c r="CT30" s="643"/>
      <c r="CU30" s="643"/>
      <c r="CV30" s="643"/>
      <c r="CW30" s="643"/>
      <c r="CX30" s="643"/>
      <c r="CY30" s="644"/>
      <c r="CZ30" s="645">
        <v>3.2</v>
      </c>
      <c r="DA30" s="663"/>
      <c r="DB30" s="663"/>
      <c r="DC30" s="664"/>
      <c r="DD30" s="648">
        <v>1193010</v>
      </c>
      <c r="DE30" s="643"/>
      <c r="DF30" s="643"/>
      <c r="DG30" s="643"/>
      <c r="DH30" s="643"/>
      <c r="DI30" s="643"/>
      <c r="DJ30" s="643"/>
      <c r="DK30" s="644"/>
      <c r="DL30" s="648">
        <v>1193010</v>
      </c>
      <c r="DM30" s="643"/>
      <c r="DN30" s="643"/>
      <c r="DO30" s="643"/>
      <c r="DP30" s="643"/>
      <c r="DQ30" s="643"/>
      <c r="DR30" s="643"/>
      <c r="DS30" s="643"/>
      <c r="DT30" s="643"/>
      <c r="DU30" s="643"/>
      <c r="DV30" s="644"/>
      <c r="DW30" s="645">
        <v>8</v>
      </c>
      <c r="DX30" s="663"/>
      <c r="DY30" s="663"/>
      <c r="DZ30" s="663"/>
      <c r="EA30" s="663"/>
      <c r="EB30" s="663"/>
      <c r="EC30" s="684"/>
    </row>
    <row r="31" spans="2:133" ht="11.25" customHeight="1" x14ac:dyDescent="0.15">
      <c r="B31" s="639" t="s">
        <v>312</v>
      </c>
      <c r="C31" s="640"/>
      <c r="D31" s="640"/>
      <c r="E31" s="640"/>
      <c r="F31" s="640"/>
      <c r="G31" s="640"/>
      <c r="H31" s="640"/>
      <c r="I31" s="640"/>
      <c r="J31" s="640"/>
      <c r="K31" s="640"/>
      <c r="L31" s="640"/>
      <c r="M31" s="640"/>
      <c r="N31" s="640"/>
      <c r="O31" s="640"/>
      <c r="P31" s="640"/>
      <c r="Q31" s="641"/>
      <c r="R31" s="642">
        <v>15066022</v>
      </c>
      <c r="S31" s="643"/>
      <c r="T31" s="643"/>
      <c r="U31" s="643"/>
      <c r="V31" s="643"/>
      <c r="W31" s="643"/>
      <c r="X31" s="643"/>
      <c r="Y31" s="644"/>
      <c r="Z31" s="675">
        <v>39.200000000000003</v>
      </c>
      <c r="AA31" s="675"/>
      <c r="AB31" s="675"/>
      <c r="AC31" s="675"/>
      <c r="AD31" s="676" t="s">
        <v>137</v>
      </c>
      <c r="AE31" s="676"/>
      <c r="AF31" s="676"/>
      <c r="AG31" s="676"/>
      <c r="AH31" s="676"/>
      <c r="AI31" s="676"/>
      <c r="AJ31" s="676"/>
      <c r="AK31" s="676"/>
      <c r="AL31" s="645" t="s">
        <v>138</v>
      </c>
      <c r="AM31" s="646"/>
      <c r="AN31" s="646"/>
      <c r="AO31" s="677"/>
      <c r="AP31" s="717" t="s">
        <v>313</v>
      </c>
      <c r="AQ31" s="718"/>
      <c r="AR31" s="718"/>
      <c r="AS31" s="718"/>
      <c r="AT31" s="723" t="s">
        <v>314</v>
      </c>
      <c r="AU31" s="231"/>
      <c r="AV31" s="231"/>
      <c r="AW31" s="231"/>
      <c r="AX31" s="710" t="s">
        <v>189</v>
      </c>
      <c r="AY31" s="711"/>
      <c r="AZ31" s="711"/>
      <c r="BA31" s="711"/>
      <c r="BB31" s="711"/>
      <c r="BC31" s="711"/>
      <c r="BD31" s="711"/>
      <c r="BE31" s="711"/>
      <c r="BF31" s="712"/>
      <c r="BG31" s="713">
        <v>99.4</v>
      </c>
      <c r="BH31" s="714"/>
      <c r="BI31" s="714"/>
      <c r="BJ31" s="714"/>
      <c r="BK31" s="714"/>
      <c r="BL31" s="714"/>
      <c r="BM31" s="715">
        <v>98.3</v>
      </c>
      <c r="BN31" s="714"/>
      <c r="BO31" s="714"/>
      <c r="BP31" s="714"/>
      <c r="BQ31" s="716"/>
      <c r="BR31" s="713">
        <v>99.3</v>
      </c>
      <c r="BS31" s="714"/>
      <c r="BT31" s="714"/>
      <c r="BU31" s="714"/>
      <c r="BV31" s="714"/>
      <c r="BW31" s="714"/>
      <c r="BX31" s="715">
        <v>98</v>
      </c>
      <c r="BY31" s="714"/>
      <c r="BZ31" s="714"/>
      <c r="CA31" s="714"/>
      <c r="CB31" s="716"/>
      <c r="CD31" s="733"/>
      <c r="CE31" s="734"/>
      <c r="CF31" s="681" t="s">
        <v>315</v>
      </c>
      <c r="CG31" s="682"/>
      <c r="CH31" s="682"/>
      <c r="CI31" s="682"/>
      <c r="CJ31" s="682"/>
      <c r="CK31" s="682"/>
      <c r="CL31" s="682"/>
      <c r="CM31" s="682"/>
      <c r="CN31" s="682"/>
      <c r="CO31" s="682"/>
      <c r="CP31" s="682"/>
      <c r="CQ31" s="683"/>
      <c r="CR31" s="642">
        <v>58327</v>
      </c>
      <c r="CS31" s="661"/>
      <c r="CT31" s="661"/>
      <c r="CU31" s="661"/>
      <c r="CV31" s="661"/>
      <c r="CW31" s="661"/>
      <c r="CX31" s="661"/>
      <c r="CY31" s="662"/>
      <c r="CZ31" s="645">
        <v>0.2</v>
      </c>
      <c r="DA31" s="663"/>
      <c r="DB31" s="663"/>
      <c r="DC31" s="664"/>
      <c r="DD31" s="648">
        <v>58327</v>
      </c>
      <c r="DE31" s="661"/>
      <c r="DF31" s="661"/>
      <c r="DG31" s="661"/>
      <c r="DH31" s="661"/>
      <c r="DI31" s="661"/>
      <c r="DJ31" s="661"/>
      <c r="DK31" s="662"/>
      <c r="DL31" s="648">
        <v>58327</v>
      </c>
      <c r="DM31" s="661"/>
      <c r="DN31" s="661"/>
      <c r="DO31" s="661"/>
      <c r="DP31" s="661"/>
      <c r="DQ31" s="661"/>
      <c r="DR31" s="661"/>
      <c r="DS31" s="661"/>
      <c r="DT31" s="661"/>
      <c r="DU31" s="661"/>
      <c r="DV31" s="662"/>
      <c r="DW31" s="645">
        <v>0.4</v>
      </c>
      <c r="DX31" s="663"/>
      <c r="DY31" s="663"/>
      <c r="DZ31" s="663"/>
      <c r="EA31" s="663"/>
      <c r="EB31" s="663"/>
      <c r="EC31" s="684"/>
    </row>
    <row r="32" spans="2:133" ht="11.25" customHeight="1" x14ac:dyDescent="0.15">
      <c r="B32" s="706" t="s">
        <v>316</v>
      </c>
      <c r="C32" s="707"/>
      <c r="D32" s="707"/>
      <c r="E32" s="707"/>
      <c r="F32" s="707"/>
      <c r="G32" s="707"/>
      <c r="H32" s="707"/>
      <c r="I32" s="707"/>
      <c r="J32" s="707"/>
      <c r="K32" s="707"/>
      <c r="L32" s="707"/>
      <c r="M32" s="707"/>
      <c r="N32" s="707"/>
      <c r="O32" s="707"/>
      <c r="P32" s="707"/>
      <c r="Q32" s="708"/>
      <c r="R32" s="642">
        <v>462980</v>
      </c>
      <c r="S32" s="643"/>
      <c r="T32" s="643"/>
      <c r="U32" s="643"/>
      <c r="V32" s="643"/>
      <c r="W32" s="643"/>
      <c r="X32" s="643"/>
      <c r="Y32" s="644"/>
      <c r="Z32" s="675">
        <v>1.2</v>
      </c>
      <c r="AA32" s="675"/>
      <c r="AB32" s="675"/>
      <c r="AC32" s="675"/>
      <c r="AD32" s="676">
        <v>462980</v>
      </c>
      <c r="AE32" s="676"/>
      <c r="AF32" s="676"/>
      <c r="AG32" s="676"/>
      <c r="AH32" s="676"/>
      <c r="AI32" s="676"/>
      <c r="AJ32" s="676"/>
      <c r="AK32" s="676"/>
      <c r="AL32" s="645">
        <v>3.3</v>
      </c>
      <c r="AM32" s="646"/>
      <c r="AN32" s="646"/>
      <c r="AO32" s="677"/>
      <c r="AP32" s="719"/>
      <c r="AQ32" s="720"/>
      <c r="AR32" s="720"/>
      <c r="AS32" s="720"/>
      <c r="AT32" s="724"/>
      <c r="AU32" s="230" t="s">
        <v>317</v>
      </c>
      <c r="AV32" s="230"/>
      <c r="AW32" s="230"/>
      <c r="AX32" s="639" t="s">
        <v>318</v>
      </c>
      <c r="AY32" s="640"/>
      <c r="AZ32" s="640"/>
      <c r="BA32" s="640"/>
      <c r="BB32" s="640"/>
      <c r="BC32" s="640"/>
      <c r="BD32" s="640"/>
      <c r="BE32" s="640"/>
      <c r="BF32" s="641"/>
      <c r="BG32" s="726">
        <v>99</v>
      </c>
      <c r="BH32" s="661"/>
      <c r="BI32" s="661"/>
      <c r="BJ32" s="661"/>
      <c r="BK32" s="661"/>
      <c r="BL32" s="661"/>
      <c r="BM32" s="646">
        <v>97.1</v>
      </c>
      <c r="BN32" s="727"/>
      <c r="BO32" s="727"/>
      <c r="BP32" s="727"/>
      <c r="BQ32" s="688"/>
      <c r="BR32" s="726">
        <v>99</v>
      </c>
      <c r="BS32" s="661"/>
      <c r="BT32" s="661"/>
      <c r="BU32" s="661"/>
      <c r="BV32" s="661"/>
      <c r="BW32" s="661"/>
      <c r="BX32" s="646">
        <v>96.8</v>
      </c>
      <c r="BY32" s="727"/>
      <c r="BZ32" s="727"/>
      <c r="CA32" s="727"/>
      <c r="CB32" s="688"/>
      <c r="CD32" s="735"/>
      <c r="CE32" s="736"/>
      <c r="CF32" s="681" t="s">
        <v>319</v>
      </c>
      <c r="CG32" s="682"/>
      <c r="CH32" s="682"/>
      <c r="CI32" s="682"/>
      <c r="CJ32" s="682"/>
      <c r="CK32" s="682"/>
      <c r="CL32" s="682"/>
      <c r="CM32" s="682"/>
      <c r="CN32" s="682"/>
      <c r="CO32" s="682"/>
      <c r="CP32" s="682"/>
      <c r="CQ32" s="683"/>
      <c r="CR32" s="642" t="s">
        <v>137</v>
      </c>
      <c r="CS32" s="643"/>
      <c r="CT32" s="643"/>
      <c r="CU32" s="643"/>
      <c r="CV32" s="643"/>
      <c r="CW32" s="643"/>
      <c r="CX32" s="643"/>
      <c r="CY32" s="644"/>
      <c r="CZ32" s="645" t="s">
        <v>138</v>
      </c>
      <c r="DA32" s="663"/>
      <c r="DB32" s="663"/>
      <c r="DC32" s="664"/>
      <c r="DD32" s="648" t="s">
        <v>138</v>
      </c>
      <c r="DE32" s="643"/>
      <c r="DF32" s="643"/>
      <c r="DG32" s="643"/>
      <c r="DH32" s="643"/>
      <c r="DI32" s="643"/>
      <c r="DJ32" s="643"/>
      <c r="DK32" s="644"/>
      <c r="DL32" s="648" t="s">
        <v>138</v>
      </c>
      <c r="DM32" s="643"/>
      <c r="DN32" s="643"/>
      <c r="DO32" s="643"/>
      <c r="DP32" s="643"/>
      <c r="DQ32" s="643"/>
      <c r="DR32" s="643"/>
      <c r="DS32" s="643"/>
      <c r="DT32" s="643"/>
      <c r="DU32" s="643"/>
      <c r="DV32" s="644"/>
      <c r="DW32" s="645" t="s">
        <v>138</v>
      </c>
      <c r="DX32" s="663"/>
      <c r="DY32" s="663"/>
      <c r="DZ32" s="663"/>
      <c r="EA32" s="663"/>
      <c r="EB32" s="663"/>
      <c r="EC32" s="684"/>
    </row>
    <row r="33" spans="2:133" ht="11.25" customHeight="1" x14ac:dyDescent="0.15">
      <c r="B33" s="639" t="s">
        <v>320</v>
      </c>
      <c r="C33" s="640"/>
      <c r="D33" s="640"/>
      <c r="E33" s="640"/>
      <c r="F33" s="640"/>
      <c r="G33" s="640"/>
      <c r="H33" s="640"/>
      <c r="I33" s="640"/>
      <c r="J33" s="640"/>
      <c r="K33" s="640"/>
      <c r="L33" s="640"/>
      <c r="M33" s="640"/>
      <c r="N33" s="640"/>
      <c r="O33" s="640"/>
      <c r="P33" s="640"/>
      <c r="Q33" s="641"/>
      <c r="R33" s="642">
        <v>5291131</v>
      </c>
      <c r="S33" s="643"/>
      <c r="T33" s="643"/>
      <c r="U33" s="643"/>
      <c r="V33" s="643"/>
      <c r="W33" s="643"/>
      <c r="X33" s="643"/>
      <c r="Y33" s="644"/>
      <c r="Z33" s="675">
        <v>13.7</v>
      </c>
      <c r="AA33" s="675"/>
      <c r="AB33" s="675"/>
      <c r="AC33" s="675"/>
      <c r="AD33" s="676" t="s">
        <v>137</v>
      </c>
      <c r="AE33" s="676"/>
      <c r="AF33" s="676"/>
      <c r="AG33" s="676"/>
      <c r="AH33" s="676"/>
      <c r="AI33" s="676"/>
      <c r="AJ33" s="676"/>
      <c r="AK33" s="676"/>
      <c r="AL33" s="645" t="s">
        <v>137</v>
      </c>
      <c r="AM33" s="646"/>
      <c r="AN33" s="646"/>
      <c r="AO33" s="677"/>
      <c r="AP33" s="721"/>
      <c r="AQ33" s="722"/>
      <c r="AR33" s="722"/>
      <c r="AS33" s="722"/>
      <c r="AT33" s="725"/>
      <c r="AU33" s="232"/>
      <c r="AV33" s="232"/>
      <c r="AW33" s="232"/>
      <c r="AX33" s="623" t="s">
        <v>321</v>
      </c>
      <c r="AY33" s="624"/>
      <c r="AZ33" s="624"/>
      <c r="BA33" s="624"/>
      <c r="BB33" s="624"/>
      <c r="BC33" s="624"/>
      <c r="BD33" s="624"/>
      <c r="BE33" s="624"/>
      <c r="BF33" s="625"/>
      <c r="BG33" s="709">
        <v>99.6</v>
      </c>
      <c r="BH33" s="627"/>
      <c r="BI33" s="627"/>
      <c r="BJ33" s="627"/>
      <c r="BK33" s="627"/>
      <c r="BL33" s="627"/>
      <c r="BM33" s="669">
        <v>99.1</v>
      </c>
      <c r="BN33" s="627"/>
      <c r="BO33" s="627"/>
      <c r="BP33" s="627"/>
      <c r="BQ33" s="671"/>
      <c r="BR33" s="709">
        <v>99.5</v>
      </c>
      <c r="BS33" s="627"/>
      <c r="BT33" s="627"/>
      <c r="BU33" s="627"/>
      <c r="BV33" s="627"/>
      <c r="BW33" s="627"/>
      <c r="BX33" s="669">
        <v>99</v>
      </c>
      <c r="BY33" s="627"/>
      <c r="BZ33" s="627"/>
      <c r="CA33" s="627"/>
      <c r="CB33" s="671"/>
      <c r="CD33" s="681" t="s">
        <v>322</v>
      </c>
      <c r="CE33" s="682"/>
      <c r="CF33" s="682"/>
      <c r="CG33" s="682"/>
      <c r="CH33" s="682"/>
      <c r="CI33" s="682"/>
      <c r="CJ33" s="682"/>
      <c r="CK33" s="682"/>
      <c r="CL33" s="682"/>
      <c r="CM33" s="682"/>
      <c r="CN33" s="682"/>
      <c r="CO33" s="682"/>
      <c r="CP33" s="682"/>
      <c r="CQ33" s="683"/>
      <c r="CR33" s="642">
        <v>19009782</v>
      </c>
      <c r="CS33" s="661"/>
      <c r="CT33" s="661"/>
      <c r="CU33" s="661"/>
      <c r="CV33" s="661"/>
      <c r="CW33" s="661"/>
      <c r="CX33" s="661"/>
      <c r="CY33" s="662"/>
      <c r="CZ33" s="645">
        <v>50.8</v>
      </c>
      <c r="DA33" s="663"/>
      <c r="DB33" s="663"/>
      <c r="DC33" s="664"/>
      <c r="DD33" s="648">
        <v>9058546</v>
      </c>
      <c r="DE33" s="661"/>
      <c r="DF33" s="661"/>
      <c r="DG33" s="661"/>
      <c r="DH33" s="661"/>
      <c r="DI33" s="661"/>
      <c r="DJ33" s="661"/>
      <c r="DK33" s="662"/>
      <c r="DL33" s="648">
        <v>6088275</v>
      </c>
      <c r="DM33" s="661"/>
      <c r="DN33" s="661"/>
      <c r="DO33" s="661"/>
      <c r="DP33" s="661"/>
      <c r="DQ33" s="661"/>
      <c r="DR33" s="661"/>
      <c r="DS33" s="661"/>
      <c r="DT33" s="661"/>
      <c r="DU33" s="661"/>
      <c r="DV33" s="662"/>
      <c r="DW33" s="645">
        <v>40.700000000000003</v>
      </c>
      <c r="DX33" s="663"/>
      <c r="DY33" s="663"/>
      <c r="DZ33" s="663"/>
      <c r="EA33" s="663"/>
      <c r="EB33" s="663"/>
      <c r="EC33" s="684"/>
    </row>
    <row r="34" spans="2:133" ht="11.25" customHeight="1" x14ac:dyDescent="0.15">
      <c r="B34" s="639" t="s">
        <v>323</v>
      </c>
      <c r="C34" s="640"/>
      <c r="D34" s="640"/>
      <c r="E34" s="640"/>
      <c r="F34" s="640"/>
      <c r="G34" s="640"/>
      <c r="H34" s="640"/>
      <c r="I34" s="640"/>
      <c r="J34" s="640"/>
      <c r="K34" s="640"/>
      <c r="L34" s="640"/>
      <c r="M34" s="640"/>
      <c r="N34" s="640"/>
      <c r="O34" s="640"/>
      <c r="P34" s="640"/>
      <c r="Q34" s="641"/>
      <c r="R34" s="642">
        <v>42340</v>
      </c>
      <c r="S34" s="643"/>
      <c r="T34" s="643"/>
      <c r="U34" s="643"/>
      <c r="V34" s="643"/>
      <c r="W34" s="643"/>
      <c r="X34" s="643"/>
      <c r="Y34" s="644"/>
      <c r="Z34" s="675">
        <v>0.1</v>
      </c>
      <c r="AA34" s="675"/>
      <c r="AB34" s="675"/>
      <c r="AC34" s="675"/>
      <c r="AD34" s="676">
        <v>21845</v>
      </c>
      <c r="AE34" s="676"/>
      <c r="AF34" s="676"/>
      <c r="AG34" s="676"/>
      <c r="AH34" s="676"/>
      <c r="AI34" s="676"/>
      <c r="AJ34" s="676"/>
      <c r="AK34" s="676"/>
      <c r="AL34" s="645">
        <v>0.2</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1" t="s">
        <v>324</v>
      </c>
      <c r="CE34" s="682"/>
      <c r="CF34" s="682"/>
      <c r="CG34" s="682"/>
      <c r="CH34" s="682"/>
      <c r="CI34" s="682"/>
      <c r="CJ34" s="682"/>
      <c r="CK34" s="682"/>
      <c r="CL34" s="682"/>
      <c r="CM34" s="682"/>
      <c r="CN34" s="682"/>
      <c r="CO34" s="682"/>
      <c r="CP34" s="682"/>
      <c r="CQ34" s="683"/>
      <c r="CR34" s="642">
        <v>4166738</v>
      </c>
      <c r="CS34" s="643"/>
      <c r="CT34" s="643"/>
      <c r="CU34" s="643"/>
      <c r="CV34" s="643"/>
      <c r="CW34" s="643"/>
      <c r="CX34" s="643"/>
      <c r="CY34" s="644"/>
      <c r="CZ34" s="645">
        <v>11.1</v>
      </c>
      <c r="DA34" s="663"/>
      <c r="DB34" s="663"/>
      <c r="DC34" s="664"/>
      <c r="DD34" s="648">
        <v>3023461</v>
      </c>
      <c r="DE34" s="643"/>
      <c r="DF34" s="643"/>
      <c r="DG34" s="643"/>
      <c r="DH34" s="643"/>
      <c r="DI34" s="643"/>
      <c r="DJ34" s="643"/>
      <c r="DK34" s="644"/>
      <c r="DL34" s="648">
        <v>2651204</v>
      </c>
      <c r="DM34" s="643"/>
      <c r="DN34" s="643"/>
      <c r="DO34" s="643"/>
      <c r="DP34" s="643"/>
      <c r="DQ34" s="643"/>
      <c r="DR34" s="643"/>
      <c r="DS34" s="643"/>
      <c r="DT34" s="643"/>
      <c r="DU34" s="643"/>
      <c r="DV34" s="644"/>
      <c r="DW34" s="645">
        <v>17.7</v>
      </c>
      <c r="DX34" s="663"/>
      <c r="DY34" s="663"/>
      <c r="DZ34" s="663"/>
      <c r="EA34" s="663"/>
      <c r="EB34" s="663"/>
      <c r="EC34" s="684"/>
    </row>
    <row r="35" spans="2:133" ht="11.25" customHeight="1" x14ac:dyDescent="0.15">
      <c r="B35" s="639" t="s">
        <v>325</v>
      </c>
      <c r="C35" s="640"/>
      <c r="D35" s="640"/>
      <c r="E35" s="640"/>
      <c r="F35" s="640"/>
      <c r="G35" s="640"/>
      <c r="H35" s="640"/>
      <c r="I35" s="640"/>
      <c r="J35" s="640"/>
      <c r="K35" s="640"/>
      <c r="L35" s="640"/>
      <c r="M35" s="640"/>
      <c r="N35" s="640"/>
      <c r="O35" s="640"/>
      <c r="P35" s="640"/>
      <c r="Q35" s="641"/>
      <c r="R35" s="642">
        <v>18784</v>
      </c>
      <c r="S35" s="643"/>
      <c r="T35" s="643"/>
      <c r="U35" s="643"/>
      <c r="V35" s="643"/>
      <c r="W35" s="643"/>
      <c r="X35" s="643"/>
      <c r="Y35" s="644"/>
      <c r="Z35" s="675">
        <v>0</v>
      </c>
      <c r="AA35" s="675"/>
      <c r="AB35" s="675"/>
      <c r="AC35" s="675"/>
      <c r="AD35" s="676" t="s">
        <v>245</v>
      </c>
      <c r="AE35" s="676"/>
      <c r="AF35" s="676"/>
      <c r="AG35" s="676"/>
      <c r="AH35" s="676"/>
      <c r="AI35" s="676"/>
      <c r="AJ35" s="676"/>
      <c r="AK35" s="676"/>
      <c r="AL35" s="645" t="s">
        <v>245</v>
      </c>
      <c r="AM35" s="646"/>
      <c r="AN35" s="646"/>
      <c r="AO35" s="677"/>
      <c r="AP35" s="235"/>
      <c r="AQ35" s="703" t="s">
        <v>326</v>
      </c>
      <c r="AR35" s="704"/>
      <c r="AS35" s="704"/>
      <c r="AT35" s="704"/>
      <c r="AU35" s="704"/>
      <c r="AV35" s="704"/>
      <c r="AW35" s="704"/>
      <c r="AX35" s="704"/>
      <c r="AY35" s="704"/>
      <c r="AZ35" s="704"/>
      <c r="BA35" s="704"/>
      <c r="BB35" s="704"/>
      <c r="BC35" s="704"/>
      <c r="BD35" s="704"/>
      <c r="BE35" s="704"/>
      <c r="BF35" s="705"/>
      <c r="BG35" s="703" t="s">
        <v>327</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1" t="s">
        <v>328</v>
      </c>
      <c r="CE35" s="682"/>
      <c r="CF35" s="682"/>
      <c r="CG35" s="682"/>
      <c r="CH35" s="682"/>
      <c r="CI35" s="682"/>
      <c r="CJ35" s="682"/>
      <c r="CK35" s="682"/>
      <c r="CL35" s="682"/>
      <c r="CM35" s="682"/>
      <c r="CN35" s="682"/>
      <c r="CO35" s="682"/>
      <c r="CP35" s="682"/>
      <c r="CQ35" s="683"/>
      <c r="CR35" s="642">
        <v>127394</v>
      </c>
      <c r="CS35" s="661"/>
      <c r="CT35" s="661"/>
      <c r="CU35" s="661"/>
      <c r="CV35" s="661"/>
      <c r="CW35" s="661"/>
      <c r="CX35" s="661"/>
      <c r="CY35" s="662"/>
      <c r="CZ35" s="645">
        <v>0.3</v>
      </c>
      <c r="DA35" s="663"/>
      <c r="DB35" s="663"/>
      <c r="DC35" s="664"/>
      <c r="DD35" s="648">
        <v>116311</v>
      </c>
      <c r="DE35" s="661"/>
      <c r="DF35" s="661"/>
      <c r="DG35" s="661"/>
      <c r="DH35" s="661"/>
      <c r="DI35" s="661"/>
      <c r="DJ35" s="661"/>
      <c r="DK35" s="662"/>
      <c r="DL35" s="648">
        <v>116311</v>
      </c>
      <c r="DM35" s="661"/>
      <c r="DN35" s="661"/>
      <c r="DO35" s="661"/>
      <c r="DP35" s="661"/>
      <c r="DQ35" s="661"/>
      <c r="DR35" s="661"/>
      <c r="DS35" s="661"/>
      <c r="DT35" s="661"/>
      <c r="DU35" s="661"/>
      <c r="DV35" s="662"/>
      <c r="DW35" s="645">
        <v>0.8</v>
      </c>
      <c r="DX35" s="663"/>
      <c r="DY35" s="663"/>
      <c r="DZ35" s="663"/>
      <c r="EA35" s="663"/>
      <c r="EB35" s="663"/>
      <c r="EC35" s="684"/>
    </row>
    <row r="36" spans="2:133" ht="11.25" customHeight="1" x14ac:dyDescent="0.15">
      <c r="B36" s="639" t="s">
        <v>329</v>
      </c>
      <c r="C36" s="640"/>
      <c r="D36" s="640"/>
      <c r="E36" s="640"/>
      <c r="F36" s="640"/>
      <c r="G36" s="640"/>
      <c r="H36" s="640"/>
      <c r="I36" s="640"/>
      <c r="J36" s="640"/>
      <c r="K36" s="640"/>
      <c r="L36" s="640"/>
      <c r="M36" s="640"/>
      <c r="N36" s="640"/>
      <c r="O36" s="640"/>
      <c r="P36" s="640"/>
      <c r="Q36" s="641"/>
      <c r="R36" s="642">
        <v>442945</v>
      </c>
      <c r="S36" s="643"/>
      <c r="T36" s="643"/>
      <c r="U36" s="643"/>
      <c r="V36" s="643"/>
      <c r="W36" s="643"/>
      <c r="X36" s="643"/>
      <c r="Y36" s="644"/>
      <c r="Z36" s="675">
        <v>1.2</v>
      </c>
      <c r="AA36" s="675"/>
      <c r="AB36" s="675"/>
      <c r="AC36" s="675"/>
      <c r="AD36" s="676" t="s">
        <v>137</v>
      </c>
      <c r="AE36" s="676"/>
      <c r="AF36" s="676"/>
      <c r="AG36" s="676"/>
      <c r="AH36" s="676"/>
      <c r="AI36" s="676"/>
      <c r="AJ36" s="676"/>
      <c r="AK36" s="676"/>
      <c r="AL36" s="645" t="s">
        <v>138</v>
      </c>
      <c r="AM36" s="646"/>
      <c r="AN36" s="646"/>
      <c r="AO36" s="677"/>
      <c r="AP36" s="235"/>
      <c r="AQ36" s="694" t="s">
        <v>330</v>
      </c>
      <c r="AR36" s="695"/>
      <c r="AS36" s="695"/>
      <c r="AT36" s="695"/>
      <c r="AU36" s="695"/>
      <c r="AV36" s="695"/>
      <c r="AW36" s="695"/>
      <c r="AX36" s="695"/>
      <c r="AY36" s="696"/>
      <c r="AZ36" s="697">
        <v>3135890</v>
      </c>
      <c r="BA36" s="698"/>
      <c r="BB36" s="698"/>
      <c r="BC36" s="698"/>
      <c r="BD36" s="698"/>
      <c r="BE36" s="698"/>
      <c r="BF36" s="699"/>
      <c r="BG36" s="700" t="s">
        <v>331</v>
      </c>
      <c r="BH36" s="701"/>
      <c r="BI36" s="701"/>
      <c r="BJ36" s="701"/>
      <c r="BK36" s="701"/>
      <c r="BL36" s="701"/>
      <c r="BM36" s="701"/>
      <c r="BN36" s="701"/>
      <c r="BO36" s="701"/>
      <c r="BP36" s="701"/>
      <c r="BQ36" s="701"/>
      <c r="BR36" s="701"/>
      <c r="BS36" s="701"/>
      <c r="BT36" s="701"/>
      <c r="BU36" s="702"/>
      <c r="BV36" s="697">
        <v>240756</v>
      </c>
      <c r="BW36" s="698"/>
      <c r="BX36" s="698"/>
      <c r="BY36" s="698"/>
      <c r="BZ36" s="698"/>
      <c r="CA36" s="698"/>
      <c r="CB36" s="699"/>
      <c r="CD36" s="681" t="s">
        <v>332</v>
      </c>
      <c r="CE36" s="682"/>
      <c r="CF36" s="682"/>
      <c r="CG36" s="682"/>
      <c r="CH36" s="682"/>
      <c r="CI36" s="682"/>
      <c r="CJ36" s="682"/>
      <c r="CK36" s="682"/>
      <c r="CL36" s="682"/>
      <c r="CM36" s="682"/>
      <c r="CN36" s="682"/>
      <c r="CO36" s="682"/>
      <c r="CP36" s="682"/>
      <c r="CQ36" s="683"/>
      <c r="CR36" s="642">
        <v>10783531</v>
      </c>
      <c r="CS36" s="643"/>
      <c r="CT36" s="643"/>
      <c r="CU36" s="643"/>
      <c r="CV36" s="643"/>
      <c r="CW36" s="643"/>
      <c r="CX36" s="643"/>
      <c r="CY36" s="644"/>
      <c r="CZ36" s="645">
        <v>28.8</v>
      </c>
      <c r="DA36" s="663"/>
      <c r="DB36" s="663"/>
      <c r="DC36" s="664"/>
      <c r="DD36" s="648">
        <v>2565704</v>
      </c>
      <c r="DE36" s="643"/>
      <c r="DF36" s="643"/>
      <c r="DG36" s="643"/>
      <c r="DH36" s="643"/>
      <c r="DI36" s="643"/>
      <c r="DJ36" s="643"/>
      <c r="DK36" s="644"/>
      <c r="DL36" s="648">
        <v>1582084</v>
      </c>
      <c r="DM36" s="643"/>
      <c r="DN36" s="643"/>
      <c r="DO36" s="643"/>
      <c r="DP36" s="643"/>
      <c r="DQ36" s="643"/>
      <c r="DR36" s="643"/>
      <c r="DS36" s="643"/>
      <c r="DT36" s="643"/>
      <c r="DU36" s="643"/>
      <c r="DV36" s="644"/>
      <c r="DW36" s="645">
        <v>10.6</v>
      </c>
      <c r="DX36" s="663"/>
      <c r="DY36" s="663"/>
      <c r="DZ36" s="663"/>
      <c r="EA36" s="663"/>
      <c r="EB36" s="663"/>
      <c r="EC36" s="684"/>
    </row>
    <row r="37" spans="2:133" ht="11.25" customHeight="1" x14ac:dyDescent="0.15">
      <c r="B37" s="639" t="s">
        <v>333</v>
      </c>
      <c r="C37" s="640"/>
      <c r="D37" s="640"/>
      <c r="E37" s="640"/>
      <c r="F37" s="640"/>
      <c r="G37" s="640"/>
      <c r="H37" s="640"/>
      <c r="I37" s="640"/>
      <c r="J37" s="640"/>
      <c r="K37" s="640"/>
      <c r="L37" s="640"/>
      <c r="M37" s="640"/>
      <c r="N37" s="640"/>
      <c r="O37" s="640"/>
      <c r="P37" s="640"/>
      <c r="Q37" s="641"/>
      <c r="R37" s="642">
        <v>838182</v>
      </c>
      <c r="S37" s="643"/>
      <c r="T37" s="643"/>
      <c r="U37" s="643"/>
      <c r="V37" s="643"/>
      <c r="W37" s="643"/>
      <c r="X37" s="643"/>
      <c r="Y37" s="644"/>
      <c r="Z37" s="675">
        <v>2.2000000000000002</v>
      </c>
      <c r="AA37" s="675"/>
      <c r="AB37" s="675"/>
      <c r="AC37" s="675"/>
      <c r="AD37" s="676" t="s">
        <v>138</v>
      </c>
      <c r="AE37" s="676"/>
      <c r="AF37" s="676"/>
      <c r="AG37" s="676"/>
      <c r="AH37" s="676"/>
      <c r="AI37" s="676"/>
      <c r="AJ37" s="676"/>
      <c r="AK37" s="676"/>
      <c r="AL37" s="645" t="s">
        <v>245</v>
      </c>
      <c r="AM37" s="646"/>
      <c r="AN37" s="646"/>
      <c r="AO37" s="677"/>
      <c r="AQ37" s="685" t="s">
        <v>334</v>
      </c>
      <c r="AR37" s="686"/>
      <c r="AS37" s="686"/>
      <c r="AT37" s="686"/>
      <c r="AU37" s="686"/>
      <c r="AV37" s="686"/>
      <c r="AW37" s="686"/>
      <c r="AX37" s="686"/>
      <c r="AY37" s="687"/>
      <c r="AZ37" s="642">
        <v>417891</v>
      </c>
      <c r="BA37" s="643"/>
      <c r="BB37" s="643"/>
      <c r="BC37" s="643"/>
      <c r="BD37" s="661"/>
      <c r="BE37" s="661"/>
      <c r="BF37" s="688"/>
      <c r="BG37" s="681" t="s">
        <v>335</v>
      </c>
      <c r="BH37" s="682"/>
      <c r="BI37" s="682"/>
      <c r="BJ37" s="682"/>
      <c r="BK37" s="682"/>
      <c r="BL37" s="682"/>
      <c r="BM37" s="682"/>
      <c r="BN37" s="682"/>
      <c r="BO37" s="682"/>
      <c r="BP37" s="682"/>
      <c r="BQ37" s="682"/>
      <c r="BR37" s="682"/>
      <c r="BS37" s="682"/>
      <c r="BT37" s="682"/>
      <c r="BU37" s="683"/>
      <c r="BV37" s="642">
        <v>-216071</v>
      </c>
      <c r="BW37" s="643"/>
      <c r="BX37" s="643"/>
      <c r="BY37" s="643"/>
      <c r="BZ37" s="643"/>
      <c r="CA37" s="643"/>
      <c r="CB37" s="689"/>
      <c r="CD37" s="681" t="s">
        <v>336</v>
      </c>
      <c r="CE37" s="682"/>
      <c r="CF37" s="682"/>
      <c r="CG37" s="682"/>
      <c r="CH37" s="682"/>
      <c r="CI37" s="682"/>
      <c r="CJ37" s="682"/>
      <c r="CK37" s="682"/>
      <c r="CL37" s="682"/>
      <c r="CM37" s="682"/>
      <c r="CN37" s="682"/>
      <c r="CO37" s="682"/>
      <c r="CP37" s="682"/>
      <c r="CQ37" s="683"/>
      <c r="CR37" s="642">
        <v>760717</v>
      </c>
      <c r="CS37" s="661"/>
      <c r="CT37" s="661"/>
      <c r="CU37" s="661"/>
      <c r="CV37" s="661"/>
      <c r="CW37" s="661"/>
      <c r="CX37" s="661"/>
      <c r="CY37" s="662"/>
      <c r="CZ37" s="645">
        <v>2</v>
      </c>
      <c r="DA37" s="663"/>
      <c r="DB37" s="663"/>
      <c r="DC37" s="664"/>
      <c r="DD37" s="648">
        <v>757435</v>
      </c>
      <c r="DE37" s="661"/>
      <c r="DF37" s="661"/>
      <c r="DG37" s="661"/>
      <c r="DH37" s="661"/>
      <c r="DI37" s="661"/>
      <c r="DJ37" s="661"/>
      <c r="DK37" s="662"/>
      <c r="DL37" s="648">
        <v>655263</v>
      </c>
      <c r="DM37" s="661"/>
      <c r="DN37" s="661"/>
      <c r="DO37" s="661"/>
      <c r="DP37" s="661"/>
      <c r="DQ37" s="661"/>
      <c r="DR37" s="661"/>
      <c r="DS37" s="661"/>
      <c r="DT37" s="661"/>
      <c r="DU37" s="661"/>
      <c r="DV37" s="662"/>
      <c r="DW37" s="645">
        <v>4.4000000000000004</v>
      </c>
      <c r="DX37" s="663"/>
      <c r="DY37" s="663"/>
      <c r="DZ37" s="663"/>
      <c r="EA37" s="663"/>
      <c r="EB37" s="663"/>
      <c r="EC37" s="684"/>
    </row>
    <row r="38" spans="2:133" ht="11.25" customHeight="1" x14ac:dyDescent="0.15">
      <c r="B38" s="639" t="s">
        <v>337</v>
      </c>
      <c r="C38" s="640"/>
      <c r="D38" s="640"/>
      <c r="E38" s="640"/>
      <c r="F38" s="640"/>
      <c r="G38" s="640"/>
      <c r="H38" s="640"/>
      <c r="I38" s="640"/>
      <c r="J38" s="640"/>
      <c r="K38" s="640"/>
      <c r="L38" s="640"/>
      <c r="M38" s="640"/>
      <c r="N38" s="640"/>
      <c r="O38" s="640"/>
      <c r="P38" s="640"/>
      <c r="Q38" s="641"/>
      <c r="R38" s="642">
        <v>186428</v>
      </c>
      <c r="S38" s="643"/>
      <c r="T38" s="643"/>
      <c r="U38" s="643"/>
      <c r="V38" s="643"/>
      <c r="W38" s="643"/>
      <c r="X38" s="643"/>
      <c r="Y38" s="644"/>
      <c r="Z38" s="675">
        <v>0.5</v>
      </c>
      <c r="AA38" s="675"/>
      <c r="AB38" s="675"/>
      <c r="AC38" s="675"/>
      <c r="AD38" s="676">
        <v>17573</v>
      </c>
      <c r="AE38" s="676"/>
      <c r="AF38" s="676"/>
      <c r="AG38" s="676"/>
      <c r="AH38" s="676"/>
      <c r="AI38" s="676"/>
      <c r="AJ38" s="676"/>
      <c r="AK38" s="676"/>
      <c r="AL38" s="645">
        <v>0.1</v>
      </c>
      <c r="AM38" s="646"/>
      <c r="AN38" s="646"/>
      <c r="AO38" s="677"/>
      <c r="AQ38" s="685" t="s">
        <v>338</v>
      </c>
      <c r="AR38" s="686"/>
      <c r="AS38" s="686"/>
      <c r="AT38" s="686"/>
      <c r="AU38" s="686"/>
      <c r="AV38" s="686"/>
      <c r="AW38" s="686"/>
      <c r="AX38" s="686"/>
      <c r="AY38" s="687"/>
      <c r="AZ38" s="642">
        <v>42593</v>
      </c>
      <c r="BA38" s="643"/>
      <c r="BB38" s="643"/>
      <c r="BC38" s="643"/>
      <c r="BD38" s="661"/>
      <c r="BE38" s="661"/>
      <c r="BF38" s="688"/>
      <c r="BG38" s="681" t="s">
        <v>339</v>
      </c>
      <c r="BH38" s="682"/>
      <c r="BI38" s="682"/>
      <c r="BJ38" s="682"/>
      <c r="BK38" s="682"/>
      <c r="BL38" s="682"/>
      <c r="BM38" s="682"/>
      <c r="BN38" s="682"/>
      <c r="BO38" s="682"/>
      <c r="BP38" s="682"/>
      <c r="BQ38" s="682"/>
      <c r="BR38" s="682"/>
      <c r="BS38" s="682"/>
      <c r="BT38" s="682"/>
      <c r="BU38" s="683"/>
      <c r="BV38" s="642">
        <v>10297</v>
      </c>
      <c r="BW38" s="643"/>
      <c r="BX38" s="643"/>
      <c r="BY38" s="643"/>
      <c r="BZ38" s="643"/>
      <c r="CA38" s="643"/>
      <c r="CB38" s="689"/>
      <c r="CD38" s="681" t="s">
        <v>340</v>
      </c>
      <c r="CE38" s="682"/>
      <c r="CF38" s="682"/>
      <c r="CG38" s="682"/>
      <c r="CH38" s="682"/>
      <c r="CI38" s="682"/>
      <c r="CJ38" s="682"/>
      <c r="CK38" s="682"/>
      <c r="CL38" s="682"/>
      <c r="CM38" s="682"/>
      <c r="CN38" s="682"/>
      <c r="CO38" s="682"/>
      <c r="CP38" s="682"/>
      <c r="CQ38" s="683"/>
      <c r="CR38" s="642">
        <v>3093297</v>
      </c>
      <c r="CS38" s="643"/>
      <c r="CT38" s="643"/>
      <c r="CU38" s="643"/>
      <c r="CV38" s="643"/>
      <c r="CW38" s="643"/>
      <c r="CX38" s="643"/>
      <c r="CY38" s="644"/>
      <c r="CZ38" s="645">
        <v>8.3000000000000007</v>
      </c>
      <c r="DA38" s="663"/>
      <c r="DB38" s="663"/>
      <c r="DC38" s="664"/>
      <c r="DD38" s="648">
        <v>2548260</v>
      </c>
      <c r="DE38" s="643"/>
      <c r="DF38" s="643"/>
      <c r="DG38" s="643"/>
      <c r="DH38" s="643"/>
      <c r="DI38" s="643"/>
      <c r="DJ38" s="643"/>
      <c r="DK38" s="644"/>
      <c r="DL38" s="648">
        <v>1738676</v>
      </c>
      <c r="DM38" s="643"/>
      <c r="DN38" s="643"/>
      <c r="DO38" s="643"/>
      <c r="DP38" s="643"/>
      <c r="DQ38" s="643"/>
      <c r="DR38" s="643"/>
      <c r="DS38" s="643"/>
      <c r="DT38" s="643"/>
      <c r="DU38" s="643"/>
      <c r="DV38" s="644"/>
      <c r="DW38" s="645">
        <v>11.6</v>
      </c>
      <c r="DX38" s="663"/>
      <c r="DY38" s="663"/>
      <c r="DZ38" s="663"/>
      <c r="EA38" s="663"/>
      <c r="EB38" s="663"/>
      <c r="EC38" s="684"/>
    </row>
    <row r="39" spans="2:133" ht="11.25" customHeight="1" x14ac:dyDescent="0.15">
      <c r="B39" s="639" t="s">
        <v>341</v>
      </c>
      <c r="C39" s="640"/>
      <c r="D39" s="640"/>
      <c r="E39" s="640"/>
      <c r="F39" s="640"/>
      <c r="G39" s="640"/>
      <c r="H39" s="640"/>
      <c r="I39" s="640"/>
      <c r="J39" s="640"/>
      <c r="K39" s="640"/>
      <c r="L39" s="640"/>
      <c r="M39" s="640"/>
      <c r="N39" s="640"/>
      <c r="O39" s="640"/>
      <c r="P39" s="640"/>
      <c r="Q39" s="641"/>
      <c r="R39" s="642">
        <v>1264612</v>
      </c>
      <c r="S39" s="643"/>
      <c r="T39" s="643"/>
      <c r="U39" s="643"/>
      <c r="V39" s="643"/>
      <c r="W39" s="643"/>
      <c r="X39" s="643"/>
      <c r="Y39" s="644"/>
      <c r="Z39" s="675">
        <v>3.3</v>
      </c>
      <c r="AA39" s="675"/>
      <c r="AB39" s="675"/>
      <c r="AC39" s="675"/>
      <c r="AD39" s="676" t="s">
        <v>138</v>
      </c>
      <c r="AE39" s="676"/>
      <c r="AF39" s="676"/>
      <c r="AG39" s="676"/>
      <c r="AH39" s="676"/>
      <c r="AI39" s="676"/>
      <c r="AJ39" s="676"/>
      <c r="AK39" s="676"/>
      <c r="AL39" s="645" t="s">
        <v>138</v>
      </c>
      <c r="AM39" s="646"/>
      <c r="AN39" s="646"/>
      <c r="AO39" s="677"/>
      <c r="AQ39" s="685" t="s">
        <v>342</v>
      </c>
      <c r="AR39" s="686"/>
      <c r="AS39" s="686"/>
      <c r="AT39" s="686"/>
      <c r="AU39" s="686"/>
      <c r="AV39" s="686"/>
      <c r="AW39" s="686"/>
      <c r="AX39" s="686"/>
      <c r="AY39" s="687"/>
      <c r="AZ39" s="642">
        <v>4033</v>
      </c>
      <c r="BA39" s="643"/>
      <c r="BB39" s="643"/>
      <c r="BC39" s="643"/>
      <c r="BD39" s="661"/>
      <c r="BE39" s="661"/>
      <c r="BF39" s="688"/>
      <c r="BG39" s="681" t="s">
        <v>343</v>
      </c>
      <c r="BH39" s="682"/>
      <c r="BI39" s="682"/>
      <c r="BJ39" s="682"/>
      <c r="BK39" s="682"/>
      <c r="BL39" s="682"/>
      <c r="BM39" s="682"/>
      <c r="BN39" s="682"/>
      <c r="BO39" s="682"/>
      <c r="BP39" s="682"/>
      <c r="BQ39" s="682"/>
      <c r="BR39" s="682"/>
      <c r="BS39" s="682"/>
      <c r="BT39" s="682"/>
      <c r="BU39" s="683"/>
      <c r="BV39" s="642">
        <v>16658</v>
      </c>
      <c r="BW39" s="643"/>
      <c r="BX39" s="643"/>
      <c r="BY39" s="643"/>
      <c r="BZ39" s="643"/>
      <c r="CA39" s="643"/>
      <c r="CB39" s="689"/>
      <c r="CD39" s="681" t="s">
        <v>344</v>
      </c>
      <c r="CE39" s="682"/>
      <c r="CF39" s="682"/>
      <c r="CG39" s="682"/>
      <c r="CH39" s="682"/>
      <c r="CI39" s="682"/>
      <c r="CJ39" s="682"/>
      <c r="CK39" s="682"/>
      <c r="CL39" s="682"/>
      <c r="CM39" s="682"/>
      <c r="CN39" s="682"/>
      <c r="CO39" s="682"/>
      <c r="CP39" s="682"/>
      <c r="CQ39" s="683"/>
      <c r="CR39" s="642">
        <v>833822</v>
      </c>
      <c r="CS39" s="661"/>
      <c r="CT39" s="661"/>
      <c r="CU39" s="661"/>
      <c r="CV39" s="661"/>
      <c r="CW39" s="661"/>
      <c r="CX39" s="661"/>
      <c r="CY39" s="662"/>
      <c r="CZ39" s="645">
        <v>2.2000000000000002</v>
      </c>
      <c r="DA39" s="663"/>
      <c r="DB39" s="663"/>
      <c r="DC39" s="664"/>
      <c r="DD39" s="648">
        <v>804810</v>
      </c>
      <c r="DE39" s="661"/>
      <c r="DF39" s="661"/>
      <c r="DG39" s="661"/>
      <c r="DH39" s="661"/>
      <c r="DI39" s="661"/>
      <c r="DJ39" s="661"/>
      <c r="DK39" s="662"/>
      <c r="DL39" s="648" t="s">
        <v>138</v>
      </c>
      <c r="DM39" s="661"/>
      <c r="DN39" s="661"/>
      <c r="DO39" s="661"/>
      <c r="DP39" s="661"/>
      <c r="DQ39" s="661"/>
      <c r="DR39" s="661"/>
      <c r="DS39" s="661"/>
      <c r="DT39" s="661"/>
      <c r="DU39" s="661"/>
      <c r="DV39" s="662"/>
      <c r="DW39" s="645" t="s">
        <v>138</v>
      </c>
      <c r="DX39" s="663"/>
      <c r="DY39" s="663"/>
      <c r="DZ39" s="663"/>
      <c r="EA39" s="663"/>
      <c r="EB39" s="663"/>
      <c r="EC39" s="684"/>
    </row>
    <row r="40" spans="2:133" ht="11.25" customHeight="1" x14ac:dyDescent="0.15">
      <c r="B40" s="639" t="s">
        <v>345</v>
      </c>
      <c r="C40" s="640"/>
      <c r="D40" s="640"/>
      <c r="E40" s="640"/>
      <c r="F40" s="640"/>
      <c r="G40" s="640"/>
      <c r="H40" s="640"/>
      <c r="I40" s="640"/>
      <c r="J40" s="640"/>
      <c r="K40" s="640"/>
      <c r="L40" s="640"/>
      <c r="M40" s="640"/>
      <c r="N40" s="640"/>
      <c r="O40" s="640"/>
      <c r="P40" s="640"/>
      <c r="Q40" s="641"/>
      <c r="R40" s="642">
        <v>29200</v>
      </c>
      <c r="S40" s="643"/>
      <c r="T40" s="643"/>
      <c r="U40" s="643"/>
      <c r="V40" s="643"/>
      <c r="W40" s="643"/>
      <c r="X40" s="643"/>
      <c r="Y40" s="644"/>
      <c r="Z40" s="675">
        <v>0.1</v>
      </c>
      <c r="AA40" s="675"/>
      <c r="AB40" s="675"/>
      <c r="AC40" s="675"/>
      <c r="AD40" s="676" t="s">
        <v>138</v>
      </c>
      <c r="AE40" s="676"/>
      <c r="AF40" s="676"/>
      <c r="AG40" s="676"/>
      <c r="AH40" s="676"/>
      <c r="AI40" s="676"/>
      <c r="AJ40" s="676"/>
      <c r="AK40" s="676"/>
      <c r="AL40" s="645" t="s">
        <v>138</v>
      </c>
      <c r="AM40" s="646"/>
      <c r="AN40" s="646"/>
      <c r="AO40" s="677"/>
      <c r="AQ40" s="685" t="s">
        <v>346</v>
      </c>
      <c r="AR40" s="686"/>
      <c r="AS40" s="686"/>
      <c r="AT40" s="686"/>
      <c r="AU40" s="686"/>
      <c r="AV40" s="686"/>
      <c r="AW40" s="686"/>
      <c r="AX40" s="686"/>
      <c r="AY40" s="687"/>
      <c r="AZ40" s="642" t="s">
        <v>245</v>
      </c>
      <c r="BA40" s="643"/>
      <c r="BB40" s="643"/>
      <c r="BC40" s="643"/>
      <c r="BD40" s="661"/>
      <c r="BE40" s="661"/>
      <c r="BF40" s="688"/>
      <c r="BG40" s="690" t="s">
        <v>347</v>
      </c>
      <c r="BH40" s="691"/>
      <c r="BI40" s="691"/>
      <c r="BJ40" s="691"/>
      <c r="BK40" s="691"/>
      <c r="BL40" s="236"/>
      <c r="BM40" s="682" t="s">
        <v>348</v>
      </c>
      <c r="BN40" s="682"/>
      <c r="BO40" s="682"/>
      <c r="BP40" s="682"/>
      <c r="BQ40" s="682"/>
      <c r="BR40" s="682"/>
      <c r="BS40" s="682"/>
      <c r="BT40" s="682"/>
      <c r="BU40" s="683"/>
      <c r="BV40" s="642">
        <v>89</v>
      </c>
      <c r="BW40" s="643"/>
      <c r="BX40" s="643"/>
      <c r="BY40" s="643"/>
      <c r="BZ40" s="643"/>
      <c r="CA40" s="643"/>
      <c r="CB40" s="689"/>
      <c r="CD40" s="681" t="s">
        <v>349</v>
      </c>
      <c r="CE40" s="682"/>
      <c r="CF40" s="682"/>
      <c r="CG40" s="682"/>
      <c r="CH40" s="682"/>
      <c r="CI40" s="682"/>
      <c r="CJ40" s="682"/>
      <c r="CK40" s="682"/>
      <c r="CL40" s="682"/>
      <c r="CM40" s="682"/>
      <c r="CN40" s="682"/>
      <c r="CO40" s="682"/>
      <c r="CP40" s="682"/>
      <c r="CQ40" s="683"/>
      <c r="CR40" s="642">
        <v>5000</v>
      </c>
      <c r="CS40" s="643"/>
      <c r="CT40" s="643"/>
      <c r="CU40" s="643"/>
      <c r="CV40" s="643"/>
      <c r="CW40" s="643"/>
      <c r="CX40" s="643"/>
      <c r="CY40" s="644"/>
      <c r="CZ40" s="645">
        <v>0</v>
      </c>
      <c r="DA40" s="663"/>
      <c r="DB40" s="663"/>
      <c r="DC40" s="664"/>
      <c r="DD40" s="648" t="s">
        <v>138</v>
      </c>
      <c r="DE40" s="643"/>
      <c r="DF40" s="643"/>
      <c r="DG40" s="643"/>
      <c r="DH40" s="643"/>
      <c r="DI40" s="643"/>
      <c r="DJ40" s="643"/>
      <c r="DK40" s="644"/>
      <c r="DL40" s="648" t="s">
        <v>138</v>
      </c>
      <c r="DM40" s="643"/>
      <c r="DN40" s="643"/>
      <c r="DO40" s="643"/>
      <c r="DP40" s="643"/>
      <c r="DQ40" s="643"/>
      <c r="DR40" s="643"/>
      <c r="DS40" s="643"/>
      <c r="DT40" s="643"/>
      <c r="DU40" s="643"/>
      <c r="DV40" s="644"/>
      <c r="DW40" s="645" t="s">
        <v>245</v>
      </c>
      <c r="DX40" s="663"/>
      <c r="DY40" s="663"/>
      <c r="DZ40" s="663"/>
      <c r="EA40" s="663"/>
      <c r="EB40" s="663"/>
      <c r="EC40" s="684"/>
    </row>
    <row r="41" spans="2:133" ht="11.25" customHeight="1" x14ac:dyDescent="0.15">
      <c r="B41" s="639" t="s">
        <v>350</v>
      </c>
      <c r="C41" s="640"/>
      <c r="D41" s="640"/>
      <c r="E41" s="640"/>
      <c r="F41" s="640"/>
      <c r="G41" s="640"/>
      <c r="H41" s="640"/>
      <c r="I41" s="640"/>
      <c r="J41" s="640"/>
      <c r="K41" s="640"/>
      <c r="L41" s="640"/>
      <c r="M41" s="640"/>
      <c r="N41" s="640"/>
      <c r="O41" s="640"/>
      <c r="P41" s="640"/>
      <c r="Q41" s="641"/>
      <c r="R41" s="642" t="s">
        <v>138</v>
      </c>
      <c r="S41" s="643"/>
      <c r="T41" s="643"/>
      <c r="U41" s="643"/>
      <c r="V41" s="643"/>
      <c r="W41" s="643"/>
      <c r="X41" s="643"/>
      <c r="Y41" s="644"/>
      <c r="Z41" s="675" t="s">
        <v>138</v>
      </c>
      <c r="AA41" s="675"/>
      <c r="AB41" s="675"/>
      <c r="AC41" s="675"/>
      <c r="AD41" s="676" t="s">
        <v>137</v>
      </c>
      <c r="AE41" s="676"/>
      <c r="AF41" s="676"/>
      <c r="AG41" s="676"/>
      <c r="AH41" s="676"/>
      <c r="AI41" s="676"/>
      <c r="AJ41" s="676"/>
      <c r="AK41" s="676"/>
      <c r="AL41" s="645" t="s">
        <v>137</v>
      </c>
      <c r="AM41" s="646"/>
      <c r="AN41" s="646"/>
      <c r="AO41" s="677"/>
      <c r="AQ41" s="685" t="s">
        <v>351</v>
      </c>
      <c r="AR41" s="686"/>
      <c r="AS41" s="686"/>
      <c r="AT41" s="686"/>
      <c r="AU41" s="686"/>
      <c r="AV41" s="686"/>
      <c r="AW41" s="686"/>
      <c r="AX41" s="686"/>
      <c r="AY41" s="687"/>
      <c r="AZ41" s="642">
        <v>885462</v>
      </c>
      <c r="BA41" s="643"/>
      <c r="BB41" s="643"/>
      <c r="BC41" s="643"/>
      <c r="BD41" s="661"/>
      <c r="BE41" s="661"/>
      <c r="BF41" s="688"/>
      <c r="BG41" s="690"/>
      <c r="BH41" s="691"/>
      <c r="BI41" s="691"/>
      <c r="BJ41" s="691"/>
      <c r="BK41" s="691"/>
      <c r="BL41" s="236"/>
      <c r="BM41" s="682" t="s">
        <v>352</v>
      </c>
      <c r="BN41" s="682"/>
      <c r="BO41" s="682"/>
      <c r="BP41" s="682"/>
      <c r="BQ41" s="682"/>
      <c r="BR41" s="682"/>
      <c r="BS41" s="682"/>
      <c r="BT41" s="682"/>
      <c r="BU41" s="683"/>
      <c r="BV41" s="642">
        <v>1</v>
      </c>
      <c r="BW41" s="643"/>
      <c r="BX41" s="643"/>
      <c r="BY41" s="643"/>
      <c r="BZ41" s="643"/>
      <c r="CA41" s="643"/>
      <c r="CB41" s="689"/>
      <c r="CD41" s="681" t="s">
        <v>353</v>
      </c>
      <c r="CE41" s="682"/>
      <c r="CF41" s="682"/>
      <c r="CG41" s="682"/>
      <c r="CH41" s="682"/>
      <c r="CI41" s="682"/>
      <c r="CJ41" s="682"/>
      <c r="CK41" s="682"/>
      <c r="CL41" s="682"/>
      <c r="CM41" s="682"/>
      <c r="CN41" s="682"/>
      <c r="CO41" s="682"/>
      <c r="CP41" s="682"/>
      <c r="CQ41" s="683"/>
      <c r="CR41" s="642" t="s">
        <v>137</v>
      </c>
      <c r="CS41" s="661"/>
      <c r="CT41" s="661"/>
      <c r="CU41" s="661"/>
      <c r="CV41" s="661"/>
      <c r="CW41" s="661"/>
      <c r="CX41" s="661"/>
      <c r="CY41" s="662"/>
      <c r="CZ41" s="645" t="s">
        <v>138</v>
      </c>
      <c r="DA41" s="663"/>
      <c r="DB41" s="663"/>
      <c r="DC41" s="664"/>
      <c r="DD41" s="648" t="s">
        <v>138</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x14ac:dyDescent="0.15">
      <c r="B42" s="639" t="s">
        <v>354</v>
      </c>
      <c r="C42" s="640"/>
      <c r="D42" s="640"/>
      <c r="E42" s="640"/>
      <c r="F42" s="640"/>
      <c r="G42" s="640"/>
      <c r="H42" s="640"/>
      <c r="I42" s="640"/>
      <c r="J42" s="640"/>
      <c r="K42" s="640"/>
      <c r="L42" s="640"/>
      <c r="M42" s="640"/>
      <c r="N42" s="640"/>
      <c r="O42" s="640"/>
      <c r="P42" s="640"/>
      <c r="Q42" s="641"/>
      <c r="R42" s="642">
        <v>916112</v>
      </c>
      <c r="S42" s="643"/>
      <c r="T42" s="643"/>
      <c r="U42" s="643"/>
      <c r="V42" s="643"/>
      <c r="W42" s="643"/>
      <c r="X42" s="643"/>
      <c r="Y42" s="644"/>
      <c r="Z42" s="675">
        <v>2.4</v>
      </c>
      <c r="AA42" s="675"/>
      <c r="AB42" s="675"/>
      <c r="AC42" s="675"/>
      <c r="AD42" s="676" t="s">
        <v>138</v>
      </c>
      <c r="AE42" s="676"/>
      <c r="AF42" s="676"/>
      <c r="AG42" s="676"/>
      <c r="AH42" s="676"/>
      <c r="AI42" s="676"/>
      <c r="AJ42" s="676"/>
      <c r="AK42" s="676"/>
      <c r="AL42" s="645" t="s">
        <v>245</v>
      </c>
      <c r="AM42" s="646"/>
      <c r="AN42" s="646"/>
      <c r="AO42" s="677"/>
      <c r="AQ42" s="678" t="s">
        <v>355</v>
      </c>
      <c r="AR42" s="679"/>
      <c r="AS42" s="679"/>
      <c r="AT42" s="679"/>
      <c r="AU42" s="679"/>
      <c r="AV42" s="679"/>
      <c r="AW42" s="679"/>
      <c r="AX42" s="679"/>
      <c r="AY42" s="680"/>
      <c r="AZ42" s="626">
        <v>1785911</v>
      </c>
      <c r="BA42" s="665"/>
      <c r="BB42" s="665"/>
      <c r="BC42" s="665"/>
      <c r="BD42" s="627"/>
      <c r="BE42" s="627"/>
      <c r="BF42" s="671"/>
      <c r="BG42" s="692"/>
      <c r="BH42" s="693"/>
      <c r="BI42" s="693"/>
      <c r="BJ42" s="693"/>
      <c r="BK42" s="693"/>
      <c r="BL42" s="237"/>
      <c r="BM42" s="672" t="s">
        <v>356</v>
      </c>
      <c r="BN42" s="672"/>
      <c r="BO42" s="672"/>
      <c r="BP42" s="672"/>
      <c r="BQ42" s="672"/>
      <c r="BR42" s="672"/>
      <c r="BS42" s="672"/>
      <c r="BT42" s="672"/>
      <c r="BU42" s="673"/>
      <c r="BV42" s="626">
        <v>293</v>
      </c>
      <c r="BW42" s="665"/>
      <c r="BX42" s="665"/>
      <c r="BY42" s="665"/>
      <c r="BZ42" s="665"/>
      <c r="CA42" s="665"/>
      <c r="CB42" s="674"/>
      <c r="CD42" s="639" t="s">
        <v>357</v>
      </c>
      <c r="CE42" s="640"/>
      <c r="CF42" s="640"/>
      <c r="CG42" s="640"/>
      <c r="CH42" s="640"/>
      <c r="CI42" s="640"/>
      <c r="CJ42" s="640"/>
      <c r="CK42" s="640"/>
      <c r="CL42" s="640"/>
      <c r="CM42" s="640"/>
      <c r="CN42" s="640"/>
      <c r="CO42" s="640"/>
      <c r="CP42" s="640"/>
      <c r="CQ42" s="641"/>
      <c r="CR42" s="642">
        <v>2338862</v>
      </c>
      <c r="CS42" s="643"/>
      <c r="CT42" s="643"/>
      <c r="CU42" s="643"/>
      <c r="CV42" s="643"/>
      <c r="CW42" s="643"/>
      <c r="CX42" s="643"/>
      <c r="CY42" s="644"/>
      <c r="CZ42" s="645">
        <v>6.3</v>
      </c>
      <c r="DA42" s="646"/>
      <c r="DB42" s="646"/>
      <c r="DC42" s="647"/>
      <c r="DD42" s="648">
        <v>499091</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x14ac:dyDescent="0.15">
      <c r="B43" s="623" t="s">
        <v>358</v>
      </c>
      <c r="C43" s="624"/>
      <c r="D43" s="624"/>
      <c r="E43" s="624"/>
      <c r="F43" s="624"/>
      <c r="G43" s="624"/>
      <c r="H43" s="624"/>
      <c r="I43" s="624"/>
      <c r="J43" s="624"/>
      <c r="K43" s="624"/>
      <c r="L43" s="624"/>
      <c r="M43" s="624"/>
      <c r="N43" s="624"/>
      <c r="O43" s="624"/>
      <c r="P43" s="624"/>
      <c r="Q43" s="625"/>
      <c r="R43" s="626">
        <v>38481362</v>
      </c>
      <c r="S43" s="665"/>
      <c r="T43" s="665"/>
      <c r="U43" s="665"/>
      <c r="V43" s="665"/>
      <c r="W43" s="665"/>
      <c r="X43" s="665"/>
      <c r="Y43" s="666"/>
      <c r="Z43" s="667">
        <v>100</v>
      </c>
      <c r="AA43" s="667"/>
      <c r="AB43" s="667"/>
      <c r="AC43" s="667"/>
      <c r="AD43" s="668">
        <v>14020423</v>
      </c>
      <c r="AE43" s="668"/>
      <c r="AF43" s="668"/>
      <c r="AG43" s="668"/>
      <c r="AH43" s="668"/>
      <c r="AI43" s="668"/>
      <c r="AJ43" s="668"/>
      <c r="AK43" s="668"/>
      <c r="AL43" s="629">
        <v>100</v>
      </c>
      <c r="AM43" s="669"/>
      <c r="AN43" s="669"/>
      <c r="AO43" s="670"/>
      <c r="BV43" s="238"/>
      <c r="BW43" s="238"/>
      <c r="BX43" s="238"/>
      <c r="BY43" s="238"/>
      <c r="BZ43" s="238"/>
      <c r="CA43" s="238"/>
      <c r="CB43" s="238"/>
      <c r="CD43" s="639" t="s">
        <v>359</v>
      </c>
      <c r="CE43" s="640"/>
      <c r="CF43" s="640"/>
      <c r="CG43" s="640"/>
      <c r="CH43" s="640"/>
      <c r="CI43" s="640"/>
      <c r="CJ43" s="640"/>
      <c r="CK43" s="640"/>
      <c r="CL43" s="640"/>
      <c r="CM43" s="640"/>
      <c r="CN43" s="640"/>
      <c r="CO43" s="640"/>
      <c r="CP43" s="640"/>
      <c r="CQ43" s="641"/>
      <c r="CR43" s="642">
        <v>73732</v>
      </c>
      <c r="CS43" s="661"/>
      <c r="CT43" s="661"/>
      <c r="CU43" s="661"/>
      <c r="CV43" s="661"/>
      <c r="CW43" s="661"/>
      <c r="CX43" s="661"/>
      <c r="CY43" s="662"/>
      <c r="CZ43" s="645">
        <v>0.2</v>
      </c>
      <c r="DA43" s="663"/>
      <c r="DB43" s="663"/>
      <c r="DC43" s="664"/>
      <c r="DD43" s="648">
        <v>73732</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307</v>
      </c>
      <c r="CE44" s="656"/>
      <c r="CF44" s="639" t="s">
        <v>360</v>
      </c>
      <c r="CG44" s="640"/>
      <c r="CH44" s="640"/>
      <c r="CI44" s="640"/>
      <c r="CJ44" s="640"/>
      <c r="CK44" s="640"/>
      <c r="CL44" s="640"/>
      <c r="CM44" s="640"/>
      <c r="CN44" s="640"/>
      <c r="CO44" s="640"/>
      <c r="CP44" s="640"/>
      <c r="CQ44" s="641"/>
      <c r="CR44" s="642">
        <v>2338862</v>
      </c>
      <c r="CS44" s="643"/>
      <c r="CT44" s="643"/>
      <c r="CU44" s="643"/>
      <c r="CV44" s="643"/>
      <c r="CW44" s="643"/>
      <c r="CX44" s="643"/>
      <c r="CY44" s="644"/>
      <c r="CZ44" s="645">
        <v>6.3</v>
      </c>
      <c r="DA44" s="646"/>
      <c r="DB44" s="646"/>
      <c r="DC44" s="647"/>
      <c r="DD44" s="648">
        <v>499091</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x14ac:dyDescent="0.15">
      <c r="B45" s="240" t="s">
        <v>361</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362</v>
      </c>
      <c r="CG45" s="640"/>
      <c r="CH45" s="640"/>
      <c r="CI45" s="640"/>
      <c r="CJ45" s="640"/>
      <c r="CK45" s="640"/>
      <c r="CL45" s="640"/>
      <c r="CM45" s="640"/>
      <c r="CN45" s="640"/>
      <c r="CO45" s="640"/>
      <c r="CP45" s="640"/>
      <c r="CQ45" s="641"/>
      <c r="CR45" s="642">
        <v>1292378</v>
      </c>
      <c r="CS45" s="661"/>
      <c r="CT45" s="661"/>
      <c r="CU45" s="661"/>
      <c r="CV45" s="661"/>
      <c r="CW45" s="661"/>
      <c r="CX45" s="661"/>
      <c r="CY45" s="662"/>
      <c r="CZ45" s="645">
        <v>3.5</v>
      </c>
      <c r="DA45" s="663"/>
      <c r="DB45" s="663"/>
      <c r="DC45" s="664"/>
      <c r="DD45" s="648">
        <v>98736</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x14ac:dyDescent="0.15">
      <c r="B46" s="241" t="s">
        <v>363</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364</v>
      </c>
      <c r="CG46" s="640"/>
      <c r="CH46" s="640"/>
      <c r="CI46" s="640"/>
      <c r="CJ46" s="640"/>
      <c r="CK46" s="640"/>
      <c r="CL46" s="640"/>
      <c r="CM46" s="640"/>
      <c r="CN46" s="640"/>
      <c r="CO46" s="640"/>
      <c r="CP46" s="640"/>
      <c r="CQ46" s="641"/>
      <c r="CR46" s="642">
        <v>1046484</v>
      </c>
      <c r="CS46" s="643"/>
      <c r="CT46" s="643"/>
      <c r="CU46" s="643"/>
      <c r="CV46" s="643"/>
      <c r="CW46" s="643"/>
      <c r="CX46" s="643"/>
      <c r="CY46" s="644"/>
      <c r="CZ46" s="645">
        <v>2.8</v>
      </c>
      <c r="DA46" s="646"/>
      <c r="DB46" s="646"/>
      <c r="DC46" s="647"/>
      <c r="DD46" s="648">
        <v>400355</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x14ac:dyDescent="0.15">
      <c r="B47" s="242" t="s">
        <v>365</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366</v>
      </c>
      <c r="CG47" s="640"/>
      <c r="CH47" s="640"/>
      <c r="CI47" s="640"/>
      <c r="CJ47" s="640"/>
      <c r="CK47" s="640"/>
      <c r="CL47" s="640"/>
      <c r="CM47" s="640"/>
      <c r="CN47" s="640"/>
      <c r="CO47" s="640"/>
      <c r="CP47" s="640"/>
      <c r="CQ47" s="641"/>
      <c r="CR47" s="642" t="s">
        <v>138</v>
      </c>
      <c r="CS47" s="661"/>
      <c r="CT47" s="661"/>
      <c r="CU47" s="661"/>
      <c r="CV47" s="661"/>
      <c r="CW47" s="661"/>
      <c r="CX47" s="661"/>
      <c r="CY47" s="662"/>
      <c r="CZ47" s="645" t="s">
        <v>245</v>
      </c>
      <c r="DA47" s="663"/>
      <c r="DB47" s="663"/>
      <c r="DC47" s="664"/>
      <c r="DD47" s="648" t="s">
        <v>138</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367</v>
      </c>
      <c r="CG48" s="640"/>
      <c r="CH48" s="640"/>
      <c r="CI48" s="640"/>
      <c r="CJ48" s="640"/>
      <c r="CK48" s="640"/>
      <c r="CL48" s="640"/>
      <c r="CM48" s="640"/>
      <c r="CN48" s="640"/>
      <c r="CO48" s="640"/>
      <c r="CP48" s="640"/>
      <c r="CQ48" s="641"/>
      <c r="CR48" s="642" t="s">
        <v>137</v>
      </c>
      <c r="CS48" s="643"/>
      <c r="CT48" s="643"/>
      <c r="CU48" s="643"/>
      <c r="CV48" s="643"/>
      <c r="CW48" s="643"/>
      <c r="CX48" s="643"/>
      <c r="CY48" s="644"/>
      <c r="CZ48" s="645" t="s">
        <v>245</v>
      </c>
      <c r="DA48" s="646"/>
      <c r="DB48" s="646"/>
      <c r="DC48" s="647"/>
      <c r="DD48" s="648" t="s">
        <v>137</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368</v>
      </c>
      <c r="CE49" s="624"/>
      <c r="CF49" s="624"/>
      <c r="CG49" s="624"/>
      <c r="CH49" s="624"/>
      <c r="CI49" s="624"/>
      <c r="CJ49" s="624"/>
      <c r="CK49" s="624"/>
      <c r="CL49" s="624"/>
      <c r="CM49" s="624"/>
      <c r="CN49" s="624"/>
      <c r="CO49" s="624"/>
      <c r="CP49" s="624"/>
      <c r="CQ49" s="625"/>
      <c r="CR49" s="626">
        <v>37400732</v>
      </c>
      <c r="CS49" s="627"/>
      <c r="CT49" s="627"/>
      <c r="CU49" s="627"/>
      <c r="CV49" s="627"/>
      <c r="CW49" s="627"/>
      <c r="CX49" s="627"/>
      <c r="CY49" s="628"/>
      <c r="CZ49" s="629">
        <v>100</v>
      </c>
      <c r="DA49" s="630"/>
      <c r="DB49" s="630"/>
      <c r="DC49" s="631"/>
      <c r="DD49" s="632">
        <v>17380361</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0aII+fasOpA92kUR1alA0Tl9WpWSXVxg3rigU2RgSmMfViyNYKAjTwbx28sR/aEqtZao4zIpHepmftAcxH+G+w==" saltValue="HF9mCVXA7dHV4b3765X58g=="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9:Q39"/>
    <mergeCell ref="R39:Y39"/>
    <mergeCell ref="Z39:AC39"/>
    <mergeCell ref="AD39:AK39"/>
    <mergeCell ref="AL39:AO39"/>
    <mergeCell ref="AQ39:AY39"/>
    <mergeCell ref="AZ39:BF39"/>
    <mergeCell ref="BG39:BU39"/>
    <mergeCell ref="BG38:BU38"/>
    <mergeCell ref="Z40:AC40"/>
    <mergeCell ref="AD40:AK40"/>
    <mergeCell ref="AL40:AO40"/>
    <mergeCell ref="AQ40:AY40"/>
    <mergeCell ref="AZ40:BF40"/>
    <mergeCell ref="BG40:BK42"/>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8" scale="9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19" zoomScale="70" zoomScaleNormal="25" zoomScaleSheetLayoutView="70" workbookViewId="0">
      <selection activeCell="AA74" sqref="AA74:AE74"/>
    </sheetView>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369</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47" t="s">
        <v>370</v>
      </c>
      <c r="DK2" s="1148"/>
      <c r="DL2" s="1148"/>
      <c r="DM2" s="1148"/>
      <c r="DN2" s="1148"/>
      <c r="DO2" s="1149"/>
      <c r="DP2" s="251"/>
      <c r="DQ2" s="1147" t="s">
        <v>371</v>
      </c>
      <c r="DR2" s="1148"/>
      <c r="DS2" s="1148"/>
      <c r="DT2" s="1148"/>
      <c r="DU2" s="1148"/>
      <c r="DV2" s="1148"/>
      <c r="DW2" s="1148"/>
      <c r="DX2" s="1148"/>
      <c r="DY2" s="1148"/>
      <c r="DZ2" s="1149"/>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22" t="s">
        <v>372</v>
      </c>
      <c r="B4" s="1122"/>
      <c r="C4" s="1122"/>
      <c r="D4" s="1122"/>
      <c r="E4" s="1122"/>
      <c r="F4" s="1122"/>
      <c r="G4" s="1122"/>
      <c r="H4" s="1122"/>
      <c r="I4" s="1122"/>
      <c r="J4" s="1122"/>
      <c r="K4" s="1122"/>
      <c r="L4" s="1122"/>
      <c r="M4" s="1122"/>
      <c r="N4" s="1122"/>
      <c r="O4" s="1122"/>
      <c r="P4" s="1122"/>
      <c r="Q4" s="1122"/>
      <c r="R4" s="1122"/>
      <c r="S4" s="1122"/>
      <c r="T4" s="1122"/>
      <c r="U4" s="1122"/>
      <c r="V4" s="1122"/>
      <c r="W4" s="1122"/>
      <c r="X4" s="1122"/>
      <c r="Y4" s="1122"/>
      <c r="Z4" s="1122"/>
      <c r="AA4" s="1122"/>
      <c r="AB4" s="1122"/>
      <c r="AC4" s="1122"/>
      <c r="AD4" s="1122"/>
      <c r="AE4" s="1122"/>
      <c r="AF4" s="1122"/>
      <c r="AG4" s="1122"/>
      <c r="AH4" s="1122"/>
      <c r="AI4" s="1122"/>
      <c r="AJ4" s="1122"/>
      <c r="AK4" s="1122"/>
      <c r="AL4" s="1122"/>
      <c r="AM4" s="1122"/>
      <c r="AN4" s="1122"/>
      <c r="AO4" s="1122"/>
      <c r="AP4" s="1122"/>
      <c r="AQ4" s="1122"/>
      <c r="AR4" s="1122"/>
      <c r="AS4" s="1122"/>
      <c r="AT4" s="1122"/>
      <c r="AU4" s="1122"/>
      <c r="AV4" s="1122"/>
      <c r="AW4" s="1122"/>
      <c r="AX4" s="1122"/>
      <c r="AY4" s="1122"/>
      <c r="AZ4" s="254"/>
      <c r="BA4" s="254"/>
      <c r="BB4" s="254"/>
      <c r="BC4" s="254"/>
      <c r="BD4" s="254"/>
      <c r="BE4" s="255"/>
      <c r="BF4" s="255"/>
      <c r="BG4" s="255"/>
      <c r="BH4" s="255"/>
      <c r="BI4" s="255"/>
      <c r="BJ4" s="255"/>
      <c r="BK4" s="255"/>
      <c r="BL4" s="255"/>
      <c r="BM4" s="255"/>
      <c r="BN4" s="255"/>
      <c r="BO4" s="255"/>
      <c r="BP4" s="255"/>
      <c r="BQ4" s="254" t="s">
        <v>373</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54" t="s">
        <v>374</v>
      </c>
      <c r="B5" s="1055"/>
      <c r="C5" s="1055"/>
      <c r="D5" s="1055"/>
      <c r="E5" s="1055"/>
      <c r="F5" s="1055"/>
      <c r="G5" s="1055"/>
      <c r="H5" s="1055"/>
      <c r="I5" s="1055"/>
      <c r="J5" s="1055"/>
      <c r="K5" s="1055"/>
      <c r="L5" s="1055"/>
      <c r="M5" s="1055"/>
      <c r="N5" s="1055"/>
      <c r="O5" s="1055"/>
      <c r="P5" s="1056"/>
      <c r="Q5" s="1060" t="s">
        <v>375</v>
      </c>
      <c r="R5" s="1061"/>
      <c r="S5" s="1061"/>
      <c r="T5" s="1061"/>
      <c r="U5" s="1062"/>
      <c r="V5" s="1060" t="s">
        <v>376</v>
      </c>
      <c r="W5" s="1061"/>
      <c r="X5" s="1061"/>
      <c r="Y5" s="1061"/>
      <c r="Z5" s="1062"/>
      <c r="AA5" s="1060" t="s">
        <v>377</v>
      </c>
      <c r="AB5" s="1061"/>
      <c r="AC5" s="1061"/>
      <c r="AD5" s="1061"/>
      <c r="AE5" s="1061"/>
      <c r="AF5" s="1150" t="s">
        <v>378</v>
      </c>
      <c r="AG5" s="1061"/>
      <c r="AH5" s="1061"/>
      <c r="AI5" s="1061"/>
      <c r="AJ5" s="1076"/>
      <c r="AK5" s="1061" t="s">
        <v>379</v>
      </c>
      <c r="AL5" s="1061"/>
      <c r="AM5" s="1061"/>
      <c r="AN5" s="1061"/>
      <c r="AO5" s="1062"/>
      <c r="AP5" s="1060" t="s">
        <v>380</v>
      </c>
      <c r="AQ5" s="1061"/>
      <c r="AR5" s="1061"/>
      <c r="AS5" s="1061"/>
      <c r="AT5" s="1062"/>
      <c r="AU5" s="1060" t="s">
        <v>381</v>
      </c>
      <c r="AV5" s="1061"/>
      <c r="AW5" s="1061"/>
      <c r="AX5" s="1061"/>
      <c r="AY5" s="1076"/>
      <c r="AZ5" s="258"/>
      <c r="BA5" s="258"/>
      <c r="BB5" s="258"/>
      <c r="BC5" s="258"/>
      <c r="BD5" s="258"/>
      <c r="BE5" s="259"/>
      <c r="BF5" s="259"/>
      <c r="BG5" s="259"/>
      <c r="BH5" s="259"/>
      <c r="BI5" s="259"/>
      <c r="BJ5" s="259"/>
      <c r="BK5" s="259"/>
      <c r="BL5" s="259"/>
      <c r="BM5" s="259"/>
      <c r="BN5" s="259"/>
      <c r="BO5" s="259"/>
      <c r="BP5" s="259"/>
      <c r="BQ5" s="1054" t="s">
        <v>382</v>
      </c>
      <c r="BR5" s="1055"/>
      <c r="BS5" s="1055"/>
      <c r="BT5" s="1055"/>
      <c r="BU5" s="1055"/>
      <c r="BV5" s="1055"/>
      <c r="BW5" s="1055"/>
      <c r="BX5" s="1055"/>
      <c r="BY5" s="1055"/>
      <c r="BZ5" s="1055"/>
      <c r="CA5" s="1055"/>
      <c r="CB5" s="1055"/>
      <c r="CC5" s="1055"/>
      <c r="CD5" s="1055"/>
      <c r="CE5" s="1055"/>
      <c r="CF5" s="1055"/>
      <c r="CG5" s="1056"/>
      <c r="CH5" s="1060" t="s">
        <v>383</v>
      </c>
      <c r="CI5" s="1061"/>
      <c r="CJ5" s="1061"/>
      <c r="CK5" s="1061"/>
      <c r="CL5" s="1062"/>
      <c r="CM5" s="1060" t="s">
        <v>384</v>
      </c>
      <c r="CN5" s="1061"/>
      <c r="CO5" s="1061"/>
      <c r="CP5" s="1061"/>
      <c r="CQ5" s="1062"/>
      <c r="CR5" s="1060" t="s">
        <v>385</v>
      </c>
      <c r="CS5" s="1061"/>
      <c r="CT5" s="1061"/>
      <c r="CU5" s="1061"/>
      <c r="CV5" s="1062"/>
      <c r="CW5" s="1060" t="s">
        <v>386</v>
      </c>
      <c r="CX5" s="1061"/>
      <c r="CY5" s="1061"/>
      <c r="CZ5" s="1061"/>
      <c r="DA5" s="1062"/>
      <c r="DB5" s="1060" t="s">
        <v>387</v>
      </c>
      <c r="DC5" s="1061"/>
      <c r="DD5" s="1061"/>
      <c r="DE5" s="1061"/>
      <c r="DF5" s="1062"/>
      <c r="DG5" s="1165" t="s">
        <v>388</v>
      </c>
      <c r="DH5" s="1166"/>
      <c r="DI5" s="1166"/>
      <c r="DJ5" s="1166"/>
      <c r="DK5" s="1167"/>
      <c r="DL5" s="1165" t="s">
        <v>389</v>
      </c>
      <c r="DM5" s="1166"/>
      <c r="DN5" s="1166"/>
      <c r="DO5" s="1166"/>
      <c r="DP5" s="1167"/>
      <c r="DQ5" s="1060" t="s">
        <v>390</v>
      </c>
      <c r="DR5" s="1061"/>
      <c r="DS5" s="1061"/>
      <c r="DT5" s="1061"/>
      <c r="DU5" s="1062"/>
      <c r="DV5" s="1060" t="s">
        <v>381</v>
      </c>
      <c r="DW5" s="1061"/>
      <c r="DX5" s="1061"/>
      <c r="DY5" s="1061"/>
      <c r="DZ5" s="1076"/>
      <c r="EA5" s="256"/>
    </row>
    <row r="6" spans="1:131" s="257" customFormat="1" ht="26.25" customHeight="1" thickBot="1" x14ac:dyDescent="0.2">
      <c r="A6" s="1057"/>
      <c r="B6" s="1058"/>
      <c r="C6" s="1058"/>
      <c r="D6" s="1058"/>
      <c r="E6" s="1058"/>
      <c r="F6" s="1058"/>
      <c r="G6" s="1058"/>
      <c r="H6" s="1058"/>
      <c r="I6" s="1058"/>
      <c r="J6" s="1058"/>
      <c r="K6" s="1058"/>
      <c r="L6" s="1058"/>
      <c r="M6" s="1058"/>
      <c r="N6" s="1058"/>
      <c r="O6" s="1058"/>
      <c r="P6" s="1059"/>
      <c r="Q6" s="1063"/>
      <c r="R6" s="1064"/>
      <c r="S6" s="1064"/>
      <c r="T6" s="1064"/>
      <c r="U6" s="1065"/>
      <c r="V6" s="1063"/>
      <c r="W6" s="1064"/>
      <c r="X6" s="1064"/>
      <c r="Y6" s="1064"/>
      <c r="Z6" s="1065"/>
      <c r="AA6" s="1063"/>
      <c r="AB6" s="1064"/>
      <c r="AC6" s="1064"/>
      <c r="AD6" s="1064"/>
      <c r="AE6" s="1064"/>
      <c r="AF6" s="1151"/>
      <c r="AG6" s="1064"/>
      <c r="AH6" s="1064"/>
      <c r="AI6" s="1064"/>
      <c r="AJ6" s="1077"/>
      <c r="AK6" s="1064"/>
      <c r="AL6" s="1064"/>
      <c r="AM6" s="1064"/>
      <c r="AN6" s="1064"/>
      <c r="AO6" s="1065"/>
      <c r="AP6" s="1063"/>
      <c r="AQ6" s="1064"/>
      <c r="AR6" s="1064"/>
      <c r="AS6" s="1064"/>
      <c r="AT6" s="1065"/>
      <c r="AU6" s="1063"/>
      <c r="AV6" s="1064"/>
      <c r="AW6" s="1064"/>
      <c r="AX6" s="1064"/>
      <c r="AY6" s="1077"/>
      <c r="AZ6" s="254"/>
      <c r="BA6" s="254"/>
      <c r="BB6" s="254"/>
      <c r="BC6" s="254"/>
      <c r="BD6" s="254"/>
      <c r="BE6" s="255"/>
      <c r="BF6" s="255"/>
      <c r="BG6" s="255"/>
      <c r="BH6" s="255"/>
      <c r="BI6" s="255"/>
      <c r="BJ6" s="255"/>
      <c r="BK6" s="255"/>
      <c r="BL6" s="255"/>
      <c r="BM6" s="255"/>
      <c r="BN6" s="255"/>
      <c r="BO6" s="255"/>
      <c r="BP6" s="255"/>
      <c r="BQ6" s="1057"/>
      <c r="BR6" s="1058"/>
      <c r="BS6" s="1058"/>
      <c r="BT6" s="1058"/>
      <c r="BU6" s="1058"/>
      <c r="BV6" s="1058"/>
      <c r="BW6" s="1058"/>
      <c r="BX6" s="1058"/>
      <c r="BY6" s="1058"/>
      <c r="BZ6" s="1058"/>
      <c r="CA6" s="1058"/>
      <c r="CB6" s="1058"/>
      <c r="CC6" s="1058"/>
      <c r="CD6" s="1058"/>
      <c r="CE6" s="1058"/>
      <c r="CF6" s="1058"/>
      <c r="CG6" s="1059"/>
      <c r="CH6" s="1063"/>
      <c r="CI6" s="1064"/>
      <c r="CJ6" s="1064"/>
      <c r="CK6" s="1064"/>
      <c r="CL6" s="1065"/>
      <c r="CM6" s="1063"/>
      <c r="CN6" s="1064"/>
      <c r="CO6" s="1064"/>
      <c r="CP6" s="1064"/>
      <c r="CQ6" s="1065"/>
      <c r="CR6" s="1063"/>
      <c r="CS6" s="1064"/>
      <c r="CT6" s="1064"/>
      <c r="CU6" s="1064"/>
      <c r="CV6" s="1065"/>
      <c r="CW6" s="1063"/>
      <c r="CX6" s="1064"/>
      <c r="CY6" s="1064"/>
      <c r="CZ6" s="1064"/>
      <c r="DA6" s="1065"/>
      <c r="DB6" s="1063"/>
      <c r="DC6" s="1064"/>
      <c r="DD6" s="1064"/>
      <c r="DE6" s="1064"/>
      <c r="DF6" s="1065"/>
      <c r="DG6" s="1168"/>
      <c r="DH6" s="1169"/>
      <c r="DI6" s="1169"/>
      <c r="DJ6" s="1169"/>
      <c r="DK6" s="1170"/>
      <c r="DL6" s="1168"/>
      <c r="DM6" s="1169"/>
      <c r="DN6" s="1169"/>
      <c r="DO6" s="1169"/>
      <c r="DP6" s="1170"/>
      <c r="DQ6" s="1063"/>
      <c r="DR6" s="1064"/>
      <c r="DS6" s="1064"/>
      <c r="DT6" s="1064"/>
      <c r="DU6" s="1065"/>
      <c r="DV6" s="1063"/>
      <c r="DW6" s="1064"/>
      <c r="DX6" s="1064"/>
      <c r="DY6" s="1064"/>
      <c r="DZ6" s="1077"/>
      <c r="EA6" s="256"/>
    </row>
    <row r="7" spans="1:131" s="257" customFormat="1" ht="26.25" customHeight="1" thickTop="1" x14ac:dyDescent="0.15">
      <c r="A7" s="260">
        <v>1</v>
      </c>
      <c r="B7" s="1109" t="s">
        <v>391</v>
      </c>
      <c r="C7" s="1110"/>
      <c r="D7" s="1110"/>
      <c r="E7" s="1110"/>
      <c r="F7" s="1110"/>
      <c r="G7" s="1110"/>
      <c r="H7" s="1110"/>
      <c r="I7" s="1110"/>
      <c r="J7" s="1110"/>
      <c r="K7" s="1110"/>
      <c r="L7" s="1110"/>
      <c r="M7" s="1110"/>
      <c r="N7" s="1110"/>
      <c r="O7" s="1110"/>
      <c r="P7" s="1111"/>
      <c r="Q7" s="1171">
        <v>38204</v>
      </c>
      <c r="R7" s="1172"/>
      <c r="S7" s="1172"/>
      <c r="T7" s="1172"/>
      <c r="U7" s="1172"/>
      <c r="V7" s="1172">
        <v>37124</v>
      </c>
      <c r="W7" s="1172"/>
      <c r="X7" s="1172"/>
      <c r="Y7" s="1172"/>
      <c r="Z7" s="1172"/>
      <c r="AA7" s="1172">
        <v>1080</v>
      </c>
      <c r="AB7" s="1172"/>
      <c r="AC7" s="1172"/>
      <c r="AD7" s="1172"/>
      <c r="AE7" s="1173"/>
      <c r="AF7" s="1174">
        <v>1073</v>
      </c>
      <c r="AG7" s="1175"/>
      <c r="AH7" s="1175"/>
      <c r="AI7" s="1175"/>
      <c r="AJ7" s="1176"/>
      <c r="AK7" s="1158">
        <v>57</v>
      </c>
      <c r="AL7" s="1159"/>
      <c r="AM7" s="1159"/>
      <c r="AN7" s="1159"/>
      <c r="AO7" s="1159"/>
      <c r="AP7" s="1159">
        <v>14782</v>
      </c>
      <c r="AQ7" s="1159"/>
      <c r="AR7" s="1159"/>
      <c r="AS7" s="1159"/>
      <c r="AT7" s="1159"/>
      <c r="AU7" s="1160"/>
      <c r="AV7" s="1160"/>
      <c r="AW7" s="1160"/>
      <c r="AX7" s="1160"/>
      <c r="AY7" s="1161"/>
      <c r="AZ7" s="254"/>
      <c r="BA7" s="254"/>
      <c r="BB7" s="254"/>
      <c r="BC7" s="254"/>
      <c r="BD7" s="254"/>
      <c r="BE7" s="255"/>
      <c r="BF7" s="255"/>
      <c r="BG7" s="255"/>
      <c r="BH7" s="255"/>
      <c r="BI7" s="255"/>
      <c r="BJ7" s="255"/>
      <c r="BK7" s="255"/>
      <c r="BL7" s="255"/>
      <c r="BM7" s="255"/>
      <c r="BN7" s="255"/>
      <c r="BO7" s="255"/>
      <c r="BP7" s="255"/>
      <c r="BQ7" s="261">
        <v>1</v>
      </c>
      <c r="BR7" s="262" t="s">
        <v>601</v>
      </c>
      <c r="BS7" s="1162" t="s">
        <v>600</v>
      </c>
      <c r="BT7" s="1163"/>
      <c r="BU7" s="1163"/>
      <c r="BV7" s="1163"/>
      <c r="BW7" s="1163"/>
      <c r="BX7" s="1163"/>
      <c r="BY7" s="1163"/>
      <c r="BZ7" s="1163"/>
      <c r="CA7" s="1163"/>
      <c r="CB7" s="1163"/>
      <c r="CC7" s="1163"/>
      <c r="CD7" s="1163"/>
      <c r="CE7" s="1163"/>
      <c r="CF7" s="1163"/>
      <c r="CG7" s="1164"/>
      <c r="CH7" s="1155">
        <v>1</v>
      </c>
      <c r="CI7" s="1156"/>
      <c r="CJ7" s="1156"/>
      <c r="CK7" s="1156"/>
      <c r="CL7" s="1157"/>
      <c r="CM7" s="1155">
        <v>27</v>
      </c>
      <c r="CN7" s="1156"/>
      <c r="CO7" s="1156"/>
      <c r="CP7" s="1156"/>
      <c r="CQ7" s="1157"/>
      <c r="CR7" s="1155">
        <v>5</v>
      </c>
      <c r="CS7" s="1156"/>
      <c r="CT7" s="1156"/>
      <c r="CU7" s="1156"/>
      <c r="CV7" s="1157"/>
      <c r="CW7" s="1155" t="s">
        <v>589</v>
      </c>
      <c r="CX7" s="1156"/>
      <c r="CY7" s="1156"/>
      <c r="CZ7" s="1156"/>
      <c r="DA7" s="1157"/>
      <c r="DB7" s="1155">
        <v>282</v>
      </c>
      <c r="DC7" s="1156"/>
      <c r="DD7" s="1156"/>
      <c r="DE7" s="1156"/>
      <c r="DF7" s="1157"/>
      <c r="DG7" s="1155" t="s">
        <v>589</v>
      </c>
      <c r="DH7" s="1156"/>
      <c r="DI7" s="1156"/>
      <c r="DJ7" s="1156"/>
      <c r="DK7" s="1157"/>
      <c r="DL7" s="1155" t="s">
        <v>589</v>
      </c>
      <c r="DM7" s="1156"/>
      <c r="DN7" s="1156"/>
      <c r="DO7" s="1156"/>
      <c r="DP7" s="1157"/>
      <c r="DQ7" s="1155" t="s">
        <v>589</v>
      </c>
      <c r="DR7" s="1156"/>
      <c r="DS7" s="1156"/>
      <c r="DT7" s="1156"/>
      <c r="DU7" s="1157"/>
      <c r="DV7" s="1152"/>
      <c r="DW7" s="1153"/>
      <c r="DX7" s="1153"/>
      <c r="DY7" s="1153"/>
      <c r="DZ7" s="1154"/>
      <c r="EA7" s="256"/>
    </row>
    <row r="8" spans="1:131" s="257" customFormat="1" ht="26.25" customHeight="1" x14ac:dyDescent="0.15">
      <c r="A8" s="263">
        <v>2</v>
      </c>
      <c r="B8" s="1090" t="s">
        <v>392</v>
      </c>
      <c r="C8" s="1091"/>
      <c r="D8" s="1091"/>
      <c r="E8" s="1091"/>
      <c r="F8" s="1091"/>
      <c r="G8" s="1091"/>
      <c r="H8" s="1091"/>
      <c r="I8" s="1091"/>
      <c r="J8" s="1091"/>
      <c r="K8" s="1091"/>
      <c r="L8" s="1091"/>
      <c r="M8" s="1091"/>
      <c r="N8" s="1091"/>
      <c r="O8" s="1091"/>
      <c r="P8" s="1092"/>
      <c r="Q8" s="1102">
        <v>341</v>
      </c>
      <c r="R8" s="1103"/>
      <c r="S8" s="1103"/>
      <c r="T8" s="1103"/>
      <c r="U8" s="1103"/>
      <c r="V8" s="1103">
        <v>341</v>
      </c>
      <c r="W8" s="1103"/>
      <c r="X8" s="1103"/>
      <c r="Y8" s="1103"/>
      <c r="Z8" s="1103"/>
      <c r="AA8" s="1103" t="s">
        <v>589</v>
      </c>
      <c r="AB8" s="1103"/>
      <c r="AC8" s="1103"/>
      <c r="AD8" s="1103"/>
      <c r="AE8" s="1104"/>
      <c r="AF8" s="1096" t="s">
        <v>393</v>
      </c>
      <c r="AG8" s="1097"/>
      <c r="AH8" s="1097"/>
      <c r="AI8" s="1097"/>
      <c r="AJ8" s="1098"/>
      <c r="AK8" s="1145" t="s">
        <v>589</v>
      </c>
      <c r="AL8" s="1146"/>
      <c r="AM8" s="1146"/>
      <c r="AN8" s="1146"/>
      <c r="AO8" s="1146"/>
      <c r="AP8" s="1146" t="s">
        <v>589</v>
      </c>
      <c r="AQ8" s="1146"/>
      <c r="AR8" s="1146"/>
      <c r="AS8" s="1146"/>
      <c r="AT8" s="1146"/>
      <c r="AU8" s="1143"/>
      <c r="AV8" s="1143"/>
      <c r="AW8" s="1143"/>
      <c r="AX8" s="1143"/>
      <c r="AY8" s="1144"/>
      <c r="AZ8" s="254"/>
      <c r="BA8" s="254"/>
      <c r="BB8" s="254"/>
      <c r="BC8" s="254"/>
      <c r="BD8" s="254"/>
      <c r="BE8" s="255"/>
      <c r="BF8" s="255"/>
      <c r="BG8" s="255"/>
      <c r="BH8" s="255"/>
      <c r="BI8" s="255"/>
      <c r="BJ8" s="255"/>
      <c r="BK8" s="255"/>
      <c r="BL8" s="255"/>
      <c r="BM8" s="255"/>
      <c r="BN8" s="255"/>
      <c r="BO8" s="255"/>
      <c r="BP8" s="255"/>
      <c r="BQ8" s="264">
        <v>2</v>
      </c>
      <c r="BR8" s="265"/>
      <c r="BS8" s="1073"/>
      <c r="BT8" s="1074"/>
      <c r="BU8" s="1074"/>
      <c r="BV8" s="1074"/>
      <c r="BW8" s="1074"/>
      <c r="BX8" s="1074"/>
      <c r="BY8" s="1074"/>
      <c r="BZ8" s="1074"/>
      <c r="CA8" s="1074"/>
      <c r="CB8" s="1074"/>
      <c r="CC8" s="1074"/>
      <c r="CD8" s="1074"/>
      <c r="CE8" s="1074"/>
      <c r="CF8" s="1074"/>
      <c r="CG8" s="1075"/>
      <c r="CH8" s="1048"/>
      <c r="CI8" s="1049"/>
      <c r="CJ8" s="1049"/>
      <c r="CK8" s="1049"/>
      <c r="CL8" s="1050"/>
      <c r="CM8" s="1048"/>
      <c r="CN8" s="1049"/>
      <c r="CO8" s="1049"/>
      <c r="CP8" s="1049"/>
      <c r="CQ8" s="1050"/>
      <c r="CR8" s="1048"/>
      <c r="CS8" s="1049"/>
      <c r="CT8" s="1049"/>
      <c r="CU8" s="1049"/>
      <c r="CV8" s="1050"/>
      <c r="CW8" s="1048"/>
      <c r="CX8" s="1049"/>
      <c r="CY8" s="1049"/>
      <c r="CZ8" s="1049"/>
      <c r="DA8" s="1050"/>
      <c r="DB8" s="1048"/>
      <c r="DC8" s="1049"/>
      <c r="DD8" s="1049"/>
      <c r="DE8" s="1049"/>
      <c r="DF8" s="1050"/>
      <c r="DG8" s="1048"/>
      <c r="DH8" s="1049"/>
      <c r="DI8" s="1049"/>
      <c r="DJ8" s="1049"/>
      <c r="DK8" s="1050"/>
      <c r="DL8" s="1048"/>
      <c r="DM8" s="1049"/>
      <c r="DN8" s="1049"/>
      <c r="DO8" s="1049"/>
      <c r="DP8" s="1050"/>
      <c r="DQ8" s="1048"/>
      <c r="DR8" s="1049"/>
      <c r="DS8" s="1049"/>
      <c r="DT8" s="1049"/>
      <c r="DU8" s="1050"/>
      <c r="DV8" s="1051"/>
      <c r="DW8" s="1052"/>
      <c r="DX8" s="1052"/>
      <c r="DY8" s="1052"/>
      <c r="DZ8" s="1053"/>
      <c r="EA8" s="256"/>
    </row>
    <row r="9" spans="1:131" s="257" customFormat="1" ht="26.25" customHeight="1" x14ac:dyDescent="0.15">
      <c r="A9" s="263">
        <v>3</v>
      </c>
      <c r="B9" s="1090"/>
      <c r="C9" s="1091"/>
      <c r="D9" s="1091"/>
      <c r="E9" s="1091"/>
      <c r="F9" s="1091"/>
      <c r="G9" s="1091"/>
      <c r="H9" s="1091"/>
      <c r="I9" s="1091"/>
      <c r="J9" s="1091"/>
      <c r="K9" s="1091"/>
      <c r="L9" s="1091"/>
      <c r="M9" s="1091"/>
      <c r="N9" s="1091"/>
      <c r="O9" s="1091"/>
      <c r="P9" s="1092"/>
      <c r="Q9" s="1102"/>
      <c r="R9" s="1103"/>
      <c r="S9" s="1103"/>
      <c r="T9" s="1103"/>
      <c r="U9" s="1103"/>
      <c r="V9" s="1103"/>
      <c r="W9" s="1103"/>
      <c r="X9" s="1103"/>
      <c r="Y9" s="1103"/>
      <c r="Z9" s="1103"/>
      <c r="AA9" s="1103"/>
      <c r="AB9" s="1103"/>
      <c r="AC9" s="1103"/>
      <c r="AD9" s="1103"/>
      <c r="AE9" s="1104"/>
      <c r="AF9" s="1096"/>
      <c r="AG9" s="1097"/>
      <c r="AH9" s="1097"/>
      <c r="AI9" s="1097"/>
      <c r="AJ9" s="1098"/>
      <c r="AK9" s="1145"/>
      <c r="AL9" s="1146"/>
      <c r="AM9" s="1146"/>
      <c r="AN9" s="1146"/>
      <c r="AO9" s="1146"/>
      <c r="AP9" s="1146"/>
      <c r="AQ9" s="1146"/>
      <c r="AR9" s="1146"/>
      <c r="AS9" s="1146"/>
      <c r="AT9" s="1146"/>
      <c r="AU9" s="1143"/>
      <c r="AV9" s="1143"/>
      <c r="AW9" s="1143"/>
      <c r="AX9" s="1143"/>
      <c r="AY9" s="1144"/>
      <c r="AZ9" s="254"/>
      <c r="BA9" s="254"/>
      <c r="BB9" s="254"/>
      <c r="BC9" s="254"/>
      <c r="BD9" s="254"/>
      <c r="BE9" s="255"/>
      <c r="BF9" s="255"/>
      <c r="BG9" s="255"/>
      <c r="BH9" s="255"/>
      <c r="BI9" s="255"/>
      <c r="BJ9" s="255"/>
      <c r="BK9" s="255"/>
      <c r="BL9" s="255"/>
      <c r="BM9" s="255"/>
      <c r="BN9" s="255"/>
      <c r="BO9" s="255"/>
      <c r="BP9" s="255"/>
      <c r="BQ9" s="264">
        <v>3</v>
      </c>
      <c r="BR9" s="265"/>
      <c r="BS9" s="1073"/>
      <c r="BT9" s="1074"/>
      <c r="BU9" s="1074"/>
      <c r="BV9" s="1074"/>
      <c r="BW9" s="1074"/>
      <c r="BX9" s="1074"/>
      <c r="BY9" s="1074"/>
      <c r="BZ9" s="1074"/>
      <c r="CA9" s="1074"/>
      <c r="CB9" s="1074"/>
      <c r="CC9" s="1074"/>
      <c r="CD9" s="1074"/>
      <c r="CE9" s="1074"/>
      <c r="CF9" s="1074"/>
      <c r="CG9" s="1075"/>
      <c r="CH9" s="1048"/>
      <c r="CI9" s="1049"/>
      <c r="CJ9" s="1049"/>
      <c r="CK9" s="1049"/>
      <c r="CL9" s="1050"/>
      <c r="CM9" s="1048"/>
      <c r="CN9" s="1049"/>
      <c r="CO9" s="1049"/>
      <c r="CP9" s="1049"/>
      <c r="CQ9" s="1050"/>
      <c r="CR9" s="1048"/>
      <c r="CS9" s="1049"/>
      <c r="CT9" s="1049"/>
      <c r="CU9" s="1049"/>
      <c r="CV9" s="1050"/>
      <c r="CW9" s="1048"/>
      <c r="CX9" s="1049"/>
      <c r="CY9" s="1049"/>
      <c r="CZ9" s="1049"/>
      <c r="DA9" s="1050"/>
      <c r="DB9" s="1048"/>
      <c r="DC9" s="1049"/>
      <c r="DD9" s="1049"/>
      <c r="DE9" s="1049"/>
      <c r="DF9" s="1050"/>
      <c r="DG9" s="1048"/>
      <c r="DH9" s="1049"/>
      <c r="DI9" s="1049"/>
      <c r="DJ9" s="1049"/>
      <c r="DK9" s="1050"/>
      <c r="DL9" s="1048"/>
      <c r="DM9" s="1049"/>
      <c r="DN9" s="1049"/>
      <c r="DO9" s="1049"/>
      <c r="DP9" s="1050"/>
      <c r="DQ9" s="1048"/>
      <c r="DR9" s="1049"/>
      <c r="DS9" s="1049"/>
      <c r="DT9" s="1049"/>
      <c r="DU9" s="1050"/>
      <c r="DV9" s="1051"/>
      <c r="DW9" s="1052"/>
      <c r="DX9" s="1052"/>
      <c r="DY9" s="1052"/>
      <c r="DZ9" s="1053"/>
      <c r="EA9" s="256"/>
    </row>
    <row r="10" spans="1:131" s="257" customFormat="1" ht="26.25" customHeight="1" x14ac:dyDescent="0.15">
      <c r="A10" s="263">
        <v>4</v>
      </c>
      <c r="B10" s="1090"/>
      <c r="C10" s="1091"/>
      <c r="D10" s="1091"/>
      <c r="E10" s="1091"/>
      <c r="F10" s="1091"/>
      <c r="G10" s="1091"/>
      <c r="H10" s="1091"/>
      <c r="I10" s="1091"/>
      <c r="J10" s="1091"/>
      <c r="K10" s="1091"/>
      <c r="L10" s="1091"/>
      <c r="M10" s="1091"/>
      <c r="N10" s="1091"/>
      <c r="O10" s="1091"/>
      <c r="P10" s="1092"/>
      <c r="Q10" s="1102"/>
      <c r="R10" s="1103"/>
      <c r="S10" s="1103"/>
      <c r="T10" s="1103"/>
      <c r="U10" s="1103"/>
      <c r="V10" s="1103"/>
      <c r="W10" s="1103"/>
      <c r="X10" s="1103"/>
      <c r="Y10" s="1103"/>
      <c r="Z10" s="1103"/>
      <c r="AA10" s="1103"/>
      <c r="AB10" s="1103"/>
      <c r="AC10" s="1103"/>
      <c r="AD10" s="1103"/>
      <c r="AE10" s="1104"/>
      <c r="AF10" s="1096"/>
      <c r="AG10" s="1097"/>
      <c r="AH10" s="1097"/>
      <c r="AI10" s="1097"/>
      <c r="AJ10" s="1098"/>
      <c r="AK10" s="1145"/>
      <c r="AL10" s="1146"/>
      <c r="AM10" s="1146"/>
      <c r="AN10" s="1146"/>
      <c r="AO10" s="1146"/>
      <c r="AP10" s="1146"/>
      <c r="AQ10" s="1146"/>
      <c r="AR10" s="1146"/>
      <c r="AS10" s="1146"/>
      <c r="AT10" s="1146"/>
      <c r="AU10" s="1143"/>
      <c r="AV10" s="1143"/>
      <c r="AW10" s="1143"/>
      <c r="AX10" s="1143"/>
      <c r="AY10" s="1144"/>
      <c r="AZ10" s="254"/>
      <c r="BA10" s="254"/>
      <c r="BB10" s="254"/>
      <c r="BC10" s="254"/>
      <c r="BD10" s="254"/>
      <c r="BE10" s="255"/>
      <c r="BF10" s="255"/>
      <c r="BG10" s="255"/>
      <c r="BH10" s="255"/>
      <c r="BI10" s="255"/>
      <c r="BJ10" s="255"/>
      <c r="BK10" s="255"/>
      <c r="BL10" s="255"/>
      <c r="BM10" s="255"/>
      <c r="BN10" s="255"/>
      <c r="BO10" s="255"/>
      <c r="BP10" s="255"/>
      <c r="BQ10" s="264">
        <v>4</v>
      </c>
      <c r="BR10" s="265"/>
      <c r="BS10" s="1073"/>
      <c r="BT10" s="1074"/>
      <c r="BU10" s="1074"/>
      <c r="BV10" s="1074"/>
      <c r="BW10" s="1074"/>
      <c r="BX10" s="1074"/>
      <c r="BY10" s="1074"/>
      <c r="BZ10" s="1074"/>
      <c r="CA10" s="1074"/>
      <c r="CB10" s="1074"/>
      <c r="CC10" s="1074"/>
      <c r="CD10" s="1074"/>
      <c r="CE10" s="1074"/>
      <c r="CF10" s="1074"/>
      <c r="CG10" s="1075"/>
      <c r="CH10" s="1048"/>
      <c r="CI10" s="1049"/>
      <c r="CJ10" s="1049"/>
      <c r="CK10" s="1049"/>
      <c r="CL10" s="1050"/>
      <c r="CM10" s="1048"/>
      <c r="CN10" s="1049"/>
      <c r="CO10" s="1049"/>
      <c r="CP10" s="1049"/>
      <c r="CQ10" s="1050"/>
      <c r="CR10" s="1048"/>
      <c r="CS10" s="1049"/>
      <c r="CT10" s="1049"/>
      <c r="CU10" s="1049"/>
      <c r="CV10" s="1050"/>
      <c r="CW10" s="1048"/>
      <c r="CX10" s="1049"/>
      <c r="CY10" s="1049"/>
      <c r="CZ10" s="1049"/>
      <c r="DA10" s="1050"/>
      <c r="DB10" s="1048"/>
      <c r="DC10" s="1049"/>
      <c r="DD10" s="1049"/>
      <c r="DE10" s="1049"/>
      <c r="DF10" s="1050"/>
      <c r="DG10" s="1048"/>
      <c r="DH10" s="1049"/>
      <c r="DI10" s="1049"/>
      <c r="DJ10" s="1049"/>
      <c r="DK10" s="1050"/>
      <c r="DL10" s="1048"/>
      <c r="DM10" s="1049"/>
      <c r="DN10" s="1049"/>
      <c r="DO10" s="1049"/>
      <c r="DP10" s="1050"/>
      <c r="DQ10" s="1048"/>
      <c r="DR10" s="1049"/>
      <c r="DS10" s="1049"/>
      <c r="DT10" s="1049"/>
      <c r="DU10" s="1050"/>
      <c r="DV10" s="1051"/>
      <c r="DW10" s="1052"/>
      <c r="DX10" s="1052"/>
      <c r="DY10" s="1052"/>
      <c r="DZ10" s="1053"/>
      <c r="EA10" s="256"/>
    </row>
    <row r="11" spans="1:131" s="257" customFormat="1" ht="26.25" customHeight="1" x14ac:dyDescent="0.15">
      <c r="A11" s="263">
        <v>5</v>
      </c>
      <c r="B11" s="1090"/>
      <c r="C11" s="1091"/>
      <c r="D11" s="1091"/>
      <c r="E11" s="1091"/>
      <c r="F11" s="1091"/>
      <c r="G11" s="1091"/>
      <c r="H11" s="1091"/>
      <c r="I11" s="1091"/>
      <c r="J11" s="1091"/>
      <c r="K11" s="1091"/>
      <c r="L11" s="1091"/>
      <c r="M11" s="1091"/>
      <c r="N11" s="1091"/>
      <c r="O11" s="1091"/>
      <c r="P11" s="1092"/>
      <c r="Q11" s="1102"/>
      <c r="R11" s="1103"/>
      <c r="S11" s="1103"/>
      <c r="T11" s="1103"/>
      <c r="U11" s="1103"/>
      <c r="V11" s="1103"/>
      <c r="W11" s="1103"/>
      <c r="X11" s="1103"/>
      <c r="Y11" s="1103"/>
      <c r="Z11" s="1103"/>
      <c r="AA11" s="1103"/>
      <c r="AB11" s="1103"/>
      <c r="AC11" s="1103"/>
      <c r="AD11" s="1103"/>
      <c r="AE11" s="1104"/>
      <c r="AF11" s="1096"/>
      <c r="AG11" s="1097"/>
      <c r="AH11" s="1097"/>
      <c r="AI11" s="1097"/>
      <c r="AJ11" s="1098"/>
      <c r="AK11" s="1145"/>
      <c r="AL11" s="1146"/>
      <c r="AM11" s="1146"/>
      <c r="AN11" s="1146"/>
      <c r="AO11" s="1146"/>
      <c r="AP11" s="1146"/>
      <c r="AQ11" s="1146"/>
      <c r="AR11" s="1146"/>
      <c r="AS11" s="1146"/>
      <c r="AT11" s="1146"/>
      <c r="AU11" s="1143"/>
      <c r="AV11" s="1143"/>
      <c r="AW11" s="1143"/>
      <c r="AX11" s="1143"/>
      <c r="AY11" s="1144"/>
      <c r="AZ11" s="254"/>
      <c r="BA11" s="254"/>
      <c r="BB11" s="254"/>
      <c r="BC11" s="254"/>
      <c r="BD11" s="254"/>
      <c r="BE11" s="255"/>
      <c r="BF11" s="255"/>
      <c r="BG11" s="255"/>
      <c r="BH11" s="255"/>
      <c r="BI11" s="255"/>
      <c r="BJ11" s="255"/>
      <c r="BK11" s="255"/>
      <c r="BL11" s="255"/>
      <c r="BM11" s="255"/>
      <c r="BN11" s="255"/>
      <c r="BO11" s="255"/>
      <c r="BP11" s="255"/>
      <c r="BQ11" s="264">
        <v>5</v>
      </c>
      <c r="BR11" s="265"/>
      <c r="BS11" s="1073"/>
      <c r="BT11" s="1074"/>
      <c r="BU11" s="1074"/>
      <c r="BV11" s="1074"/>
      <c r="BW11" s="1074"/>
      <c r="BX11" s="1074"/>
      <c r="BY11" s="1074"/>
      <c r="BZ11" s="1074"/>
      <c r="CA11" s="1074"/>
      <c r="CB11" s="1074"/>
      <c r="CC11" s="1074"/>
      <c r="CD11" s="1074"/>
      <c r="CE11" s="1074"/>
      <c r="CF11" s="1074"/>
      <c r="CG11" s="1075"/>
      <c r="CH11" s="1048"/>
      <c r="CI11" s="1049"/>
      <c r="CJ11" s="1049"/>
      <c r="CK11" s="1049"/>
      <c r="CL11" s="1050"/>
      <c r="CM11" s="1048"/>
      <c r="CN11" s="1049"/>
      <c r="CO11" s="1049"/>
      <c r="CP11" s="1049"/>
      <c r="CQ11" s="1050"/>
      <c r="CR11" s="1048"/>
      <c r="CS11" s="1049"/>
      <c r="CT11" s="1049"/>
      <c r="CU11" s="1049"/>
      <c r="CV11" s="1050"/>
      <c r="CW11" s="1048"/>
      <c r="CX11" s="1049"/>
      <c r="CY11" s="1049"/>
      <c r="CZ11" s="1049"/>
      <c r="DA11" s="1050"/>
      <c r="DB11" s="1048"/>
      <c r="DC11" s="1049"/>
      <c r="DD11" s="1049"/>
      <c r="DE11" s="1049"/>
      <c r="DF11" s="1050"/>
      <c r="DG11" s="1048"/>
      <c r="DH11" s="1049"/>
      <c r="DI11" s="1049"/>
      <c r="DJ11" s="1049"/>
      <c r="DK11" s="1050"/>
      <c r="DL11" s="1048"/>
      <c r="DM11" s="1049"/>
      <c r="DN11" s="1049"/>
      <c r="DO11" s="1049"/>
      <c r="DP11" s="1050"/>
      <c r="DQ11" s="1048"/>
      <c r="DR11" s="1049"/>
      <c r="DS11" s="1049"/>
      <c r="DT11" s="1049"/>
      <c r="DU11" s="1050"/>
      <c r="DV11" s="1051"/>
      <c r="DW11" s="1052"/>
      <c r="DX11" s="1052"/>
      <c r="DY11" s="1052"/>
      <c r="DZ11" s="1053"/>
      <c r="EA11" s="256"/>
    </row>
    <row r="12" spans="1:131" s="257" customFormat="1" ht="26.25" customHeight="1" x14ac:dyDescent="0.15">
      <c r="A12" s="263">
        <v>6</v>
      </c>
      <c r="B12" s="1090"/>
      <c r="C12" s="1091"/>
      <c r="D12" s="1091"/>
      <c r="E12" s="1091"/>
      <c r="F12" s="1091"/>
      <c r="G12" s="1091"/>
      <c r="H12" s="1091"/>
      <c r="I12" s="1091"/>
      <c r="J12" s="1091"/>
      <c r="K12" s="1091"/>
      <c r="L12" s="1091"/>
      <c r="M12" s="1091"/>
      <c r="N12" s="1091"/>
      <c r="O12" s="1091"/>
      <c r="P12" s="1092"/>
      <c r="Q12" s="1102"/>
      <c r="R12" s="1103"/>
      <c r="S12" s="1103"/>
      <c r="T12" s="1103"/>
      <c r="U12" s="1103"/>
      <c r="V12" s="1103"/>
      <c r="W12" s="1103"/>
      <c r="X12" s="1103"/>
      <c r="Y12" s="1103"/>
      <c r="Z12" s="1103"/>
      <c r="AA12" s="1103"/>
      <c r="AB12" s="1103"/>
      <c r="AC12" s="1103"/>
      <c r="AD12" s="1103"/>
      <c r="AE12" s="1104"/>
      <c r="AF12" s="1096"/>
      <c r="AG12" s="1097"/>
      <c r="AH12" s="1097"/>
      <c r="AI12" s="1097"/>
      <c r="AJ12" s="1098"/>
      <c r="AK12" s="1145"/>
      <c r="AL12" s="1146"/>
      <c r="AM12" s="1146"/>
      <c r="AN12" s="1146"/>
      <c r="AO12" s="1146"/>
      <c r="AP12" s="1146"/>
      <c r="AQ12" s="1146"/>
      <c r="AR12" s="1146"/>
      <c r="AS12" s="1146"/>
      <c r="AT12" s="1146"/>
      <c r="AU12" s="1143"/>
      <c r="AV12" s="1143"/>
      <c r="AW12" s="1143"/>
      <c r="AX12" s="1143"/>
      <c r="AY12" s="1144"/>
      <c r="AZ12" s="254"/>
      <c r="BA12" s="254"/>
      <c r="BB12" s="254"/>
      <c r="BC12" s="254"/>
      <c r="BD12" s="254"/>
      <c r="BE12" s="255"/>
      <c r="BF12" s="255"/>
      <c r="BG12" s="255"/>
      <c r="BH12" s="255"/>
      <c r="BI12" s="255"/>
      <c r="BJ12" s="255"/>
      <c r="BK12" s="255"/>
      <c r="BL12" s="255"/>
      <c r="BM12" s="255"/>
      <c r="BN12" s="255"/>
      <c r="BO12" s="255"/>
      <c r="BP12" s="255"/>
      <c r="BQ12" s="264">
        <v>6</v>
      </c>
      <c r="BR12" s="265"/>
      <c r="BS12" s="1073"/>
      <c r="BT12" s="1074"/>
      <c r="BU12" s="1074"/>
      <c r="BV12" s="1074"/>
      <c r="BW12" s="1074"/>
      <c r="BX12" s="1074"/>
      <c r="BY12" s="1074"/>
      <c r="BZ12" s="1074"/>
      <c r="CA12" s="1074"/>
      <c r="CB12" s="1074"/>
      <c r="CC12" s="1074"/>
      <c r="CD12" s="1074"/>
      <c r="CE12" s="1074"/>
      <c r="CF12" s="1074"/>
      <c r="CG12" s="1075"/>
      <c r="CH12" s="1048"/>
      <c r="CI12" s="1049"/>
      <c r="CJ12" s="1049"/>
      <c r="CK12" s="1049"/>
      <c r="CL12" s="1050"/>
      <c r="CM12" s="1048"/>
      <c r="CN12" s="1049"/>
      <c r="CO12" s="1049"/>
      <c r="CP12" s="1049"/>
      <c r="CQ12" s="1050"/>
      <c r="CR12" s="1048"/>
      <c r="CS12" s="1049"/>
      <c r="CT12" s="1049"/>
      <c r="CU12" s="1049"/>
      <c r="CV12" s="1050"/>
      <c r="CW12" s="1048"/>
      <c r="CX12" s="1049"/>
      <c r="CY12" s="1049"/>
      <c r="CZ12" s="1049"/>
      <c r="DA12" s="1050"/>
      <c r="DB12" s="1048"/>
      <c r="DC12" s="1049"/>
      <c r="DD12" s="1049"/>
      <c r="DE12" s="1049"/>
      <c r="DF12" s="1050"/>
      <c r="DG12" s="1048"/>
      <c r="DH12" s="1049"/>
      <c r="DI12" s="1049"/>
      <c r="DJ12" s="1049"/>
      <c r="DK12" s="1050"/>
      <c r="DL12" s="1048"/>
      <c r="DM12" s="1049"/>
      <c r="DN12" s="1049"/>
      <c r="DO12" s="1049"/>
      <c r="DP12" s="1050"/>
      <c r="DQ12" s="1048"/>
      <c r="DR12" s="1049"/>
      <c r="DS12" s="1049"/>
      <c r="DT12" s="1049"/>
      <c r="DU12" s="1050"/>
      <c r="DV12" s="1051"/>
      <c r="DW12" s="1052"/>
      <c r="DX12" s="1052"/>
      <c r="DY12" s="1052"/>
      <c r="DZ12" s="1053"/>
      <c r="EA12" s="256"/>
    </row>
    <row r="13" spans="1:131" s="257" customFormat="1" ht="26.25" customHeight="1" x14ac:dyDescent="0.15">
      <c r="A13" s="263">
        <v>7</v>
      </c>
      <c r="B13" s="1090"/>
      <c r="C13" s="1091"/>
      <c r="D13" s="1091"/>
      <c r="E13" s="1091"/>
      <c r="F13" s="1091"/>
      <c r="G13" s="1091"/>
      <c r="H13" s="1091"/>
      <c r="I13" s="1091"/>
      <c r="J13" s="1091"/>
      <c r="K13" s="1091"/>
      <c r="L13" s="1091"/>
      <c r="M13" s="1091"/>
      <c r="N13" s="1091"/>
      <c r="O13" s="1091"/>
      <c r="P13" s="1092"/>
      <c r="Q13" s="1102"/>
      <c r="R13" s="1103"/>
      <c r="S13" s="1103"/>
      <c r="T13" s="1103"/>
      <c r="U13" s="1103"/>
      <c r="V13" s="1103"/>
      <c r="W13" s="1103"/>
      <c r="X13" s="1103"/>
      <c r="Y13" s="1103"/>
      <c r="Z13" s="1103"/>
      <c r="AA13" s="1103"/>
      <c r="AB13" s="1103"/>
      <c r="AC13" s="1103"/>
      <c r="AD13" s="1103"/>
      <c r="AE13" s="1104"/>
      <c r="AF13" s="1096"/>
      <c r="AG13" s="1097"/>
      <c r="AH13" s="1097"/>
      <c r="AI13" s="1097"/>
      <c r="AJ13" s="1098"/>
      <c r="AK13" s="1145"/>
      <c r="AL13" s="1146"/>
      <c r="AM13" s="1146"/>
      <c r="AN13" s="1146"/>
      <c r="AO13" s="1146"/>
      <c r="AP13" s="1146"/>
      <c r="AQ13" s="1146"/>
      <c r="AR13" s="1146"/>
      <c r="AS13" s="1146"/>
      <c r="AT13" s="1146"/>
      <c r="AU13" s="1143"/>
      <c r="AV13" s="1143"/>
      <c r="AW13" s="1143"/>
      <c r="AX13" s="1143"/>
      <c r="AY13" s="1144"/>
      <c r="AZ13" s="254"/>
      <c r="BA13" s="254"/>
      <c r="BB13" s="254"/>
      <c r="BC13" s="254"/>
      <c r="BD13" s="254"/>
      <c r="BE13" s="255"/>
      <c r="BF13" s="255"/>
      <c r="BG13" s="255"/>
      <c r="BH13" s="255"/>
      <c r="BI13" s="255"/>
      <c r="BJ13" s="255"/>
      <c r="BK13" s="255"/>
      <c r="BL13" s="255"/>
      <c r="BM13" s="255"/>
      <c r="BN13" s="255"/>
      <c r="BO13" s="255"/>
      <c r="BP13" s="255"/>
      <c r="BQ13" s="264">
        <v>7</v>
      </c>
      <c r="BR13" s="265"/>
      <c r="BS13" s="1073"/>
      <c r="BT13" s="1074"/>
      <c r="BU13" s="1074"/>
      <c r="BV13" s="1074"/>
      <c r="BW13" s="1074"/>
      <c r="BX13" s="1074"/>
      <c r="BY13" s="1074"/>
      <c r="BZ13" s="1074"/>
      <c r="CA13" s="1074"/>
      <c r="CB13" s="1074"/>
      <c r="CC13" s="1074"/>
      <c r="CD13" s="1074"/>
      <c r="CE13" s="1074"/>
      <c r="CF13" s="1074"/>
      <c r="CG13" s="1075"/>
      <c r="CH13" s="1048"/>
      <c r="CI13" s="1049"/>
      <c r="CJ13" s="1049"/>
      <c r="CK13" s="1049"/>
      <c r="CL13" s="1050"/>
      <c r="CM13" s="1048"/>
      <c r="CN13" s="1049"/>
      <c r="CO13" s="1049"/>
      <c r="CP13" s="1049"/>
      <c r="CQ13" s="1050"/>
      <c r="CR13" s="1048"/>
      <c r="CS13" s="1049"/>
      <c r="CT13" s="1049"/>
      <c r="CU13" s="1049"/>
      <c r="CV13" s="1050"/>
      <c r="CW13" s="1048"/>
      <c r="CX13" s="1049"/>
      <c r="CY13" s="1049"/>
      <c r="CZ13" s="1049"/>
      <c r="DA13" s="1050"/>
      <c r="DB13" s="1048"/>
      <c r="DC13" s="1049"/>
      <c r="DD13" s="1049"/>
      <c r="DE13" s="1049"/>
      <c r="DF13" s="1050"/>
      <c r="DG13" s="1048"/>
      <c r="DH13" s="1049"/>
      <c r="DI13" s="1049"/>
      <c r="DJ13" s="1049"/>
      <c r="DK13" s="1050"/>
      <c r="DL13" s="1048"/>
      <c r="DM13" s="1049"/>
      <c r="DN13" s="1049"/>
      <c r="DO13" s="1049"/>
      <c r="DP13" s="1050"/>
      <c r="DQ13" s="1048"/>
      <c r="DR13" s="1049"/>
      <c r="DS13" s="1049"/>
      <c r="DT13" s="1049"/>
      <c r="DU13" s="1050"/>
      <c r="DV13" s="1051"/>
      <c r="DW13" s="1052"/>
      <c r="DX13" s="1052"/>
      <c r="DY13" s="1052"/>
      <c r="DZ13" s="1053"/>
      <c r="EA13" s="256"/>
    </row>
    <row r="14" spans="1:131" s="257" customFormat="1" ht="26.25" customHeight="1" x14ac:dyDescent="0.15">
      <c r="A14" s="263">
        <v>8</v>
      </c>
      <c r="B14" s="1090"/>
      <c r="C14" s="1091"/>
      <c r="D14" s="1091"/>
      <c r="E14" s="1091"/>
      <c r="F14" s="1091"/>
      <c r="G14" s="1091"/>
      <c r="H14" s="1091"/>
      <c r="I14" s="1091"/>
      <c r="J14" s="1091"/>
      <c r="K14" s="1091"/>
      <c r="L14" s="1091"/>
      <c r="M14" s="1091"/>
      <c r="N14" s="1091"/>
      <c r="O14" s="1091"/>
      <c r="P14" s="1092"/>
      <c r="Q14" s="1102"/>
      <c r="R14" s="1103"/>
      <c r="S14" s="1103"/>
      <c r="T14" s="1103"/>
      <c r="U14" s="1103"/>
      <c r="V14" s="1103"/>
      <c r="W14" s="1103"/>
      <c r="X14" s="1103"/>
      <c r="Y14" s="1103"/>
      <c r="Z14" s="1103"/>
      <c r="AA14" s="1103"/>
      <c r="AB14" s="1103"/>
      <c r="AC14" s="1103"/>
      <c r="AD14" s="1103"/>
      <c r="AE14" s="1104"/>
      <c r="AF14" s="1096"/>
      <c r="AG14" s="1097"/>
      <c r="AH14" s="1097"/>
      <c r="AI14" s="1097"/>
      <c r="AJ14" s="1098"/>
      <c r="AK14" s="1145"/>
      <c r="AL14" s="1146"/>
      <c r="AM14" s="1146"/>
      <c r="AN14" s="1146"/>
      <c r="AO14" s="1146"/>
      <c r="AP14" s="1146"/>
      <c r="AQ14" s="1146"/>
      <c r="AR14" s="1146"/>
      <c r="AS14" s="1146"/>
      <c r="AT14" s="1146"/>
      <c r="AU14" s="1143"/>
      <c r="AV14" s="1143"/>
      <c r="AW14" s="1143"/>
      <c r="AX14" s="1143"/>
      <c r="AY14" s="1144"/>
      <c r="AZ14" s="254"/>
      <c r="BA14" s="254"/>
      <c r="BB14" s="254"/>
      <c r="BC14" s="254"/>
      <c r="BD14" s="254"/>
      <c r="BE14" s="255"/>
      <c r="BF14" s="255"/>
      <c r="BG14" s="255"/>
      <c r="BH14" s="255"/>
      <c r="BI14" s="255"/>
      <c r="BJ14" s="255"/>
      <c r="BK14" s="255"/>
      <c r="BL14" s="255"/>
      <c r="BM14" s="255"/>
      <c r="BN14" s="255"/>
      <c r="BO14" s="255"/>
      <c r="BP14" s="255"/>
      <c r="BQ14" s="264">
        <v>8</v>
      </c>
      <c r="BR14" s="265"/>
      <c r="BS14" s="1073"/>
      <c r="BT14" s="1074"/>
      <c r="BU14" s="1074"/>
      <c r="BV14" s="1074"/>
      <c r="BW14" s="1074"/>
      <c r="BX14" s="1074"/>
      <c r="BY14" s="1074"/>
      <c r="BZ14" s="1074"/>
      <c r="CA14" s="1074"/>
      <c r="CB14" s="1074"/>
      <c r="CC14" s="1074"/>
      <c r="CD14" s="1074"/>
      <c r="CE14" s="1074"/>
      <c r="CF14" s="1074"/>
      <c r="CG14" s="1075"/>
      <c r="CH14" s="1048"/>
      <c r="CI14" s="1049"/>
      <c r="CJ14" s="1049"/>
      <c r="CK14" s="1049"/>
      <c r="CL14" s="1050"/>
      <c r="CM14" s="1048"/>
      <c r="CN14" s="1049"/>
      <c r="CO14" s="1049"/>
      <c r="CP14" s="1049"/>
      <c r="CQ14" s="1050"/>
      <c r="CR14" s="1048"/>
      <c r="CS14" s="1049"/>
      <c r="CT14" s="1049"/>
      <c r="CU14" s="1049"/>
      <c r="CV14" s="1050"/>
      <c r="CW14" s="1048"/>
      <c r="CX14" s="1049"/>
      <c r="CY14" s="1049"/>
      <c r="CZ14" s="1049"/>
      <c r="DA14" s="1050"/>
      <c r="DB14" s="1048"/>
      <c r="DC14" s="1049"/>
      <c r="DD14" s="1049"/>
      <c r="DE14" s="1049"/>
      <c r="DF14" s="1050"/>
      <c r="DG14" s="1048"/>
      <c r="DH14" s="1049"/>
      <c r="DI14" s="1049"/>
      <c r="DJ14" s="1049"/>
      <c r="DK14" s="1050"/>
      <c r="DL14" s="1048"/>
      <c r="DM14" s="1049"/>
      <c r="DN14" s="1049"/>
      <c r="DO14" s="1049"/>
      <c r="DP14" s="1050"/>
      <c r="DQ14" s="1048"/>
      <c r="DR14" s="1049"/>
      <c r="DS14" s="1049"/>
      <c r="DT14" s="1049"/>
      <c r="DU14" s="1050"/>
      <c r="DV14" s="1051"/>
      <c r="DW14" s="1052"/>
      <c r="DX14" s="1052"/>
      <c r="DY14" s="1052"/>
      <c r="DZ14" s="1053"/>
      <c r="EA14" s="256"/>
    </row>
    <row r="15" spans="1:131" s="257" customFormat="1" ht="26.25" customHeight="1" x14ac:dyDescent="0.15">
      <c r="A15" s="263">
        <v>9</v>
      </c>
      <c r="B15" s="1090"/>
      <c r="C15" s="1091"/>
      <c r="D15" s="1091"/>
      <c r="E15" s="1091"/>
      <c r="F15" s="1091"/>
      <c r="G15" s="1091"/>
      <c r="H15" s="1091"/>
      <c r="I15" s="1091"/>
      <c r="J15" s="1091"/>
      <c r="K15" s="1091"/>
      <c r="L15" s="1091"/>
      <c r="M15" s="1091"/>
      <c r="N15" s="1091"/>
      <c r="O15" s="1091"/>
      <c r="P15" s="1092"/>
      <c r="Q15" s="1102"/>
      <c r="R15" s="1103"/>
      <c r="S15" s="1103"/>
      <c r="T15" s="1103"/>
      <c r="U15" s="1103"/>
      <c r="V15" s="1103"/>
      <c r="W15" s="1103"/>
      <c r="X15" s="1103"/>
      <c r="Y15" s="1103"/>
      <c r="Z15" s="1103"/>
      <c r="AA15" s="1103"/>
      <c r="AB15" s="1103"/>
      <c r="AC15" s="1103"/>
      <c r="AD15" s="1103"/>
      <c r="AE15" s="1104"/>
      <c r="AF15" s="1096"/>
      <c r="AG15" s="1097"/>
      <c r="AH15" s="1097"/>
      <c r="AI15" s="1097"/>
      <c r="AJ15" s="1098"/>
      <c r="AK15" s="1145"/>
      <c r="AL15" s="1146"/>
      <c r="AM15" s="1146"/>
      <c r="AN15" s="1146"/>
      <c r="AO15" s="1146"/>
      <c r="AP15" s="1146"/>
      <c r="AQ15" s="1146"/>
      <c r="AR15" s="1146"/>
      <c r="AS15" s="1146"/>
      <c r="AT15" s="1146"/>
      <c r="AU15" s="1143"/>
      <c r="AV15" s="1143"/>
      <c r="AW15" s="1143"/>
      <c r="AX15" s="1143"/>
      <c r="AY15" s="1144"/>
      <c r="AZ15" s="254"/>
      <c r="BA15" s="254"/>
      <c r="BB15" s="254"/>
      <c r="BC15" s="254"/>
      <c r="BD15" s="254"/>
      <c r="BE15" s="255"/>
      <c r="BF15" s="255"/>
      <c r="BG15" s="255"/>
      <c r="BH15" s="255"/>
      <c r="BI15" s="255"/>
      <c r="BJ15" s="255"/>
      <c r="BK15" s="255"/>
      <c r="BL15" s="255"/>
      <c r="BM15" s="255"/>
      <c r="BN15" s="255"/>
      <c r="BO15" s="255"/>
      <c r="BP15" s="255"/>
      <c r="BQ15" s="264">
        <v>9</v>
      </c>
      <c r="BR15" s="265"/>
      <c r="BS15" s="1073"/>
      <c r="BT15" s="1074"/>
      <c r="BU15" s="1074"/>
      <c r="BV15" s="1074"/>
      <c r="BW15" s="1074"/>
      <c r="BX15" s="1074"/>
      <c r="BY15" s="1074"/>
      <c r="BZ15" s="1074"/>
      <c r="CA15" s="1074"/>
      <c r="CB15" s="1074"/>
      <c r="CC15" s="1074"/>
      <c r="CD15" s="1074"/>
      <c r="CE15" s="1074"/>
      <c r="CF15" s="1074"/>
      <c r="CG15" s="1075"/>
      <c r="CH15" s="1048"/>
      <c r="CI15" s="1049"/>
      <c r="CJ15" s="1049"/>
      <c r="CK15" s="1049"/>
      <c r="CL15" s="1050"/>
      <c r="CM15" s="1048"/>
      <c r="CN15" s="1049"/>
      <c r="CO15" s="1049"/>
      <c r="CP15" s="1049"/>
      <c r="CQ15" s="1050"/>
      <c r="CR15" s="1048"/>
      <c r="CS15" s="1049"/>
      <c r="CT15" s="1049"/>
      <c r="CU15" s="1049"/>
      <c r="CV15" s="1050"/>
      <c r="CW15" s="1048"/>
      <c r="CX15" s="1049"/>
      <c r="CY15" s="1049"/>
      <c r="CZ15" s="1049"/>
      <c r="DA15" s="1050"/>
      <c r="DB15" s="1048"/>
      <c r="DC15" s="1049"/>
      <c r="DD15" s="1049"/>
      <c r="DE15" s="1049"/>
      <c r="DF15" s="1050"/>
      <c r="DG15" s="1048"/>
      <c r="DH15" s="1049"/>
      <c r="DI15" s="1049"/>
      <c r="DJ15" s="1049"/>
      <c r="DK15" s="1050"/>
      <c r="DL15" s="1048"/>
      <c r="DM15" s="1049"/>
      <c r="DN15" s="1049"/>
      <c r="DO15" s="1049"/>
      <c r="DP15" s="1050"/>
      <c r="DQ15" s="1048"/>
      <c r="DR15" s="1049"/>
      <c r="DS15" s="1049"/>
      <c r="DT15" s="1049"/>
      <c r="DU15" s="1050"/>
      <c r="DV15" s="1051"/>
      <c r="DW15" s="1052"/>
      <c r="DX15" s="1052"/>
      <c r="DY15" s="1052"/>
      <c r="DZ15" s="1053"/>
      <c r="EA15" s="256"/>
    </row>
    <row r="16" spans="1:131" s="257" customFormat="1" ht="26.25" customHeight="1" x14ac:dyDescent="0.15">
      <c r="A16" s="263">
        <v>10</v>
      </c>
      <c r="B16" s="1090"/>
      <c r="C16" s="1091"/>
      <c r="D16" s="1091"/>
      <c r="E16" s="1091"/>
      <c r="F16" s="1091"/>
      <c r="G16" s="1091"/>
      <c r="H16" s="1091"/>
      <c r="I16" s="1091"/>
      <c r="J16" s="1091"/>
      <c r="K16" s="1091"/>
      <c r="L16" s="1091"/>
      <c r="M16" s="1091"/>
      <c r="N16" s="1091"/>
      <c r="O16" s="1091"/>
      <c r="P16" s="1092"/>
      <c r="Q16" s="1102"/>
      <c r="R16" s="1103"/>
      <c r="S16" s="1103"/>
      <c r="T16" s="1103"/>
      <c r="U16" s="1103"/>
      <c r="V16" s="1103"/>
      <c r="W16" s="1103"/>
      <c r="X16" s="1103"/>
      <c r="Y16" s="1103"/>
      <c r="Z16" s="1103"/>
      <c r="AA16" s="1103"/>
      <c r="AB16" s="1103"/>
      <c r="AC16" s="1103"/>
      <c r="AD16" s="1103"/>
      <c r="AE16" s="1104"/>
      <c r="AF16" s="1096"/>
      <c r="AG16" s="1097"/>
      <c r="AH16" s="1097"/>
      <c r="AI16" s="1097"/>
      <c r="AJ16" s="1098"/>
      <c r="AK16" s="1145"/>
      <c r="AL16" s="1146"/>
      <c r="AM16" s="1146"/>
      <c r="AN16" s="1146"/>
      <c r="AO16" s="1146"/>
      <c r="AP16" s="1146"/>
      <c r="AQ16" s="1146"/>
      <c r="AR16" s="1146"/>
      <c r="AS16" s="1146"/>
      <c r="AT16" s="1146"/>
      <c r="AU16" s="1143"/>
      <c r="AV16" s="1143"/>
      <c r="AW16" s="1143"/>
      <c r="AX16" s="1143"/>
      <c r="AY16" s="1144"/>
      <c r="AZ16" s="254"/>
      <c r="BA16" s="254"/>
      <c r="BB16" s="254"/>
      <c r="BC16" s="254"/>
      <c r="BD16" s="254"/>
      <c r="BE16" s="255"/>
      <c r="BF16" s="255"/>
      <c r="BG16" s="255"/>
      <c r="BH16" s="255"/>
      <c r="BI16" s="255"/>
      <c r="BJ16" s="255"/>
      <c r="BK16" s="255"/>
      <c r="BL16" s="255"/>
      <c r="BM16" s="255"/>
      <c r="BN16" s="255"/>
      <c r="BO16" s="255"/>
      <c r="BP16" s="255"/>
      <c r="BQ16" s="264">
        <v>10</v>
      </c>
      <c r="BR16" s="265"/>
      <c r="BS16" s="1073"/>
      <c r="BT16" s="1074"/>
      <c r="BU16" s="1074"/>
      <c r="BV16" s="1074"/>
      <c r="BW16" s="1074"/>
      <c r="BX16" s="1074"/>
      <c r="BY16" s="1074"/>
      <c r="BZ16" s="1074"/>
      <c r="CA16" s="1074"/>
      <c r="CB16" s="1074"/>
      <c r="CC16" s="1074"/>
      <c r="CD16" s="1074"/>
      <c r="CE16" s="1074"/>
      <c r="CF16" s="1074"/>
      <c r="CG16" s="1075"/>
      <c r="CH16" s="1048"/>
      <c r="CI16" s="1049"/>
      <c r="CJ16" s="1049"/>
      <c r="CK16" s="1049"/>
      <c r="CL16" s="1050"/>
      <c r="CM16" s="1048"/>
      <c r="CN16" s="1049"/>
      <c r="CO16" s="1049"/>
      <c r="CP16" s="1049"/>
      <c r="CQ16" s="1050"/>
      <c r="CR16" s="1048"/>
      <c r="CS16" s="1049"/>
      <c r="CT16" s="1049"/>
      <c r="CU16" s="1049"/>
      <c r="CV16" s="1050"/>
      <c r="CW16" s="1048"/>
      <c r="CX16" s="1049"/>
      <c r="CY16" s="1049"/>
      <c r="CZ16" s="1049"/>
      <c r="DA16" s="1050"/>
      <c r="DB16" s="1048"/>
      <c r="DC16" s="1049"/>
      <c r="DD16" s="1049"/>
      <c r="DE16" s="1049"/>
      <c r="DF16" s="1050"/>
      <c r="DG16" s="1048"/>
      <c r="DH16" s="1049"/>
      <c r="DI16" s="1049"/>
      <c r="DJ16" s="1049"/>
      <c r="DK16" s="1050"/>
      <c r="DL16" s="1048"/>
      <c r="DM16" s="1049"/>
      <c r="DN16" s="1049"/>
      <c r="DO16" s="1049"/>
      <c r="DP16" s="1050"/>
      <c r="DQ16" s="1048"/>
      <c r="DR16" s="1049"/>
      <c r="DS16" s="1049"/>
      <c r="DT16" s="1049"/>
      <c r="DU16" s="1050"/>
      <c r="DV16" s="1051"/>
      <c r="DW16" s="1052"/>
      <c r="DX16" s="1052"/>
      <c r="DY16" s="1052"/>
      <c r="DZ16" s="1053"/>
      <c r="EA16" s="256"/>
    </row>
    <row r="17" spans="1:131" s="257" customFormat="1" ht="26.25" customHeight="1" x14ac:dyDescent="0.15">
      <c r="A17" s="263">
        <v>11</v>
      </c>
      <c r="B17" s="1090"/>
      <c r="C17" s="1091"/>
      <c r="D17" s="1091"/>
      <c r="E17" s="1091"/>
      <c r="F17" s="1091"/>
      <c r="G17" s="1091"/>
      <c r="H17" s="1091"/>
      <c r="I17" s="1091"/>
      <c r="J17" s="1091"/>
      <c r="K17" s="1091"/>
      <c r="L17" s="1091"/>
      <c r="M17" s="1091"/>
      <c r="N17" s="1091"/>
      <c r="O17" s="1091"/>
      <c r="P17" s="1092"/>
      <c r="Q17" s="1102"/>
      <c r="R17" s="1103"/>
      <c r="S17" s="1103"/>
      <c r="T17" s="1103"/>
      <c r="U17" s="1103"/>
      <c r="V17" s="1103"/>
      <c r="W17" s="1103"/>
      <c r="X17" s="1103"/>
      <c r="Y17" s="1103"/>
      <c r="Z17" s="1103"/>
      <c r="AA17" s="1103"/>
      <c r="AB17" s="1103"/>
      <c r="AC17" s="1103"/>
      <c r="AD17" s="1103"/>
      <c r="AE17" s="1104"/>
      <c r="AF17" s="1096"/>
      <c r="AG17" s="1097"/>
      <c r="AH17" s="1097"/>
      <c r="AI17" s="1097"/>
      <c r="AJ17" s="1098"/>
      <c r="AK17" s="1145"/>
      <c r="AL17" s="1146"/>
      <c r="AM17" s="1146"/>
      <c r="AN17" s="1146"/>
      <c r="AO17" s="1146"/>
      <c r="AP17" s="1146"/>
      <c r="AQ17" s="1146"/>
      <c r="AR17" s="1146"/>
      <c r="AS17" s="1146"/>
      <c r="AT17" s="1146"/>
      <c r="AU17" s="1143"/>
      <c r="AV17" s="1143"/>
      <c r="AW17" s="1143"/>
      <c r="AX17" s="1143"/>
      <c r="AY17" s="1144"/>
      <c r="AZ17" s="254"/>
      <c r="BA17" s="254"/>
      <c r="BB17" s="254"/>
      <c r="BC17" s="254"/>
      <c r="BD17" s="254"/>
      <c r="BE17" s="255"/>
      <c r="BF17" s="255"/>
      <c r="BG17" s="255"/>
      <c r="BH17" s="255"/>
      <c r="BI17" s="255"/>
      <c r="BJ17" s="255"/>
      <c r="BK17" s="255"/>
      <c r="BL17" s="255"/>
      <c r="BM17" s="255"/>
      <c r="BN17" s="255"/>
      <c r="BO17" s="255"/>
      <c r="BP17" s="255"/>
      <c r="BQ17" s="264">
        <v>11</v>
      </c>
      <c r="BR17" s="265"/>
      <c r="BS17" s="1073"/>
      <c r="BT17" s="1074"/>
      <c r="BU17" s="1074"/>
      <c r="BV17" s="1074"/>
      <c r="BW17" s="1074"/>
      <c r="BX17" s="1074"/>
      <c r="BY17" s="1074"/>
      <c r="BZ17" s="1074"/>
      <c r="CA17" s="1074"/>
      <c r="CB17" s="1074"/>
      <c r="CC17" s="1074"/>
      <c r="CD17" s="1074"/>
      <c r="CE17" s="1074"/>
      <c r="CF17" s="1074"/>
      <c r="CG17" s="1075"/>
      <c r="CH17" s="1048"/>
      <c r="CI17" s="1049"/>
      <c r="CJ17" s="1049"/>
      <c r="CK17" s="1049"/>
      <c r="CL17" s="1050"/>
      <c r="CM17" s="1048"/>
      <c r="CN17" s="1049"/>
      <c r="CO17" s="1049"/>
      <c r="CP17" s="1049"/>
      <c r="CQ17" s="1050"/>
      <c r="CR17" s="1048"/>
      <c r="CS17" s="1049"/>
      <c r="CT17" s="1049"/>
      <c r="CU17" s="1049"/>
      <c r="CV17" s="1050"/>
      <c r="CW17" s="1048"/>
      <c r="CX17" s="1049"/>
      <c r="CY17" s="1049"/>
      <c r="CZ17" s="1049"/>
      <c r="DA17" s="1050"/>
      <c r="DB17" s="1048"/>
      <c r="DC17" s="1049"/>
      <c r="DD17" s="1049"/>
      <c r="DE17" s="1049"/>
      <c r="DF17" s="1050"/>
      <c r="DG17" s="1048"/>
      <c r="DH17" s="1049"/>
      <c r="DI17" s="1049"/>
      <c r="DJ17" s="1049"/>
      <c r="DK17" s="1050"/>
      <c r="DL17" s="1048"/>
      <c r="DM17" s="1049"/>
      <c r="DN17" s="1049"/>
      <c r="DO17" s="1049"/>
      <c r="DP17" s="1050"/>
      <c r="DQ17" s="1048"/>
      <c r="DR17" s="1049"/>
      <c r="DS17" s="1049"/>
      <c r="DT17" s="1049"/>
      <c r="DU17" s="1050"/>
      <c r="DV17" s="1051"/>
      <c r="DW17" s="1052"/>
      <c r="DX17" s="1052"/>
      <c r="DY17" s="1052"/>
      <c r="DZ17" s="1053"/>
      <c r="EA17" s="256"/>
    </row>
    <row r="18" spans="1:131" s="257" customFormat="1" ht="26.25" customHeight="1" x14ac:dyDescent="0.15">
      <c r="A18" s="263">
        <v>12</v>
      </c>
      <c r="B18" s="1090"/>
      <c r="C18" s="1091"/>
      <c r="D18" s="1091"/>
      <c r="E18" s="1091"/>
      <c r="F18" s="1091"/>
      <c r="G18" s="1091"/>
      <c r="H18" s="1091"/>
      <c r="I18" s="1091"/>
      <c r="J18" s="1091"/>
      <c r="K18" s="1091"/>
      <c r="L18" s="1091"/>
      <c r="M18" s="1091"/>
      <c r="N18" s="1091"/>
      <c r="O18" s="1091"/>
      <c r="P18" s="1092"/>
      <c r="Q18" s="1102"/>
      <c r="R18" s="1103"/>
      <c r="S18" s="1103"/>
      <c r="T18" s="1103"/>
      <c r="U18" s="1103"/>
      <c r="V18" s="1103"/>
      <c r="W18" s="1103"/>
      <c r="X18" s="1103"/>
      <c r="Y18" s="1103"/>
      <c r="Z18" s="1103"/>
      <c r="AA18" s="1103"/>
      <c r="AB18" s="1103"/>
      <c r="AC18" s="1103"/>
      <c r="AD18" s="1103"/>
      <c r="AE18" s="1104"/>
      <c r="AF18" s="1096"/>
      <c r="AG18" s="1097"/>
      <c r="AH18" s="1097"/>
      <c r="AI18" s="1097"/>
      <c r="AJ18" s="1098"/>
      <c r="AK18" s="1145"/>
      <c r="AL18" s="1146"/>
      <c r="AM18" s="1146"/>
      <c r="AN18" s="1146"/>
      <c r="AO18" s="1146"/>
      <c r="AP18" s="1146"/>
      <c r="AQ18" s="1146"/>
      <c r="AR18" s="1146"/>
      <c r="AS18" s="1146"/>
      <c r="AT18" s="1146"/>
      <c r="AU18" s="1143"/>
      <c r="AV18" s="1143"/>
      <c r="AW18" s="1143"/>
      <c r="AX18" s="1143"/>
      <c r="AY18" s="1144"/>
      <c r="AZ18" s="254"/>
      <c r="BA18" s="254"/>
      <c r="BB18" s="254"/>
      <c r="BC18" s="254"/>
      <c r="BD18" s="254"/>
      <c r="BE18" s="255"/>
      <c r="BF18" s="255"/>
      <c r="BG18" s="255"/>
      <c r="BH18" s="255"/>
      <c r="BI18" s="255"/>
      <c r="BJ18" s="255"/>
      <c r="BK18" s="255"/>
      <c r="BL18" s="255"/>
      <c r="BM18" s="255"/>
      <c r="BN18" s="255"/>
      <c r="BO18" s="255"/>
      <c r="BP18" s="255"/>
      <c r="BQ18" s="264">
        <v>12</v>
      </c>
      <c r="BR18" s="265"/>
      <c r="BS18" s="1073"/>
      <c r="BT18" s="1074"/>
      <c r="BU18" s="1074"/>
      <c r="BV18" s="1074"/>
      <c r="BW18" s="1074"/>
      <c r="BX18" s="1074"/>
      <c r="BY18" s="1074"/>
      <c r="BZ18" s="1074"/>
      <c r="CA18" s="1074"/>
      <c r="CB18" s="1074"/>
      <c r="CC18" s="1074"/>
      <c r="CD18" s="1074"/>
      <c r="CE18" s="1074"/>
      <c r="CF18" s="1074"/>
      <c r="CG18" s="1075"/>
      <c r="CH18" s="1048"/>
      <c r="CI18" s="1049"/>
      <c r="CJ18" s="1049"/>
      <c r="CK18" s="1049"/>
      <c r="CL18" s="1050"/>
      <c r="CM18" s="1048"/>
      <c r="CN18" s="1049"/>
      <c r="CO18" s="1049"/>
      <c r="CP18" s="1049"/>
      <c r="CQ18" s="1050"/>
      <c r="CR18" s="1048"/>
      <c r="CS18" s="1049"/>
      <c r="CT18" s="1049"/>
      <c r="CU18" s="1049"/>
      <c r="CV18" s="1050"/>
      <c r="CW18" s="1048"/>
      <c r="CX18" s="1049"/>
      <c r="CY18" s="1049"/>
      <c r="CZ18" s="1049"/>
      <c r="DA18" s="1050"/>
      <c r="DB18" s="1048"/>
      <c r="DC18" s="1049"/>
      <c r="DD18" s="1049"/>
      <c r="DE18" s="1049"/>
      <c r="DF18" s="1050"/>
      <c r="DG18" s="1048"/>
      <c r="DH18" s="1049"/>
      <c r="DI18" s="1049"/>
      <c r="DJ18" s="1049"/>
      <c r="DK18" s="1050"/>
      <c r="DL18" s="1048"/>
      <c r="DM18" s="1049"/>
      <c r="DN18" s="1049"/>
      <c r="DO18" s="1049"/>
      <c r="DP18" s="1050"/>
      <c r="DQ18" s="1048"/>
      <c r="DR18" s="1049"/>
      <c r="DS18" s="1049"/>
      <c r="DT18" s="1049"/>
      <c r="DU18" s="1050"/>
      <c r="DV18" s="1051"/>
      <c r="DW18" s="1052"/>
      <c r="DX18" s="1052"/>
      <c r="DY18" s="1052"/>
      <c r="DZ18" s="1053"/>
      <c r="EA18" s="256"/>
    </row>
    <row r="19" spans="1:131" s="257" customFormat="1" ht="26.25" customHeight="1" x14ac:dyDescent="0.15">
      <c r="A19" s="263">
        <v>13</v>
      </c>
      <c r="B19" s="1090"/>
      <c r="C19" s="1091"/>
      <c r="D19" s="1091"/>
      <c r="E19" s="1091"/>
      <c r="F19" s="1091"/>
      <c r="G19" s="1091"/>
      <c r="H19" s="1091"/>
      <c r="I19" s="1091"/>
      <c r="J19" s="1091"/>
      <c r="K19" s="1091"/>
      <c r="L19" s="1091"/>
      <c r="M19" s="1091"/>
      <c r="N19" s="1091"/>
      <c r="O19" s="1091"/>
      <c r="P19" s="1092"/>
      <c r="Q19" s="1102"/>
      <c r="R19" s="1103"/>
      <c r="S19" s="1103"/>
      <c r="T19" s="1103"/>
      <c r="U19" s="1103"/>
      <c r="V19" s="1103"/>
      <c r="W19" s="1103"/>
      <c r="X19" s="1103"/>
      <c r="Y19" s="1103"/>
      <c r="Z19" s="1103"/>
      <c r="AA19" s="1103"/>
      <c r="AB19" s="1103"/>
      <c r="AC19" s="1103"/>
      <c r="AD19" s="1103"/>
      <c r="AE19" s="1104"/>
      <c r="AF19" s="1096"/>
      <c r="AG19" s="1097"/>
      <c r="AH19" s="1097"/>
      <c r="AI19" s="1097"/>
      <c r="AJ19" s="1098"/>
      <c r="AK19" s="1145"/>
      <c r="AL19" s="1146"/>
      <c r="AM19" s="1146"/>
      <c r="AN19" s="1146"/>
      <c r="AO19" s="1146"/>
      <c r="AP19" s="1146"/>
      <c r="AQ19" s="1146"/>
      <c r="AR19" s="1146"/>
      <c r="AS19" s="1146"/>
      <c r="AT19" s="1146"/>
      <c r="AU19" s="1143"/>
      <c r="AV19" s="1143"/>
      <c r="AW19" s="1143"/>
      <c r="AX19" s="1143"/>
      <c r="AY19" s="1144"/>
      <c r="AZ19" s="254"/>
      <c r="BA19" s="254"/>
      <c r="BB19" s="254"/>
      <c r="BC19" s="254"/>
      <c r="BD19" s="254"/>
      <c r="BE19" s="255"/>
      <c r="BF19" s="255"/>
      <c r="BG19" s="255"/>
      <c r="BH19" s="255"/>
      <c r="BI19" s="255"/>
      <c r="BJ19" s="255"/>
      <c r="BK19" s="255"/>
      <c r="BL19" s="255"/>
      <c r="BM19" s="255"/>
      <c r="BN19" s="255"/>
      <c r="BO19" s="255"/>
      <c r="BP19" s="255"/>
      <c r="BQ19" s="264">
        <v>13</v>
      </c>
      <c r="BR19" s="265"/>
      <c r="BS19" s="1073"/>
      <c r="BT19" s="1074"/>
      <c r="BU19" s="1074"/>
      <c r="BV19" s="1074"/>
      <c r="BW19" s="1074"/>
      <c r="BX19" s="1074"/>
      <c r="BY19" s="1074"/>
      <c r="BZ19" s="1074"/>
      <c r="CA19" s="1074"/>
      <c r="CB19" s="1074"/>
      <c r="CC19" s="1074"/>
      <c r="CD19" s="1074"/>
      <c r="CE19" s="1074"/>
      <c r="CF19" s="1074"/>
      <c r="CG19" s="1075"/>
      <c r="CH19" s="1048"/>
      <c r="CI19" s="1049"/>
      <c r="CJ19" s="1049"/>
      <c r="CK19" s="1049"/>
      <c r="CL19" s="1050"/>
      <c r="CM19" s="1048"/>
      <c r="CN19" s="1049"/>
      <c r="CO19" s="1049"/>
      <c r="CP19" s="1049"/>
      <c r="CQ19" s="1050"/>
      <c r="CR19" s="1048"/>
      <c r="CS19" s="1049"/>
      <c r="CT19" s="1049"/>
      <c r="CU19" s="1049"/>
      <c r="CV19" s="1050"/>
      <c r="CW19" s="1048"/>
      <c r="CX19" s="1049"/>
      <c r="CY19" s="1049"/>
      <c r="CZ19" s="1049"/>
      <c r="DA19" s="1050"/>
      <c r="DB19" s="1048"/>
      <c r="DC19" s="1049"/>
      <c r="DD19" s="1049"/>
      <c r="DE19" s="1049"/>
      <c r="DF19" s="1050"/>
      <c r="DG19" s="1048"/>
      <c r="DH19" s="1049"/>
      <c r="DI19" s="1049"/>
      <c r="DJ19" s="1049"/>
      <c r="DK19" s="1050"/>
      <c r="DL19" s="1048"/>
      <c r="DM19" s="1049"/>
      <c r="DN19" s="1049"/>
      <c r="DO19" s="1049"/>
      <c r="DP19" s="1050"/>
      <c r="DQ19" s="1048"/>
      <c r="DR19" s="1049"/>
      <c r="DS19" s="1049"/>
      <c r="DT19" s="1049"/>
      <c r="DU19" s="1050"/>
      <c r="DV19" s="1051"/>
      <c r="DW19" s="1052"/>
      <c r="DX19" s="1052"/>
      <c r="DY19" s="1052"/>
      <c r="DZ19" s="1053"/>
      <c r="EA19" s="256"/>
    </row>
    <row r="20" spans="1:131" s="257" customFormat="1" ht="26.25" customHeight="1" x14ac:dyDescent="0.15">
      <c r="A20" s="263">
        <v>14</v>
      </c>
      <c r="B20" s="1090"/>
      <c r="C20" s="1091"/>
      <c r="D20" s="1091"/>
      <c r="E20" s="1091"/>
      <c r="F20" s="1091"/>
      <c r="G20" s="1091"/>
      <c r="H20" s="1091"/>
      <c r="I20" s="1091"/>
      <c r="J20" s="1091"/>
      <c r="K20" s="1091"/>
      <c r="L20" s="1091"/>
      <c r="M20" s="1091"/>
      <c r="N20" s="1091"/>
      <c r="O20" s="1091"/>
      <c r="P20" s="1092"/>
      <c r="Q20" s="1102"/>
      <c r="R20" s="1103"/>
      <c r="S20" s="1103"/>
      <c r="T20" s="1103"/>
      <c r="U20" s="1103"/>
      <c r="V20" s="1103"/>
      <c r="W20" s="1103"/>
      <c r="X20" s="1103"/>
      <c r="Y20" s="1103"/>
      <c r="Z20" s="1103"/>
      <c r="AA20" s="1103"/>
      <c r="AB20" s="1103"/>
      <c r="AC20" s="1103"/>
      <c r="AD20" s="1103"/>
      <c r="AE20" s="1104"/>
      <c r="AF20" s="1096"/>
      <c r="AG20" s="1097"/>
      <c r="AH20" s="1097"/>
      <c r="AI20" s="1097"/>
      <c r="AJ20" s="1098"/>
      <c r="AK20" s="1145"/>
      <c r="AL20" s="1146"/>
      <c r="AM20" s="1146"/>
      <c r="AN20" s="1146"/>
      <c r="AO20" s="1146"/>
      <c r="AP20" s="1146"/>
      <c r="AQ20" s="1146"/>
      <c r="AR20" s="1146"/>
      <c r="AS20" s="1146"/>
      <c r="AT20" s="1146"/>
      <c r="AU20" s="1143"/>
      <c r="AV20" s="1143"/>
      <c r="AW20" s="1143"/>
      <c r="AX20" s="1143"/>
      <c r="AY20" s="1144"/>
      <c r="AZ20" s="254"/>
      <c r="BA20" s="254"/>
      <c r="BB20" s="254"/>
      <c r="BC20" s="254"/>
      <c r="BD20" s="254"/>
      <c r="BE20" s="255"/>
      <c r="BF20" s="255"/>
      <c r="BG20" s="255"/>
      <c r="BH20" s="255"/>
      <c r="BI20" s="255"/>
      <c r="BJ20" s="255"/>
      <c r="BK20" s="255"/>
      <c r="BL20" s="255"/>
      <c r="BM20" s="255"/>
      <c r="BN20" s="255"/>
      <c r="BO20" s="255"/>
      <c r="BP20" s="255"/>
      <c r="BQ20" s="264">
        <v>14</v>
      </c>
      <c r="BR20" s="265"/>
      <c r="BS20" s="1073"/>
      <c r="BT20" s="1074"/>
      <c r="BU20" s="1074"/>
      <c r="BV20" s="1074"/>
      <c r="BW20" s="1074"/>
      <c r="BX20" s="1074"/>
      <c r="BY20" s="1074"/>
      <c r="BZ20" s="1074"/>
      <c r="CA20" s="1074"/>
      <c r="CB20" s="1074"/>
      <c r="CC20" s="1074"/>
      <c r="CD20" s="1074"/>
      <c r="CE20" s="1074"/>
      <c r="CF20" s="1074"/>
      <c r="CG20" s="1075"/>
      <c r="CH20" s="1048"/>
      <c r="CI20" s="1049"/>
      <c r="CJ20" s="1049"/>
      <c r="CK20" s="1049"/>
      <c r="CL20" s="1050"/>
      <c r="CM20" s="1048"/>
      <c r="CN20" s="1049"/>
      <c r="CO20" s="1049"/>
      <c r="CP20" s="1049"/>
      <c r="CQ20" s="1050"/>
      <c r="CR20" s="1048"/>
      <c r="CS20" s="1049"/>
      <c r="CT20" s="1049"/>
      <c r="CU20" s="1049"/>
      <c r="CV20" s="1050"/>
      <c r="CW20" s="1048"/>
      <c r="CX20" s="1049"/>
      <c r="CY20" s="1049"/>
      <c r="CZ20" s="1049"/>
      <c r="DA20" s="1050"/>
      <c r="DB20" s="1048"/>
      <c r="DC20" s="1049"/>
      <c r="DD20" s="1049"/>
      <c r="DE20" s="1049"/>
      <c r="DF20" s="1050"/>
      <c r="DG20" s="1048"/>
      <c r="DH20" s="1049"/>
      <c r="DI20" s="1049"/>
      <c r="DJ20" s="1049"/>
      <c r="DK20" s="1050"/>
      <c r="DL20" s="1048"/>
      <c r="DM20" s="1049"/>
      <c r="DN20" s="1049"/>
      <c r="DO20" s="1049"/>
      <c r="DP20" s="1050"/>
      <c r="DQ20" s="1048"/>
      <c r="DR20" s="1049"/>
      <c r="DS20" s="1049"/>
      <c r="DT20" s="1049"/>
      <c r="DU20" s="1050"/>
      <c r="DV20" s="1051"/>
      <c r="DW20" s="1052"/>
      <c r="DX20" s="1052"/>
      <c r="DY20" s="1052"/>
      <c r="DZ20" s="1053"/>
      <c r="EA20" s="256"/>
    </row>
    <row r="21" spans="1:131" s="257" customFormat="1" ht="26.25" customHeight="1" thickBot="1" x14ac:dyDescent="0.2">
      <c r="A21" s="263">
        <v>15</v>
      </c>
      <c r="B21" s="1090"/>
      <c r="C21" s="1091"/>
      <c r="D21" s="1091"/>
      <c r="E21" s="1091"/>
      <c r="F21" s="1091"/>
      <c r="G21" s="1091"/>
      <c r="H21" s="1091"/>
      <c r="I21" s="1091"/>
      <c r="J21" s="1091"/>
      <c r="K21" s="1091"/>
      <c r="L21" s="1091"/>
      <c r="M21" s="1091"/>
      <c r="N21" s="1091"/>
      <c r="O21" s="1091"/>
      <c r="P21" s="1092"/>
      <c r="Q21" s="1102"/>
      <c r="R21" s="1103"/>
      <c r="S21" s="1103"/>
      <c r="T21" s="1103"/>
      <c r="U21" s="1103"/>
      <c r="V21" s="1103"/>
      <c r="W21" s="1103"/>
      <c r="X21" s="1103"/>
      <c r="Y21" s="1103"/>
      <c r="Z21" s="1103"/>
      <c r="AA21" s="1103"/>
      <c r="AB21" s="1103"/>
      <c r="AC21" s="1103"/>
      <c r="AD21" s="1103"/>
      <c r="AE21" s="1104"/>
      <c r="AF21" s="1096"/>
      <c r="AG21" s="1097"/>
      <c r="AH21" s="1097"/>
      <c r="AI21" s="1097"/>
      <c r="AJ21" s="1098"/>
      <c r="AK21" s="1145"/>
      <c r="AL21" s="1146"/>
      <c r="AM21" s="1146"/>
      <c r="AN21" s="1146"/>
      <c r="AO21" s="1146"/>
      <c r="AP21" s="1146"/>
      <c r="AQ21" s="1146"/>
      <c r="AR21" s="1146"/>
      <c r="AS21" s="1146"/>
      <c r="AT21" s="1146"/>
      <c r="AU21" s="1143"/>
      <c r="AV21" s="1143"/>
      <c r="AW21" s="1143"/>
      <c r="AX21" s="1143"/>
      <c r="AY21" s="1144"/>
      <c r="AZ21" s="254"/>
      <c r="BA21" s="254"/>
      <c r="BB21" s="254"/>
      <c r="BC21" s="254"/>
      <c r="BD21" s="254"/>
      <c r="BE21" s="255"/>
      <c r="BF21" s="255"/>
      <c r="BG21" s="255"/>
      <c r="BH21" s="255"/>
      <c r="BI21" s="255"/>
      <c r="BJ21" s="255"/>
      <c r="BK21" s="255"/>
      <c r="BL21" s="255"/>
      <c r="BM21" s="255"/>
      <c r="BN21" s="255"/>
      <c r="BO21" s="255"/>
      <c r="BP21" s="255"/>
      <c r="BQ21" s="264">
        <v>15</v>
      </c>
      <c r="BR21" s="265"/>
      <c r="BS21" s="1073"/>
      <c r="BT21" s="1074"/>
      <c r="BU21" s="1074"/>
      <c r="BV21" s="1074"/>
      <c r="BW21" s="1074"/>
      <c r="BX21" s="1074"/>
      <c r="BY21" s="1074"/>
      <c r="BZ21" s="1074"/>
      <c r="CA21" s="1074"/>
      <c r="CB21" s="1074"/>
      <c r="CC21" s="1074"/>
      <c r="CD21" s="1074"/>
      <c r="CE21" s="1074"/>
      <c r="CF21" s="1074"/>
      <c r="CG21" s="1075"/>
      <c r="CH21" s="1048"/>
      <c r="CI21" s="1049"/>
      <c r="CJ21" s="1049"/>
      <c r="CK21" s="1049"/>
      <c r="CL21" s="1050"/>
      <c r="CM21" s="1048"/>
      <c r="CN21" s="1049"/>
      <c r="CO21" s="1049"/>
      <c r="CP21" s="1049"/>
      <c r="CQ21" s="1050"/>
      <c r="CR21" s="1048"/>
      <c r="CS21" s="1049"/>
      <c r="CT21" s="1049"/>
      <c r="CU21" s="1049"/>
      <c r="CV21" s="1050"/>
      <c r="CW21" s="1048"/>
      <c r="CX21" s="1049"/>
      <c r="CY21" s="1049"/>
      <c r="CZ21" s="1049"/>
      <c r="DA21" s="1050"/>
      <c r="DB21" s="1048"/>
      <c r="DC21" s="1049"/>
      <c r="DD21" s="1049"/>
      <c r="DE21" s="1049"/>
      <c r="DF21" s="1050"/>
      <c r="DG21" s="1048"/>
      <c r="DH21" s="1049"/>
      <c r="DI21" s="1049"/>
      <c r="DJ21" s="1049"/>
      <c r="DK21" s="1050"/>
      <c r="DL21" s="1048"/>
      <c r="DM21" s="1049"/>
      <c r="DN21" s="1049"/>
      <c r="DO21" s="1049"/>
      <c r="DP21" s="1050"/>
      <c r="DQ21" s="1048"/>
      <c r="DR21" s="1049"/>
      <c r="DS21" s="1049"/>
      <c r="DT21" s="1049"/>
      <c r="DU21" s="1050"/>
      <c r="DV21" s="1051"/>
      <c r="DW21" s="1052"/>
      <c r="DX21" s="1052"/>
      <c r="DY21" s="1052"/>
      <c r="DZ21" s="1053"/>
      <c r="EA21" s="256"/>
    </row>
    <row r="22" spans="1:131" s="257" customFormat="1" ht="26.25" customHeight="1" x14ac:dyDescent="0.15">
      <c r="A22" s="263">
        <v>16</v>
      </c>
      <c r="B22" s="1090"/>
      <c r="C22" s="1091"/>
      <c r="D22" s="1091"/>
      <c r="E22" s="1091"/>
      <c r="F22" s="1091"/>
      <c r="G22" s="1091"/>
      <c r="H22" s="1091"/>
      <c r="I22" s="1091"/>
      <c r="J22" s="1091"/>
      <c r="K22" s="1091"/>
      <c r="L22" s="1091"/>
      <c r="M22" s="1091"/>
      <c r="N22" s="1091"/>
      <c r="O22" s="1091"/>
      <c r="P22" s="1092"/>
      <c r="Q22" s="1140"/>
      <c r="R22" s="1141"/>
      <c r="S22" s="1141"/>
      <c r="T22" s="1141"/>
      <c r="U22" s="1141"/>
      <c r="V22" s="1141"/>
      <c r="W22" s="1141"/>
      <c r="X22" s="1141"/>
      <c r="Y22" s="1141"/>
      <c r="Z22" s="1141"/>
      <c r="AA22" s="1141"/>
      <c r="AB22" s="1141"/>
      <c r="AC22" s="1141"/>
      <c r="AD22" s="1141"/>
      <c r="AE22" s="1142"/>
      <c r="AF22" s="1096"/>
      <c r="AG22" s="1097"/>
      <c r="AH22" s="1097"/>
      <c r="AI22" s="1097"/>
      <c r="AJ22" s="1098"/>
      <c r="AK22" s="1136"/>
      <c r="AL22" s="1137"/>
      <c r="AM22" s="1137"/>
      <c r="AN22" s="1137"/>
      <c r="AO22" s="1137"/>
      <c r="AP22" s="1137"/>
      <c r="AQ22" s="1137"/>
      <c r="AR22" s="1137"/>
      <c r="AS22" s="1137"/>
      <c r="AT22" s="1137"/>
      <c r="AU22" s="1138"/>
      <c r="AV22" s="1138"/>
      <c r="AW22" s="1138"/>
      <c r="AX22" s="1138"/>
      <c r="AY22" s="1139"/>
      <c r="AZ22" s="1088" t="s">
        <v>394</v>
      </c>
      <c r="BA22" s="1088"/>
      <c r="BB22" s="1088"/>
      <c r="BC22" s="1088"/>
      <c r="BD22" s="1089"/>
      <c r="BE22" s="255"/>
      <c r="BF22" s="255"/>
      <c r="BG22" s="255"/>
      <c r="BH22" s="255"/>
      <c r="BI22" s="255"/>
      <c r="BJ22" s="255"/>
      <c r="BK22" s="255"/>
      <c r="BL22" s="255"/>
      <c r="BM22" s="255"/>
      <c r="BN22" s="255"/>
      <c r="BO22" s="255"/>
      <c r="BP22" s="255"/>
      <c r="BQ22" s="264">
        <v>16</v>
      </c>
      <c r="BR22" s="265"/>
      <c r="BS22" s="1073"/>
      <c r="BT22" s="1074"/>
      <c r="BU22" s="1074"/>
      <c r="BV22" s="1074"/>
      <c r="BW22" s="1074"/>
      <c r="BX22" s="1074"/>
      <c r="BY22" s="1074"/>
      <c r="BZ22" s="1074"/>
      <c r="CA22" s="1074"/>
      <c r="CB22" s="1074"/>
      <c r="CC22" s="1074"/>
      <c r="CD22" s="1074"/>
      <c r="CE22" s="1074"/>
      <c r="CF22" s="1074"/>
      <c r="CG22" s="1075"/>
      <c r="CH22" s="1048"/>
      <c r="CI22" s="1049"/>
      <c r="CJ22" s="1049"/>
      <c r="CK22" s="1049"/>
      <c r="CL22" s="1050"/>
      <c r="CM22" s="1048"/>
      <c r="CN22" s="1049"/>
      <c r="CO22" s="1049"/>
      <c r="CP22" s="1049"/>
      <c r="CQ22" s="1050"/>
      <c r="CR22" s="1048"/>
      <c r="CS22" s="1049"/>
      <c r="CT22" s="1049"/>
      <c r="CU22" s="1049"/>
      <c r="CV22" s="1050"/>
      <c r="CW22" s="1048"/>
      <c r="CX22" s="1049"/>
      <c r="CY22" s="1049"/>
      <c r="CZ22" s="1049"/>
      <c r="DA22" s="1050"/>
      <c r="DB22" s="1048"/>
      <c r="DC22" s="1049"/>
      <c r="DD22" s="1049"/>
      <c r="DE22" s="1049"/>
      <c r="DF22" s="1050"/>
      <c r="DG22" s="1048"/>
      <c r="DH22" s="1049"/>
      <c r="DI22" s="1049"/>
      <c r="DJ22" s="1049"/>
      <c r="DK22" s="1050"/>
      <c r="DL22" s="1048"/>
      <c r="DM22" s="1049"/>
      <c r="DN22" s="1049"/>
      <c r="DO22" s="1049"/>
      <c r="DP22" s="1050"/>
      <c r="DQ22" s="1048"/>
      <c r="DR22" s="1049"/>
      <c r="DS22" s="1049"/>
      <c r="DT22" s="1049"/>
      <c r="DU22" s="1050"/>
      <c r="DV22" s="1051"/>
      <c r="DW22" s="1052"/>
      <c r="DX22" s="1052"/>
      <c r="DY22" s="1052"/>
      <c r="DZ22" s="1053"/>
      <c r="EA22" s="256"/>
    </row>
    <row r="23" spans="1:131" s="257" customFormat="1" ht="26.25" customHeight="1" thickBot="1" x14ac:dyDescent="0.2">
      <c r="A23" s="266" t="s">
        <v>395</v>
      </c>
      <c r="B23" s="1001" t="s">
        <v>396</v>
      </c>
      <c r="C23" s="1002"/>
      <c r="D23" s="1002"/>
      <c r="E23" s="1002"/>
      <c r="F23" s="1002"/>
      <c r="G23" s="1002"/>
      <c r="H23" s="1002"/>
      <c r="I23" s="1002"/>
      <c r="J23" s="1002"/>
      <c r="K23" s="1002"/>
      <c r="L23" s="1002"/>
      <c r="M23" s="1002"/>
      <c r="N23" s="1002"/>
      <c r="O23" s="1002"/>
      <c r="P23" s="1003"/>
      <c r="Q23" s="1127"/>
      <c r="R23" s="1128"/>
      <c r="S23" s="1128"/>
      <c r="T23" s="1128"/>
      <c r="U23" s="1128"/>
      <c r="V23" s="1128"/>
      <c r="W23" s="1128"/>
      <c r="X23" s="1128"/>
      <c r="Y23" s="1128"/>
      <c r="Z23" s="1128"/>
      <c r="AA23" s="1128"/>
      <c r="AB23" s="1128"/>
      <c r="AC23" s="1128"/>
      <c r="AD23" s="1128"/>
      <c r="AE23" s="1129"/>
      <c r="AF23" s="1130">
        <v>1073</v>
      </c>
      <c r="AG23" s="1128"/>
      <c r="AH23" s="1128"/>
      <c r="AI23" s="1128"/>
      <c r="AJ23" s="1131"/>
      <c r="AK23" s="1132"/>
      <c r="AL23" s="1133"/>
      <c r="AM23" s="1133"/>
      <c r="AN23" s="1133"/>
      <c r="AO23" s="1133"/>
      <c r="AP23" s="1128"/>
      <c r="AQ23" s="1128"/>
      <c r="AR23" s="1128"/>
      <c r="AS23" s="1128"/>
      <c r="AT23" s="1128"/>
      <c r="AU23" s="1134"/>
      <c r="AV23" s="1134"/>
      <c r="AW23" s="1134"/>
      <c r="AX23" s="1134"/>
      <c r="AY23" s="1135"/>
      <c r="AZ23" s="1124" t="s">
        <v>397</v>
      </c>
      <c r="BA23" s="1125"/>
      <c r="BB23" s="1125"/>
      <c r="BC23" s="1125"/>
      <c r="BD23" s="1126"/>
      <c r="BE23" s="255"/>
      <c r="BF23" s="255"/>
      <c r="BG23" s="255"/>
      <c r="BH23" s="255"/>
      <c r="BI23" s="255"/>
      <c r="BJ23" s="255"/>
      <c r="BK23" s="255"/>
      <c r="BL23" s="255"/>
      <c r="BM23" s="255"/>
      <c r="BN23" s="255"/>
      <c r="BO23" s="255"/>
      <c r="BP23" s="255"/>
      <c r="BQ23" s="264">
        <v>17</v>
      </c>
      <c r="BR23" s="265"/>
      <c r="BS23" s="1073"/>
      <c r="BT23" s="1074"/>
      <c r="BU23" s="1074"/>
      <c r="BV23" s="1074"/>
      <c r="BW23" s="1074"/>
      <c r="BX23" s="1074"/>
      <c r="BY23" s="1074"/>
      <c r="BZ23" s="1074"/>
      <c r="CA23" s="1074"/>
      <c r="CB23" s="1074"/>
      <c r="CC23" s="1074"/>
      <c r="CD23" s="1074"/>
      <c r="CE23" s="1074"/>
      <c r="CF23" s="1074"/>
      <c r="CG23" s="1075"/>
      <c r="CH23" s="1048"/>
      <c r="CI23" s="1049"/>
      <c r="CJ23" s="1049"/>
      <c r="CK23" s="1049"/>
      <c r="CL23" s="1050"/>
      <c r="CM23" s="1048"/>
      <c r="CN23" s="1049"/>
      <c r="CO23" s="1049"/>
      <c r="CP23" s="1049"/>
      <c r="CQ23" s="1050"/>
      <c r="CR23" s="1048"/>
      <c r="CS23" s="1049"/>
      <c r="CT23" s="1049"/>
      <c r="CU23" s="1049"/>
      <c r="CV23" s="1050"/>
      <c r="CW23" s="1048"/>
      <c r="CX23" s="1049"/>
      <c r="CY23" s="1049"/>
      <c r="CZ23" s="1049"/>
      <c r="DA23" s="1050"/>
      <c r="DB23" s="1048"/>
      <c r="DC23" s="1049"/>
      <c r="DD23" s="1049"/>
      <c r="DE23" s="1049"/>
      <c r="DF23" s="1050"/>
      <c r="DG23" s="1048"/>
      <c r="DH23" s="1049"/>
      <c r="DI23" s="1049"/>
      <c r="DJ23" s="1049"/>
      <c r="DK23" s="1050"/>
      <c r="DL23" s="1048"/>
      <c r="DM23" s="1049"/>
      <c r="DN23" s="1049"/>
      <c r="DO23" s="1049"/>
      <c r="DP23" s="1050"/>
      <c r="DQ23" s="1048"/>
      <c r="DR23" s="1049"/>
      <c r="DS23" s="1049"/>
      <c r="DT23" s="1049"/>
      <c r="DU23" s="1050"/>
      <c r="DV23" s="1051"/>
      <c r="DW23" s="1052"/>
      <c r="DX23" s="1052"/>
      <c r="DY23" s="1052"/>
      <c r="DZ23" s="1053"/>
      <c r="EA23" s="256"/>
    </row>
    <row r="24" spans="1:131" s="257" customFormat="1" ht="26.25" customHeight="1" x14ac:dyDescent="0.15">
      <c r="A24" s="1123" t="s">
        <v>398</v>
      </c>
      <c r="B24" s="1123"/>
      <c r="C24" s="1123"/>
      <c r="D24" s="1123"/>
      <c r="E24" s="1123"/>
      <c r="F24" s="1123"/>
      <c r="G24" s="1123"/>
      <c r="H24" s="1123"/>
      <c r="I24" s="1123"/>
      <c r="J24" s="1123"/>
      <c r="K24" s="1123"/>
      <c r="L24" s="1123"/>
      <c r="M24" s="1123"/>
      <c r="N24" s="1123"/>
      <c r="O24" s="1123"/>
      <c r="P24" s="1123"/>
      <c r="Q24" s="1123"/>
      <c r="R24" s="1123"/>
      <c r="S24" s="1123"/>
      <c r="T24" s="1123"/>
      <c r="U24" s="1123"/>
      <c r="V24" s="1123"/>
      <c r="W24" s="1123"/>
      <c r="X24" s="1123"/>
      <c r="Y24" s="1123"/>
      <c r="Z24" s="1123"/>
      <c r="AA24" s="1123"/>
      <c r="AB24" s="1123"/>
      <c r="AC24" s="1123"/>
      <c r="AD24" s="1123"/>
      <c r="AE24" s="1123"/>
      <c r="AF24" s="1123"/>
      <c r="AG24" s="1123"/>
      <c r="AH24" s="1123"/>
      <c r="AI24" s="1123"/>
      <c r="AJ24" s="1123"/>
      <c r="AK24" s="1123"/>
      <c r="AL24" s="1123"/>
      <c r="AM24" s="1123"/>
      <c r="AN24" s="1123"/>
      <c r="AO24" s="1123"/>
      <c r="AP24" s="1123"/>
      <c r="AQ24" s="1123"/>
      <c r="AR24" s="1123"/>
      <c r="AS24" s="1123"/>
      <c r="AT24" s="1123"/>
      <c r="AU24" s="1123"/>
      <c r="AV24" s="1123"/>
      <c r="AW24" s="1123"/>
      <c r="AX24" s="1123"/>
      <c r="AY24" s="1123"/>
      <c r="AZ24" s="254"/>
      <c r="BA24" s="254"/>
      <c r="BB24" s="254"/>
      <c r="BC24" s="254"/>
      <c r="BD24" s="254"/>
      <c r="BE24" s="255"/>
      <c r="BF24" s="255"/>
      <c r="BG24" s="255"/>
      <c r="BH24" s="255"/>
      <c r="BI24" s="255"/>
      <c r="BJ24" s="255"/>
      <c r="BK24" s="255"/>
      <c r="BL24" s="255"/>
      <c r="BM24" s="255"/>
      <c r="BN24" s="255"/>
      <c r="BO24" s="255"/>
      <c r="BP24" s="255"/>
      <c r="BQ24" s="264">
        <v>18</v>
      </c>
      <c r="BR24" s="265"/>
      <c r="BS24" s="1073"/>
      <c r="BT24" s="1074"/>
      <c r="BU24" s="1074"/>
      <c r="BV24" s="1074"/>
      <c r="BW24" s="1074"/>
      <c r="BX24" s="1074"/>
      <c r="BY24" s="1074"/>
      <c r="BZ24" s="1074"/>
      <c r="CA24" s="1074"/>
      <c r="CB24" s="1074"/>
      <c r="CC24" s="1074"/>
      <c r="CD24" s="1074"/>
      <c r="CE24" s="1074"/>
      <c r="CF24" s="1074"/>
      <c r="CG24" s="1075"/>
      <c r="CH24" s="1048"/>
      <c r="CI24" s="1049"/>
      <c r="CJ24" s="1049"/>
      <c r="CK24" s="1049"/>
      <c r="CL24" s="1050"/>
      <c r="CM24" s="1048"/>
      <c r="CN24" s="1049"/>
      <c r="CO24" s="1049"/>
      <c r="CP24" s="1049"/>
      <c r="CQ24" s="1050"/>
      <c r="CR24" s="1048"/>
      <c r="CS24" s="1049"/>
      <c r="CT24" s="1049"/>
      <c r="CU24" s="1049"/>
      <c r="CV24" s="1050"/>
      <c r="CW24" s="1048"/>
      <c r="CX24" s="1049"/>
      <c r="CY24" s="1049"/>
      <c r="CZ24" s="1049"/>
      <c r="DA24" s="1050"/>
      <c r="DB24" s="1048"/>
      <c r="DC24" s="1049"/>
      <c r="DD24" s="1049"/>
      <c r="DE24" s="1049"/>
      <c r="DF24" s="1050"/>
      <c r="DG24" s="1048"/>
      <c r="DH24" s="1049"/>
      <c r="DI24" s="1049"/>
      <c r="DJ24" s="1049"/>
      <c r="DK24" s="1050"/>
      <c r="DL24" s="1048"/>
      <c r="DM24" s="1049"/>
      <c r="DN24" s="1049"/>
      <c r="DO24" s="1049"/>
      <c r="DP24" s="1050"/>
      <c r="DQ24" s="1048"/>
      <c r="DR24" s="1049"/>
      <c r="DS24" s="1049"/>
      <c r="DT24" s="1049"/>
      <c r="DU24" s="1050"/>
      <c r="DV24" s="1051"/>
      <c r="DW24" s="1052"/>
      <c r="DX24" s="1052"/>
      <c r="DY24" s="1052"/>
      <c r="DZ24" s="1053"/>
      <c r="EA24" s="256"/>
    </row>
    <row r="25" spans="1:131" s="249" customFormat="1" ht="26.25" customHeight="1" thickBot="1" x14ac:dyDescent="0.2">
      <c r="A25" s="1122" t="s">
        <v>399</v>
      </c>
      <c r="B25" s="1122"/>
      <c r="C25" s="1122"/>
      <c r="D25" s="1122"/>
      <c r="E25" s="1122"/>
      <c r="F25" s="1122"/>
      <c r="G25" s="1122"/>
      <c r="H25" s="1122"/>
      <c r="I25" s="1122"/>
      <c r="J25" s="1122"/>
      <c r="K25" s="1122"/>
      <c r="L25" s="1122"/>
      <c r="M25" s="1122"/>
      <c r="N25" s="1122"/>
      <c r="O25" s="1122"/>
      <c r="P25" s="1122"/>
      <c r="Q25" s="1122"/>
      <c r="R25" s="1122"/>
      <c r="S25" s="1122"/>
      <c r="T25" s="1122"/>
      <c r="U25" s="1122"/>
      <c r="V25" s="1122"/>
      <c r="W25" s="1122"/>
      <c r="X25" s="1122"/>
      <c r="Y25" s="1122"/>
      <c r="Z25" s="1122"/>
      <c r="AA25" s="1122"/>
      <c r="AB25" s="1122"/>
      <c r="AC25" s="1122"/>
      <c r="AD25" s="1122"/>
      <c r="AE25" s="1122"/>
      <c r="AF25" s="1122"/>
      <c r="AG25" s="1122"/>
      <c r="AH25" s="1122"/>
      <c r="AI25" s="1122"/>
      <c r="AJ25" s="1122"/>
      <c r="AK25" s="1122"/>
      <c r="AL25" s="1122"/>
      <c r="AM25" s="1122"/>
      <c r="AN25" s="1122"/>
      <c r="AO25" s="1122"/>
      <c r="AP25" s="1122"/>
      <c r="AQ25" s="1122"/>
      <c r="AR25" s="1122"/>
      <c r="AS25" s="1122"/>
      <c r="AT25" s="1122"/>
      <c r="AU25" s="1122"/>
      <c r="AV25" s="1122"/>
      <c r="AW25" s="1122"/>
      <c r="AX25" s="1122"/>
      <c r="AY25" s="1122"/>
      <c r="AZ25" s="1122"/>
      <c r="BA25" s="1122"/>
      <c r="BB25" s="1122"/>
      <c r="BC25" s="1122"/>
      <c r="BD25" s="1122"/>
      <c r="BE25" s="1122"/>
      <c r="BF25" s="1122"/>
      <c r="BG25" s="1122"/>
      <c r="BH25" s="1122"/>
      <c r="BI25" s="1122"/>
      <c r="BJ25" s="254"/>
      <c r="BK25" s="254"/>
      <c r="BL25" s="254"/>
      <c r="BM25" s="254"/>
      <c r="BN25" s="254"/>
      <c r="BO25" s="267"/>
      <c r="BP25" s="267"/>
      <c r="BQ25" s="264">
        <v>19</v>
      </c>
      <c r="BR25" s="265"/>
      <c r="BS25" s="1073"/>
      <c r="BT25" s="1074"/>
      <c r="BU25" s="1074"/>
      <c r="BV25" s="1074"/>
      <c r="BW25" s="1074"/>
      <c r="BX25" s="1074"/>
      <c r="BY25" s="1074"/>
      <c r="BZ25" s="1074"/>
      <c r="CA25" s="1074"/>
      <c r="CB25" s="1074"/>
      <c r="CC25" s="1074"/>
      <c r="CD25" s="1074"/>
      <c r="CE25" s="1074"/>
      <c r="CF25" s="1074"/>
      <c r="CG25" s="1075"/>
      <c r="CH25" s="1048"/>
      <c r="CI25" s="1049"/>
      <c r="CJ25" s="1049"/>
      <c r="CK25" s="1049"/>
      <c r="CL25" s="1050"/>
      <c r="CM25" s="1048"/>
      <c r="CN25" s="1049"/>
      <c r="CO25" s="1049"/>
      <c r="CP25" s="1049"/>
      <c r="CQ25" s="1050"/>
      <c r="CR25" s="1048"/>
      <c r="CS25" s="1049"/>
      <c r="CT25" s="1049"/>
      <c r="CU25" s="1049"/>
      <c r="CV25" s="1050"/>
      <c r="CW25" s="1048"/>
      <c r="CX25" s="1049"/>
      <c r="CY25" s="1049"/>
      <c r="CZ25" s="1049"/>
      <c r="DA25" s="1050"/>
      <c r="DB25" s="1048"/>
      <c r="DC25" s="1049"/>
      <c r="DD25" s="1049"/>
      <c r="DE25" s="1049"/>
      <c r="DF25" s="1050"/>
      <c r="DG25" s="1048"/>
      <c r="DH25" s="1049"/>
      <c r="DI25" s="1049"/>
      <c r="DJ25" s="1049"/>
      <c r="DK25" s="1050"/>
      <c r="DL25" s="1048"/>
      <c r="DM25" s="1049"/>
      <c r="DN25" s="1049"/>
      <c r="DO25" s="1049"/>
      <c r="DP25" s="1050"/>
      <c r="DQ25" s="1048"/>
      <c r="DR25" s="1049"/>
      <c r="DS25" s="1049"/>
      <c r="DT25" s="1049"/>
      <c r="DU25" s="1050"/>
      <c r="DV25" s="1051"/>
      <c r="DW25" s="1052"/>
      <c r="DX25" s="1052"/>
      <c r="DY25" s="1052"/>
      <c r="DZ25" s="1053"/>
      <c r="EA25" s="248"/>
    </row>
    <row r="26" spans="1:131" s="249" customFormat="1" ht="26.25" customHeight="1" x14ac:dyDescent="0.15">
      <c r="A26" s="1054" t="s">
        <v>374</v>
      </c>
      <c r="B26" s="1055"/>
      <c r="C26" s="1055"/>
      <c r="D26" s="1055"/>
      <c r="E26" s="1055"/>
      <c r="F26" s="1055"/>
      <c r="G26" s="1055"/>
      <c r="H26" s="1055"/>
      <c r="I26" s="1055"/>
      <c r="J26" s="1055"/>
      <c r="K26" s="1055"/>
      <c r="L26" s="1055"/>
      <c r="M26" s="1055"/>
      <c r="N26" s="1055"/>
      <c r="O26" s="1055"/>
      <c r="P26" s="1056"/>
      <c r="Q26" s="1060" t="s">
        <v>400</v>
      </c>
      <c r="R26" s="1061"/>
      <c r="S26" s="1061"/>
      <c r="T26" s="1061"/>
      <c r="U26" s="1062"/>
      <c r="V26" s="1060" t="s">
        <v>401</v>
      </c>
      <c r="W26" s="1061"/>
      <c r="X26" s="1061"/>
      <c r="Y26" s="1061"/>
      <c r="Z26" s="1062"/>
      <c r="AA26" s="1060" t="s">
        <v>402</v>
      </c>
      <c r="AB26" s="1061"/>
      <c r="AC26" s="1061"/>
      <c r="AD26" s="1061"/>
      <c r="AE26" s="1061"/>
      <c r="AF26" s="1118" t="s">
        <v>403</v>
      </c>
      <c r="AG26" s="1067"/>
      <c r="AH26" s="1067"/>
      <c r="AI26" s="1067"/>
      <c r="AJ26" s="1119"/>
      <c r="AK26" s="1061" t="s">
        <v>404</v>
      </c>
      <c r="AL26" s="1061"/>
      <c r="AM26" s="1061"/>
      <c r="AN26" s="1061"/>
      <c r="AO26" s="1062"/>
      <c r="AP26" s="1060" t="s">
        <v>405</v>
      </c>
      <c r="AQ26" s="1061"/>
      <c r="AR26" s="1061"/>
      <c r="AS26" s="1061"/>
      <c r="AT26" s="1062"/>
      <c r="AU26" s="1060" t="s">
        <v>406</v>
      </c>
      <c r="AV26" s="1061"/>
      <c r="AW26" s="1061"/>
      <c r="AX26" s="1061"/>
      <c r="AY26" s="1062"/>
      <c r="AZ26" s="1060" t="s">
        <v>407</v>
      </c>
      <c r="BA26" s="1061"/>
      <c r="BB26" s="1061"/>
      <c r="BC26" s="1061"/>
      <c r="BD26" s="1062"/>
      <c r="BE26" s="1060" t="s">
        <v>381</v>
      </c>
      <c r="BF26" s="1061"/>
      <c r="BG26" s="1061"/>
      <c r="BH26" s="1061"/>
      <c r="BI26" s="1076"/>
      <c r="BJ26" s="254"/>
      <c r="BK26" s="254"/>
      <c r="BL26" s="254"/>
      <c r="BM26" s="254"/>
      <c r="BN26" s="254"/>
      <c r="BO26" s="267"/>
      <c r="BP26" s="267"/>
      <c r="BQ26" s="264">
        <v>20</v>
      </c>
      <c r="BR26" s="265"/>
      <c r="BS26" s="1073"/>
      <c r="BT26" s="1074"/>
      <c r="BU26" s="1074"/>
      <c r="BV26" s="1074"/>
      <c r="BW26" s="1074"/>
      <c r="BX26" s="1074"/>
      <c r="BY26" s="1074"/>
      <c r="BZ26" s="1074"/>
      <c r="CA26" s="1074"/>
      <c r="CB26" s="1074"/>
      <c r="CC26" s="1074"/>
      <c r="CD26" s="1074"/>
      <c r="CE26" s="1074"/>
      <c r="CF26" s="1074"/>
      <c r="CG26" s="1075"/>
      <c r="CH26" s="1048"/>
      <c r="CI26" s="1049"/>
      <c r="CJ26" s="1049"/>
      <c r="CK26" s="1049"/>
      <c r="CL26" s="1050"/>
      <c r="CM26" s="1048"/>
      <c r="CN26" s="1049"/>
      <c r="CO26" s="1049"/>
      <c r="CP26" s="1049"/>
      <c r="CQ26" s="1050"/>
      <c r="CR26" s="1048"/>
      <c r="CS26" s="1049"/>
      <c r="CT26" s="1049"/>
      <c r="CU26" s="1049"/>
      <c r="CV26" s="1050"/>
      <c r="CW26" s="1048"/>
      <c r="CX26" s="1049"/>
      <c r="CY26" s="1049"/>
      <c r="CZ26" s="1049"/>
      <c r="DA26" s="1050"/>
      <c r="DB26" s="1048"/>
      <c r="DC26" s="1049"/>
      <c r="DD26" s="1049"/>
      <c r="DE26" s="1049"/>
      <c r="DF26" s="1050"/>
      <c r="DG26" s="1048"/>
      <c r="DH26" s="1049"/>
      <c r="DI26" s="1049"/>
      <c r="DJ26" s="1049"/>
      <c r="DK26" s="1050"/>
      <c r="DL26" s="1048"/>
      <c r="DM26" s="1049"/>
      <c r="DN26" s="1049"/>
      <c r="DO26" s="1049"/>
      <c r="DP26" s="1050"/>
      <c r="DQ26" s="1048"/>
      <c r="DR26" s="1049"/>
      <c r="DS26" s="1049"/>
      <c r="DT26" s="1049"/>
      <c r="DU26" s="1050"/>
      <c r="DV26" s="1051"/>
      <c r="DW26" s="1052"/>
      <c r="DX26" s="1052"/>
      <c r="DY26" s="1052"/>
      <c r="DZ26" s="1053"/>
      <c r="EA26" s="248"/>
    </row>
    <row r="27" spans="1:131" s="249" customFormat="1" ht="26.25" customHeight="1" thickBot="1" x14ac:dyDescent="0.2">
      <c r="A27" s="1057"/>
      <c r="B27" s="1058"/>
      <c r="C27" s="1058"/>
      <c r="D27" s="1058"/>
      <c r="E27" s="1058"/>
      <c r="F27" s="1058"/>
      <c r="G27" s="1058"/>
      <c r="H27" s="1058"/>
      <c r="I27" s="1058"/>
      <c r="J27" s="1058"/>
      <c r="K27" s="1058"/>
      <c r="L27" s="1058"/>
      <c r="M27" s="1058"/>
      <c r="N27" s="1058"/>
      <c r="O27" s="1058"/>
      <c r="P27" s="1059"/>
      <c r="Q27" s="1063"/>
      <c r="R27" s="1064"/>
      <c r="S27" s="1064"/>
      <c r="T27" s="1064"/>
      <c r="U27" s="1065"/>
      <c r="V27" s="1063"/>
      <c r="W27" s="1064"/>
      <c r="X27" s="1064"/>
      <c r="Y27" s="1064"/>
      <c r="Z27" s="1065"/>
      <c r="AA27" s="1063"/>
      <c r="AB27" s="1064"/>
      <c r="AC27" s="1064"/>
      <c r="AD27" s="1064"/>
      <c r="AE27" s="1064"/>
      <c r="AF27" s="1120"/>
      <c r="AG27" s="1070"/>
      <c r="AH27" s="1070"/>
      <c r="AI27" s="1070"/>
      <c r="AJ27" s="1121"/>
      <c r="AK27" s="1064"/>
      <c r="AL27" s="1064"/>
      <c r="AM27" s="1064"/>
      <c r="AN27" s="1064"/>
      <c r="AO27" s="1065"/>
      <c r="AP27" s="1063"/>
      <c r="AQ27" s="1064"/>
      <c r="AR27" s="1064"/>
      <c r="AS27" s="1064"/>
      <c r="AT27" s="1065"/>
      <c r="AU27" s="1063"/>
      <c r="AV27" s="1064"/>
      <c r="AW27" s="1064"/>
      <c r="AX27" s="1064"/>
      <c r="AY27" s="1065"/>
      <c r="AZ27" s="1063"/>
      <c r="BA27" s="1064"/>
      <c r="BB27" s="1064"/>
      <c r="BC27" s="1064"/>
      <c r="BD27" s="1065"/>
      <c r="BE27" s="1063"/>
      <c r="BF27" s="1064"/>
      <c r="BG27" s="1064"/>
      <c r="BH27" s="1064"/>
      <c r="BI27" s="1077"/>
      <c r="BJ27" s="254"/>
      <c r="BK27" s="254"/>
      <c r="BL27" s="254"/>
      <c r="BM27" s="254"/>
      <c r="BN27" s="254"/>
      <c r="BO27" s="267"/>
      <c r="BP27" s="267"/>
      <c r="BQ27" s="264">
        <v>21</v>
      </c>
      <c r="BR27" s="265"/>
      <c r="BS27" s="1073"/>
      <c r="BT27" s="1074"/>
      <c r="BU27" s="1074"/>
      <c r="BV27" s="1074"/>
      <c r="BW27" s="1074"/>
      <c r="BX27" s="1074"/>
      <c r="BY27" s="1074"/>
      <c r="BZ27" s="1074"/>
      <c r="CA27" s="1074"/>
      <c r="CB27" s="1074"/>
      <c r="CC27" s="1074"/>
      <c r="CD27" s="1074"/>
      <c r="CE27" s="1074"/>
      <c r="CF27" s="1074"/>
      <c r="CG27" s="1075"/>
      <c r="CH27" s="1048"/>
      <c r="CI27" s="1049"/>
      <c r="CJ27" s="1049"/>
      <c r="CK27" s="1049"/>
      <c r="CL27" s="1050"/>
      <c r="CM27" s="1048"/>
      <c r="CN27" s="1049"/>
      <c r="CO27" s="1049"/>
      <c r="CP27" s="1049"/>
      <c r="CQ27" s="1050"/>
      <c r="CR27" s="1048"/>
      <c r="CS27" s="1049"/>
      <c r="CT27" s="1049"/>
      <c r="CU27" s="1049"/>
      <c r="CV27" s="1050"/>
      <c r="CW27" s="1048"/>
      <c r="CX27" s="1049"/>
      <c r="CY27" s="1049"/>
      <c r="CZ27" s="1049"/>
      <c r="DA27" s="1050"/>
      <c r="DB27" s="1048"/>
      <c r="DC27" s="1049"/>
      <c r="DD27" s="1049"/>
      <c r="DE27" s="1049"/>
      <c r="DF27" s="1050"/>
      <c r="DG27" s="1048"/>
      <c r="DH27" s="1049"/>
      <c r="DI27" s="1049"/>
      <c r="DJ27" s="1049"/>
      <c r="DK27" s="1050"/>
      <c r="DL27" s="1048"/>
      <c r="DM27" s="1049"/>
      <c r="DN27" s="1049"/>
      <c r="DO27" s="1049"/>
      <c r="DP27" s="1050"/>
      <c r="DQ27" s="1048"/>
      <c r="DR27" s="1049"/>
      <c r="DS27" s="1049"/>
      <c r="DT27" s="1049"/>
      <c r="DU27" s="1050"/>
      <c r="DV27" s="1051"/>
      <c r="DW27" s="1052"/>
      <c r="DX27" s="1052"/>
      <c r="DY27" s="1052"/>
      <c r="DZ27" s="1053"/>
      <c r="EA27" s="248"/>
    </row>
    <row r="28" spans="1:131" s="249" customFormat="1" ht="26.25" customHeight="1" thickTop="1" x14ac:dyDescent="0.15">
      <c r="A28" s="268">
        <v>1</v>
      </c>
      <c r="B28" s="1109" t="s">
        <v>408</v>
      </c>
      <c r="C28" s="1110"/>
      <c r="D28" s="1110"/>
      <c r="E28" s="1110"/>
      <c r="F28" s="1110"/>
      <c r="G28" s="1110"/>
      <c r="H28" s="1110"/>
      <c r="I28" s="1110"/>
      <c r="J28" s="1110"/>
      <c r="K28" s="1110"/>
      <c r="L28" s="1110"/>
      <c r="M28" s="1110"/>
      <c r="N28" s="1110"/>
      <c r="O28" s="1110"/>
      <c r="P28" s="1111"/>
      <c r="Q28" s="1112">
        <v>7641</v>
      </c>
      <c r="R28" s="1113"/>
      <c r="S28" s="1113"/>
      <c r="T28" s="1113"/>
      <c r="U28" s="1113"/>
      <c r="V28" s="1113">
        <v>7400</v>
      </c>
      <c r="W28" s="1113"/>
      <c r="X28" s="1113"/>
      <c r="Y28" s="1113"/>
      <c r="Z28" s="1113"/>
      <c r="AA28" s="1113">
        <v>241</v>
      </c>
      <c r="AB28" s="1113"/>
      <c r="AC28" s="1113"/>
      <c r="AD28" s="1113"/>
      <c r="AE28" s="1114"/>
      <c r="AF28" s="1115">
        <v>241</v>
      </c>
      <c r="AG28" s="1113"/>
      <c r="AH28" s="1113"/>
      <c r="AI28" s="1113"/>
      <c r="AJ28" s="1116"/>
      <c r="AK28" s="1117">
        <v>885</v>
      </c>
      <c r="AL28" s="1105"/>
      <c r="AM28" s="1105"/>
      <c r="AN28" s="1105"/>
      <c r="AO28" s="1105"/>
      <c r="AP28" s="1105" t="s">
        <v>602</v>
      </c>
      <c r="AQ28" s="1105"/>
      <c r="AR28" s="1105"/>
      <c r="AS28" s="1105"/>
      <c r="AT28" s="1105"/>
      <c r="AU28" s="1105" t="s">
        <v>589</v>
      </c>
      <c r="AV28" s="1105"/>
      <c r="AW28" s="1105"/>
      <c r="AX28" s="1105"/>
      <c r="AY28" s="1105"/>
      <c r="AZ28" s="1106" t="s">
        <v>589</v>
      </c>
      <c r="BA28" s="1106"/>
      <c r="BB28" s="1106"/>
      <c r="BC28" s="1106"/>
      <c r="BD28" s="1106"/>
      <c r="BE28" s="1107"/>
      <c r="BF28" s="1107"/>
      <c r="BG28" s="1107"/>
      <c r="BH28" s="1107"/>
      <c r="BI28" s="1108"/>
      <c r="BJ28" s="254"/>
      <c r="BK28" s="254"/>
      <c r="BL28" s="254"/>
      <c r="BM28" s="254"/>
      <c r="BN28" s="254"/>
      <c r="BO28" s="267"/>
      <c r="BP28" s="267"/>
      <c r="BQ28" s="264">
        <v>22</v>
      </c>
      <c r="BR28" s="265"/>
      <c r="BS28" s="1073"/>
      <c r="BT28" s="1074"/>
      <c r="BU28" s="1074"/>
      <c r="BV28" s="1074"/>
      <c r="BW28" s="1074"/>
      <c r="BX28" s="1074"/>
      <c r="BY28" s="1074"/>
      <c r="BZ28" s="1074"/>
      <c r="CA28" s="1074"/>
      <c r="CB28" s="1074"/>
      <c r="CC28" s="1074"/>
      <c r="CD28" s="1074"/>
      <c r="CE28" s="1074"/>
      <c r="CF28" s="1074"/>
      <c r="CG28" s="1075"/>
      <c r="CH28" s="1048"/>
      <c r="CI28" s="1049"/>
      <c r="CJ28" s="1049"/>
      <c r="CK28" s="1049"/>
      <c r="CL28" s="1050"/>
      <c r="CM28" s="1048"/>
      <c r="CN28" s="1049"/>
      <c r="CO28" s="1049"/>
      <c r="CP28" s="1049"/>
      <c r="CQ28" s="1050"/>
      <c r="CR28" s="1048"/>
      <c r="CS28" s="1049"/>
      <c r="CT28" s="1049"/>
      <c r="CU28" s="1049"/>
      <c r="CV28" s="1050"/>
      <c r="CW28" s="1048"/>
      <c r="CX28" s="1049"/>
      <c r="CY28" s="1049"/>
      <c r="CZ28" s="1049"/>
      <c r="DA28" s="1050"/>
      <c r="DB28" s="1048"/>
      <c r="DC28" s="1049"/>
      <c r="DD28" s="1049"/>
      <c r="DE28" s="1049"/>
      <c r="DF28" s="1050"/>
      <c r="DG28" s="1048"/>
      <c r="DH28" s="1049"/>
      <c r="DI28" s="1049"/>
      <c r="DJ28" s="1049"/>
      <c r="DK28" s="1050"/>
      <c r="DL28" s="1048"/>
      <c r="DM28" s="1049"/>
      <c r="DN28" s="1049"/>
      <c r="DO28" s="1049"/>
      <c r="DP28" s="1050"/>
      <c r="DQ28" s="1048"/>
      <c r="DR28" s="1049"/>
      <c r="DS28" s="1049"/>
      <c r="DT28" s="1049"/>
      <c r="DU28" s="1050"/>
      <c r="DV28" s="1051"/>
      <c r="DW28" s="1052"/>
      <c r="DX28" s="1052"/>
      <c r="DY28" s="1052"/>
      <c r="DZ28" s="1053"/>
      <c r="EA28" s="248"/>
    </row>
    <row r="29" spans="1:131" s="249" customFormat="1" ht="26.25" customHeight="1" x14ac:dyDescent="0.15">
      <c r="A29" s="268">
        <v>2</v>
      </c>
      <c r="B29" s="1090" t="s">
        <v>409</v>
      </c>
      <c r="C29" s="1091"/>
      <c r="D29" s="1091"/>
      <c r="E29" s="1091"/>
      <c r="F29" s="1091"/>
      <c r="G29" s="1091"/>
      <c r="H29" s="1091"/>
      <c r="I29" s="1091"/>
      <c r="J29" s="1091"/>
      <c r="K29" s="1091"/>
      <c r="L29" s="1091"/>
      <c r="M29" s="1091"/>
      <c r="N29" s="1091"/>
      <c r="O29" s="1091"/>
      <c r="P29" s="1092"/>
      <c r="Q29" s="1102">
        <v>5187</v>
      </c>
      <c r="R29" s="1103"/>
      <c r="S29" s="1103"/>
      <c r="T29" s="1103"/>
      <c r="U29" s="1103"/>
      <c r="V29" s="1103">
        <v>5095</v>
      </c>
      <c r="W29" s="1103"/>
      <c r="X29" s="1103"/>
      <c r="Y29" s="1103"/>
      <c r="Z29" s="1103"/>
      <c r="AA29" s="1103">
        <v>92</v>
      </c>
      <c r="AB29" s="1103"/>
      <c r="AC29" s="1103"/>
      <c r="AD29" s="1103"/>
      <c r="AE29" s="1104"/>
      <c r="AF29" s="1096">
        <v>92</v>
      </c>
      <c r="AG29" s="1097"/>
      <c r="AH29" s="1097"/>
      <c r="AI29" s="1097"/>
      <c r="AJ29" s="1098"/>
      <c r="AK29" s="1037">
        <v>1018</v>
      </c>
      <c r="AL29" s="1028"/>
      <c r="AM29" s="1028"/>
      <c r="AN29" s="1028"/>
      <c r="AO29" s="1028"/>
      <c r="AP29" s="1028" t="s">
        <v>589</v>
      </c>
      <c r="AQ29" s="1028"/>
      <c r="AR29" s="1028"/>
      <c r="AS29" s="1028"/>
      <c r="AT29" s="1028"/>
      <c r="AU29" s="1028" t="s">
        <v>589</v>
      </c>
      <c r="AV29" s="1028"/>
      <c r="AW29" s="1028"/>
      <c r="AX29" s="1028"/>
      <c r="AY29" s="1028"/>
      <c r="AZ29" s="1101" t="s">
        <v>589</v>
      </c>
      <c r="BA29" s="1101"/>
      <c r="BB29" s="1101"/>
      <c r="BC29" s="1101"/>
      <c r="BD29" s="1101"/>
      <c r="BE29" s="1085"/>
      <c r="BF29" s="1085"/>
      <c r="BG29" s="1085"/>
      <c r="BH29" s="1085"/>
      <c r="BI29" s="1086"/>
      <c r="BJ29" s="254"/>
      <c r="BK29" s="254"/>
      <c r="BL29" s="254"/>
      <c r="BM29" s="254"/>
      <c r="BN29" s="254"/>
      <c r="BO29" s="267"/>
      <c r="BP29" s="267"/>
      <c r="BQ29" s="264">
        <v>23</v>
      </c>
      <c r="BR29" s="265"/>
      <c r="BS29" s="1073"/>
      <c r="BT29" s="1074"/>
      <c r="BU29" s="1074"/>
      <c r="BV29" s="1074"/>
      <c r="BW29" s="1074"/>
      <c r="BX29" s="1074"/>
      <c r="BY29" s="1074"/>
      <c r="BZ29" s="1074"/>
      <c r="CA29" s="1074"/>
      <c r="CB29" s="1074"/>
      <c r="CC29" s="1074"/>
      <c r="CD29" s="1074"/>
      <c r="CE29" s="1074"/>
      <c r="CF29" s="1074"/>
      <c r="CG29" s="1075"/>
      <c r="CH29" s="1048"/>
      <c r="CI29" s="1049"/>
      <c r="CJ29" s="1049"/>
      <c r="CK29" s="1049"/>
      <c r="CL29" s="1050"/>
      <c r="CM29" s="1048"/>
      <c r="CN29" s="1049"/>
      <c r="CO29" s="1049"/>
      <c r="CP29" s="1049"/>
      <c r="CQ29" s="1050"/>
      <c r="CR29" s="1048"/>
      <c r="CS29" s="1049"/>
      <c r="CT29" s="1049"/>
      <c r="CU29" s="1049"/>
      <c r="CV29" s="1050"/>
      <c r="CW29" s="1048"/>
      <c r="CX29" s="1049"/>
      <c r="CY29" s="1049"/>
      <c r="CZ29" s="1049"/>
      <c r="DA29" s="1050"/>
      <c r="DB29" s="1048"/>
      <c r="DC29" s="1049"/>
      <c r="DD29" s="1049"/>
      <c r="DE29" s="1049"/>
      <c r="DF29" s="1050"/>
      <c r="DG29" s="1048"/>
      <c r="DH29" s="1049"/>
      <c r="DI29" s="1049"/>
      <c r="DJ29" s="1049"/>
      <c r="DK29" s="1050"/>
      <c r="DL29" s="1048"/>
      <c r="DM29" s="1049"/>
      <c r="DN29" s="1049"/>
      <c r="DO29" s="1049"/>
      <c r="DP29" s="1050"/>
      <c r="DQ29" s="1048"/>
      <c r="DR29" s="1049"/>
      <c r="DS29" s="1049"/>
      <c r="DT29" s="1049"/>
      <c r="DU29" s="1050"/>
      <c r="DV29" s="1051"/>
      <c r="DW29" s="1052"/>
      <c r="DX29" s="1052"/>
      <c r="DY29" s="1052"/>
      <c r="DZ29" s="1053"/>
      <c r="EA29" s="248"/>
    </row>
    <row r="30" spans="1:131" s="249" customFormat="1" ht="26.25" customHeight="1" x14ac:dyDescent="0.15">
      <c r="A30" s="268">
        <v>3</v>
      </c>
      <c r="B30" s="1090" t="s">
        <v>410</v>
      </c>
      <c r="C30" s="1091"/>
      <c r="D30" s="1091"/>
      <c r="E30" s="1091"/>
      <c r="F30" s="1091"/>
      <c r="G30" s="1091"/>
      <c r="H30" s="1091"/>
      <c r="I30" s="1091"/>
      <c r="J30" s="1091"/>
      <c r="K30" s="1091"/>
      <c r="L30" s="1091"/>
      <c r="M30" s="1091"/>
      <c r="N30" s="1091"/>
      <c r="O30" s="1091"/>
      <c r="P30" s="1092"/>
      <c r="Q30" s="1102">
        <v>1663</v>
      </c>
      <c r="R30" s="1103"/>
      <c r="S30" s="1103"/>
      <c r="T30" s="1103"/>
      <c r="U30" s="1103"/>
      <c r="V30" s="1103">
        <v>1618</v>
      </c>
      <c r="W30" s="1103"/>
      <c r="X30" s="1103"/>
      <c r="Y30" s="1103"/>
      <c r="Z30" s="1103"/>
      <c r="AA30" s="1103">
        <v>45</v>
      </c>
      <c r="AB30" s="1103"/>
      <c r="AC30" s="1103"/>
      <c r="AD30" s="1103"/>
      <c r="AE30" s="1104"/>
      <c r="AF30" s="1096">
        <v>45</v>
      </c>
      <c r="AG30" s="1097"/>
      <c r="AH30" s="1097"/>
      <c r="AI30" s="1097"/>
      <c r="AJ30" s="1098"/>
      <c r="AK30" s="1037">
        <v>837</v>
      </c>
      <c r="AL30" s="1028"/>
      <c r="AM30" s="1028"/>
      <c r="AN30" s="1028"/>
      <c r="AO30" s="1028"/>
      <c r="AP30" s="1028" t="s">
        <v>602</v>
      </c>
      <c r="AQ30" s="1028"/>
      <c r="AR30" s="1028"/>
      <c r="AS30" s="1028"/>
      <c r="AT30" s="1028"/>
      <c r="AU30" s="1028" t="s">
        <v>589</v>
      </c>
      <c r="AV30" s="1028"/>
      <c r="AW30" s="1028"/>
      <c r="AX30" s="1028"/>
      <c r="AY30" s="1028"/>
      <c r="AZ30" s="1101" t="s">
        <v>589</v>
      </c>
      <c r="BA30" s="1101"/>
      <c r="BB30" s="1101"/>
      <c r="BC30" s="1101"/>
      <c r="BD30" s="1101"/>
      <c r="BE30" s="1085"/>
      <c r="BF30" s="1085"/>
      <c r="BG30" s="1085"/>
      <c r="BH30" s="1085"/>
      <c r="BI30" s="1086"/>
      <c r="BJ30" s="254"/>
      <c r="BK30" s="254"/>
      <c r="BL30" s="254"/>
      <c r="BM30" s="254"/>
      <c r="BN30" s="254"/>
      <c r="BO30" s="267"/>
      <c r="BP30" s="267"/>
      <c r="BQ30" s="264">
        <v>24</v>
      </c>
      <c r="BR30" s="265"/>
      <c r="BS30" s="1073"/>
      <c r="BT30" s="1074"/>
      <c r="BU30" s="1074"/>
      <c r="BV30" s="1074"/>
      <c r="BW30" s="1074"/>
      <c r="BX30" s="1074"/>
      <c r="BY30" s="1074"/>
      <c r="BZ30" s="1074"/>
      <c r="CA30" s="1074"/>
      <c r="CB30" s="1074"/>
      <c r="CC30" s="1074"/>
      <c r="CD30" s="1074"/>
      <c r="CE30" s="1074"/>
      <c r="CF30" s="1074"/>
      <c r="CG30" s="1075"/>
      <c r="CH30" s="1048"/>
      <c r="CI30" s="1049"/>
      <c r="CJ30" s="1049"/>
      <c r="CK30" s="1049"/>
      <c r="CL30" s="1050"/>
      <c r="CM30" s="1048"/>
      <c r="CN30" s="1049"/>
      <c r="CO30" s="1049"/>
      <c r="CP30" s="1049"/>
      <c r="CQ30" s="1050"/>
      <c r="CR30" s="1048"/>
      <c r="CS30" s="1049"/>
      <c r="CT30" s="1049"/>
      <c r="CU30" s="1049"/>
      <c r="CV30" s="1050"/>
      <c r="CW30" s="1048"/>
      <c r="CX30" s="1049"/>
      <c r="CY30" s="1049"/>
      <c r="CZ30" s="1049"/>
      <c r="DA30" s="1050"/>
      <c r="DB30" s="1048"/>
      <c r="DC30" s="1049"/>
      <c r="DD30" s="1049"/>
      <c r="DE30" s="1049"/>
      <c r="DF30" s="1050"/>
      <c r="DG30" s="1048"/>
      <c r="DH30" s="1049"/>
      <c r="DI30" s="1049"/>
      <c r="DJ30" s="1049"/>
      <c r="DK30" s="1050"/>
      <c r="DL30" s="1048"/>
      <c r="DM30" s="1049"/>
      <c r="DN30" s="1049"/>
      <c r="DO30" s="1049"/>
      <c r="DP30" s="1050"/>
      <c r="DQ30" s="1048"/>
      <c r="DR30" s="1049"/>
      <c r="DS30" s="1049"/>
      <c r="DT30" s="1049"/>
      <c r="DU30" s="1050"/>
      <c r="DV30" s="1051"/>
      <c r="DW30" s="1052"/>
      <c r="DX30" s="1052"/>
      <c r="DY30" s="1052"/>
      <c r="DZ30" s="1053"/>
      <c r="EA30" s="248"/>
    </row>
    <row r="31" spans="1:131" s="249" customFormat="1" ht="26.25" customHeight="1" x14ac:dyDescent="0.15">
      <c r="A31" s="268">
        <v>4</v>
      </c>
      <c r="B31" s="1090" t="s">
        <v>411</v>
      </c>
      <c r="C31" s="1091"/>
      <c r="D31" s="1091"/>
      <c r="E31" s="1091"/>
      <c r="F31" s="1091"/>
      <c r="G31" s="1091"/>
      <c r="H31" s="1091"/>
      <c r="I31" s="1091"/>
      <c r="J31" s="1091"/>
      <c r="K31" s="1091"/>
      <c r="L31" s="1091"/>
      <c r="M31" s="1091"/>
      <c r="N31" s="1091"/>
      <c r="O31" s="1091"/>
      <c r="P31" s="1092"/>
      <c r="Q31" s="1102">
        <v>325</v>
      </c>
      <c r="R31" s="1103"/>
      <c r="S31" s="1103"/>
      <c r="T31" s="1103"/>
      <c r="U31" s="1103"/>
      <c r="V31" s="1103">
        <v>195</v>
      </c>
      <c r="W31" s="1103"/>
      <c r="X31" s="1103"/>
      <c r="Y31" s="1103"/>
      <c r="Z31" s="1103"/>
      <c r="AA31" s="1103">
        <v>130</v>
      </c>
      <c r="AB31" s="1103"/>
      <c r="AC31" s="1103"/>
      <c r="AD31" s="1103"/>
      <c r="AE31" s="1104"/>
      <c r="AF31" s="1096">
        <v>130</v>
      </c>
      <c r="AG31" s="1097"/>
      <c r="AH31" s="1097"/>
      <c r="AI31" s="1097"/>
      <c r="AJ31" s="1098"/>
      <c r="AK31" s="1037">
        <v>66</v>
      </c>
      <c r="AL31" s="1028"/>
      <c r="AM31" s="1028"/>
      <c r="AN31" s="1028"/>
      <c r="AO31" s="1028"/>
      <c r="AP31" s="1028">
        <v>1146</v>
      </c>
      <c r="AQ31" s="1028"/>
      <c r="AR31" s="1028"/>
      <c r="AS31" s="1028"/>
      <c r="AT31" s="1028"/>
      <c r="AU31" s="1028">
        <v>271</v>
      </c>
      <c r="AV31" s="1028"/>
      <c r="AW31" s="1028"/>
      <c r="AX31" s="1028"/>
      <c r="AY31" s="1028"/>
      <c r="AZ31" s="1101" t="s">
        <v>589</v>
      </c>
      <c r="BA31" s="1101"/>
      <c r="BB31" s="1101"/>
      <c r="BC31" s="1101"/>
      <c r="BD31" s="1101"/>
      <c r="BE31" s="1085" t="s">
        <v>412</v>
      </c>
      <c r="BF31" s="1085"/>
      <c r="BG31" s="1085"/>
      <c r="BH31" s="1085"/>
      <c r="BI31" s="1086"/>
      <c r="BJ31" s="254"/>
      <c r="BK31" s="254"/>
      <c r="BL31" s="254"/>
      <c r="BM31" s="254"/>
      <c r="BN31" s="254"/>
      <c r="BO31" s="267"/>
      <c r="BP31" s="267"/>
      <c r="BQ31" s="264">
        <v>25</v>
      </c>
      <c r="BR31" s="265"/>
      <c r="BS31" s="1073"/>
      <c r="BT31" s="1074"/>
      <c r="BU31" s="1074"/>
      <c r="BV31" s="1074"/>
      <c r="BW31" s="1074"/>
      <c r="BX31" s="1074"/>
      <c r="BY31" s="1074"/>
      <c r="BZ31" s="1074"/>
      <c r="CA31" s="1074"/>
      <c r="CB31" s="1074"/>
      <c r="CC31" s="1074"/>
      <c r="CD31" s="1074"/>
      <c r="CE31" s="1074"/>
      <c r="CF31" s="1074"/>
      <c r="CG31" s="1075"/>
      <c r="CH31" s="1048"/>
      <c r="CI31" s="1049"/>
      <c r="CJ31" s="1049"/>
      <c r="CK31" s="1049"/>
      <c r="CL31" s="1050"/>
      <c r="CM31" s="1048"/>
      <c r="CN31" s="1049"/>
      <c r="CO31" s="1049"/>
      <c r="CP31" s="1049"/>
      <c r="CQ31" s="1050"/>
      <c r="CR31" s="1048"/>
      <c r="CS31" s="1049"/>
      <c r="CT31" s="1049"/>
      <c r="CU31" s="1049"/>
      <c r="CV31" s="1050"/>
      <c r="CW31" s="1048"/>
      <c r="CX31" s="1049"/>
      <c r="CY31" s="1049"/>
      <c r="CZ31" s="1049"/>
      <c r="DA31" s="1050"/>
      <c r="DB31" s="1048"/>
      <c r="DC31" s="1049"/>
      <c r="DD31" s="1049"/>
      <c r="DE31" s="1049"/>
      <c r="DF31" s="1050"/>
      <c r="DG31" s="1048"/>
      <c r="DH31" s="1049"/>
      <c r="DI31" s="1049"/>
      <c r="DJ31" s="1049"/>
      <c r="DK31" s="1050"/>
      <c r="DL31" s="1048"/>
      <c r="DM31" s="1049"/>
      <c r="DN31" s="1049"/>
      <c r="DO31" s="1049"/>
      <c r="DP31" s="1050"/>
      <c r="DQ31" s="1048"/>
      <c r="DR31" s="1049"/>
      <c r="DS31" s="1049"/>
      <c r="DT31" s="1049"/>
      <c r="DU31" s="1050"/>
      <c r="DV31" s="1051"/>
      <c r="DW31" s="1052"/>
      <c r="DX31" s="1052"/>
      <c r="DY31" s="1052"/>
      <c r="DZ31" s="1053"/>
      <c r="EA31" s="248"/>
    </row>
    <row r="32" spans="1:131" s="249" customFormat="1" ht="26.25" customHeight="1" x14ac:dyDescent="0.15">
      <c r="A32" s="268">
        <v>5</v>
      </c>
      <c r="B32" s="1090" t="s">
        <v>413</v>
      </c>
      <c r="C32" s="1091"/>
      <c r="D32" s="1091"/>
      <c r="E32" s="1091"/>
      <c r="F32" s="1091"/>
      <c r="G32" s="1091"/>
      <c r="H32" s="1091"/>
      <c r="I32" s="1091"/>
      <c r="J32" s="1091"/>
      <c r="K32" s="1091"/>
      <c r="L32" s="1091"/>
      <c r="M32" s="1091"/>
      <c r="N32" s="1091"/>
      <c r="O32" s="1091"/>
      <c r="P32" s="1092"/>
      <c r="Q32" s="1102">
        <v>1035</v>
      </c>
      <c r="R32" s="1103"/>
      <c r="S32" s="1103"/>
      <c r="T32" s="1103"/>
      <c r="U32" s="1103"/>
      <c r="V32" s="1103">
        <v>938</v>
      </c>
      <c r="W32" s="1103"/>
      <c r="X32" s="1103"/>
      <c r="Y32" s="1103"/>
      <c r="Z32" s="1103"/>
      <c r="AA32" s="1103">
        <v>97</v>
      </c>
      <c r="AB32" s="1103"/>
      <c r="AC32" s="1103"/>
      <c r="AD32" s="1103"/>
      <c r="AE32" s="1104"/>
      <c r="AF32" s="1096" t="s">
        <v>138</v>
      </c>
      <c r="AG32" s="1097"/>
      <c r="AH32" s="1097"/>
      <c r="AI32" s="1097"/>
      <c r="AJ32" s="1098"/>
      <c r="AK32" s="1037">
        <v>481</v>
      </c>
      <c r="AL32" s="1028"/>
      <c r="AM32" s="1028"/>
      <c r="AN32" s="1028"/>
      <c r="AO32" s="1028"/>
      <c r="AP32" s="1028">
        <v>1865</v>
      </c>
      <c r="AQ32" s="1028"/>
      <c r="AR32" s="1028"/>
      <c r="AS32" s="1028"/>
      <c r="AT32" s="1028"/>
      <c r="AU32" s="1028">
        <v>0</v>
      </c>
      <c r="AV32" s="1028"/>
      <c r="AW32" s="1028"/>
      <c r="AX32" s="1028"/>
      <c r="AY32" s="1028"/>
      <c r="AZ32" s="1101" t="s">
        <v>589</v>
      </c>
      <c r="BA32" s="1101"/>
      <c r="BB32" s="1101"/>
      <c r="BC32" s="1101"/>
      <c r="BD32" s="1101"/>
      <c r="BE32" s="1085" t="s">
        <v>414</v>
      </c>
      <c r="BF32" s="1085"/>
      <c r="BG32" s="1085"/>
      <c r="BH32" s="1085"/>
      <c r="BI32" s="1086"/>
      <c r="BJ32" s="254"/>
      <c r="BK32" s="254"/>
      <c r="BL32" s="254"/>
      <c r="BM32" s="254"/>
      <c r="BN32" s="254"/>
      <c r="BO32" s="267"/>
      <c r="BP32" s="267"/>
      <c r="BQ32" s="264">
        <v>26</v>
      </c>
      <c r="BR32" s="265"/>
      <c r="BS32" s="1073"/>
      <c r="BT32" s="1074"/>
      <c r="BU32" s="1074"/>
      <c r="BV32" s="1074"/>
      <c r="BW32" s="1074"/>
      <c r="BX32" s="1074"/>
      <c r="BY32" s="1074"/>
      <c r="BZ32" s="1074"/>
      <c r="CA32" s="1074"/>
      <c r="CB32" s="1074"/>
      <c r="CC32" s="1074"/>
      <c r="CD32" s="1074"/>
      <c r="CE32" s="1074"/>
      <c r="CF32" s="1074"/>
      <c r="CG32" s="1075"/>
      <c r="CH32" s="1048"/>
      <c r="CI32" s="1049"/>
      <c r="CJ32" s="1049"/>
      <c r="CK32" s="1049"/>
      <c r="CL32" s="1050"/>
      <c r="CM32" s="1048"/>
      <c r="CN32" s="1049"/>
      <c r="CO32" s="1049"/>
      <c r="CP32" s="1049"/>
      <c r="CQ32" s="1050"/>
      <c r="CR32" s="1048"/>
      <c r="CS32" s="1049"/>
      <c r="CT32" s="1049"/>
      <c r="CU32" s="1049"/>
      <c r="CV32" s="1050"/>
      <c r="CW32" s="1048"/>
      <c r="CX32" s="1049"/>
      <c r="CY32" s="1049"/>
      <c r="CZ32" s="1049"/>
      <c r="DA32" s="1050"/>
      <c r="DB32" s="1048"/>
      <c r="DC32" s="1049"/>
      <c r="DD32" s="1049"/>
      <c r="DE32" s="1049"/>
      <c r="DF32" s="1050"/>
      <c r="DG32" s="1048"/>
      <c r="DH32" s="1049"/>
      <c r="DI32" s="1049"/>
      <c r="DJ32" s="1049"/>
      <c r="DK32" s="1050"/>
      <c r="DL32" s="1048"/>
      <c r="DM32" s="1049"/>
      <c r="DN32" s="1049"/>
      <c r="DO32" s="1049"/>
      <c r="DP32" s="1050"/>
      <c r="DQ32" s="1048"/>
      <c r="DR32" s="1049"/>
      <c r="DS32" s="1049"/>
      <c r="DT32" s="1049"/>
      <c r="DU32" s="1050"/>
      <c r="DV32" s="1051"/>
      <c r="DW32" s="1052"/>
      <c r="DX32" s="1052"/>
      <c r="DY32" s="1052"/>
      <c r="DZ32" s="1053"/>
      <c r="EA32" s="248"/>
    </row>
    <row r="33" spans="1:131" s="249" customFormat="1" ht="26.25" customHeight="1" x14ac:dyDescent="0.15">
      <c r="A33" s="268">
        <v>6</v>
      </c>
      <c r="B33" s="1090"/>
      <c r="C33" s="1091"/>
      <c r="D33" s="1091"/>
      <c r="E33" s="1091"/>
      <c r="F33" s="1091"/>
      <c r="G33" s="1091"/>
      <c r="H33" s="1091"/>
      <c r="I33" s="1091"/>
      <c r="J33" s="1091"/>
      <c r="K33" s="1091"/>
      <c r="L33" s="1091"/>
      <c r="M33" s="1091"/>
      <c r="N33" s="1091"/>
      <c r="O33" s="1091"/>
      <c r="P33" s="1092"/>
      <c r="Q33" s="1102"/>
      <c r="R33" s="1103"/>
      <c r="S33" s="1103"/>
      <c r="T33" s="1103"/>
      <c r="U33" s="1103"/>
      <c r="V33" s="1103"/>
      <c r="W33" s="1103"/>
      <c r="X33" s="1103"/>
      <c r="Y33" s="1103"/>
      <c r="Z33" s="1103"/>
      <c r="AA33" s="1103"/>
      <c r="AB33" s="1103"/>
      <c r="AC33" s="1103"/>
      <c r="AD33" s="1103"/>
      <c r="AE33" s="1104"/>
      <c r="AF33" s="1096"/>
      <c r="AG33" s="1097"/>
      <c r="AH33" s="1097"/>
      <c r="AI33" s="1097"/>
      <c r="AJ33" s="1098"/>
      <c r="AK33" s="1037"/>
      <c r="AL33" s="1028"/>
      <c r="AM33" s="1028"/>
      <c r="AN33" s="1028"/>
      <c r="AO33" s="1028"/>
      <c r="AP33" s="1028"/>
      <c r="AQ33" s="1028"/>
      <c r="AR33" s="1028"/>
      <c r="AS33" s="1028"/>
      <c r="AT33" s="1028"/>
      <c r="AU33" s="1028"/>
      <c r="AV33" s="1028"/>
      <c r="AW33" s="1028"/>
      <c r="AX33" s="1028"/>
      <c r="AY33" s="1028"/>
      <c r="AZ33" s="1101"/>
      <c r="BA33" s="1101"/>
      <c r="BB33" s="1101"/>
      <c r="BC33" s="1101"/>
      <c r="BD33" s="1101"/>
      <c r="BE33" s="1085"/>
      <c r="BF33" s="1085"/>
      <c r="BG33" s="1085"/>
      <c r="BH33" s="1085"/>
      <c r="BI33" s="1086"/>
      <c r="BJ33" s="254"/>
      <c r="BK33" s="254"/>
      <c r="BL33" s="254"/>
      <c r="BM33" s="254"/>
      <c r="BN33" s="254"/>
      <c r="BO33" s="267"/>
      <c r="BP33" s="267"/>
      <c r="BQ33" s="264">
        <v>27</v>
      </c>
      <c r="BR33" s="265"/>
      <c r="BS33" s="1073"/>
      <c r="BT33" s="1074"/>
      <c r="BU33" s="1074"/>
      <c r="BV33" s="1074"/>
      <c r="BW33" s="1074"/>
      <c r="BX33" s="1074"/>
      <c r="BY33" s="1074"/>
      <c r="BZ33" s="1074"/>
      <c r="CA33" s="1074"/>
      <c r="CB33" s="1074"/>
      <c r="CC33" s="1074"/>
      <c r="CD33" s="1074"/>
      <c r="CE33" s="1074"/>
      <c r="CF33" s="1074"/>
      <c r="CG33" s="1075"/>
      <c r="CH33" s="1048"/>
      <c r="CI33" s="1049"/>
      <c r="CJ33" s="1049"/>
      <c r="CK33" s="1049"/>
      <c r="CL33" s="1050"/>
      <c r="CM33" s="1048"/>
      <c r="CN33" s="1049"/>
      <c r="CO33" s="1049"/>
      <c r="CP33" s="1049"/>
      <c r="CQ33" s="1050"/>
      <c r="CR33" s="1048"/>
      <c r="CS33" s="1049"/>
      <c r="CT33" s="1049"/>
      <c r="CU33" s="1049"/>
      <c r="CV33" s="1050"/>
      <c r="CW33" s="1048"/>
      <c r="CX33" s="1049"/>
      <c r="CY33" s="1049"/>
      <c r="CZ33" s="1049"/>
      <c r="DA33" s="1050"/>
      <c r="DB33" s="1048"/>
      <c r="DC33" s="1049"/>
      <c r="DD33" s="1049"/>
      <c r="DE33" s="1049"/>
      <c r="DF33" s="1050"/>
      <c r="DG33" s="1048"/>
      <c r="DH33" s="1049"/>
      <c r="DI33" s="1049"/>
      <c r="DJ33" s="1049"/>
      <c r="DK33" s="1050"/>
      <c r="DL33" s="1048"/>
      <c r="DM33" s="1049"/>
      <c r="DN33" s="1049"/>
      <c r="DO33" s="1049"/>
      <c r="DP33" s="1050"/>
      <c r="DQ33" s="1048"/>
      <c r="DR33" s="1049"/>
      <c r="DS33" s="1049"/>
      <c r="DT33" s="1049"/>
      <c r="DU33" s="1050"/>
      <c r="DV33" s="1051"/>
      <c r="DW33" s="1052"/>
      <c r="DX33" s="1052"/>
      <c r="DY33" s="1052"/>
      <c r="DZ33" s="1053"/>
      <c r="EA33" s="248"/>
    </row>
    <row r="34" spans="1:131" s="249" customFormat="1" ht="26.25" customHeight="1" x14ac:dyDescent="0.15">
      <c r="A34" s="268">
        <v>7</v>
      </c>
      <c r="B34" s="1090"/>
      <c r="C34" s="1091"/>
      <c r="D34" s="1091"/>
      <c r="E34" s="1091"/>
      <c r="F34" s="1091"/>
      <c r="G34" s="1091"/>
      <c r="H34" s="1091"/>
      <c r="I34" s="1091"/>
      <c r="J34" s="1091"/>
      <c r="K34" s="1091"/>
      <c r="L34" s="1091"/>
      <c r="M34" s="1091"/>
      <c r="N34" s="1091"/>
      <c r="O34" s="1091"/>
      <c r="P34" s="1092"/>
      <c r="Q34" s="1102"/>
      <c r="R34" s="1103"/>
      <c r="S34" s="1103"/>
      <c r="T34" s="1103"/>
      <c r="U34" s="1103"/>
      <c r="V34" s="1103"/>
      <c r="W34" s="1103"/>
      <c r="X34" s="1103"/>
      <c r="Y34" s="1103"/>
      <c r="Z34" s="1103"/>
      <c r="AA34" s="1103"/>
      <c r="AB34" s="1103"/>
      <c r="AC34" s="1103"/>
      <c r="AD34" s="1103"/>
      <c r="AE34" s="1104"/>
      <c r="AF34" s="1096"/>
      <c r="AG34" s="1097"/>
      <c r="AH34" s="1097"/>
      <c r="AI34" s="1097"/>
      <c r="AJ34" s="1098"/>
      <c r="AK34" s="1037"/>
      <c r="AL34" s="1028"/>
      <c r="AM34" s="1028"/>
      <c r="AN34" s="1028"/>
      <c r="AO34" s="1028"/>
      <c r="AP34" s="1028"/>
      <c r="AQ34" s="1028"/>
      <c r="AR34" s="1028"/>
      <c r="AS34" s="1028"/>
      <c r="AT34" s="1028"/>
      <c r="AU34" s="1028"/>
      <c r="AV34" s="1028"/>
      <c r="AW34" s="1028"/>
      <c r="AX34" s="1028"/>
      <c r="AY34" s="1028"/>
      <c r="AZ34" s="1101"/>
      <c r="BA34" s="1101"/>
      <c r="BB34" s="1101"/>
      <c r="BC34" s="1101"/>
      <c r="BD34" s="1101"/>
      <c r="BE34" s="1085"/>
      <c r="BF34" s="1085"/>
      <c r="BG34" s="1085"/>
      <c r="BH34" s="1085"/>
      <c r="BI34" s="1086"/>
      <c r="BJ34" s="254"/>
      <c r="BK34" s="254"/>
      <c r="BL34" s="254"/>
      <c r="BM34" s="254"/>
      <c r="BN34" s="254"/>
      <c r="BO34" s="267"/>
      <c r="BP34" s="267"/>
      <c r="BQ34" s="264">
        <v>28</v>
      </c>
      <c r="BR34" s="265"/>
      <c r="BS34" s="1073"/>
      <c r="BT34" s="1074"/>
      <c r="BU34" s="1074"/>
      <c r="BV34" s="1074"/>
      <c r="BW34" s="1074"/>
      <c r="BX34" s="1074"/>
      <c r="BY34" s="1074"/>
      <c r="BZ34" s="1074"/>
      <c r="CA34" s="1074"/>
      <c r="CB34" s="1074"/>
      <c r="CC34" s="1074"/>
      <c r="CD34" s="1074"/>
      <c r="CE34" s="1074"/>
      <c r="CF34" s="1074"/>
      <c r="CG34" s="1075"/>
      <c r="CH34" s="1048"/>
      <c r="CI34" s="1049"/>
      <c r="CJ34" s="1049"/>
      <c r="CK34" s="1049"/>
      <c r="CL34" s="1050"/>
      <c r="CM34" s="1048"/>
      <c r="CN34" s="1049"/>
      <c r="CO34" s="1049"/>
      <c r="CP34" s="1049"/>
      <c r="CQ34" s="1050"/>
      <c r="CR34" s="1048"/>
      <c r="CS34" s="1049"/>
      <c r="CT34" s="1049"/>
      <c r="CU34" s="1049"/>
      <c r="CV34" s="1050"/>
      <c r="CW34" s="1048"/>
      <c r="CX34" s="1049"/>
      <c r="CY34" s="1049"/>
      <c r="CZ34" s="1049"/>
      <c r="DA34" s="1050"/>
      <c r="DB34" s="1048"/>
      <c r="DC34" s="1049"/>
      <c r="DD34" s="1049"/>
      <c r="DE34" s="1049"/>
      <c r="DF34" s="1050"/>
      <c r="DG34" s="1048"/>
      <c r="DH34" s="1049"/>
      <c r="DI34" s="1049"/>
      <c r="DJ34" s="1049"/>
      <c r="DK34" s="1050"/>
      <c r="DL34" s="1048"/>
      <c r="DM34" s="1049"/>
      <c r="DN34" s="1049"/>
      <c r="DO34" s="1049"/>
      <c r="DP34" s="1050"/>
      <c r="DQ34" s="1048"/>
      <c r="DR34" s="1049"/>
      <c r="DS34" s="1049"/>
      <c r="DT34" s="1049"/>
      <c r="DU34" s="1050"/>
      <c r="DV34" s="1051"/>
      <c r="DW34" s="1052"/>
      <c r="DX34" s="1052"/>
      <c r="DY34" s="1052"/>
      <c r="DZ34" s="1053"/>
      <c r="EA34" s="248"/>
    </row>
    <row r="35" spans="1:131" s="249" customFormat="1" ht="26.25" customHeight="1" x14ac:dyDescent="0.15">
      <c r="A35" s="268">
        <v>8</v>
      </c>
      <c r="B35" s="1090"/>
      <c r="C35" s="1091"/>
      <c r="D35" s="1091"/>
      <c r="E35" s="1091"/>
      <c r="F35" s="1091"/>
      <c r="G35" s="1091"/>
      <c r="H35" s="1091"/>
      <c r="I35" s="1091"/>
      <c r="J35" s="1091"/>
      <c r="K35" s="1091"/>
      <c r="L35" s="1091"/>
      <c r="M35" s="1091"/>
      <c r="N35" s="1091"/>
      <c r="O35" s="1091"/>
      <c r="P35" s="1092"/>
      <c r="Q35" s="1102"/>
      <c r="R35" s="1103"/>
      <c r="S35" s="1103"/>
      <c r="T35" s="1103"/>
      <c r="U35" s="1103"/>
      <c r="V35" s="1103"/>
      <c r="W35" s="1103"/>
      <c r="X35" s="1103"/>
      <c r="Y35" s="1103"/>
      <c r="Z35" s="1103"/>
      <c r="AA35" s="1103"/>
      <c r="AB35" s="1103"/>
      <c r="AC35" s="1103"/>
      <c r="AD35" s="1103"/>
      <c r="AE35" s="1104"/>
      <c r="AF35" s="1096"/>
      <c r="AG35" s="1097"/>
      <c r="AH35" s="1097"/>
      <c r="AI35" s="1097"/>
      <c r="AJ35" s="1098"/>
      <c r="AK35" s="1037"/>
      <c r="AL35" s="1028"/>
      <c r="AM35" s="1028"/>
      <c r="AN35" s="1028"/>
      <c r="AO35" s="1028"/>
      <c r="AP35" s="1028"/>
      <c r="AQ35" s="1028"/>
      <c r="AR35" s="1028"/>
      <c r="AS35" s="1028"/>
      <c r="AT35" s="1028"/>
      <c r="AU35" s="1028"/>
      <c r="AV35" s="1028"/>
      <c r="AW35" s="1028"/>
      <c r="AX35" s="1028"/>
      <c r="AY35" s="1028"/>
      <c r="AZ35" s="1101"/>
      <c r="BA35" s="1101"/>
      <c r="BB35" s="1101"/>
      <c r="BC35" s="1101"/>
      <c r="BD35" s="1101"/>
      <c r="BE35" s="1085"/>
      <c r="BF35" s="1085"/>
      <c r="BG35" s="1085"/>
      <c r="BH35" s="1085"/>
      <c r="BI35" s="1086"/>
      <c r="BJ35" s="254"/>
      <c r="BK35" s="254"/>
      <c r="BL35" s="254"/>
      <c r="BM35" s="254"/>
      <c r="BN35" s="254"/>
      <c r="BO35" s="267"/>
      <c r="BP35" s="267"/>
      <c r="BQ35" s="264">
        <v>29</v>
      </c>
      <c r="BR35" s="265"/>
      <c r="BS35" s="1073"/>
      <c r="BT35" s="1074"/>
      <c r="BU35" s="1074"/>
      <c r="BV35" s="1074"/>
      <c r="BW35" s="1074"/>
      <c r="BX35" s="1074"/>
      <c r="BY35" s="1074"/>
      <c r="BZ35" s="1074"/>
      <c r="CA35" s="1074"/>
      <c r="CB35" s="1074"/>
      <c r="CC35" s="1074"/>
      <c r="CD35" s="1074"/>
      <c r="CE35" s="1074"/>
      <c r="CF35" s="1074"/>
      <c r="CG35" s="1075"/>
      <c r="CH35" s="1048"/>
      <c r="CI35" s="1049"/>
      <c r="CJ35" s="1049"/>
      <c r="CK35" s="1049"/>
      <c r="CL35" s="1050"/>
      <c r="CM35" s="1048"/>
      <c r="CN35" s="1049"/>
      <c r="CO35" s="1049"/>
      <c r="CP35" s="1049"/>
      <c r="CQ35" s="1050"/>
      <c r="CR35" s="1048"/>
      <c r="CS35" s="1049"/>
      <c r="CT35" s="1049"/>
      <c r="CU35" s="1049"/>
      <c r="CV35" s="1050"/>
      <c r="CW35" s="1048"/>
      <c r="CX35" s="1049"/>
      <c r="CY35" s="1049"/>
      <c r="CZ35" s="1049"/>
      <c r="DA35" s="1050"/>
      <c r="DB35" s="1048"/>
      <c r="DC35" s="1049"/>
      <c r="DD35" s="1049"/>
      <c r="DE35" s="1049"/>
      <c r="DF35" s="1050"/>
      <c r="DG35" s="1048"/>
      <c r="DH35" s="1049"/>
      <c r="DI35" s="1049"/>
      <c r="DJ35" s="1049"/>
      <c r="DK35" s="1050"/>
      <c r="DL35" s="1048"/>
      <c r="DM35" s="1049"/>
      <c r="DN35" s="1049"/>
      <c r="DO35" s="1049"/>
      <c r="DP35" s="1050"/>
      <c r="DQ35" s="1048"/>
      <c r="DR35" s="1049"/>
      <c r="DS35" s="1049"/>
      <c r="DT35" s="1049"/>
      <c r="DU35" s="1050"/>
      <c r="DV35" s="1051"/>
      <c r="DW35" s="1052"/>
      <c r="DX35" s="1052"/>
      <c r="DY35" s="1052"/>
      <c r="DZ35" s="1053"/>
      <c r="EA35" s="248"/>
    </row>
    <row r="36" spans="1:131" s="249" customFormat="1" ht="26.25" customHeight="1" x14ac:dyDescent="0.15">
      <c r="A36" s="268">
        <v>9</v>
      </c>
      <c r="B36" s="1090"/>
      <c r="C36" s="1091"/>
      <c r="D36" s="1091"/>
      <c r="E36" s="1091"/>
      <c r="F36" s="1091"/>
      <c r="G36" s="1091"/>
      <c r="H36" s="1091"/>
      <c r="I36" s="1091"/>
      <c r="J36" s="1091"/>
      <c r="K36" s="1091"/>
      <c r="L36" s="1091"/>
      <c r="M36" s="1091"/>
      <c r="N36" s="1091"/>
      <c r="O36" s="1091"/>
      <c r="P36" s="1092"/>
      <c r="Q36" s="1102"/>
      <c r="R36" s="1103"/>
      <c r="S36" s="1103"/>
      <c r="T36" s="1103"/>
      <c r="U36" s="1103"/>
      <c r="V36" s="1103"/>
      <c r="W36" s="1103"/>
      <c r="X36" s="1103"/>
      <c r="Y36" s="1103"/>
      <c r="Z36" s="1103"/>
      <c r="AA36" s="1103"/>
      <c r="AB36" s="1103"/>
      <c r="AC36" s="1103"/>
      <c r="AD36" s="1103"/>
      <c r="AE36" s="1104"/>
      <c r="AF36" s="1096"/>
      <c r="AG36" s="1097"/>
      <c r="AH36" s="1097"/>
      <c r="AI36" s="1097"/>
      <c r="AJ36" s="1098"/>
      <c r="AK36" s="1037"/>
      <c r="AL36" s="1028"/>
      <c r="AM36" s="1028"/>
      <c r="AN36" s="1028"/>
      <c r="AO36" s="1028"/>
      <c r="AP36" s="1028"/>
      <c r="AQ36" s="1028"/>
      <c r="AR36" s="1028"/>
      <c r="AS36" s="1028"/>
      <c r="AT36" s="1028"/>
      <c r="AU36" s="1028"/>
      <c r="AV36" s="1028"/>
      <c r="AW36" s="1028"/>
      <c r="AX36" s="1028"/>
      <c r="AY36" s="1028"/>
      <c r="AZ36" s="1101"/>
      <c r="BA36" s="1101"/>
      <c r="BB36" s="1101"/>
      <c r="BC36" s="1101"/>
      <c r="BD36" s="1101"/>
      <c r="BE36" s="1085"/>
      <c r="BF36" s="1085"/>
      <c r="BG36" s="1085"/>
      <c r="BH36" s="1085"/>
      <c r="BI36" s="1086"/>
      <c r="BJ36" s="254"/>
      <c r="BK36" s="254"/>
      <c r="BL36" s="254"/>
      <c r="BM36" s="254"/>
      <c r="BN36" s="254"/>
      <c r="BO36" s="267"/>
      <c r="BP36" s="267"/>
      <c r="BQ36" s="264">
        <v>30</v>
      </c>
      <c r="BR36" s="265"/>
      <c r="BS36" s="1073"/>
      <c r="BT36" s="1074"/>
      <c r="BU36" s="1074"/>
      <c r="BV36" s="1074"/>
      <c r="BW36" s="1074"/>
      <c r="BX36" s="1074"/>
      <c r="BY36" s="1074"/>
      <c r="BZ36" s="1074"/>
      <c r="CA36" s="1074"/>
      <c r="CB36" s="1074"/>
      <c r="CC36" s="1074"/>
      <c r="CD36" s="1074"/>
      <c r="CE36" s="1074"/>
      <c r="CF36" s="1074"/>
      <c r="CG36" s="1075"/>
      <c r="CH36" s="1048"/>
      <c r="CI36" s="1049"/>
      <c r="CJ36" s="1049"/>
      <c r="CK36" s="1049"/>
      <c r="CL36" s="1050"/>
      <c r="CM36" s="1048"/>
      <c r="CN36" s="1049"/>
      <c r="CO36" s="1049"/>
      <c r="CP36" s="1049"/>
      <c r="CQ36" s="1050"/>
      <c r="CR36" s="1048"/>
      <c r="CS36" s="1049"/>
      <c r="CT36" s="1049"/>
      <c r="CU36" s="1049"/>
      <c r="CV36" s="1050"/>
      <c r="CW36" s="1048"/>
      <c r="CX36" s="1049"/>
      <c r="CY36" s="1049"/>
      <c r="CZ36" s="1049"/>
      <c r="DA36" s="1050"/>
      <c r="DB36" s="1048"/>
      <c r="DC36" s="1049"/>
      <c r="DD36" s="1049"/>
      <c r="DE36" s="1049"/>
      <c r="DF36" s="1050"/>
      <c r="DG36" s="1048"/>
      <c r="DH36" s="1049"/>
      <c r="DI36" s="1049"/>
      <c r="DJ36" s="1049"/>
      <c r="DK36" s="1050"/>
      <c r="DL36" s="1048"/>
      <c r="DM36" s="1049"/>
      <c r="DN36" s="1049"/>
      <c r="DO36" s="1049"/>
      <c r="DP36" s="1050"/>
      <c r="DQ36" s="1048"/>
      <c r="DR36" s="1049"/>
      <c r="DS36" s="1049"/>
      <c r="DT36" s="1049"/>
      <c r="DU36" s="1050"/>
      <c r="DV36" s="1051"/>
      <c r="DW36" s="1052"/>
      <c r="DX36" s="1052"/>
      <c r="DY36" s="1052"/>
      <c r="DZ36" s="1053"/>
      <c r="EA36" s="248"/>
    </row>
    <row r="37" spans="1:131" s="249" customFormat="1" ht="26.25" customHeight="1" x14ac:dyDescent="0.15">
      <c r="A37" s="268">
        <v>10</v>
      </c>
      <c r="B37" s="1090"/>
      <c r="C37" s="1091"/>
      <c r="D37" s="1091"/>
      <c r="E37" s="1091"/>
      <c r="F37" s="1091"/>
      <c r="G37" s="1091"/>
      <c r="H37" s="1091"/>
      <c r="I37" s="1091"/>
      <c r="J37" s="1091"/>
      <c r="K37" s="1091"/>
      <c r="L37" s="1091"/>
      <c r="M37" s="1091"/>
      <c r="N37" s="1091"/>
      <c r="O37" s="1091"/>
      <c r="P37" s="1092"/>
      <c r="Q37" s="1102"/>
      <c r="R37" s="1103"/>
      <c r="S37" s="1103"/>
      <c r="T37" s="1103"/>
      <c r="U37" s="1103"/>
      <c r="V37" s="1103"/>
      <c r="W37" s="1103"/>
      <c r="X37" s="1103"/>
      <c r="Y37" s="1103"/>
      <c r="Z37" s="1103"/>
      <c r="AA37" s="1103"/>
      <c r="AB37" s="1103"/>
      <c r="AC37" s="1103"/>
      <c r="AD37" s="1103"/>
      <c r="AE37" s="1104"/>
      <c r="AF37" s="1096"/>
      <c r="AG37" s="1097"/>
      <c r="AH37" s="1097"/>
      <c r="AI37" s="1097"/>
      <c r="AJ37" s="1098"/>
      <c r="AK37" s="1037"/>
      <c r="AL37" s="1028"/>
      <c r="AM37" s="1028"/>
      <c r="AN37" s="1028"/>
      <c r="AO37" s="1028"/>
      <c r="AP37" s="1028"/>
      <c r="AQ37" s="1028"/>
      <c r="AR37" s="1028"/>
      <c r="AS37" s="1028"/>
      <c r="AT37" s="1028"/>
      <c r="AU37" s="1028"/>
      <c r="AV37" s="1028"/>
      <c r="AW37" s="1028"/>
      <c r="AX37" s="1028"/>
      <c r="AY37" s="1028"/>
      <c r="AZ37" s="1101"/>
      <c r="BA37" s="1101"/>
      <c r="BB37" s="1101"/>
      <c r="BC37" s="1101"/>
      <c r="BD37" s="1101"/>
      <c r="BE37" s="1085"/>
      <c r="BF37" s="1085"/>
      <c r="BG37" s="1085"/>
      <c r="BH37" s="1085"/>
      <c r="BI37" s="1086"/>
      <c r="BJ37" s="254"/>
      <c r="BK37" s="254"/>
      <c r="BL37" s="254"/>
      <c r="BM37" s="254"/>
      <c r="BN37" s="254"/>
      <c r="BO37" s="267"/>
      <c r="BP37" s="267"/>
      <c r="BQ37" s="264">
        <v>31</v>
      </c>
      <c r="BR37" s="265"/>
      <c r="BS37" s="1073"/>
      <c r="BT37" s="1074"/>
      <c r="BU37" s="1074"/>
      <c r="BV37" s="1074"/>
      <c r="BW37" s="1074"/>
      <c r="BX37" s="1074"/>
      <c r="BY37" s="1074"/>
      <c r="BZ37" s="1074"/>
      <c r="CA37" s="1074"/>
      <c r="CB37" s="1074"/>
      <c r="CC37" s="1074"/>
      <c r="CD37" s="1074"/>
      <c r="CE37" s="1074"/>
      <c r="CF37" s="1074"/>
      <c r="CG37" s="1075"/>
      <c r="CH37" s="1048"/>
      <c r="CI37" s="1049"/>
      <c r="CJ37" s="1049"/>
      <c r="CK37" s="1049"/>
      <c r="CL37" s="1050"/>
      <c r="CM37" s="1048"/>
      <c r="CN37" s="1049"/>
      <c r="CO37" s="1049"/>
      <c r="CP37" s="1049"/>
      <c r="CQ37" s="1050"/>
      <c r="CR37" s="1048"/>
      <c r="CS37" s="1049"/>
      <c r="CT37" s="1049"/>
      <c r="CU37" s="1049"/>
      <c r="CV37" s="1050"/>
      <c r="CW37" s="1048"/>
      <c r="CX37" s="1049"/>
      <c r="CY37" s="1049"/>
      <c r="CZ37" s="1049"/>
      <c r="DA37" s="1050"/>
      <c r="DB37" s="1048"/>
      <c r="DC37" s="1049"/>
      <c r="DD37" s="1049"/>
      <c r="DE37" s="1049"/>
      <c r="DF37" s="1050"/>
      <c r="DG37" s="1048"/>
      <c r="DH37" s="1049"/>
      <c r="DI37" s="1049"/>
      <c r="DJ37" s="1049"/>
      <c r="DK37" s="1050"/>
      <c r="DL37" s="1048"/>
      <c r="DM37" s="1049"/>
      <c r="DN37" s="1049"/>
      <c r="DO37" s="1049"/>
      <c r="DP37" s="1050"/>
      <c r="DQ37" s="1048"/>
      <c r="DR37" s="1049"/>
      <c r="DS37" s="1049"/>
      <c r="DT37" s="1049"/>
      <c r="DU37" s="1050"/>
      <c r="DV37" s="1051"/>
      <c r="DW37" s="1052"/>
      <c r="DX37" s="1052"/>
      <c r="DY37" s="1052"/>
      <c r="DZ37" s="1053"/>
      <c r="EA37" s="248"/>
    </row>
    <row r="38" spans="1:131" s="249" customFormat="1" ht="26.25" customHeight="1" x14ac:dyDescent="0.15">
      <c r="A38" s="268">
        <v>11</v>
      </c>
      <c r="B38" s="1090"/>
      <c r="C38" s="1091"/>
      <c r="D38" s="1091"/>
      <c r="E38" s="1091"/>
      <c r="F38" s="1091"/>
      <c r="G38" s="1091"/>
      <c r="H38" s="1091"/>
      <c r="I38" s="1091"/>
      <c r="J38" s="1091"/>
      <c r="K38" s="1091"/>
      <c r="L38" s="1091"/>
      <c r="M38" s="1091"/>
      <c r="N38" s="1091"/>
      <c r="O38" s="1091"/>
      <c r="P38" s="1092"/>
      <c r="Q38" s="1102"/>
      <c r="R38" s="1103"/>
      <c r="S38" s="1103"/>
      <c r="T38" s="1103"/>
      <c r="U38" s="1103"/>
      <c r="V38" s="1103"/>
      <c r="W38" s="1103"/>
      <c r="X38" s="1103"/>
      <c r="Y38" s="1103"/>
      <c r="Z38" s="1103"/>
      <c r="AA38" s="1103"/>
      <c r="AB38" s="1103"/>
      <c r="AC38" s="1103"/>
      <c r="AD38" s="1103"/>
      <c r="AE38" s="1104"/>
      <c r="AF38" s="1096"/>
      <c r="AG38" s="1097"/>
      <c r="AH38" s="1097"/>
      <c r="AI38" s="1097"/>
      <c r="AJ38" s="1098"/>
      <c r="AK38" s="1037"/>
      <c r="AL38" s="1028"/>
      <c r="AM38" s="1028"/>
      <c r="AN38" s="1028"/>
      <c r="AO38" s="1028"/>
      <c r="AP38" s="1028"/>
      <c r="AQ38" s="1028"/>
      <c r="AR38" s="1028"/>
      <c r="AS38" s="1028"/>
      <c r="AT38" s="1028"/>
      <c r="AU38" s="1028"/>
      <c r="AV38" s="1028"/>
      <c r="AW38" s="1028"/>
      <c r="AX38" s="1028"/>
      <c r="AY38" s="1028"/>
      <c r="AZ38" s="1101"/>
      <c r="BA38" s="1101"/>
      <c r="BB38" s="1101"/>
      <c r="BC38" s="1101"/>
      <c r="BD38" s="1101"/>
      <c r="BE38" s="1085"/>
      <c r="BF38" s="1085"/>
      <c r="BG38" s="1085"/>
      <c r="BH38" s="1085"/>
      <c r="BI38" s="1086"/>
      <c r="BJ38" s="254"/>
      <c r="BK38" s="254"/>
      <c r="BL38" s="254"/>
      <c r="BM38" s="254"/>
      <c r="BN38" s="254"/>
      <c r="BO38" s="267"/>
      <c r="BP38" s="267"/>
      <c r="BQ38" s="264">
        <v>32</v>
      </c>
      <c r="BR38" s="265"/>
      <c r="BS38" s="1073"/>
      <c r="BT38" s="1074"/>
      <c r="BU38" s="1074"/>
      <c r="BV38" s="1074"/>
      <c r="BW38" s="1074"/>
      <c r="BX38" s="1074"/>
      <c r="BY38" s="1074"/>
      <c r="BZ38" s="1074"/>
      <c r="CA38" s="1074"/>
      <c r="CB38" s="1074"/>
      <c r="CC38" s="1074"/>
      <c r="CD38" s="1074"/>
      <c r="CE38" s="1074"/>
      <c r="CF38" s="1074"/>
      <c r="CG38" s="1075"/>
      <c r="CH38" s="1048"/>
      <c r="CI38" s="1049"/>
      <c r="CJ38" s="1049"/>
      <c r="CK38" s="1049"/>
      <c r="CL38" s="1050"/>
      <c r="CM38" s="1048"/>
      <c r="CN38" s="1049"/>
      <c r="CO38" s="1049"/>
      <c r="CP38" s="1049"/>
      <c r="CQ38" s="1050"/>
      <c r="CR38" s="1048"/>
      <c r="CS38" s="1049"/>
      <c r="CT38" s="1049"/>
      <c r="CU38" s="1049"/>
      <c r="CV38" s="1050"/>
      <c r="CW38" s="1048"/>
      <c r="CX38" s="1049"/>
      <c r="CY38" s="1049"/>
      <c r="CZ38" s="1049"/>
      <c r="DA38" s="1050"/>
      <c r="DB38" s="1048"/>
      <c r="DC38" s="1049"/>
      <c r="DD38" s="1049"/>
      <c r="DE38" s="1049"/>
      <c r="DF38" s="1050"/>
      <c r="DG38" s="1048"/>
      <c r="DH38" s="1049"/>
      <c r="DI38" s="1049"/>
      <c r="DJ38" s="1049"/>
      <c r="DK38" s="1050"/>
      <c r="DL38" s="1048"/>
      <c r="DM38" s="1049"/>
      <c r="DN38" s="1049"/>
      <c r="DO38" s="1049"/>
      <c r="DP38" s="1050"/>
      <c r="DQ38" s="1048"/>
      <c r="DR38" s="1049"/>
      <c r="DS38" s="1049"/>
      <c r="DT38" s="1049"/>
      <c r="DU38" s="1050"/>
      <c r="DV38" s="1051"/>
      <c r="DW38" s="1052"/>
      <c r="DX38" s="1052"/>
      <c r="DY38" s="1052"/>
      <c r="DZ38" s="1053"/>
      <c r="EA38" s="248"/>
    </row>
    <row r="39" spans="1:131" s="249" customFormat="1" ht="26.25" customHeight="1" x14ac:dyDescent="0.15">
      <c r="A39" s="268">
        <v>12</v>
      </c>
      <c r="B39" s="1090"/>
      <c r="C39" s="1091"/>
      <c r="D39" s="1091"/>
      <c r="E39" s="1091"/>
      <c r="F39" s="1091"/>
      <c r="G39" s="1091"/>
      <c r="H39" s="1091"/>
      <c r="I39" s="1091"/>
      <c r="J39" s="1091"/>
      <c r="K39" s="1091"/>
      <c r="L39" s="1091"/>
      <c r="M39" s="1091"/>
      <c r="N39" s="1091"/>
      <c r="O39" s="1091"/>
      <c r="P39" s="1092"/>
      <c r="Q39" s="1102"/>
      <c r="R39" s="1103"/>
      <c r="S39" s="1103"/>
      <c r="T39" s="1103"/>
      <c r="U39" s="1103"/>
      <c r="V39" s="1103"/>
      <c r="W39" s="1103"/>
      <c r="X39" s="1103"/>
      <c r="Y39" s="1103"/>
      <c r="Z39" s="1103"/>
      <c r="AA39" s="1103"/>
      <c r="AB39" s="1103"/>
      <c r="AC39" s="1103"/>
      <c r="AD39" s="1103"/>
      <c r="AE39" s="1104"/>
      <c r="AF39" s="1096"/>
      <c r="AG39" s="1097"/>
      <c r="AH39" s="1097"/>
      <c r="AI39" s="1097"/>
      <c r="AJ39" s="1098"/>
      <c r="AK39" s="1037"/>
      <c r="AL39" s="1028"/>
      <c r="AM39" s="1028"/>
      <c r="AN39" s="1028"/>
      <c r="AO39" s="1028"/>
      <c r="AP39" s="1028"/>
      <c r="AQ39" s="1028"/>
      <c r="AR39" s="1028"/>
      <c r="AS39" s="1028"/>
      <c r="AT39" s="1028"/>
      <c r="AU39" s="1028"/>
      <c r="AV39" s="1028"/>
      <c r="AW39" s="1028"/>
      <c r="AX39" s="1028"/>
      <c r="AY39" s="1028"/>
      <c r="AZ39" s="1101"/>
      <c r="BA39" s="1101"/>
      <c r="BB39" s="1101"/>
      <c r="BC39" s="1101"/>
      <c r="BD39" s="1101"/>
      <c r="BE39" s="1085"/>
      <c r="BF39" s="1085"/>
      <c r="BG39" s="1085"/>
      <c r="BH39" s="1085"/>
      <c r="BI39" s="1086"/>
      <c r="BJ39" s="254"/>
      <c r="BK39" s="254"/>
      <c r="BL39" s="254"/>
      <c r="BM39" s="254"/>
      <c r="BN39" s="254"/>
      <c r="BO39" s="267"/>
      <c r="BP39" s="267"/>
      <c r="BQ39" s="264">
        <v>33</v>
      </c>
      <c r="BR39" s="265"/>
      <c r="BS39" s="1073"/>
      <c r="BT39" s="1074"/>
      <c r="BU39" s="1074"/>
      <c r="BV39" s="1074"/>
      <c r="BW39" s="1074"/>
      <c r="BX39" s="1074"/>
      <c r="BY39" s="1074"/>
      <c r="BZ39" s="1074"/>
      <c r="CA39" s="1074"/>
      <c r="CB39" s="1074"/>
      <c r="CC39" s="1074"/>
      <c r="CD39" s="1074"/>
      <c r="CE39" s="1074"/>
      <c r="CF39" s="1074"/>
      <c r="CG39" s="1075"/>
      <c r="CH39" s="1048"/>
      <c r="CI39" s="1049"/>
      <c r="CJ39" s="1049"/>
      <c r="CK39" s="1049"/>
      <c r="CL39" s="1050"/>
      <c r="CM39" s="1048"/>
      <c r="CN39" s="1049"/>
      <c r="CO39" s="1049"/>
      <c r="CP39" s="1049"/>
      <c r="CQ39" s="1050"/>
      <c r="CR39" s="1048"/>
      <c r="CS39" s="1049"/>
      <c r="CT39" s="1049"/>
      <c r="CU39" s="1049"/>
      <c r="CV39" s="1050"/>
      <c r="CW39" s="1048"/>
      <c r="CX39" s="1049"/>
      <c r="CY39" s="1049"/>
      <c r="CZ39" s="1049"/>
      <c r="DA39" s="1050"/>
      <c r="DB39" s="1048"/>
      <c r="DC39" s="1049"/>
      <c r="DD39" s="1049"/>
      <c r="DE39" s="1049"/>
      <c r="DF39" s="1050"/>
      <c r="DG39" s="1048"/>
      <c r="DH39" s="1049"/>
      <c r="DI39" s="1049"/>
      <c r="DJ39" s="1049"/>
      <c r="DK39" s="1050"/>
      <c r="DL39" s="1048"/>
      <c r="DM39" s="1049"/>
      <c r="DN39" s="1049"/>
      <c r="DO39" s="1049"/>
      <c r="DP39" s="1050"/>
      <c r="DQ39" s="1048"/>
      <c r="DR39" s="1049"/>
      <c r="DS39" s="1049"/>
      <c r="DT39" s="1049"/>
      <c r="DU39" s="1050"/>
      <c r="DV39" s="1051"/>
      <c r="DW39" s="1052"/>
      <c r="DX39" s="1052"/>
      <c r="DY39" s="1052"/>
      <c r="DZ39" s="1053"/>
      <c r="EA39" s="248"/>
    </row>
    <row r="40" spans="1:131" s="249" customFormat="1" ht="26.25" customHeight="1" x14ac:dyDescent="0.15">
      <c r="A40" s="263">
        <v>13</v>
      </c>
      <c r="B40" s="1090"/>
      <c r="C40" s="1091"/>
      <c r="D40" s="1091"/>
      <c r="E40" s="1091"/>
      <c r="F40" s="1091"/>
      <c r="G40" s="1091"/>
      <c r="H40" s="1091"/>
      <c r="I40" s="1091"/>
      <c r="J40" s="1091"/>
      <c r="K40" s="1091"/>
      <c r="L40" s="1091"/>
      <c r="M40" s="1091"/>
      <c r="N40" s="1091"/>
      <c r="O40" s="1091"/>
      <c r="P40" s="1092"/>
      <c r="Q40" s="1102"/>
      <c r="R40" s="1103"/>
      <c r="S40" s="1103"/>
      <c r="T40" s="1103"/>
      <c r="U40" s="1103"/>
      <c r="V40" s="1103"/>
      <c r="W40" s="1103"/>
      <c r="X40" s="1103"/>
      <c r="Y40" s="1103"/>
      <c r="Z40" s="1103"/>
      <c r="AA40" s="1103"/>
      <c r="AB40" s="1103"/>
      <c r="AC40" s="1103"/>
      <c r="AD40" s="1103"/>
      <c r="AE40" s="1104"/>
      <c r="AF40" s="1096"/>
      <c r="AG40" s="1097"/>
      <c r="AH40" s="1097"/>
      <c r="AI40" s="1097"/>
      <c r="AJ40" s="1098"/>
      <c r="AK40" s="1037"/>
      <c r="AL40" s="1028"/>
      <c r="AM40" s="1028"/>
      <c r="AN40" s="1028"/>
      <c r="AO40" s="1028"/>
      <c r="AP40" s="1028"/>
      <c r="AQ40" s="1028"/>
      <c r="AR40" s="1028"/>
      <c r="AS40" s="1028"/>
      <c r="AT40" s="1028"/>
      <c r="AU40" s="1028"/>
      <c r="AV40" s="1028"/>
      <c r="AW40" s="1028"/>
      <c r="AX40" s="1028"/>
      <c r="AY40" s="1028"/>
      <c r="AZ40" s="1101"/>
      <c r="BA40" s="1101"/>
      <c r="BB40" s="1101"/>
      <c r="BC40" s="1101"/>
      <c r="BD40" s="1101"/>
      <c r="BE40" s="1085"/>
      <c r="BF40" s="1085"/>
      <c r="BG40" s="1085"/>
      <c r="BH40" s="1085"/>
      <c r="BI40" s="1086"/>
      <c r="BJ40" s="254"/>
      <c r="BK40" s="254"/>
      <c r="BL40" s="254"/>
      <c r="BM40" s="254"/>
      <c r="BN40" s="254"/>
      <c r="BO40" s="267"/>
      <c r="BP40" s="267"/>
      <c r="BQ40" s="264">
        <v>34</v>
      </c>
      <c r="BR40" s="265"/>
      <c r="BS40" s="1073"/>
      <c r="BT40" s="1074"/>
      <c r="BU40" s="1074"/>
      <c r="BV40" s="1074"/>
      <c r="BW40" s="1074"/>
      <c r="BX40" s="1074"/>
      <c r="BY40" s="1074"/>
      <c r="BZ40" s="1074"/>
      <c r="CA40" s="1074"/>
      <c r="CB40" s="1074"/>
      <c r="CC40" s="1074"/>
      <c r="CD40" s="1074"/>
      <c r="CE40" s="1074"/>
      <c r="CF40" s="1074"/>
      <c r="CG40" s="1075"/>
      <c r="CH40" s="1048"/>
      <c r="CI40" s="1049"/>
      <c r="CJ40" s="1049"/>
      <c r="CK40" s="1049"/>
      <c r="CL40" s="1050"/>
      <c r="CM40" s="1048"/>
      <c r="CN40" s="1049"/>
      <c r="CO40" s="1049"/>
      <c r="CP40" s="1049"/>
      <c r="CQ40" s="1050"/>
      <c r="CR40" s="1048"/>
      <c r="CS40" s="1049"/>
      <c r="CT40" s="1049"/>
      <c r="CU40" s="1049"/>
      <c r="CV40" s="1050"/>
      <c r="CW40" s="1048"/>
      <c r="CX40" s="1049"/>
      <c r="CY40" s="1049"/>
      <c r="CZ40" s="1049"/>
      <c r="DA40" s="1050"/>
      <c r="DB40" s="1048"/>
      <c r="DC40" s="1049"/>
      <c r="DD40" s="1049"/>
      <c r="DE40" s="1049"/>
      <c r="DF40" s="1050"/>
      <c r="DG40" s="1048"/>
      <c r="DH40" s="1049"/>
      <c r="DI40" s="1049"/>
      <c r="DJ40" s="1049"/>
      <c r="DK40" s="1050"/>
      <c r="DL40" s="1048"/>
      <c r="DM40" s="1049"/>
      <c r="DN40" s="1049"/>
      <c r="DO40" s="1049"/>
      <c r="DP40" s="1050"/>
      <c r="DQ40" s="1048"/>
      <c r="DR40" s="1049"/>
      <c r="DS40" s="1049"/>
      <c r="DT40" s="1049"/>
      <c r="DU40" s="1050"/>
      <c r="DV40" s="1051"/>
      <c r="DW40" s="1052"/>
      <c r="DX40" s="1052"/>
      <c r="DY40" s="1052"/>
      <c r="DZ40" s="1053"/>
      <c r="EA40" s="248"/>
    </row>
    <row r="41" spans="1:131" s="249" customFormat="1" ht="26.25" customHeight="1" x14ac:dyDescent="0.15">
      <c r="A41" s="263">
        <v>14</v>
      </c>
      <c r="B41" s="1090"/>
      <c r="C41" s="1091"/>
      <c r="D41" s="1091"/>
      <c r="E41" s="1091"/>
      <c r="F41" s="1091"/>
      <c r="G41" s="1091"/>
      <c r="H41" s="1091"/>
      <c r="I41" s="1091"/>
      <c r="J41" s="1091"/>
      <c r="K41" s="1091"/>
      <c r="L41" s="1091"/>
      <c r="M41" s="1091"/>
      <c r="N41" s="1091"/>
      <c r="O41" s="1091"/>
      <c r="P41" s="1092"/>
      <c r="Q41" s="1102"/>
      <c r="R41" s="1103"/>
      <c r="S41" s="1103"/>
      <c r="T41" s="1103"/>
      <c r="U41" s="1103"/>
      <c r="V41" s="1103"/>
      <c r="W41" s="1103"/>
      <c r="X41" s="1103"/>
      <c r="Y41" s="1103"/>
      <c r="Z41" s="1103"/>
      <c r="AA41" s="1103"/>
      <c r="AB41" s="1103"/>
      <c r="AC41" s="1103"/>
      <c r="AD41" s="1103"/>
      <c r="AE41" s="1104"/>
      <c r="AF41" s="1096"/>
      <c r="AG41" s="1097"/>
      <c r="AH41" s="1097"/>
      <c r="AI41" s="1097"/>
      <c r="AJ41" s="1098"/>
      <c r="AK41" s="1037"/>
      <c r="AL41" s="1028"/>
      <c r="AM41" s="1028"/>
      <c r="AN41" s="1028"/>
      <c r="AO41" s="1028"/>
      <c r="AP41" s="1028"/>
      <c r="AQ41" s="1028"/>
      <c r="AR41" s="1028"/>
      <c r="AS41" s="1028"/>
      <c r="AT41" s="1028"/>
      <c r="AU41" s="1028"/>
      <c r="AV41" s="1028"/>
      <c r="AW41" s="1028"/>
      <c r="AX41" s="1028"/>
      <c r="AY41" s="1028"/>
      <c r="AZ41" s="1101"/>
      <c r="BA41" s="1101"/>
      <c r="BB41" s="1101"/>
      <c r="BC41" s="1101"/>
      <c r="BD41" s="1101"/>
      <c r="BE41" s="1085"/>
      <c r="BF41" s="1085"/>
      <c r="BG41" s="1085"/>
      <c r="BH41" s="1085"/>
      <c r="BI41" s="1086"/>
      <c r="BJ41" s="254"/>
      <c r="BK41" s="254"/>
      <c r="BL41" s="254"/>
      <c r="BM41" s="254"/>
      <c r="BN41" s="254"/>
      <c r="BO41" s="267"/>
      <c r="BP41" s="267"/>
      <c r="BQ41" s="264">
        <v>35</v>
      </c>
      <c r="BR41" s="265"/>
      <c r="BS41" s="1073"/>
      <c r="BT41" s="1074"/>
      <c r="BU41" s="1074"/>
      <c r="BV41" s="1074"/>
      <c r="BW41" s="1074"/>
      <c r="BX41" s="1074"/>
      <c r="BY41" s="1074"/>
      <c r="BZ41" s="1074"/>
      <c r="CA41" s="1074"/>
      <c r="CB41" s="1074"/>
      <c r="CC41" s="1074"/>
      <c r="CD41" s="1074"/>
      <c r="CE41" s="1074"/>
      <c r="CF41" s="1074"/>
      <c r="CG41" s="1075"/>
      <c r="CH41" s="1048"/>
      <c r="CI41" s="1049"/>
      <c r="CJ41" s="1049"/>
      <c r="CK41" s="1049"/>
      <c r="CL41" s="1050"/>
      <c r="CM41" s="1048"/>
      <c r="CN41" s="1049"/>
      <c r="CO41" s="1049"/>
      <c r="CP41" s="1049"/>
      <c r="CQ41" s="1050"/>
      <c r="CR41" s="1048"/>
      <c r="CS41" s="1049"/>
      <c r="CT41" s="1049"/>
      <c r="CU41" s="1049"/>
      <c r="CV41" s="1050"/>
      <c r="CW41" s="1048"/>
      <c r="CX41" s="1049"/>
      <c r="CY41" s="1049"/>
      <c r="CZ41" s="1049"/>
      <c r="DA41" s="1050"/>
      <c r="DB41" s="1048"/>
      <c r="DC41" s="1049"/>
      <c r="DD41" s="1049"/>
      <c r="DE41" s="1049"/>
      <c r="DF41" s="1050"/>
      <c r="DG41" s="1048"/>
      <c r="DH41" s="1049"/>
      <c r="DI41" s="1049"/>
      <c r="DJ41" s="1049"/>
      <c r="DK41" s="1050"/>
      <c r="DL41" s="1048"/>
      <c r="DM41" s="1049"/>
      <c r="DN41" s="1049"/>
      <c r="DO41" s="1049"/>
      <c r="DP41" s="1050"/>
      <c r="DQ41" s="1048"/>
      <c r="DR41" s="1049"/>
      <c r="DS41" s="1049"/>
      <c r="DT41" s="1049"/>
      <c r="DU41" s="1050"/>
      <c r="DV41" s="1051"/>
      <c r="DW41" s="1052"/>
      <c r="DX41" s="1052"/>
      <c r="DY41" s="1052"/>
      <c r="DZ41" s="1053"/>
      <c r="EA41" s="248"/>
    </row>
    <row r="42" spans="1:131" s="249" customFormat="1" ht="26.25" customHeight="1" x14ac:dyDescent="0.15">
      <c r="A42" s="263">
        <v>15</v>
      </c>
      <c r="B42" s="1090"/>
      <c r="C42" s="1091"/>
      <c r="D42" s="1091"/>
      <c r="E42" s="1091"/>
      <c r="F42" s="1091"/>
      <c r="G42" s="1091"/>
      <c r="H42" s="1091"/>
      <c r="I42" s="1091"/>
      <c r="J42" s="1091"/>
      <c r="K42" s="1091"/>
      <c r="L42" s="1091"/>
      <c r="M42" s="1091"/>
      <c r="N42" s="1091"/>
      <c r="O42" s="1091"/>
      <c r="P42" s="1092"/>
      <c r="Q42" s="1102"/>
      <c r="R42" s="1103"/>
      <c r="S42" s="1103"/>
      <c r="T42" s="1103"/>
      <c r="U42" s="1103"/>
      <c r="V42" s="1103"/>
      <c r="W42" s="1103"/>
      <c r="X42" s="1103"/>
      <c r="Y42" s="1103"/>
      <c r="Z42" s="1103"/>
      <c r="AA42" s="1103"/>
      <c r="AB42" s="1103"/>
      <c r="AC42" s="1103"/>
      <c r="AD42" s="1103"/>
      <c r="AE42" s="1104"/>
      <c r="AF42" s="1096"/>
      <c r="AG42" s="1097"/>
      <c r="AH42" s="1097"/>
      <c r="AI42" s="1097"/>
      <c r="AJ42" s="1098"/>
      <c r="AK42" s="1037"/>
      <c r="AL42" s="1028"/>
      <c r="AM42" s="1028"/>
      <c r="AN42" s="1028"/>
      <c r="AO42" s="1028"/>
      <c r="AP42" s="1028"/>
      <c r="AQ42" s="1028"/>
      <c r="AR42" s="1028"/>
      <c r="AS42" s="1028"/>
      <c r="AT42" s="1028"/>
      <c r="AU42" s="1028"/>
      <c r="AV42" s="1028"/>
      <c r="AW42" s="1028"/>
      <c r="AX42" s="1028"/>
      <c r="AY42" s="1028"/>
      <c r="AZ42" s="1101"/>
      <c r="BA42" s="1101"/>
      <c r="BB42" s="1101"/>
      <c r="BC42" s="1101"/>
      <c r="BD42" s="1101"/>
      <c r="BE42" s="1085"/>
      <c r="BF42" s="1085"/>
      <c r="BG42" s="1085"/>
      <c r="BH42" s="1085"/>
      <c r="BI42" s="1086"/>
      <c r="BJ42" s="254"/>
      <c r="BK42" s="254"/>
      <c r="BL42" s="254"/>
      <c r="BM42" s="254"/>
      <c r="BN42" s="254"/>
      <c r="BO42" s="267"/>
      <c r="BP42" s="267"/>
      <c r="BQ42" s="264">
        <v>36</v>
      </c>
      <c r="BR42" s="265"/>
      <c r="BS42" s="1073"/>
      <c r="BT42" s="1074"/>
      <c r="BU42" s="1074"/>
      <c r="BV42" s="1074"/>
      <c r="BW42" s="1074"/>
      <c r="BX42" s="1074"/>
      <c r="BY42" s="1074"/>
      <c r="BZ42" s="1074"/>
      <c r="CA42" s="1074"/>
      <c r="CB42" s="1074"/>
      <c r="CC42" s="1074"/>
      <c r="CD42" s="1074"/>
      <c r="CE42" s="1074"/>
      <c r="CF42" s="1074"/>
      <c r="CG42" s="1075"/>
      <c r="CH42" s="1048"/>
      <c r="CI42" s="1049"/>
      <c r="CJ42" s="1049"/>
      <c r="CK42" s="1049"/>
      <c r="CL42" s="1050"/>
      <c r="CM42" s="1048"/>
      <c r="CN42" s="1049"/>
      <c r="CO42" s="1049"/>
      <c r="CP42" s="1049"/>
      <c r="CQ42" s="1050"/>
      <c r="CR42" s="1048"/>
      <c r="CS42" s="1049"/>
      <c r="CT42" s="1049"/>
      <c r="CU42" s="1049"/>
      <c r="CV42" s="1050"/>
      <c r="CW42" s="1048"/>
      <c r="CX42" s="1049"/>
      <c r="CY42" s="1049"/>
      <c r="CZ42" s="1049"/>
      <c r="DA42" s="1050"/>
      <c r="DB42" s="1048"/>
      <c r="DC42" s="1049"/>
      <c r="DD42" s="1049"/>
      <c r="DE42" s="1049"/>
      <c r="DF42" s="1050"/>
      <c r="DG42" s="1048"/>
      <c r="DH42" s="1049"/>
      <c r="DI42" s="1049"/>
      <c r="DJ42" s="1049"/>
      <c r="DK42" s="1050"/>
      <c r="DL42" s="1048"/>
      <c r="DM42" s="1049"/>
      <c r="DN42" s="1049"/>
      <c r="DO42" s="1049"/>
      <c r="DP42" s="1050"/>
      <c r="DQ42" s="1048"/>
      <c r="DR42" s="1049"/>
      <c r="DS42" s="1049"/>
      <c r="DT42" s="1049"/>
      <c r="DU42" s="1050"/>
      <c r="DV42" s="1051"/>
      <c r="DW42" s="1052"/>
      <c r="DX42" s="1052"/>
      <c r="DY42" s="1052"/>
      <c r="DZ42" s="1053"/>
      <c r="EA42" s="248"/>
    </row>
    <row r="43" spans="1:131" s="249" customFormat="1" ht="26.25" customHeight="1" x14ac:dyDescent="0.15">
      <c r="A43" s="263">
        <v>16</v>
      </c>
      <c r="B43" s="1090"/>
      <c r="C43" s="1091"/>
      <c r="D43" s="1091"/>
      <c r="E43" s="1091"/>
      <c r="F43" s="1091"/>
      <c r="G43" s="1091"/>
      <c r="H43" s="1091"/>
      <c r="I43" s="1091"/>
      <c r="J43" s="1091"/>
      <c r="K43" s="1091"/>
      <c r="L43" s="1091"/>
      <c r="M43" s="1091"/>
      <c r="N43" s="1091"/>
      <c r="O43" s="1091"/>
      <c r="P43" s="1092"/>
      <c r="Q43" s="1102"/>
      <c r="R43" s="1103"/>
      <c r="S43" s="1103"/>
      <c r="T43" s="1103"/>
      <c r="U43" s="1103"/>
      <c r="V43" s="1103"/>
      <c r="W43" s="1103"/>
      <c r="X43" s="1103"/>
      <c r="Y43" s="1103"/>
      <c r="Z43" s="1103"/>
      <c r="AA43" s="1103"/>
      <c r="AB43" s="1103"/>
      <c r="AC43" s="1103"/>
      <c r="AD43" s="1103"/>
      <c r="AE43" s="1104"/>
      <c r="AF43" s="1096"/>
      <c r="AG43" s="1097"/>
      <c r="AH43" s="1097"/>
      <c r="AI43" s="1097"/>
      <c r="AJ43" s="1098"/>
      <c r="AK43" s="1037"/>
      <c r="AL43" s="1028"/>
      <c r="AM43" s="1028"/>
      <c r="AN43" s="1028"/>
      <c r="AO43" s="1028"/>
      <c r="AP43" s="1028"/>
      <c r="AQ43" s="1028"/>
      <c r="AR43" s="1028"/>
      <c r="AS43" s="1028"/>
      <c r="AT43" s="1028"/>
      <c r="AU43" s="1028"/>
      <c r="AV43" s="1028"/>
      <c r="AW43" s="1028"/>
      <c r="AX43" s="1028"/>
      <c r="AY43" s="1028"/>
      <c r="AZ43" s="1101"/>
      <c r="BA43" s="1101"/>
      <c r="BB43" s="1101"/>
      <c r="BC43" s="1101"/>
      <c r="BD43" s="1101"/>
      <c r="BE43" s="1085"/>
      <c r="BF43" s="1085"/>
      <c r="BG43" s="1085"/>
      <c r="BH43" s="1085"/>
      <c r="BI43" s="1086"/>
      <c r="BJ43" s="254"/>
      <c r="BK43" s="254"/>
      <c r="BL43" s="254"/>
      <c r="BM43" s="254"/>
      <c r="BN43" s="254"/>
      <c r="BO43" s="267"/>
      <c r="BP43" s="267"/>
      <c r="BQ43" s="264">
        <v>37</v>
      </c>
      <c r="BR43" s="265"/>
      <c r="BS43" s="1073"/>
      <c r="BT43" s="1074"/>
      <c r="BU43" s="1074"/>
      <c r="BV43" s="1074"/>
      <c r="BW43" s="1074"/>
      <c r="BX43" s="1074"/>
      <c r="BY43" s="1074"/>
      <c r="BZ43" s="1074"/>
      <c r="CA43" s="1074"/>
      <c r="CB43" s="1074"/>
      <c r="CC43" s="1074"/>
      <c r="CD43" s="1074"/>
      <c r="CE43" s="1074"/>
      <c r="CF43" s="1074"/>
      <c r="CG43" s="1075"/>
      <c r="CH43" s="1048"/>
      <c r="CI43" s="1049"/>
      <c r="CJ43" s="1049"/>
      <c r="CK43" s="1049"/>
      <c r="CL43" s="1050"/>
      <c r="CM43" s="1048"/>
      <c r="CN43" s="1049"/>
      <c r="CO43" s="1049"/>
      <c r="CP43" s="1049"/>
      <c r="CQ43" s="1050"/>
      <c r="CR43" s="1048"/>
      <c r="CS43" s="1049"/>
      <c r="CT43" s="1049"/>
      <c r="CU43" s="1049"/>
      <c r="CV43" s="1050"/>
      <c r="CW43" s="1048"/>
      <c r="CX43" s="1049"/>
      <c r="CY43" s="1049"/>
      <c r="CZ43" s="1049"/>
      <c r="DA43" s="1050"/>
      <c r="DB43" s="1048"/>
      <c r="DC43" s="1049"/>
      <c r="DD43" s="1049"/>
      <c r="DE43" s="1049"/>
      <c r="DF43" s="1050"/>
      <c r="DG43" s="1048"/>
      <c r="DH43" s="1049"/>
      <c r="DI43" s="1049"/>
      <c r="DJ43" s="1049"/>
      <c r="DK43" s="1050"/>
      <c r="DL43" s="1048"/>
      <c r="DM43" s="1049"/>
      <c r="DN43" s="1049"/>
      <c r="DO43" s="1049"/>
      <c r="DP43" s="1050"/>
      <c r="DQ43" s="1048"/>
      <c r="DR43" s="1049"/>
      <c r="DS43" s="1049"/>
      <c r="DT43" s="1049"/>
      <c r="DU43" s="1050"/>
      <c r="DV43" s="1051"/>
      <c r="DW43" s="1052"/>
      <c r="DX43" s="1052"/>
      <c r="DY43" s="1052"/>
      <c r="DZ43" s="1053"/>
      <c r="EA43" s="248"/>
    </row>
    <row r="44" spans="1:131" s="249" customFormat="1" ht="26.25" customHeight="1" x14ac:dyDescent="0.15">
      <c r="A44" s="263">
        <v>17</v>
      </c>
      <c r="B44" s="1090"/>
      <c r="C44" s="1091"/>
      <c r="D44" s="1091"/>
      <c r="E44" s="1091"/>
      <c r="F44" s="1091"/>
      <c r="G44" s="1091"/>
      <c r="H44" s="1091"/>
      <c r="I44" s="1091"/>
      <c r="J44" s="1091"/>
      <c r="K44" s="1091"/>
      <c r="L44" s="1091"/>
      <c r="M44" s="1091"/>
      <c r="N44" s="1091"/>
      <c r="O44" s="1091"/>
      <c r="P44" s="1092"/>
      <c r="Q44" s="1102"/>
      <c r="R44" s="1103"/>
      <c r="S44" s="1103"/>
      <c r="T44" s="1103"/>
      <c r="U44" s="1103"/>
      <c r="V44" s="1103"/>
      <c r="W44" s="1103"/>
      <c r="X44" s="1103"/>
      <c r="Y44" s="1103"/>
      <c r="Z44" s="1103"/>
      <c r="AA44" s="1103"/>
      <c r="AB44" s="1103"/>
      <c r="AC44" s="1103"/>
      <c r="AD44" s="1103"/>
      <c r="AE44" s="1104"/>
      <c r="AF44" s="1096"/>
      <c r="AG44" s="1097"/>
      <c r="AH44" s="1097"/>
      <c r="AI44" s="1097"/>
      <c r="AJ44" s="1098"/>
      <c r="AK44" s="1037"/>
      <c r="AL44" s="1028"/>
      <c r="AM44" s="1028"/>
      <c r="AN44" s="1028"/>
      <c r="AO44" s="1028"/>
      <c r="AP44" s="1028"/>
      <c r="AQ44" s="1028"/>
      <c r="AR44" s="1028"/>
      <c r="AS44" s="1028"/>
      <c r="AT44" s="1028"/>
      <c r="AU44" s="1028"/>
      <c r="AV44" s="1028"/>
      <c r="AW44" s="1028"/>
      <c r="AX44" s="1028"/>
      <c r="AY44" s="1028"/>
      <c r="AZ44" s="1101"/>
      <c r="BA44" s="1101"/>
      <c r="BB44" s="1101"/>
      <c r="BC44" s="1101"/>
      <c r="BD44" s="1101"/>
      <c r="BE44" s="1085"/>
      <c r="BF44" s="1085"/>
      <c r="BG44" s="1085"/>
      <c r="BH44" s="1085"/>
      <c r="BI44" s="1086"/>
      <c r="BJ44" s="254"/>
      <c r="BK44" s="254"/>
      <c r="BL44" s="254"/>
      <c r="BM44" s="254"/>
      <c r="BN44" s="254"/>
      <c r="BO44" s="267"/>
      <c r="BP44" s="267"/>
      <c r="BQ44" s="264">
        <v>38</v>
      </c>
      <c r="BR44" s="265"/>
      <c r="BS44" s="1073"/>
      <c r="BT44" s="1074"/>
      <c r="BU44" s="1074"/>
      <c r="BV44" s="1074"/>
      <c r="BW44" s="1074"/>
      <c r="BX44" s="1074"/>
      <c r="BY44" s="1074"/>
      <c r="BZ44" s="1074"/>
      <c r="CA44" s="1074"/>
      <c r="CB44" s="1074"/>
      <c r="CC44" s="1074"/>
      <c r="CD44" s="1074"/>
      <c r="CE44" s="1074"/>
      <c r="CF44" s="1074"/>
      <c r="CG44" s="1075"/>
      <c r="CH44" s="1048"/>
      <c r="CI44" s="1049"/>
      <c r="CJ44" s="1049"/>
      <c r="CK44" s="1049"/>
      <c r="CL44" s="1050"/>
      <c r="CM44" s="1048"/>
      <c r="CN44" s="1049"/>
      <c r="CO44" s="1049"/>
      <c r="CP44" s="1049"/>
      <c r="CQ44" s="1050"/>
      <c r="CR44" s="1048"/>
      <c r="CS44" s="1049"/>
      <c r="CT44" s="1049"/>
      <c r="CU44" s="1049"/>
      <c r="CV44" s="1050"/>
      <c r="CW44" s="1048"/>
      <c r="CX44" s="1049"/>
      <c r="CY44" s="1049"/>
      <c r="CZ44" s="1049"/>
      <c r="DA44" s="1050"/>
      <c r="DB44" s="1048"/>
      <c r="DC44" s="1049"/>
      <c r="DD44" s="1049"/>
      <c r="DE44" s="1049"/>
      <c r="DF44" s="1050"/>
      <c r="DG44" s="1048"/>
      <c r="DH44" s="1049"/>
      <c r="DI44" s="1049"/>
      <c r="DJ44" s="1049"/>
      <c r="DK44" s="1050"/>
      <c r="DL44" s="1048"/>
      <c r="DM44" s="1049"/>
      <c r="DN44" s="1049"/>
      <c r="DO44" s="1049"/>
      <c r="DP44" s="1050"/>
      <c r="DQ44" s="1048"/>
      <c r="DR44" s="1049"/>
      <c r="DS44" s="1049"/>
      <c r="DT44" s="1049"/>
      <c r="DU44" s="1050"/>
      <c r="DV44" s="1051"/>
      <c r="DW44" s="1052"/>
      <c r="DX44" s="1052"/>
      <c r="DY44" s="1052"/>
      <c r="DZ44" s="1053"/>
      <c r="EA44" s="248"/>
    </row>
    <row r="45" spans="1:131" s="249" customFormat="1" ht="26.25" customHeight="1" x14ac:dyDescent="0.15">
      <c r="A45" s="263">
        <v>18</v>
      </c>
      <c r="B45" s="1090"/>
      <c r="C45" s="1091"/>
      <c r="D45" s="1091"/>
      <c r="E45" s="1091"/>
      <c r="F45" s="1091"/>
      <c r="G45" s="1091"/>
      <c r="H45" s="1091"/>
      <c r="I45" s="1091"/>
      <c r="J45" s="1091"/>
      <c r="K45" s="1091"/>
      <c r="L45" s="1091"/>
      <c r="M45" s="1091"/>
      <c r="N45" s="1091"/>
      <c r="O45" s="1091"/>
      <c r="P45" s="1092"/>
      <c r="Q45" s="1102"/>
      <c r="R45" s="1103"/>
      <c r="S45" s="1103"/>
      <c r="T45" s="1103"/>
      <c r="U45" s="1103"/>
      <c r="V45" s="1103"/>
      <c r="W45" s="1103"/>
      <c r="X45" s="1103"/>
      <c r="Y45" s="1103"/>
      <c r="Z45" s="1103"/>
      <c r="AA45" s="1103"/>
      <c r="AB45" s="1103"/>
      <c r="AC45" s="1103"/>
      <c r="AD45" s="1103"/>
      <c r="AE45" s="1104"/>
      <c r="AF45" s="1096"/>
      <c r="AG45" s="1097"/>
      <c r="AH45" s="1097"/>
      <c r="AI45" s="1097"/>
      <c r="AJ45" s="1098"/>
      <c r="AK45" s="1037"/>
      <c r="AL45" s="1028"/>
      <c r="AM45" s="1028"/>
      <c r="AN45" s="1028"/>
      <c r="AO45" s="1028"/>
      <c r="AP45" s="1028"/>
      <c r="AQ45" s="1028"/>
      <c r="AR45" s="1028"/>
      <c r="AS45" s="1028"/>
      <c r="AT45" s="1028"/>
      <c r="AU45" s="1028"/>
      <c r="AV45" s="1028"/>
      <c r="AW45" s="1028"/>
      <c r="AX45" s="1028"/>
      <c r="AY45" s="1028"/>
      <c r="AZ45" s="1101"/>
      <c r="BA45" s="1101"/>
      <c r="BB45" s="1101"/>
      <c r="BC45" s="1101"/>
      <c r="BD45" s="1101"/>
      <c r="BE45" s="1085"/>
      <c r="BF45" s="1085"/>
      <c r="BG45" s="1085"/>
      <c r="BH45" s="1085"/>
      <c r="BI45" s="1086"/>
      <c r="BJ45" s="254"/>
      <c r="BK45" s="254"/>
      <c r="BL45" s="254"/>
      <c r="BM45" s="254"/>
      <c r="BN45" s="254"/>
      <c r="BO45" s="267"/>
      <c r="BP45" s="267"/>
      <c r="BQ45" s="264">
        <v>39</v>
      </c>
      <c r="BR45" s="265"/>
      <c r="BS45" s="1073"/>
      <c r="BT45" s="1074"/>
      <c r="BU45" s="1074"/>
      <c r="BV45" s="1074"/>
      <c r="BW45" s="1074"/>
      <c r="BX45" s="1074"/>
      <c r="BY45" s="1074"/>
      <c r="BZ45" s="1074"/>
      <c r="CA45" s="1074"/>
      <c r="CB45" s="1074"/>
      <c r="CC45" s="1074"/>
      <c r="CD45" s="1074"/>
      <c r="CE45" s="1074"/>
      <c r="CF45" s="1074"/>
      <c r="CG45" s="1075"/>
      <c r="CH45" s="1048"/>
      <c r="CI45" s="1049"/>
      <c r="CJ45" s="1049"/>
      <c r="CK45" s="1049"/>
      <c r="CL45" s="1050"/>
      <c r="CM45" s="1048"/>
      <c r="CN45" s="1049"/>
      <c r="CO45" s="1049"/>
      <c r="CP45" s="1049"/>
      <c r="CQ45" s="1050"/>
      <c r="CR45" s="1048"/>
      <c r="CS45" s="1049"/>
      <c r="CT45" s="1049"/>
      <c r="CU45" s="1049"/>
      <c r="CV45" s="1050"/>
      <c r="CW45" s="1048"/>
      <c r="CX45" s="1049"/>
      <c r="CY45" s="1049"/>
      <c r="CZ45" s="1049"/>
      <c r="DA45" s="1050"/>
      <c r="DB45" s="1048"/>
      <c r="DC45" s="1049"/>
      <c r="DD45" s="1049"/>
      <c r="DE45" s="1049"/>
      <c r="DF45" s="1050"/>
      <c r="DG45" s="1048"/>
      <c r="DH45" s="1049"/>
      <c r="DI45" s="1049"/>
      <c r="DJ45" s="1049"/>
      <c r="DK45" s="1050"/>
      <c r="DL45" s="1048"/>
      <c r="DM45" s="1049"/>
      <c r="DN45" s="1049"/>
      <c r="DO45" s="1049"/>
      <c r="DP45" s="1050"/>
      <c r="DQ45" s="1048"/>
      <c r="DR45" s="1049"/>
      <c r="DS45" s="1049"/>
      <c r="DT45" s="1049"/>
      <c r="DU45" s="1050"/>
      <c r="DV45" s="1051"/>
      <c r="DW45" s="1052"/>
      <c r="DX45" s="1052"/>
      <c r="DY45" s="1052"/>
      <c r="DZ45" s="1053"/>
      <c r="EA45" s="248"/>
    </row>
    <row r="46" spans="1:131" s="249" customFormat="1" ht="26.25" customHeight="1" x14ac:dyDescent="0.15">
      <c r="A46" s="263">
        <v>19</v>
      </c>
      <c r="B46" s="1090"/>
      <c r="C46" s="1091"/>
      <c r="D46" s="1091"/>
      <c r="E46" s="1091"/>
      <c r="F46" s="1091"/>
      <c r="G46" s="1091"/>
      <c r="H46" s="1091"/>
      <c r="I46" s="1091"/>
      <c r="J46" s="1091"/>
      <c r="K46" s="1091"/>
      <c r="L46" s="1091"/>
      <c r="M46" s="1091"/>
      <c r="N46" s="1091"/>
      <c r="O46" s="1091"/>
      <c r="P46" s="1092"/>
      <c r="Q46" s="1102"/>
      <c r="R46" s="1103"/>
      <c r="S46" s="1103"/>
      <c r="T46" s="1103"/>
      <c r="U46" s="1103"/>
      <c r="V46" s="1103"/>
      <c r="W46" s="1103"/>
      <c r="X46" s="1103"/>
      <c r="Y46" s="1103"/>
      <c r="Z46" s="1103"/>
      <c r="AA46" s="1103"/>
      <c r="AB46" s="1103"/>
      <c r="AC46" s="1103"/>
      <c r="AD46" s="1103"/>
      <c r="AE46" s="1104"/>
      <c r="AF46" s="1096"/>
      <c r="AG46" s="1097"/>
      <c r="AH46" s="1097"/>
      <c r="AI46" s="1097"/>
      <c r="AJ46" s="1098"/>
      <c r="AK46" s="1037"/>
      <c r="AL46" s="1028"/>
      <c r="AM46" s="1028"/>
      <c r="AN46" s="1028"/>
      <c r="AO46" s="1028"/>
      <c r="AP46" s="1028"/>
      <c r="AQ46" s="1028"/>
      <c r="AR46" s="1028"/>
      <c r="AS46" s="1028"/>
      <c r="AT46" s="1028"/>
      <c r="AU46" s="1028"/>
      <c r="AV46" s="1028"/>
      <c r="AW46" s="1028"/>
      <c r="AX46" s="1028"/>
      <c r="AY46" s="1028"/>
      <c r="AZ46" s="1101"/>
      <c r="BA46" s="1101"/>
      <c r="BB46" s="1101"/>
      <c r="BC46" s="1101"/>
      <c r="BD46" s="1101"/>
      <c r="BE46" s="1085"/>
      <c r="BF46" s="1085"/>
      <c r="BG46" s="1085"/>
      <c r="BH46" s="1085"/>
      <c r="BI46" s="1086"/>
      <c r="BJ46" s="254"/>
      <c r="BK46" s="254"/>
      <c r="BL46" s="254"/>
      <c r="BM46" s="254"/>
      <c r="BN46" s="254"/>
      <c r="BO46" s="267"/>
      <c r="BP46" s="267"/>
      <c r="BQ46" s="264">
        <v>40</v>
      </c>
      <c r="BR46" s="265"/>
      <c r="BS46" s="1073"/>
      <c r="BT46" s="1074"/>
      <c r="BU46" s="1074"/>
      <c r="BV46" s="1074"/>
      <c r="BW46" s="1074"/>
      <c r="BX46" s="1074"/>
      <c r="BY46" s="1074"/>
      <c r="BZ46" s="1074"/>
      <c r="CA46" s="1074"/>
      <c r="CB46" s="1074"/>
      <c r="CC46" s="1074"/>
      <c r="CD46" s="1074"/>
      <c r="CE46" s="1074"/>
      <c r="CF46" s="1074"/>
      <c r="CG46" s="1075"/>
      <c r="CH46" s="1048"/>
      <c r="CI46" s="1049"/>
      <c r="CJ46" s="1049"/>
      <c r="CK46" s="1049"/>
      <c r="CL46" s="1050"/>
      <c r="CM46" s="1048"/>
      <c r="CN46" s="1049"/>
      <c r="CO46" s="1049"/>
      <c r="CP46" s="1049"/>
      <c r="CQ46" s="1050"/>
      <c r="CR46" s="1048"/>
      <c r="CS46" s="1049"/>
      <c r="CT46" s="1049"/>
      <c r="CU46" s="1049"/>
      <c r="CV46" s="1050"/>
      <c r="CW46" s="1048"/>
      <c r="CX46" s="1049"/>
      <c r="CY46" s="1049"/>
      <c r="CZ46" s="1049"/>
      <c r="DA46" s="1050"/>
      <c r="DB46" s="1048"/>
      <c r="DC46" s="1049"/>
      <c r="DD46" s="1049"/>
      <c r="DE46" s="1049"/>
      <c r="DF46" s="1050"/>
      <c r="DG46" s="1048"/>
      <c r="DH46" s="1049"/>
      <c r="DI46" s="1049"/>
      <c r="DJ46" s="1049"/>
      <c r="DK46" s="1050"/>
      <c r="DL46" s="1048"/>
      <c r="DM46" s="1049"/>
      <c r="DN46" s="1049"/>
      <c r="DO46" s="1049"/>
      <c r="DP46" s="1050"/>
      <c r="DQ46" s="1048"/>
      <c r="DR46" s="1049"/>
      <c r="DS46" s="1049"/>
      <c r="DT46" s="1049"/>
      <c r="DU46" s="1050"/>
      <c r="DV46" s="1051"/>
      <c r="DW46" s="1052"/>
      <c r="DX46" s="1052"/>
      <c r="DY46" s="1052"/>
      <c r="DZ46" s="1053"/>
      <c r="EA46" s="248"/>
    </row>
    <row r="47" spans="1:131" s="249" customFormat="1" ht="26.25" customHeight="1" x14ac:dyDescent="0.15">
      <c r="A47" s="263">
        <v>20</v>
      </c>
      <c r="B47" s="1090"/>
      <c r="C47" s="1091"/>
      <c r="D47" s="1091"/>
      <c r="E47" s="1091"/>
      <c r="F47" s="1091"/>
      <c r="G47" s="1091"/>
      <c r="H47" s="1091"/>
      <c r="I47" s="1091"/>
      <c r="J47" s="1091"/>
      <c r="K47" s="1091"/>
      <c r="L47" s="1091"/>
      <c r="M47" s="1091"/>
      <c r="N47" s="1091"/>
      <c r="O47" s="1091"/>
      <c r="P47" s="1092"/>
      <c r="Q47" s="1102"/>
      <c r="R47" s="1103"/>
      <c r="S47" s="1103"/>
      <c r="T47" s="1103"/>
      <c r="U47" s="1103"/>
      <c r="V47" s="1103"/>
      <c r="W47" s="1103"/>
      <c r="X47" s="1103"/>
      <c r="Y47" s="1103"/>
      <c r="Z47" s="1103"/>
      <c r="AA47" s="1103"/>
      <c r="AB47" s="1103"/>
      <c r="AC47" s="1103"/>
      <c r="AD47" s="1103"/>
      <c r="AE47" s="1104"/>
      <c r="AF47" s="1096"/>
      <c r="AG47" s="1097"/>
      <c r="AH47" s="1097"/>
      <c r="AI47" s="1097"/>
      <c r="AJ47" s="1098"/>
      <c r="AK47" s="1037"/>
      <c r="AL47" s="1028"/>
      <c r="AM47" s="1028"/>
      <c r="AN47" s="1028"/>
      <c r="AO47" s="1028"/>
      <c r="AP47" s="1028"/>
      <c r="AQ47" s="1028"/>
      <c r="AR47" s="1028"/>
      <c r="AS47" s="1028"/>
      <c r="AT47" s="1028"/>
      <c r="AU47" s="1028"/>
      <c r="AV47" s="1028"/>
      <c r="AW47" s="1028"/>
      <c r="AX47" s="1028"/>
      <c r="AY47" s="1028"/>
      <c r="AZ47" s="1101"/>
      <c r="BA47" s="1101"/>
      <c r="BB47" s="1101"/>
      <c r="BC47" s="1101"/>
      <c r="BD47" s="1101"/>
      <c r="BE47" s="1085"/>
      <c r="BF47" s="1085"/>
      <c r="BG47" s="1085"/>
      <c r="BH47" s="1085"/>
      <c r="BI47" s="1086"/>
      <c r="BJ47" s="254"/>
      <c r="BK47" s="254"/>
      <c r="BL47" s="254"/>
      <c r="BM47" s="254"/>
      <c r="BN47" s="254"/>
      <c r="BO47" s="267"/>
      <c r="BP47" s="267"/>
      <c r="BQ47" s="264">
        <v>41</v>
      </c>
      <c r="BR47" s="265"/>
      <c r="BS47" s="1073"/>
      <c r="BT47" s="1074"/>
      <c r="BU47" s="1074"/>
      <c r="BV47" s="1074"/>
      <c r="BW47" s="1074"/>
      <c r="BX47" s="1074"/>
      <c r="BY47" s="1074"/>
      <c r="BZ47" s="1074"/>
      <c r="CA47" s="1074"/>
      <c r="CB47" s="1074"/>
      <c r="CC47" s="1074"/>
      <c r="CD47" s="1074"/>
      <c r="CE47" s="1074"/>
      <c r="CF47" s="1074"/>
      <c r="CG47" s="1075"/>
      <c r="CH47" s="1048"/>
      <c r="CI47" s="1049"/>
      <c r="CJ47" s="1049"/>
      <c r="CK47" s="1049"/>
      <c r="CL47" s="1050"/>
      <c r="CM47" s="1048"/>
      <c r="CN47" s="1049"/>
      <c r="CO47" s="1049"/>
      <c r="CP47" s="1049"/>
      <c r="CQ47" s="1050"/>
      <c r="CR47" s="1048"/>
      <c r="CS47" s="1049"/>
      <c r="CT47" s="1049"/>
      <c r="CU47" s="1049"/>
      <c r="CV47" s="1050"/>
      <c r="CW47" s="1048"/>
      <c r="CX47" s="1049"/>
      <c r="CY47" s="1049"/>
      <c r="CZ47" s="1049"/>
      <c r="DA47" s="1050"/>
      <c r="DB47" s="1048"/>
      <c r="DC47" s="1049"/>
      <c r="DD47" s="1049"/>
      <c r="DE47" s="1049"/>
      <c r="DF47" s="1050"/>
      <c r="DG47" s="1048"/>
      <c r="DH47" s="1049"/>
      <c r="DI47" s="1049"/>
      <c r="DJ47" s="1049"/>
      <c r="DK47" s="1050"/>
      <c r="DL47" s="1048"/>
      <c r="DM47" s="1049"/>
      <c r="DN47" s="1049"/>
      <c r="DO47" s="1049"/>
      <c r="DP47" s="1050"/>
      <c r="DQ47" s="1048"/>
      <c r="DR47" s="1049"/>
      <c r="DS47" s="1049"/>
      <c r="DT47" s="1049"/>
      <c r="DU47" s="1050"/>
      <c r="DV47" s="1051"/>
      <c r="DW47" s="1052"/>
      <c r="DX47" s="1052"/>
      <c r="DY47" s="1052"/>
      <c r="DZ47" s="1053"/>
      <c r="EA47" s="248"/>
    </row>
    <row r="48" spans="1:131" s="249" customFormat="1" ht="26.25" customHeight="1" x14ac:dyDescent="0.15">
      <c r="A48" s="263">
        <v>21</v>
      </c>
      <c r="B48" s="1090"/>
      <c r="C48" s="1091"/>
      <c r="D48" s="1091"/>
      <c r="E48" s="1091"/>
      <c r="F48" s="1091"/>
      <c r="G48" s="1091"/>
      <c r="H48" s="1091"/>
      <c r="I48" s="1091"/>
      <c r="J48" s="1091"/>
      <c r="K48" s="1091"/>
      <c r="L48" s="1091"/>
      <c r="M48" s="1091"/>
      <c r="N48" s="1091"/>
      <c r="O48" s="1091"/>
      <c r="P48" s="1092"/>
      <c r="Q48" s="1102"/>
      <c r="R48" s="1103"/>
      <c r="S48" s="1103"/>
      <c r="T48" s="1103"/>
      <c r="U48" s="1103"/>
      <c r="V48" s="1103"/>
      <c r="W48" s="1103"/>
      <c r="X48" s="1103"/>
      <c r="Y48" s="1103"/>
      <c r="Z48" s="1103"/>
      <c r="AA48" s="1103"/>
      <c r="AB48" s="1103"/>
      <c r="AC48" s="1103"/>
      <c r="AD48" s="1103"/>
      <c r="AE48" s="1104"/>
      <c r="AF48" s="1096"/>
      <c r="AG48" s="1097"/>
      <c r="AH48" s="1097"/>
      <c r="AI48" s="1097"/>
      <c r="AJ48" s="1098"/>
      <c r="AK48" s="1037"/>
      <c r="AL48" s="1028"/>
      <c r="AM48" s="1028"/>
      <c r="AN48" s="1028"/>
      <c r="AO48" s="1028"/>
      <c r="AP48" s="1028"/>
      <c r="AQ48" s="1028"/>
      <c r="AR48" s="1028"/>
      <c r="AS48" s="1028"/>
      <c r="AT48" s="1028"/>
      <c r="AU48" s="1028"/>
      <c r="AV48" s="1028"/>
      <c r="AW48" s="1028"/>
      <c r="AX48" s="1028"/>
      <c r="AY48" s="1028"/>
      <c r="AZ48" s="1101"/>
      <c r="BA48" s="1101"/>
      <c r="BB48" s="1101"/>
      <c r="BC48" s="1101"/>
      <c r="BD48" s="1101"/>
      <c r="BE48" s="1085"/>
      <c r="BF48" s="1085"/>
      <c r="BG48" s="1085"/>
      <c r="BH48" s="1085"/>
      <c r="BI48" s="1086"/>
      <c r="BJ48" s="254"/>
      <c r="BK48" s="254"/>
      <c r="BL48" s="254"/>
      <c r="BM48" s="254"/>
      <c r="BN48" s="254"/>
      <c r="BO48" s="267"/>
      <c r="BP48" s="267"/>
      <c r="BQ48" s="264">
        <v>42</v>
      </c>
      <c r="BR48" s="265"/>
      <c r="BS48" s="1073"/>
      <c r="BT48" s="1074"/>
      <c r="BU48" s="1074"/>
      <c r="BV48" s="1074"/>
      <c r="BW48" s="1074"/>
      <c r="BX48" s="1074"/>
      <c r="BY48" s="1074"/>
      <c r="BZ48" s="1074"/>
      <c r="CA48" s="1074"/>
      <c r="CB48" s="1074"/>
      <c r="CC48" s="1074"/>
      <c r="CD48" s="1074"/>
      <c r="CE48" s="1074"/>
      <c r="CF48" s="1074"/>
      <c r="CG48" s="1075"/>
      <c r="CH48" s="1048"/>
      <c r="CI48" s="1049"/>
      <c r="CJ48" s="1049"/>
      <c r="CK48" s="1049"/>
      <c r="CL48" s="1050"/>
      <c r="CM48" s="1048"/>
      <c r="CN48" s="1049"/>
      <c r="CO48" s="1049"/>
      <c r="CP48" s="1049"/>
      <c r="CQ48" s="1050"/>
      <c r="CR48" s="1048"/>
      <c r="CS48" s="1049"/>
      <c r="CT48" s="1049"/>
      <c r="CU48" s="1049"/>
      <c r="CV48" s="1050"/>
      <c r="CW48" s="1048"/>
      <c r="CX48" s="1049"/>
      <c r="CY48" s="1049"/>
      <c r="CZ48" s="1049"/>
      <c r="DA48" s="1050"/>
      <c r="DB48" s="1048"/>
      <c r="DC48" s="1049"/>
      <c r="DD48" s="1049"/>
      <c r="DE48" s="1049"/>
      <c r="DF48" s="1050"/>
      <c r="DG48" s="1048"/>
      <c r="DH48" s="1049"/>
      <c r="DI48" s="1049"/>
      <c r="DJ48" s="1049"/>
      <c r="DK48" s="1050"/>
      <c r="DL48" s="1048"/>
      <c r="DM48" s="1049"/>
      <c r="DN48" s="1049"/>
      <c r="DO48" s="1049"/>
      <c r="DP48" s="1050"/>
      <c r="DQ48" s="1048"/>
      <c r="DR48" s="1049"/>
      <c r="DS48" s="1049"/>
      <c r="DT48" s="1049"/>
      <c r="DU48" s="1050"/>
      <c r="DV48" s="1051"/>
      <c r="DW48" s="1052"/>
      <c r="DX48" s="1052"/>
      <c r="DY48" s="1052"/>
      <c r="DZ48" s="1053"/>
      <c r="EA48" s="248"/>
    </row>
    <row r="49" spans="1:131" s="249" customFormat="1" ht="26.25" customHeight="1" x14ac:dyDescent="0.15">
      <c r="A49" s="263">
        <v>22</v>
      </c>
      <c r="B49" s="1090"/>
      <c r="C49" s="1091"/>
      <c r="D49" s="1091"/>
      <c r="E49" s="1091"/>
      <c r="F49" s="1091"/>
      <c r="G49" s="1091"/>
      <c r="H49" s="1091"/>
      <c r="I49" s="1091"/>
      <c r="J49" s="1091"/>
      <c r="K49" s="1091"/>
      <c r="L49" s="1091"/>
      <c r="M49" s="1091"/>
      <c r="N49" s="1091"/>
      <c r="O49" s="1091"/>
      <c r="P49" s="1092"/>
      <c r="Q49" s="1102"/>
      <c r="R49" s="1103"/>
      <c r="S49" s="1103"/>
      <c r="T49" s="1103"/>
      <c r="U49" s="1103"/>
      <c r="V49" s="1103"/>
      <c r="W49" s="1103"/>
      <c r="X49" s="1103"/>
      <c r="Y49" s="1103"/>
      <c r="Z49" s="1103"/>
      <c r="AA49" s="1103"/>
      <c r="AB49" s="1103"/>
      <c r="AC49" s="1103"/>
      <c r="AD49" s="1103"/>
      <c r="AE49" s="1104"/>
      <c r="AF49" s="1096"/>
      <c r="AG49" s="1097"/>
      <c r="AH49" s="1097"/>
      <c r="AI49" s="1097"/>
      <c r="AJ49" s="1098"/>
      <c r="AK49" s="1037"/>
      <c r="AL49" s="1028"/>
      <c r="AM49" s="1028"/>
      <c r="AN49" s="1028"/>
      <c r="AO49" s="1028"/>
      <c r="AP49" s="1028"/>
      <c r="AQ49" s="1028"/>
      <c r="AR49" s="1028"/>
      <c r="AS49" s="1028"/>
      <c r="AT49" s="1028"/>
      <c r="AU49" s="1028"/>
      <c r="AV49" s="1028"/>
      <c r="AW49" s="1028"/>
      <c r="AX49" s="1028"/>
      <c r="AY49" s="1028"/>
      <c r="AZ49" s="1101"/>
      <c r="BA49" s="1101"/>
      <c r="BB49" s="1101"/>
      <c r="BC49" s="1101"/>
      <c r="BD49" s="1101"/>
      <c r="BE49" s="1085"/>
      <c r="BF49" s="1085"/>
      <c r="BG49" s="1085"/>
      <c r="BH49" s="1085"/>
      <c r="BI49" s="1086"/>
      <c r="BJ49" s="254"/>
      <c r="BK49" s="254"/>
      <c r="BL49" s="254"/>
      <c r="BM49" s="254"/>
      <c r="BN49" s="254"/>
      <c r="BO49" s="267"/>
      <c r="BP49" s="267"/>
      <c r="BQ49" s="264">
        <v>43</v>
      </c>
      <c r="BR49" s="265"/>
      <c r="BS49" s="1073"/>
      <c r="BT49" s="1074"/>
      <c r="BU49" s="1074"/>
      <c r="BV49" s="1074"/>
      <c r="BW49" s="1074"/>
      <c r="BX49" s="1074"/>
      <c r="BY49" s="1074"/>
      <c r="BZ49" s="1074"/>
      <c r="CA49" s="1074"/>
      <c r="CB49" s="1074"/>
      <c r="CC49" s="1074"/>
      <c r="CD49" s="1074"/>
      <c r="CE49" s="1074"/>
      <c r="CF49" s="1074"/>
      <c r="CG49" s="1075"/>
      <c r="CH49" s="1048"/>
      <c r="CI49" s="1049"/>
      <c r="CJ49" s="1049"/>
      <c r="CK49" s="1049"/>
      <c r="CL49" s="1050"/>
      <c r="CM49" s="1048"/>
      <c r="CN49" s="1049"/>
      <c r="CO49" s="1049"/>
      <c r="CP49" s="1049"/>
      <c r="CQ49" s="1050"/>
      <c r="CR49" s="1048"/>
      <c r="CS49" s="1049"/>
      <c r="CT49" s="1049"/>
      <c r="CU49" s="1049"/>
      <c r="CV49" s="1050"/>
      <c r="CW49" s="1048"/>
      <c r="CX49" s="1049"/>
      <c r="CY49" s="1049"/>
      <c r="CZ49" s="1049"/>
      <c r="DA49" s="1050"/>
      <c r="DB49" s="1048"/>
      <c r="DC49" s="1049"/>
      <c r="DD49" s="1049"/>
      <c r="DE49" s="1049"/>
      <c r="DF49" s="1050"/>
      <c r="DG49" s="1048"/>
      <c r="DH49" s="1049"/>
      <c r="DI49" s="1049"/>
      <c r="DJ49" s="1049"/>
      <c r="DK49" s="1050"/>
      <c r="DL49" s="1048"/>
      <c r="DM49" s="1049"/>
      <c r="DN49" s="1049"/>
      <c r="DO49" s="1049"/>
      <c r="DP49" s="1050"/>
      <c r="DQ49" s="1048"/>
      <c r="DR49" s="1049"/>
      <c r="DS49" s="1049"/>
      <c r="DT49" s="1049"/>
      <c r="DU49" s="1050"/>
      <c r="DV49" s="1051"/>
      <c r="DW49" s="1052"/>
      <c r="DX49" s="1052"/>
      <c r="DY49" s="1052"/>
      <c r="DZ49" s="1053"/>
      <c r="EA49" s="248"/>
    </row>
    <row r="50" spans="1:131" s="249" customFormat="1" ht="26.25" customHeight="1" x14ac:dyDescent="0.15">
      <c r="A50" s="263">
        <v>23</v>
      </c>
      <c r="B50" s="1090"/>
      <c r="C50" s="1091"/>
      <c r="D50" s="1091"/>
      <c r="E50" s="1091"/>
      <c r="F50" s="1091"/>
      <c r="G50" s="1091"/>
      <c r="H50" s="1091"/>
      <c r="I50" s="1091"/>
      <c r="J50" s="1091"/>
      <c r="K50" s="1091"/>
      <c r="L50" s="1091"/>
      <c r="M50" s="1091"/>
      <c r="N50" s="1091"/>
      <c r="O50" s="1091"/>
      <c r="P50" s="1092"/>
      <c r="Q50" s="1093"/>
      <c r="R50" s="1094"/>
      <c r="S50" s="1094"/>
      <c r="T50" s="1094"/>
      <c r="U50" s="1094"/>
      <c r="V50" s="1094"/>
      <c r="W50" s="1094"/>
      <c r="X50" s="1094"/>
      <c r="Y50" s="1094"/>
      <c r="Z50" s="1094"/>
      <c r="AA50" s="1094"/>
      <c r="AB50" s="1094"/>
      <c r="AC50" s="1094"/>
      <c r="AD50" s="1094"/>
      <c r="AE50" s="1095"/>
      <c r="AF50" s="1096"/>
      <c r="AG50" s="1097"/>
      <c r="AH50" s="1097"/>
      <c r="AI50" s="1097"/>
      <c r="AJ50" s="1098"/>
      <c r="AK50" s="1099"/>
      <c r="AL50" s="1094"/>
      <c r="AM50" s="1094"/>
      <c r="AN50" s="1094"/>
      <c r="AO50" s="1094"/>
      <c r="AP50" s="1094"/>
      <c r="AQ50" s="1094"/>
      <c r="AR50" s="1094"/>
      <c r="AS50" s="1094"/>
      <c r="AT50" s="1094"/>
      <c r="AU50" s="1094"/>
      <c r="AV50" s="1094"/>
      <c r="AW50" s="1094"/>
      <c r="AX50" s="1094"/>
      <c r="AY50" s="1094"/>
      <c r="AZ50" s="1100"/>
      <c r="BA50" s="1100"/>
      <c r="BB50" s="1100"/>
      <c r="BC50" s="1100"/>
      <c r="BD50" s="1100"/>
      <c r="BE50" s="1085"/>
      <c r="BF50" s="1085"/>
      <c r="BG50" s="1085"/>
      <c r="BH50" s="1085"/>
      <c r="BI50" s="1086"/>
      <c r="BJ50" s="254"/>
      <c r="BK50" s="254"/>
      <c r="BL50" s="254"/>
      <c r="BM50" s="254"/>
      <c r="BN50" s="254"/>
      <c r="BO50" s="267"/>
      <c r="BP50" s="267"/>
      <c r="BQ50" s="264">
        <v>44</v>
      </c>
      <c r="BR50" s="265"/>
      <c r="BS50" s="1073"/>
      <c r="BT50" s="1074"/>
      <c r="BU50" s="1074"/>
      <c r="BV50" s="1074"/>
      <c r="BW50" s="1074"/>
      <c r="BX50" s="1074"/>
      <c r="BY50" s="1074"/>
      <c r="BZ50" s="1074"/>
      <c r="CA50" s="1074"/>
      <c r="CB50" s="1074"/>
      <c r="CC50" s="1074"/>
      <c r="CD50" s="1074"/>
      <c r="CE50" s="1074"/>
      <c r="CF50" s="1074"/>
      <c r="CG50" s="1075"/>
      <c r="CH50" s="1048"/>
      <c r="CI50" s="1049"/>
      <c r="CJ50" s="1049"/>
      <c r="CK50" s="1049"/>
      <c r="CL50" s="1050"/>
      <c r="CM50" s="1048"/>
      <c r="CN50" s="1049"/>
      <c r="CO50" s="1049"/>
      <c r="CP50" s="1049"/>
      <c r="CQ50" s="1050"/>
      <c r="CR50" s="1048"/>
      <c r="CS50" s="1049"/>
      <c r="CT50" s="1049"/>
      <c r="CU50" s="1049"/>
      <c r="CV50" s="1050"/>
      <c r="CW50" s="1048"/>
      <c r="CX50" s="1049"/>
      <c r="CY50" s="1049"/>
      <c r="CZ50" s="1049"/>
      <c r="DA50" s="1050"/>
      <c r="DB50" s="1048"/>
      <c r="DC50" s="1049"/>
      <c r="DD50" s="1049"/>
      <c r="DE50" s="1049"/>
      <c r="DF50" s="1050"/>
      <c r="DG50" s="1048"/>
      <c r="DH50" s="1049"/>
      <c r="DI50" s="1049"/>
      <c r="DJ50" s="1049"/>
      <c r="DK50" s="1050"/>
      <c r="DL50" s="1048"/>
      <c r="DM50" s="1049"/>
      <c r="DN50" s="1049"/>
      <c r="DO50" s="1049"/>
      <c r="DP50" s="1050"/>
      <c r="DQ50" s="1048"/>
      <c r="DR50" s="1049"/>
      <c r="DS50" s="1049"/>
      <c r="DT50" s="1049"/>
      <c r="DU50" s="1050"/>
      <c r="DV50" s="1051"/>
      <c r="DW50" s="1052"/>
      <c r="DX50" s="1052"/>
      <c r="DY50" s="1052"/>
      <c r="DZ50" s="1053"/>
      <c r="EA50" s="248"/>
    </row>
    <row r="51" spans="1:131" s="249" customFormat="1" ht="26.25" customHeight="1" x14ac:dyDescent="0.15">
      <c r="A51" s="263">
        <v>24</v>
      </c>
      <c r="B51" s="1090"/>
      <c r="C51" s="1091"/>
      <c r="D51" s="1091"/>
      <c r="E51" s="1091"/>
      <c r="F51" s="1091"/>
      <c r="G51" s="1091"/>
      <c r="H51" s="1091"/>
      <c r="I51" s="1091"/>
      <c r="J51" s="1091"/>
      <c r="K51" s="1091"/>
      <c r="L51" s="1091"/>
      <c r="M51" s="1091"/>
      <c r="N51" s="1091"/>
      <c r="O51" s="1091"/>
      <c r="P51" s="1092"/>
      <c r="Q51" s="1093"/>
      <c r="R51" s="1094"/>
      <c r="S51" s="1094"/>
      <c r="T51" s="1094"/>
      <c r="U51" s="1094"/>
      <c r="V51" s="1094"/>
      <c r="W51" s="1094"/>
      <c r="X51" s="1094"/>
      <c r="Y51" s="1094"/>
      <c r="Z51" s="1094"/>
      <c r="AA51" s="1094"/>
      <c r="AB51" s="1094"/>
      <c r="AC51" s="1094"/>
      <c r="AD51" s="1094"/>
      <c r="AE51" s="1095"/>
      <c r="AF51" s="1096"/>
      <c r="AG51" s="1097"/>
      <c r="AH51" s="1097"/>
      <c r="AI51" s="1097"/>
      <c r="AJ51" s="1098"/>
      <c r="AK51" s="1099"/>
      <c r="AL51" s="1094"/>
      <c r="AM51" s="1094"/>
      <c r="AN51" s="1094"/>
      <c r="AO51" s="1094"/>
      <c r="AP51" s="1094"/>
      <c r="AQ51" s="1094"/>
      <c r="AR51" s="1094"/>
      <c r="AS51" s="1094"/>
      <c r="AT51" s="1094"/>
      <c r="AU51" s="1094"/>
      <c r="AV51" s="1094"/>
      <c r="AW51" s="1094"/>
      <c r="AX51" s="1094"/>
      <c r="AY51" s="1094"/>
      <c r="AZ51" s="1100"/>
      <c r="BA51" s="1100"/>
      <c r="BB51" s="1100"/>
      <c r="BC51" s="1100"/>
      <c r="BD51" s="1100"/>
      <c r="BE51" s="1085"/>
      <c r="BF51" s="1085"/>
      <c r="BG51" s="1085"/>
      <c r="BH51" s="1085"/>
      <c r="BI51" s="1086"/>
      <c r="BJ51" s="254"/>
      <c r="BK51" s="254"/>
      <c r="BL51" s="254"/>
      <c r="BM51" s="254"/>
      <c r="BN51" s="254"/>
      <c r="BO51" s="267"/>
      <c r="BP51" s="267"/>
      <c r="BQ51" s="264">
        <v>45</v>
      </c>
      <c r="BR51" s="265"/>
      <c r="BS51" s="1073"/>
      <c r="BT51" s="1074"/>
      <c r="BU51" s="1074"/>
      <c r="BV51" s="1074"/>
      <c r="BW51" s="1074"/>
      <c r="BX51" s="1074"/>
      <c r="BY51" s="1074"/>
      <c r="BZ51" s="1074"/>
      <c r="CA51" s="1074"/>
      <c r="CB51" s="1074"/>
      <c r="CC51" s="1074"/>
      <c r="CD51" s="1074"/>
      <c r="CE51" s="1074"/>
      <c r="CF51" s="1074"/>
      <c r="CG51" s="1075"/>
      <c r="CH51" s="1048"/>
      <c r="CI51" s="1049"/>
      <c r="CJ51" s="1049"/>
      <c r="CK51" s="1049"/>
      <c r="CL51" s="1050"/>
      <c r="CM51" s="1048"/>
      <c r="CN51" s="1049"/>
      <c r="CO51" s="1049"/>
      <c r="CP51" s="1049"/>
      <c r="CQ51" s="1050"/>
      <c r="CR51" s="1048"/>
      <c r="CS51" s="1049"/>
      <c r="CT51" s="1049"/>
      <c r="CU51" s="1049"/>
      <c r="CV51" s="1050"/>
      <c r="CW51" s="1048"/>
      <c r="CX51" s="1049"/>
      <c r="CY51" s="1049"/>
      <c r="CZ51" s="1049"/>
      <c r="DA51" s="1050"/>
      <c r="DB51" s="1048"/>
      <c r="DC51" s="1049"/>
      <c r="DD51" s="1049"/>
      <c r="DE51" s="1049"/>
      <c r="DF51" s="1050"/>
      <c r="DG51" s="1048"/>
      <c r="DH51" s="1049"/>
      <c r="DI51" s="1049"/>
      <c r="DJ51" s="1049"/>
      <c r="DK51" s="1050"/>
      <c r="DL51" s="1048"/>
      <c r="DM51" s="1049"/>
      <c r="DN51" s="1049"/>
      <c r="DO51" s="1049"/>
      <c r="DP51" s="1050"/>
      <c r="DQ51" s="1048"/>
      <c r="DR51" s="1049"/>
      <c r="DS51" s="1049"/>
      <c r="DT51" s="1049"/>
      <c r="DU51" s="1050"/>
      <c r="DV51" s="1051"/>
      <c r="DW51" s="1052"/>
      <c r="DX51" s="1052"/>
      <c r="DY51" s="1052"/>
      <c r="DZ51" s="1053"/>
      <c r="EA51" s="248"/>
    </row>
    <row r="52" spans="1:131" s="249" customFormat="1" ht="26.25" customHeight="1" x14ac:dyDescent="0.15">
      <c r="A52" s="263">
        <v>25</v>
      </c>
      <c r="B52" s="1090"/>
      <c r="C52" s="1091"/>
      <c r="D52" s="1091"/>
      <c r="E52" s="1091"/>
      <c r="F52" s="1091"/>
      <c r="G52" s="1091"/>
      <c r="H52" s="1091"/>
      <c r="I52" s="1091"/>
      <c r="J52" s="1091"/>
      <c r="K52" s="1091"/>
      <c r="L52" s="1091"/>
      <c r="M52" s="1091"/>
      <c r="N52" s="1091"/>
      <c r="O52" s="1091"/>
      <c r="P52" s="1092"/>
      <c r="Q52" s="1093"/>
      <c r="R52" s="1094"/>
      <c r="S52" s="1094"/>
      <c r="T52" s="1094"/>
      <c r="U52" s="1094"/>
      <c r="V52" s="1094"/>
      <c r="W52" s="1094"/>
      <c r="X52" s="1094"/>
      <c r="Y52" s="1094"/>
      <c r="Z52" s="1094"/>
      <c r="AA52" s="1094"/>
      <c r="AB52" s="1094"/>
      <c r="AC52" s="1094"/>
      <c r="AD52" s="1094"/>
      <c r="AE52" s="1095"/>
      <c r="AF52" s="1096"/>
      <c r="AG52" s="1097"/>
      <c r="AH52" s="1097"/>
      <c r="AI52" s="1097"/>
      <c r="AJ52" s="1098"/>
      <c r="AK52" s="1099"/>
      <c r="AL52" s="1094"/>
      <c r="AM52" s="1094"/>
      <c r="AN52" s="1094"/>
      <c r="AO52" s="1094"/>
      <c r="AP52" s="1094"/>
      <c r="AQ52" s="1094"/>
      <c r="AR52" s="1094"/>
      <c r="AS52" s="1094"/>
      <c r="AT52" s="1094"/>
      <c r="AU52" s="1094"/>
      <c r="AV52" s="1094"/>
      <c r="AW52" s="1094"/>
      <c r="AX52" s="1094"/>
      <c r="AY52" s="1094"/>
      <c r="AZ52" s="1100"/>
      <c r="BA52" s="1100"/>
      <c r="BB52" s="1100"/>
      <c r="BC52" s="1100"/>
      <c r="BD52" s="1100"/>
      <c r="BE52" s="1085"/>
      <c r="BF52" s="1085"/>
      <c r="BG52" s="1085"/>
      <c r="BH52" s="1085"/>
      <c r="BI52" s="1086"/>
      <c r="BJ52" s="254"/>
      <c r="BK52" s="254"/>
      <c r="BL52" s="254"/>
      <c r="BM52" s="254"/>
      <c r="BN52" s="254"/>
      <c r="BO52" s="267"/>
      <c r="BP52" s="267"/>
      <c r="BQ52" s="264">
        <v>46</v>
      </c>
      <c r="BR52" s="265"/>
      <c r="BS52" s="1073"/>
      <c r="BT52" s="1074"/>
      <c r="BU52" s="1074"/>
      <c r="BV52" s="1074"/>
      <c r="BW52" s="1074"/>
      <c r="BX52" s="1074"/>
      <c r="BY52" s="1074"/>
      <c r="BZ52" s="1074"/>
      <c r="CA52" s="1074"/>
      <c r="CB52" s="1074"/>
      <c r="CC52" s="1074"/>
      <c r="CD52" s="1074"/>
      <c r="CE52" s="1074"/>
      <c r="CF52" s="1074"/>
      <c r="CG52" s="1075"/>
      <c r="CH52" s="1048"/>
      <c r="CI52" s="1049"/>
      <c r="CJ52" s="1049"/>
      <c r="CK52" s="1049"/>
      <c r="CL52" s="1050"/>
      <c r="CM52" s="1048"/>
      <c r="CN52" s="1049"/>
      <c r="CO52" s="1049"/>
      <c r="CP52" s="1049"/>
      <c r="CQ52" s="1050"/>
      <c r="CR52" s="1048"/>
      <c r="CS52" s="1049"/>
      <c r="CT52" s="1049"/>
      <c r="CU52" s="1049"/>
      <c r="CV52" s="1050"/>
      <c r="CW52" s="1048"/>
      <c r="CX52" s="1049"/>
      <c r="CY52" s="1049"/>
      <c r="CZ52" s="1049"/>
      <c r="DA52" s="1050"/>
      <c r="DB52" s="1048"/>
      <c r="DC52" s="1049"/>
      <c r="DD52" s="1049"/>
      <c r="DE52" s="1049"/>
      <c r="DF52" s="1050"/>
      <c r="DG52" s="1048"/>
      <c r="DH52" s="1049"/>
      <c r="DI52" s="1049"/>
      <c r="DJ52" s="1049"/>
      <c r="DK52" s="1050"/>
      <c r="DL52" s="1048"/>
      <c r="DM52" s="1049"/>
      <c r="DN52" s="1049"/>
      <c r="DO52" s="1049"/>
      <c r="DP52" s="1050"/>
      <c r="DQ52" s="1048"/>
      <c r="DR52" s="1049"/>
      <c r="DS52" s="1049"/>
      <c r="DT52" s="1049"/>
      <c r="DU52" s="1050"/>
      <c r="DV52" s="1051"/>
      <c r="DW52" s="1052"/>
      <c r="DX52" s="1052"/>
      <c r="DY52" s="1052"/>
      <c r="DZ52" s="1053"/>
      <c r="EA52" s="248"/>
    </row>
    <row r="53" spans="1:131" s="249" customFormat="1" ht="26.25" customHeight="1" x14ac:dyDescent="0.15">
      <c r="A53" s="263">
        <v>26</v>
      </c>
      <c r="B53" s="1090"/>
      <c r="C53" s="1091"/>
      <c r="D53" s="1091"/>
      <c r="E53" s="1091"/>
      <c r="F53" s="1091"/>
      <c r="G53" s="1091"/>
      <c r="H53" s="1091"/>
      <c r="I53" s="1091"/>
      <c r="J53" s="1091"/>
      <c r="K53" s="1091"/>
      <c r="L53" s="1091"/>
      <c r="M53" s="1091"/>
      <c r="N53" s="1091"/>
      <c r="O53" s="1091"/>
      <c r="P53" s="1092"/>
      <c r="Q53" s="1093"/>
      <c r="R53" s="1094"/>
      <c r="S53" s="1094"/>
      <c r="T53" s="1094"/>
      <c r="U53" s="1094"/>
      <c r="V53" s="1094"/>
      <c r="W53" s="1094"/>
      <c r="X53" s="1094"/>
      <c r="Y53" s="1094"/>
      <c r="Z53" s="1094"/>
      <c r="AA53" s="1094"/>
      <c r="AB53" s="1094"/>
      <c r="AC53" s="1094"/>
      <c r="AD53" s="1094"/>
      <c r="AE53" s="1095"/>
      <c r="AF53" s="1096"/>
      <c r="AG53" s="1097"/>
      <c r="AH53" s="1097"/>
      <c r="AI53" s="1097"/>
      <c r="AJ53" s="1098"/>
      <c r="AK53" s="1099"/>
      <c r="AL53" s="1094"/>
      <c r="AM53" s="1094"/>
      <c r="AN53" s="1094"/>
      <c r="AO53" s="1094"/>
      <c r="AP53" s="1094"/>
      <c r="AQ53" s="1094"/>
      <c r="AR53" s="1094"/>
      <c r="AS53" s="1094"/>
      <c r="AT53" s="1094"/>
      <c r="AU53" s="1094"/>
      <c r="AV53" s="1094"/>
      <c r="AW53" s="1094"/>
      <c r="AX53" s="1094"/>
      <c r="AY53" s="1094"/>
      <c r="AZ53" s="1100"/>
      <c r="BA53" s="1100"/>
      <c r="BB53" s="1100"/>
      <c r="BC53" s="1100"/>
      <c r="BD53" s="1100"/>
      <c r="BE53" s="1085"/>
      <c r="BF53" s="1085"/>
      <c r="BG53" s="1085"/>
      <c r="BH53" s="1085"/>
      <c r="BI53" s="1086"/>
      <c r="BJ53" s="254"/>
      <c r="BK53" s="254"/>
      <c r="BL53" s="254"/>
      <c r="BM53" s="254"/>
      <c r="BN53" s="254"/>
      <c r="BO53" s="267"/>
      <c r="BP53" s="267"/>
      <c r="BQ53" s="264">
        <v>47</v>
      </c>
      <c r="BR53" s="265"/>
      <c r="BS53" s="1073"/>
      <c r="BT53" s="1074"/>
      <c r="BU53" s="1074"/>
      <c r="BV53" s="1074"/>
      <c r="BW53" s="1074"/>
      <c r="BX53" s="1074"/>
      <c r="BY53" s="1074"/>
      <c r="BZ53" s="1074"/>
      <c r="CA53" s="1074"/>
      <c r="CB53" s="1074"/>
      <c r="CC53" s="1074"/>
      <c r="CD53" s="1074"/>
      <c r="CE53" s="1074"/>
      <c r="CF53" s="1074"/>
      <c r="CG53" s="1075"/>
      <c r="CH53" s="1048"/>
      <c r="CI53" s="1049"/>
      <c r="CJ53" s="1049"/>
      <c r="CK53" s="1049"/>
      <c r="CL53" s="1050"/>
      <c r="CM53" s="1048"/>
      <c r="CN53" s="1049"/>
      <c r="CO53" s="1049"/>
      <c r="CP53" s="1049"/>
      <c r="CQ53" s="1050"/>
      <c r="CR53" s="1048"/>
      <c r="CS53" s="1049"/>
      <c r="CT53" s="1049"/>
      <c r="CU53" s="1049"/>
      <c r="CV53" s="1050"/>
      <c r="CW53" s="1048"/>
      <c r="CX53" s="1049"/>
      <c r="CY53" s="1049"/>
      <c r="CZ53" s="1049"/>
      <c r="DA53" s="1050"/>
      <c r="DB53" s="1048"/>
      <c r="DC53" s="1049"/>
      <c r="DD53" s="1049"/>
      <c r="DE53" s="1049"/>
      <c r="DF53" s="1050"/>
      <c r="DG53" s="1048"/>
      <c r="DH53" s="1049"/>
      <c r="DI53" s="1049"/>
      <c r="DJ53" s="1049"/>
      <c r="DK53" s="1050"/>
      <c r="DL53" s="1048"/>
      <c r="DM53" s="1049"/>
      <c r="DN53" s="1049"/>
      <c r="DO53" s="1049"/>
      <c r="DP53" s="1050"/>
      <c r="DQ53" s="1048"/>
      <c r="DR53" s="1049"/>
      <c r="DS53" s="1049"/>
      <c r="DT53" s="1049"/>
      <c r="DU53" s="1050"/>
      <c r="DV53" s="1051"/>
      <c r="DW53" s="1052"/>
      <c r="DX53" s="1052"/>
      <c r="DY53" s="1052"/>
      <c r="DZ53" s="1053"/>
      <c r="EA53" s="248"/>
    </row>
    <row r="54" spans="1:131" s="249" customFormat="1" ht="26.25" customHeight="1" x14ac:dyDescent="0.15">
      <c r="A54" s="263">
        <v>27</v>
      </c>
      <c r="B54" s="1090"/>
      <c r="C54" s="1091"/>
      <c r="D54" s="1091"/>
      <c r="E54" s="1091"/>
      <c r="F54" s="1091"/>
      <c r="G54" s="1091"/>
      <c r="H54" s="1091"/>
      <c r="I54" s="1091"/>
      <c r="J54" s="1091"/>
      <c r="K54" s="1091"/>
      <c r="L54" s="1091"/>
      <c r="M54" s="1091"/>
      <c r="N54" s="1091"/>
      <c r="O54" s="1091"/>
      <c r="P54" s="1092"/>
      <c r="Q54" s="1093"/>
      <c r="R54" s="1094"/>
      <c r="S54" s="1094"/>
      <c r="T54" s="1094"/>
      <c r="U54" s="1094"/>
      <c r="V54" s="1094"/>
      <c r="W54" s="1094"/>
      <c r="X54" s="1094"/>
      <c r="Y54" s="1094"/>
      <c r="Z54" s="1094"/>
      <c r="AA54" s="1094"/>
      <c r="AB54" s="1094"/>
      <c r="AC54" s="1094"/>
      <c r="AD54" s="1094"/>
      <c r="AE54" s="1095"/>
      <c r="AF54" s="1096"/>
      <c r="AG54" s="1097"/>
      <c r="AH54" s="1097"/>
      <c r="AI54" s="1097"/>
      <c r="AJ54" s="1098"/>
      <c r="AK54" s="1099"/>
      <c r="AL54" s="1094"/>
      <c r="AM54" s="1094"/>
      <c r="AN54" s="1094"/>
      <c r="AO54" s="1094"/>
      <c r="AP54" s="1094"/>
      <c r="AQ54" s="1094"/>
      <c r="AR54" s="1094"/>
      <c r="AS54" s="1094"/>
      <c r="AT54" s="1094"/>
      <c r="AU54" s="1094"/>
      <c r="AV54" s="1094"/>
      <c r="AW54" s="1094"/>
      <c r="AX54" s="1094"/>
      <c r="AY54" s="1094"/>
      <c r="AZ54" s="1100"/>
      <c r="BA54" s="1100"/>
      <c r="BB54" s="1100"/>
      <c r="BC54" s="1100"/>
      <c r="BD54" s="1100"/>
      <c r="BE54" s="1085"/>
      <c r="BF54" s="1085"/>
      <c r="BG54" s="1085"/>
      <c r="BH54" s="1085"/>
      <c r="BI54" s="1086"/>
      <c r="BJ54" s="254"/>
      <c r="BK54" s="254"/>
      <c r="BL54" s="254"/>
      <c r="BM54" s="254"/>
      <c r="BN54" s="254"/>
      <c r="BO54" s="267"/>
      <c r="BP54" s="267"/>
      <c r="BQ54" s="264">
        <v>48</v>
      </c>
      <c r="BR54" s="265"/>
      <c r="BS54" s="1073"/>
      <c r="BT54" s="1074"/>
      <c r="BU54" s="1074"/>
      <c r="BV54" s="1074"/>
      <c r="BW54" s="1074"/>
      <c r="BX54" s="1074"/>
      <c r="BY54" s="1074"/>
      <c r="BZ54" s="1074"/>
      <c r="CA54" s="1074"/>
      <c r="CB54" s="1074"/>
      <c r="CC54" s="1074"/>
      <c r="CD54" s="1074"/>
      <c r="CE54" s="1074"/>
      <c r="CF54" s="1074"/>
      <c r="CG54" s="1075"/>
      <c r="CH54" s="1048"/>
      <c r="CI54" s="1049"/>
      <c r="CJ54" s="1049"/>
      <c r="CK54" s="1049"/>
      <c r="CL54" s="1050"/>
      <c r="CM54" s="1048"/>
      <c r="CN54" s="1049"/>
      <c r="CO54" s="1049"/>
      <c r="CP54" s="1049"/>
      <c r="CQ54" s="1050"/>
      <c r="CR54" s="1048"/>
      <c r="CS54" s="1049"/>
      <c r="CT54" s="1049"/>
      <c r="CU54" s="1049"/>
      <c r="CV54" s="1050"/>
      <c r="CW54" s="1048"/>
      <c r="CX54" s="1049"/>
      <c r="CY54" s="1049"/>
      <c r="CZ54" s="1049"/>
      <c r="DA54" s="1050"/>
      <c r="DB54" s="1048"/>
      <c r="DC54" s="1049"/>
      <c r="DD54" s="1049"/>
      <c r="DE54" s="1049"/>
      <c r="DF54" s="1050"/>
      <c r="DG54" s="1048"/>
      <c r="DH54" s="1049"/>
      <c r="DI54" s="1049"/>
      <c r="DJ54" s="1049"/>
      <c r="DK54" s="1050"/>
      <c r="DL54" s="1048"/>
      <c r="DM54" s="1049"/>
      <c r="DN54" s="1049"/>
      <c r="DO54" s="1049"/>
      <c r="DP54" s="1050"/>
      <c r="DQ54" s="1048"/>
      <c r="DR54" s="1049"/>
      <c r="DS54" s="1049"/>
      <c r="DT54" s="1049"/>
      <c r="DU54" s="1050"/>
      <c r="DV54" s="1051"/>
      <c r="DW54" s="1052"/>
      <c r="DX54" s="1052"/>
      <c r="DY54" s="1052"/>
      <c r="DZ54" s="1053"/>
      <c r="EA54" s="248"/>
    </row>
    <row r="55" spans="1:131" s="249" customFormat="1" ht="26.25" customHeight="1" x14ac:dyDescent="0.15">
      <c r="A55" s="263">
        <v>28</v>
      </c>
      <c r="B55" s="1090"/>
      <c r="C55" s="1091"/>
      <c r="D55" s="1091"/>
      <c r="E55" s="1091"/>
      <c r="F55" s="1091"/>
      <c r="G55" s="1091"/>
      <c r="H55" s="1091"/>
      <c r="I55" s="1091"/>
      <c r="J55" s="1091"/>
      <c r="K55" s="1091"/>
      <c r="L55" s="1091"/>
      <c r="M55" s="1091"/>
      <c r="N55" s="1091"/>
      <c r="O55" s="1091"/>
      <c r="P55" s="1092"/>
      <c r="Q55" s="1093"/>
      <c r="R55" s="1094"/>
      <c r="S55" s="1094"/>
      <c r="T55" s="1094"/>
      <c r="U55" s="1094"/>
      <c r="V55" s="1094"/>
      <c r="W55" s="1094"/>
      <c r="X55" s="1094"/>
      <c r="Y55" s="1094"/>
      <c r="Z55" s="1094"/>
      <c r="AA55" s="1094"/>
      <c r="AB55" s="1094"/>
      <c r="AC55" s="1094"/>
      <c r="AD55" s="1094"/>
      <c r="AE55" s="1095"/>
      <c r="AF55" s="1096"/>
      <c r="AG55" s="1097"/>
      <c r="AH55" s="1097"/>
      <c r="AI55" s="1097"/>
      <c r="AJ55" s="1098"/>
      <c r="AK55" s="1099"/>
      <c r="AL55" s="1094"/>
      <c r="AM55" s="1094"/>
      <c r="AN55" s="1094"/>
      <c r="AO55" s="1094"/>
      <c r="AP55" s="1094"/>
      <c r="AQ55" s="1094"/>
      <c r="AR55" s="1094"/>
      <c r="AS55" s="1094"/>
      <c r="AT55" s="1094"/>
      <c r="AU55" s="1094"/>
      <c r="AV55" s="1094"/>
      <c r="AW55" s="1094"/>
      <c r="AX55" s="1094"/>
      <c r="AY55" s="1094"/>
      <c r="AZ55" s="1100"/>
      <c r="BA55" s="1100"/>
      <c r="BB55" s="1100"/>
      <c r="BC55" s="1100"/>
      <c r="BD55" s="1100"/>
      <c r="BE55" s="1085"/>
      <c r="BF55" s="1085"/>
      <c r="BG55" s="1085"/>
      <c r="BH55" s="1085"/>
      <c r="BI55" s="1086"/>
      <c r="BJ55" s="254"/>
      <c r="BK55" s="254"/>
      <c r="BL55" s="254"/>
      <c r="BM55" s="254"/>
      <c r="BN55" s="254"/>
      <c r="BO55" s="267"/>
      <c r="BP55" s="267"/>
      <c r="BQ55" s="264">
        <v>49</v>
      </c>
      <c r="BR55" s="265"/>
      <c r="BS55" s="1073"/>
      <c r="BT55" s="1074"/>
      <c r="BU55" s="1074"/>
      <c r="BV55" s="1074"/>
      <c r="BW55" s="1074"/>
      <c r="BX55" s="1074"/>
      <c r="BY55" s="1074"/>
      <c r="BZ55" s="1074"/>
      <c r="CA55" s="1074"/>
      <c r="CB55" s="1074"/>
      <c r="CC55" s="1074"/>
      <c r="CD55" s="1074"/>
      <c r="CE55" s="1074"/>
      <c r="CF55" s="1074"/>
      <c r="CG55" s="1075"/>
      <c r="CH55" s="1048"/>
      <c r="CI55" s="1049"/>
      <c r="CJ55" s="1049"/>
      <c r="CK55" s="1049"/>
      <c r="CL55" s="1050"/>
      <c r="CM55" s="1048"/>
      <c r="CN55" s="1049"/>
      <c r="CO55" s="1049"/>
      <c r="CP55" s="1049"/>
      <c r="CQ55" s="1050"/>
      <c r="CR55" s="1048"/>
      <c r="CS55" s="1049"/>
      <c r="CT55" s="1049"/>
      <c r="CU55" s="1049"/>
      <c r="CV55" s="1050"/>
      <c r="CW55" s="1048"/>
      <c r="CX55" s="1049"/>
      <c r="CY55" s="1049"/>
      <c r="CZ55" s="1049"/>
      <c r="DA55" s="1050"/>
      <c r="DB55" s="1048"/>
      <c r="DC55" s="1049"/>
      <c r="DD55" s="1049"/>
      <c r="DE55" s="1049"/>
      <c r="DF55" s="1050"/>
      <c r="DG55" s="1048"/>
      <c r="DH55" s="1049"/>
      <c r="DI55" s="1049"/>
      <c r="DJ55" s="1049"/>
      <c r="DK55" s="1050"/>
      <c r="DL55" s="1048"/>
      <c r="DM55" s="1049"/>
      <c r="DN55" s="1049"/>
      <c r="DO55" s="1049"/>
      <c r="DP55" s="1050"/>
      <c r="DQ55" s="1048"/>
      <c r="DR55" s="1049"/>
      <c r="DS55" s="1049"/>
      <c r="DT55" s="1049"/>
      <c r="DU55" s="1050"/>
      <c r="DV55" s="1051"/>
      <c r="DW55" s="1052"/>
      <c r="DX55" s="1052"/>
      <c r="DY55" s="1052"/>
      <c r="DZ55" s="1053"/>
      <c r="EA55" s="248"/>
    </row>
    <row r="56" spans="1:131" s="249" customFormat="1" ht="26.25" customHeight="1" x14ac:dyDescent="0.15">
      <c r="A56" s="263">
        <v>29</v>
      </c>
      <c r="B56" s="1090"/>
      <c r="C56" s="1091"/>
      <c r="D56" s="1091"/>
      <c r="E56" s="1091"/>
      <c r="F56" s="1091"/>
      <c r="G56" s="1091"/>
      <c r="H56" s="1091"/>
      <c r="I56" s="1091"/>
      <c r="J56" s="1091"/>
      <c r="K56" s="1091"/>
      <c r="L56" s="1091"/>
      <c r="M56" s="1091"/>
      <c r="N56" s="1091"/>
      <c r="O56" s="1091"/>
      <c r="P56" s="1092"/>
      <c r="Q56" s="1093"/>
      <c r="R56" s="1094"/>
      <c r="S56" s="1094"/>
      <c r="T56" s="1094"/>
      <c r="U56" s="1094"/>
      <c r="V56" s="1094"/>
      <c r="W56" s="1094"/>
      <c r="X56" s="1094"/>
      <c r="Y56" s="1094"/>
      <c r="Z56" s="1094"/>
      <c r="AA56" s="1094"/>
      <c r="AB56" s="1094"/>
      <c r="AC56" s="1094"/>
      <c r="AD56" s="1094"/>
      <c r="AE56" s="1095"/>
      <c r="AF56" s="1096"/>
      <c r="AG56" s="1097"/>
      <c r="AH56" s="1097"/>
      <c r="AI56" s="1097"/>
      <c r="AJ56" s="1098"/>
      <c r="AK56" s="1099"/>
      <c r="AL56" s="1094"/>
      <c r="AM56" s="1094"/>
      <c r="AN56" s="1094"/>
      <c r="AO56" s="1094"/>
      <c r="AP56" s="1094"/>
      <c r="AQ56" s="1094"/>
      <c r="AR56" s="1094"/>
      <c r="AS56" s="1094"/>
      <c r="AT56" s="1094"/>
      <c r="AU56" s="1094"/>
      <c r="AV56" s="1094"/>
      <c r="AW56" s="1094"/>
      <c r="AX56" s="1094"/>
      <c r="AY56" s="1094"/>
      <c r="AZ56" s="1100"/>
      <c r="BA56" s="1100"/>
      <c r="BB56" s="1100"/>
      <c r="BC56" s="1100"/>
      <c r="BD56" s="1100"/>
      <c r="BE56" s="1085"/>
      <c r="BF56" s="1085"/>
      <c r="BG56" s="1085"/>
      <c r="BH56" s="1085"/>
      <c r="BI56" s="1086"/>
      <c r="BJ56" s="254"/>
      <c r="BK56" s="254"/>
      <c r="BL56" s="254"/>
      <c r="BM56" s="254"/>
      <c r="BN56" s="254"/>
      <c r="BO56" s="267"/>
      <c r="BP56" s="267"/>
      <c r="BQ56" s="264">
        <v>50</v>
      </c>
      <c r="BR56" s="265"/>
      <c r="BS56" s="1073"/>
      <c r="BT56" s="1074"/>
      <c r="BU56" s="1074"/>
      <c r="BV56" s="1074"/>
      <c r="BW56" s="1074"/>
      <c r="BX56" s="1074"/>
      <c r="BY56" s="1074"/>
      <c r="BZ56" s="1074"/>
      <c r="CA56" s="1074"/>
      <c r="CB56" s="1074"/>
      <c r="CC56" s="1074"/>
      <c r="CD56" s="1074"/>
      <c r="CE56" s="1074"/>
      <c r="CF56" s="1074"/>
      <c r="CG56" s="1075"/>
      <c r="CH56" s="1048"/>
      <c r="CI56" s="1049"/>
      <c r="CJ56" s="1049"/>
      <c r="CK56" s="1049"/>
      <c r="CL56" s="1050"/>
      <c r="CM56" s="1048"/>
      <c r="CN56" s="1049"/>
      <c r="CO56" s="1049"/>
      <c r="CP56" s="1049"/>
      <c r="CQ56" s="1050"/>
      <c r="CR56" s="1048"/>
      <c r="CS56" s="1049"/>
      <c r="CT56" s="1049"/>
      <c r="CU56" s="1049"/>
      <c r="CV56" s="1050"/>
      <c r="CW56" s="1048"/>
      <c r="CX56" s="1049"/>
      <c r="CY56" s="1049"/>
      <c r="CZ56" s="1049"/>
      <c r="DA56" s="1050"/>
      <c r="DB56" s="1048"/>
      <c r="DC56" s="1049"/>
      <c r="DD56" s="1049"/>
      <c r="DE56" s="1049"/>
      <c r="DF56" s="1050"/>
      <c r="DG56" s="1048"/>
      <c r="DH56" s="1049"/>
      <c r="DI56" s="1049"/>
      <c r="DJ56" s="1049"/>
      <c r="DK56" s="1050"/>
      <c r="DL56" s="1048"/>
      <c r="DM56" s="1049"/>
      <c r="DN56" s="1049"/>
      <c r="DO56" s="1049"/>
      <c r="DP56" s="1050"/>
      <c r="DQ56" s="1048"/>
      <c r="DR56" s="1049"/>
      <c r="DS56" s="1049"/>
      <c r="DT56" s="1049"/>
      <c r="DU56" s="1050"/>
      <c r="DV56" s="1051"/>
      <c r="DW56" s="1052"/>
      <c r="DX56" s="1052"/>
      <c r="DY56" s="1052"/>
      <c r="DZ56" s="1053"/>
      <c r="EA56" s="248"/>
    </row>
    <row r="57" spans="1:131" s="249" customFormat="1" ht="26.25" customHeight="1" x14ac:dyDescent="0.15">
      <c r="A57" s="263">
        <v>30</v>
      </c>
      <c r="B57" s="1090"/>
      <c r="C57" s="1091"/>
      <c r="D57" s="1091"/>
      <c r="E57" s="1091"/>
      <c r="F57" s="1091"/>
      <c r="G57" s="1091"/>
      <c r="H57" s="1091"/>
      <c r="I57" s="1091"/>
      <c r="J57" s="1091"/>
      <c r="K57" s="1091"/>
      <c r="L57" s="1091"/>
      <c r="M57" s="1091"/>
      <c r="N57" s="1091"/>
      <c r="O57" s="1091"/>
      <c r="P57" s="1092"/>
      <c r="Q57" s="1093"/>
      <c r="R57" s="1094"/>
      <c r="S57" s="1094"/>
      <c r="T57" s="1094"/>
      <c r="U57" s="1094"/>
      <c r="V57" s="1094"/>
      <c r="W57" s="1094"/>
      <c r="X57" s="1094"/>
      <c r="Y57" s="1094"/>
      <c r="Z57" s="1094"/>
      <c r="AA57" s="1094"/>
      <c r="AB57" s="1094"/>
      <c r="AC57" s="1094"/>
      <c r="AD57" s="1094"/>
      <c r="AE57" s="1095"/>
      <c r="AF57" s="1096"/>
      <c r="AG57" s="1097"/>
      <c r="AH57" s="1097"/>
      <c r="AI57" s="1097"/>
      <c r="AJ57" s="1098"/>
      <c r="AK57" s="1099"/>
      <c r="AL57" s="1094"/>
      <c r="AM57" s="1094"/>
      <c r="AN57" s="1094"/>
      <c r="AO57" s="1094"/>
      <c r="AP57" s="1094"/>
      <c r="AQ57" s="1094"/>
      <c r="AR57" s="1094"/>
      <c r="AS57" s="1094"/>
      <c r="AT57" s="1094"/>
      <c r="AU57" s="1094"/>
      <c r="AV57" s="1094"/>
      <c r="AW57" s="1094"/>
      <c r="AX57" s="1094"/>
      <c r="AY57" s="1094"/>
      <c r="AZ57" s="1100"/>
      <c r="BA57" s="1100"/>
      <c r="BB57" s="1100"/>
      <c r="BC57" s="1100"/>
      <c r="BD57" s="1100"/>
      <c r="BE57" s="1085"/>
      <c r="BF57" s="1085"/>
      <c r="BG57" s="1085"/>
      <c r="BH57" s="1085"/>
      <c r="BI57" s="1086"/>
      <c r="BJ57" s="254"/>
      <c r="BK57" s="254"/>
      <c r="BL57" s="254"/>
      <c r="BM57" s="254"/>
      <c r="BN57" s="254"/>
      <c r="BO57" s="267"/>
      <c r="BP57" s="267"/>
      <c r="BQ57" s="264">
        <v>51</v>
      </c>
      <c r="BR57" s="265"/>
      <c r="BS57" s="1073"/>
      <c r="BT57" s="1074"/>
      <c r="BU57" s="1074"/>
      <c r="BV57" s="1074"/>
      <c r="BW57" s="1074"/>
      <c r="BX57" s="1074"/>
      <c r="BY57" s="1074"/>
      <c r="BZ57" s="1074"/>
      <c r="CA57" s="1074"/>
      <c r="CB57" s="1074"/>
      <c r="CC57" s="1074"/>
      <c r="CD57" s="1074"/>
      <c r="CE57" s="1074"/>
      <c r="CF57" s="1074"/>
      <c r="CG57" s="1075"/>
      <c r="CH57" s="1048"/>
      <c r="CI57" s="1049"/>
      <c r="CJ57" s="1049"/>
      <c r="CK57" s="1049"/>
      <c r="CL57" s="1050"/>
      <c r="CM57" s="1048"/>
      <c r="CN57" s="1049"/>
      <c r="CO57" s="1049"/>
      <c r="CP57" s="1049"/>
      <c r="CQ57" s="1050"/>
      <c r="CR57" s="1048"/>
      <c r="CS57" s="1049"/>
      <c r="CT57" s="1049"/>
      <c r="CU57" s="1049"/>
      <c r="CV57" s="1050"/>
      <c r="CW57" s="1048"/>
      <c r="CX57" s="1049"/>
      <c r="CY57" s="1049"/>
      <c r="CZ57" s="1049"/>
      <c r="DA57" s="1050"/>
      <c r="DB57" s="1048"/>
      <c r="DC57" s="1049"/>
      <c r="DD57" s="1049"/>
      <c r="DE57" s="1049"/>
      <c r="DF57" s="1050"/>
      <c r="DG57" s="1048"/>
      <c r="DH57" s="1049"/>
      <c r="DI57" s="1049"/>
      <c r="DJ57" s="1049"/>
      <c r="DK57" s="1050"/>
      <c r="DL57" s="1048"/>
      <c r="DM57" s="1049"/>
      <c r="DN57" s="1049"/>
      <c r="DO57" s="1049"/>
      <c r="DP57" s="1050"/>
      <c r="DQ57" s="1048"/>
      <c r="DR57" s="1049"/>
      <c r="DS57" s="1049"/>
      <c r="DT57" s="1049"/>
      <c r="DU57" s="1050"/>
      <c r="DV57" s="1051"/>
      <c r="DW57" s="1052"/>
      <c r="DX57" s="1052"/>
      <c r="DY57" s="1052"/>
      <c r="DZ57" s="1053"/>
      <c r="EA57" s="248"/>
    </row>
    <row r="58" spans="1:131" s="249" customFormat="1" ht="26.25" customHeight="1" x14ac:dyDescent="0.15">
      <c r="A58" s="263">
        <v>31</v>
      </c>
      <c r="B58" s="1090"/>
      <c r="C58" s="1091"/>
      <c r="D58" s="1091"/>
      <c r="E58" s="1091"/>
      <c r="F58" s="1091"/>
      <c r="G58" s="1091"/>
      <c r="H58" s="1091"/>
      <c r="I58" s="1091"/>
      <c r="J58" s="1091"/>
      <c r="K58" s="1091"/>
      <c r="L58" s="1091"/>
      <c r="M58" s="1091"/>
      <c r="N58" s="1091"/>
      <c r="O58" s="1091"/>
      <c r="P58" s="1092"/>
      <c r="Q58" s="1093"/>
      <c r="R58" s="1094"/>
      <c r="S58" s="1094"/>
      <c r="T58" s="1094"/>
      <c r="U58" s="1094"/>
      <c r="V58" s="1094"/>
      <c r="W58" s="1094"/>
      <c r="X58" s="1094"/>
      <c r="Y58" s="1094"/>
      <c r="Z58" s="1094"/>
      <c r="AA58" s="1094"/>
      <c r="AB58" s="1094"/>
      <c r="AC58" s="1094"/>
      <c r="AD58" s="1094"/>
      <c r="AE58" s="1095"/>
      <c r="AF58" s="1096"/>
      <c r="AG58" s="1097"/>
      <c r="AH58" s="1097"/>
      <c r="AI58" s="1097"/>
      <c r="AJ58" s="1098"/>
      <c r="AK58" s="1099"/>
      <c r="AL58" s="1094"/>
      <c r="AM58" s="1094"/>
      <c r="AN58" s="1094"/>
      <c r="AO58" s="1094"/>
      <c r="AP58" s="1094"/>
      <c r="AQ58" s="1094"/>
      <c r="AR58" s="1094"/>
      <c r="AS58" s="1094"/>
      <c r="AT58" s="1094"/>
      <c r="AU58" s="1094"/>
      <c r="AV58" s="1094"/>
      <c r="AW58" s="1094"/>
      <c r="AX58" s="1094"/>
      <c r="AY58" s="1094"/>
      <c r="AZ58" s="1100"/>
      <c r="BA58" s="1100"/>
      <c r="BB58" s="1100"/>
      <c r="BC58" s="1100"/>
      <c r="BD58" s="1100"/>
      <c r="BE58" s="1085"/>
      <c r="BF58" s="1085"/>
      <c r="BG58" s="1085"/>
      <c r="BH58" s="1085"/>
      <c r="BI58" s="1086"/>
      <c r="BJ58" s="254"/>
      <c r="BK58" s="254"/>
      <c r="BL58" s="254"/>
      <c r="BM58" s="254"/>
      <c r="BN58" s="254"/>
      <c r="BO58" s="267"/>
      <c r="BP58" s="267"/>
      <c r="BQ58" s="264">
        <v>52</v>
      </c>
      <c r="BR58" s="265"/>
      <c r="BS58" s="1073"/>
      <c r="BT58" s="1074"/>
      <c r="BU58" s="1074"/>
      <c r="BV58" s="1074"/>
      <c r="BW58" s="1074"/>
      <c r="BX58" s="1074"/>
      <c r="BY58" s="1074"/>
      <c r="BZ58" s="1074"/>
      <c r="CA58" s="1074"/>
      <c r="CB58" s="1074"/>
      <c r="CC58" s="1074"/>
      <c r="CD58" s="1074"/>
      <c r="CE58" s="1074"/>
      <c r="CF58" s="1074"/>
      <c r="CG58" s="1075"/>
      <c r="CH58" s="1048"/>
      <c r="CI58" s="1049"/>
      <c r="CJ58" s="1049"/>
      <c r="CK58" s="1049"/>
      <c r="CL58" s="1050"/>
      <c r="CM58" s="1048"/>
      <c r="CN58" s="1049"/>
      <c r="CO58" s="1049"/>
      <c r="CP58" s="1049"/>
      <c r="CQ58" s="1050"/>
      <c r="CR58" s="1048"/>
      <c r="CS58" s="1049"/>
      <c r="CT58" s="1049"/>
      <c r="CU58" s="1049"/>
      <c r="CV58" s="1050"/>
      <c r="CW58" s="1048"/>
      <c r="CX58" s="1049"/>
      <c r="CY58" s="1049"/>
      <c r="CZ58" s="1049"/>
      <c r="DA58" s="1050"/>
      <c r="DB58" s="1048"/>
      <c r="DC58" s="1049"/>
      <c r="DD58" s="1049"/>
      <c r="DE58" s="1049"/>
      <c r="DF58" s="1050"/>
      <c r="DG58" s="1048"/>
      <c r="DH58" s="1049"/>
      <c r="DI58" s="1049"/>
      <c r="DJ58" s="1049"/>
      <c r="DK58" s="1050"/>
      <c r="DL58" s="1048"/>
      <c r="DM58" s="1049"/>
      <c r="DN58" s="1049"/>
      <c r="DO58" s="1049"/>
      <c r="DP58" s="1050"/>
      <c r="DQ58" s="1048"/>
      <c r="DR58" s="1049"/>
      <c r="DS58" s="1049"/>
      <c r="DT58" s="1049"/>
      <c r="DU58" s="1050"/>
      <c r="DV58" s="1051"/>
      <c r="DW58" s="1052"/>
      <c r="DX58" s="1052"/>
      <c r="DY58" s="1052"/>
      <c r="DZ58" s="1053"/>
      <c r="EA58" s="248"/>
    </row>
    <row r="59" spans="1:131" s="249" customFormat="1" ht="26.25" customHeight="1" x14ac:dyDescent="0.15">
      <c r="A59" s="263">
        <v>32</v>
      </c>
      <c r="B59" s="1090"/>
      <c r="C59" s="1091"/>
      <c r="D59" s="1091"/>
      <c r="E59" s="1091"/>
      <c r="F59" s="1091"/>
      <c r="G59" s="1091"/>
      <c r="H59" s="1091"/>
      <c r="I59" s="1091"/>
      <c r="J59" s="1091"/>
      <c r="K59" s="1091"/>
      <c r="L59" s="1091"/>
      <c r="M59" s="1091"/>
      <c r="N59" s="1091"/>
      <c r="O59" s="1091"/>
      <c r="P59" s="1092"/>
      <c r="Q59" s="1093"/>
      <c r="R59" s="1094"/>
      <c r="S59" s="1094"/>
      <c r="T59" s="1094"/>
      <c r="U59" s="1094"/>
      <c r="V59" s="1094"/>
      <c r="W59" s="1094"/>
      <c r="X59" s="1094"/>
      <c r="Y59" s="1094"/>
      <c r="Z59" s="1094"/>
      <c r="AA59" s="1094"/>
      <c r="AB59" s="1094"/>
      <c r="AC59" s="1094"/>
      <c r="AD59" s="1094"/>
      <c r="AE59" s="1095"/>
      <c r="AF59" s="1096"/>
      <c r="AG59" s="1097"/>
      <c r="AH59" s="1097"/>
      <c r="AI59" s="1097"/>
      <c r="AJ59" s="1098"/>
      <c r="AK59" s="1099"/>
      <c r="AL59" s="1094"/>
      <c r="AM59" s="1094"/>
      <c r="AN59" s="1094"/>
      <c r="AO59" s="1094"/>
      <c r="AP59" s="1094"/>
      <c r="AQ59" s="1094"/>
      <c r="AR59" s="1094"/>
      <c r="AS59" s="1094"/>
      <c r="AT59" s="1094"/>
      <c r="AU59" s="1094"/>
      <c r="AV59" s="1094"/>
      <c r="AW59" s="1094"/>
      <c r="AX59" s="1094"/>
      <c r="AY59" s="1094"/>
      <c r="AZ59" s="1100"/>
      <c r="BA59" s="1100"/>
      <c r="BB59" s="1100"/>
      <c r="BC59" s="1100"/>
      <c r="BD59" s="1100"/>
      <c r="BE59" s="1085"/>
      <c r="BF59" s="1085"/>
      <c r="BG59" s="1085"/>
      <c r="BH59" s="1085"/>
      <c r="BI59" s="1086"/>
      <c r="BJ59" s="254"/>
      <c r="BK59" s="254"/>
      <c r="BL59" s="254"/>
      <c r="BM59" s="254"/>
      <c r="BN59" s="254"/>
      <c r="BO59" s="267"/>
      <c r="BP59" s="267"/>
      <c r="BQ59" s="264">
        <v>53</v>
      </c>
      <c r="BR59" s="265"/>
      <c r="BS59" s="1073"/>
      <c r="BT59" s="1074"/>
      <c r="BU59" s="1074"/>
      <c r="BV59" s="1074"/>
      <c r="BW59" s="1074"/>
      <c r="BX59" s="1074"/>
      <c r="BY59" s="1074"/>
      <c r="BZ59" s="1074"/>
      <c r="CA59" s="1074"/>
      <c r="CB59" s="1074"/>
      <c r="CC59" s="1074"/>
      <c r="CD59" s="1074"/>
      <c r="CE59" s="1074"/>
      <c r="CF59" s="1074"/>
      <c r="CG59" s="1075"/>
      <c r="CH59" s="1048"/>
      <c r="CI59" s="1049"/>
      <c r="CJ59" s="1049"/>
      <c r="CK59" s="1049"/>
      <c r="CL59" s="1050"/>
      <c r="CM59" s="1048"/>
      <c r="CN59" s="1049"/>
      <c r="CO59" s="1049"/>
      <c r="CP59" s="1049"/>
      <c r="CQ59" s="1050"/>
      <c r="CR59" s="1048"/>
      <c r="CS59" s="1049"/>
      <c r="CT59" s="1049"/>
      <c r="CU59" s="1049"/>
      <c r="CV59" s="1050"/>
      <c r="CW59" s="1048"/>
      <c r="CX59" s="1049"/>
      <c r="CY59" s="1049"/>
      <c r="CZ59" s="1049"/>
      <c r="DA59" s="1050"/>
      <c r="DB59" s="1048"/>
      <c r="DC59" s="1049"/>
      <c r="DD59" s="1049"/>
      <c r="DE59" s="1049"/>
      <c r="DF59" s="1050"/>
      <c r="DG59" s="1048"/>
      <c r="DH59" s="1049"/>
      <c r="DI59" s="1049"/>
      <c r="DJ59" s="1049"/>
      <c r="DK59" s="1050"/>
      <c r="DL59" s="1048"/>
      <c r="DM59" s="1049"/>
      <c r="DN59" s="1049"/>
      <c r="DO59" s="1049"/>
      <c r="DP59" s="1050"/>
      <c r="DQ59" s="1048"/>
      <c r="DR59" s="1049"/>
      <c r="DS59" s="1049"/>
      <c r="DT59" s="1049"/>
      <c r="DU59" s="1050"/>
      <c r="DV59" s="1051"/>
      <c r="DW59" s="1052"/>
      <c r="DX59" s="1052"/>
      <c r="DY59" s="1052"/>
      <c r="DZ59" s="1053"/>
      <c r="EA59" s="248"/>
    </row>
    <row r="60" spans="1:131" s="249" customFormat="1" ht="26.25" customHeight="1" x14ac:dyDescent="0.15">
      <c r="A60" s="263">
        <v>33</v>
      </c>
      <c r="B60" s="1090"/>
      <c r="C60" s="1091"/>
      <c r="D60" s="1091"/>
      <c r="E60" s="1091"/>
      <c r="F60" s="1091"/>
      <c r="G60" s="1091"/>
      <c r="H60" s="1091"/>
      <c r="I60" s="1091"/>
      <c r="J60" s="1091"/>
      <c r="K60" s="1091"/>
      <c r="L60" s="1091"/>
      <c r="M60" s="1091"/>
      <c r="N60" s="1091"/>
      <c r="O60" s="1091"/>
      <c r="P60" s="1092"/>
      <c r="Q60" s="1093"/>
      <c r="R60" s="1094"/>
      <c r="S60" s="1094"/>
      <c r="T60" s="1094"/>
      <c r="U60" s="1094"/>
      <c r="V60" s="1094"/>
      <c r="W60" s="1094"/>
      <c r="X60" s="1094"/>
      <c r="Y60" s="1094"/>
      <c r="Z60" s="1094"/>
      <c r="AA60" s="1094"/>
      <c r="AB60" s="1094"/>
      <c r="AC60" s="1094"/>
      <c r="AD60" s="1094"/>
      <c r="AE60" s="1095"/>
      <c r="AF60" s="1096"/>
      <c r="AG60" s="1097"/>
      <c r="AH60" s="1097"/>
      <c r="AI60" s="1097"/>
      <c r="AJ60" s="1098"/>
      <c r="AK60" s="1099"/>
      <c r="AL60" s="1094"/>
      <c r="AM60" s="1094"/>
      <c r="AN60" s="1094"/>
      <c r="AO60" s="1094"/>
      <c r="AP60" s="1094"/>
      <c r="AQ60" s="1094"/>
      <c r="AR60" s="1094"/>
      <c r="AS60" s="1094"/>
      <c r="AT60" s="1094"/>
      <c r="AU60" s="1094"/>
      <c r="AV60" s="1094"/>
      <c r="AW60" s="1094"/>
      <c r="AX60" s="1094"/>
      <c r="AY60" s="1094"/>
      <c r="AZ60" s="1100"/>
      <c r="BA60" s="1100"/>
      <c r="BB60" s="1100"/>
      <c r="BC60" s="1100"/>
      <c r="BD60" s="1100"/>
      <c r="BE60" s="1085"/>
      <c r="BF60" s="1085"/>
      <c r="BG60" s="1085"/>
      <c r="BH60" s="1085"/>
      <c r="BI60" s="1086"/>
      <c r="BJ60" s="254"/>
      <c r="BK60" s="254"/>
      <c r="BL60" s="254"/>
      <c r="BM60" s="254"/>
      <c r="BN60" s="254"/>
      <c r="BO60" s="267"/>
      <c r="BP60" s="267"/>
      <c r="BQ60" s="264">
        <v>54</v>
      </c>
      <c r="BR60" s="265"/>
      <c r="BS60" s="1073"/>
      <c r="BT60" s="1074"/>
      <c r="BU60" s="1074"/>
      <c r="BV60" s="1074"/>
      <c r="BW60" s="1074"/>
      <c r="BX60" s="1074"/>
      <c r="BY60" s="1074"/>
      <c r="BZ60" s="1074"/>
      <c r="CA60" s="1074"/>
      <c r="CB60" s="1074"/>
      <c r="CC60" s="1074"/>
      <c r="CD60" s="1074"/>
      <c r="CE60" s="1074"/>
      <c r="CF60" s="1074"/>
      <c r="CG60" s="1075"/>
      <c r="CH60" s="1048"/>
      <c r="CI60" s="1049"/>
      <c r="CJ60" s="1049"/>
      <c r="CK60" s="1049"/>
      <c r="CL60" s="1050"/>
      <c r="CM60" s="1048"/>
      <c r="CN60" s="1049"/>
      <c r="CO60" s="1049"/>
      <c r="CP60" s="1049"/>
      <c r="CQ60" s="1050"/>
      <c r="CR60" s="1048"/>
      <c r="CS60" s="1049"/>
      <c r="CT60" s="1049"/>
      <c r="CU60" s="1049"/>
      <c r="CV60" s="1050"/>
      <c r="CW60" s="1048"/>
      <c r="CX60" s="1049"/>
      <c r="CY60" s="1049"/>
      <c r="CZ60" s="1049"/>
      <c r="DA60" s="1050"/>
      <c r="DB60" s="1048"/>
      <c r="DC60" s="1049"/>
      <c r="DD60" s="1049"/>
      <c r="DE60" s="1049"/>
      <c r="DF60" s="1050"/>
      <c r="DG60" s="1048"/>
      <c r="DH60" s="1049"/>
      <c r="DI60" s="1049"/>
      <c r="DJ60" s="1049"/>
      <c r="DK60" s="1050"/>
      <c r="DL60" s="1048"/>
      <c r="DM60" s="1049"/>
      <c r="DN60" s="1049"/>
      <c r="DO60" s="1049"/>
      <c r="DP60" s="1050"/>
      <c r="DQ60" s="1048"/>
      <c r="DR60" s="1049"/>
      <c r="DS60" s="1049"/>
      <c r="DT60" s="1049"/>
      <c r="DU60" s="1050"/>
      <c r="DV60" s="1051"/>
      <c r="DW60" s="1052"/>
      <c r="DX60" s="1052"/>
      <c r="DY60" s="1052"/>
      <c r="DZ60" s="1053"/>
      <c r="EA60" s="248"/>
    </row>
    <row r="61" spans="1:131" s="249" customFormat="1" ht="26.25" customHeight="1" thickBot="1" x14ac:dyDescent="0.2">
      <c r="A61" s="263">
        <v>34</v>
      </c>
      <c r="B61" s="1090"/>
      <c r="C61" s="1091"/>
      <c r="D61" s="1091"/>
      <c r="E61" s="1091"/>
      <c r="F61" s="1091"/>
      <c r="G61" s="1091"/>
      <c r="H61" s="1091"/>
      <c r="I61" s="1091"/>
      <c r="J61" s="1091"/>
      <c r="K61" s="1091"/>
      <c r="L61" s="1091"/>
      <c r="M61" s="1091"/>
      <c r="N61" s="1091"/>
      <c r="O61" s="1091"/>
      <c r="P61" s="1092"/>
      <c r="Q61" s="1093"/>
      <c r="R61" s="1094"/>
      <c r="S61" s="1094"/>
      <c r="T61" s="1094"/>
      <c r="U61" s="1094"/>
      <c r="V61" s="1094"/>
      <c r="W61" s="1094"/>
      <c r="X61" s="1094"/>
      <c r="Y61" s="1094"/>
      <c r="Z61" s="1094"/>
      <c r="AA61" s="1094"/>
      <c r="AB61" s="1094"/>
      <c r="AC61" s="1094"/>
      <c r="AD61" s="1094"/>
      <c r="AE61" s="1095"/>
      <c r="AF61" s="1096"/>
      <c r="AG61" s="1097"/>
      <c r="AH61" s="1097"/>
      <c r="AI61" s="1097"/>
      <c r="AJ61" s="1098"/>
      <c r="AK61" s="1099"/>
      <c r="AL61" s="1094"/>
      <c r="AM61" s="1094"/>
      <c r="AN61" s="1094"/>
      <c r="AO61" s="1094"/>
      <c r="AP61" s="1094"/>
      <c r="AQ61" s="1094"/>
      <c r="AR61" s="1094"/>
      <c r="AS61" s="1094"/>
      <c r="AT61" s="1094"/>
      <c r="AU61" s="1094"/>
      <c r="AV61" s="1094"/>
      <c r="AW61" s="1094"/>
      <c r="AX61" s="1094"/>
      <c r="AY61" s="1094"/>
      <c r="AZ61" s="1100"/>
      <c r="BA61" s="1100"/>
      <c r="BB61" s="1100"/>
      <c r="BC61" s="1100"/>
      <c r="BD61" s="1100"/>
      <c r="BE61" s="1085"/>
      <c r="BF61" s="1085"/>
      <c r="BG61" s="1085"/>
      <c r="BH61" s="1085"/>
      <c r="BI61" s="1086"/>
      <c r="BJ61" s="254"/>
      <c r="BK61" s="254"/>
      <c r="BL61" s="254"/>
      <c r="BM61" s="254"/>
      <c r="BN61" s="254"/>
      <c r="BO61" s="267"/>
      <c r="BP61" s="267"/>
      <c r="BQ61" s="264">
        <v>55</v>
      </c>
      <c r="BR61" s="265"/>
      <c r="BS61" s="1073"/>
      <c r="BT61" s="1074"/>
      <c r="BU61" s="1074"/>
      <c r="BV61" s="1074"/>
      <c r="BW61" s="1074"/>
      <c r="BX61" s="1074"/>
      <c r="BY61" s="1074"/>
      <c r="BZ61" s="1074"/>
      <c r="CA61" s="1074"/>
      <c r="CB61" s="1074"/>
      <c r="CC61" s="1074"/>
      <c r="CD61" s="1074"/>
      <c r="CE61" s="1074"/>
      <c r="CF61" s="1074"/>
      <c r="CG61" s="1075"/>
      <c r="CH61" s="1048"/>
      <c r="CI61" s="1049"/>
      <c r="CJ61" s="1049"/>
      <c r="CK61" s="1049"/>
      <c r="CL61" s="1050"/>
      <c r="CM61" s="1048"/>
      <c r="CN61" s="1049"/>
      <c r="CO61" s="1049"/>
      <c r="CP61" s="1049"/>
      <c r="CQ61" s="1050"/>
      <c r="CR61" s="1048"/>
      <c r="CS61" s="1049"/>
      <c r="CT61" s="1049"/>
      <c r="CU61" s="1049"/>
      <c r="CV61" s="1050"/>
      <c r="CW61" s="1048"/>
      <c r="CX61" s="1049"/>
      <c r="CY61" s="1049"/>
      <c r="CZ61" s="1049"/>
      <c r="DA61" s="1050"/>
      <c r="DB61" s="1048"/>
      <c r="DC61" s="1049"/>
      <c r="DD61" s="1049"/>
      <c r="DE61" s="1049"/>
      <c r="DF61" s="1050"/>
      <c r="DG61" s="1048"/>
      <c r="DH61" s="1049"/>
      <c r="DI61" s="1049"/>
      <c r="DJ61" s="1049"/>
      <c r="DK61" s="1050"/>
      <c r="DL61" s="1048"/>
      <c r="DM61" s="1049"/>
      <c r="DN61" s="1049"/>
      <c r="DO61" s="1049"/>
      <c r="DP61" s="1050"/>
      <c r="DQ61" s="1048"/>
      <c r="DR61" s="1049"/>
      <c r="DS61" s="1049"/>
      <c r="DT61" s="1049"/>
      <c r="DU61" s="1050"/>
      <c r="DV61" s="1051"/>
      <c r="DW61" s="1052"/>
      <c r="DX61" s="1052"/>
      <c r="DY61" s="1052"/>
      <c r="DZ61" s="1053"/>
      <c r="EA61" s="248"/>
    </row>
    <row r="62" spans="1:131" s="249" customFormat="1" ht="26.25" customHeight="1" x14ac:dyDescent="0.15">
      <c r="A62" s="263">
        <v>35</v>
      </c>
      <c r="B62" s="1090"/>
      <c r="C62" s="1091"/>
      <c r="D62" s="1091"/>
      <c r="E62" s="1091"/>
      <c r="F62" s="1091"/>
      <c r="G62" s="1091"/>
      <c r="H62" s="1091"/>
      <c r="I62" s="1091"/>
      <c r="J62" s="1091"/>
      <c r="K62" s="1091"/>
      <c r="L62" s="1091"/>
      <c r="M62" s="1091"/>
      <c r="N62" s="1091"/>
      <c r="O62" s="1091"/>
      <c r="P62" s="1092"/>
      <c r="Q62" s="1093"/>
      <c r="R62" s="1094"/>
      <c r="S62" s="1094"/>
      <c r="T62" s="1094"/>
      <c r="U62" s="1094"/>
      <c r="V62" s="1094"/>
      <c r="W62" s="1094"/>
      <c r="X62" s="1094"/>
      <c r="Y62" s="1094"/>
      <c r="Z62" s="1094"/>
      <c r="AA62" s="1094"/>
      <c r="AB62" s="1094"/>
      <c r="AC62" s="1094"/>
      <c r="AD62" s="1094"/>
      <c r="AE62" s="1095"/>
      <c r="AF62" s="1096"/>
      <c r="AG62" s="1097"/>
      <c r="AH62" s="1097"/>
      <c r="AI62" s="1097"/>
      <c r="AJ62" s="1098"/>
      <c r="AK62" s="1099"/>
      <c r="AL62" s="1094"/>
      <c r="AM62" s="1094"/>
      <c r="AN62" s="1094"/>
      <c r="AO62" s="1094"/>
      <c r="AP62" s="1094"/>
      <c r="AQ62" s="1094"/>
      <c r="AR62" s="1094"/>
      <c r="AS62" s="1094"/>
      <c r="AT62" s="1094"/>
      <c r="AU62" s="1094"/>
      <c r="AV62" s="1094"/>
      <c r="AW62" s="1094"/>
      <c r="AX62" s="1094"/>
      <c r="AY62" s="1094"/>
      <c r="AZ62" s="1100"/>
      <c r="BA62" s="1100"/>
      <c r="BB62" s="1100"/>
      <c r="BC62" s="1100"/>
      <c r="BD62" s="1100"/>
      <c r="BE62" s="1085"/>
      <c r="BF62" s="1085"/>
      <c r="BG62" s="1085"/>
      <c r="BH62" s="1085"/>
      <c r="BI62" s="1086"/>
      <c r="BJ62" s="1087" t="s">
        <v>415</v>
      </c>
      <c r="BK62" s="1088"/>
      <c r="BL62" s="1088"/>
      <c r="BM62" s="1088"/>
      <c r="BN62" s="1089"/>
      <c r="BO62" s="267"/>
      <c r="BP62" s="267"/>
      <c r="BQ62" s="264">
        <v>56</v>
      </c>
      <c r="BR62" s="265"/>
      <c r="BS62" s="1073"/>
      <c r="BT62" s="1074"/>
      <c r="BU62" s="1074"/>
      <c r="BV62" s="1074"/>
      <c r="BW62" s="1074"/>
      <c r="BX62" s="1074"/>
      <c r="BY62" s="1074"/>
      <c r="BZ62" s="1074"/>
      <c r="CA62" s="1074"/>
      <c r="CB62" s="1074"/>
      <c r="CC62" s="1074"/>
      <c r="CD62" s="1074"/>
      <c r="CE62" s="1074"/>
      <c r="CF62" s="1074"/>
      <c r="CG62" s="1075"/>
      <c r="CH62" s="1048"/>
      <c r="CI62" s="1049"/>
      <c r="CJ62" s="1049"/>
      <c r="CK62" s="1049"/>
      <c r="CL62" s="1050"/>
      <c r="CM62" s="1048"/>
      <c r="CN62" s="1049"/>
      <c r="CO62" s="1049"/>
      <c r="CP62" s="1049"/>
      <c r="CQ62" s="1050"/>
      <c r="CR62" s="1048"/>
      <c r="CS62" s="1049"/>
      <c r="CT62" s="1049"/>
      <c r="CU62" s="1049"/>
      <c r="CV62" s="1050"/>
      <c r="CW62" s="1048"/>
      <c r="CX62" s="1049"/>
      <c r="CY62" s="1049"/>
      <c r="CZ62" s="1049"/>
      <c r="DA62" s="1050"/>
      <c r="DB62" s="1048"/>
      <c r="DC62" s="1049"/>
      <c r="DD62" s="1049"/>
      <c r="DE62" s="1049"/>
      <c r="DF62" s="1050"/>
      <c r="DG62" s="1048"/>
      <c r="DH62" s="1049"/>
      <c r="DI62" s="1049"/>
      <c r="DJ62" s="1049"/>
      <c r="DK62" s="1050"/>
      <c r="DL62" s="1048"/>
      <c r="DM62" s="1049"/>
      <c r="DN62" s="1049"/>
      <c r="DO62" s="1049"/>
      <c r="DP62" s="1050"/>
      <c r="DQ62" s="1048"/>
      <c r="DR62" s="1049"/>
      <c r="DS62" s="1049"/>
      <c r="DT62" s="1049"/>
      <c r="DU62" s="1050"/>
      <c r="DV62" s="1051"/>
      <c r="DW62" s="1052"/>
      <c r="DX62" s="1052"/>
      <c r="DY62" s="1052"/>
      <c r="DZ62" s="1053"/>
      <c r="EA62" s="248"/>
    </row>
    <row r="63" spans="1:131" s="249" customFormat="1" ht="26.25" customHeight="1" thickBot="1" x14ac:dyDescent="0.2">
      <c r="A63" s="266" t="s">
        <v>395</v>
      </c>
      <c r="B63" s="1001" t="s">
        <v>416</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1"/>
      <c r="AF63" s="1082">
        <v>507</v>
      </c>
      <c r="AG63" s="1016"/>
      <c r="AH63" s="1016"/>
      <c r="AI63" s="1016"/>
      <c r="AJ63" s="1083"/>
      <c r="AK63" s="1084"/>
      <c r="AL63" s="1020"/>
      <c r="AM63" s="1020"/>
      <c r="AN63" s="1020"/>
      <c r="AO63" s="1020"/>
      <c r="AP63" s="1016"/>
      <c r="AQ63" s="1016"/>
      <c r="AR63" s="1016"/>
      <c r="AS63" s="1016"/>
      <c r="AT63" s="1016"/>
      <c r="AU63" s="1016"/>
      <c r="AV63" s="1016"/>
      <c r="AW63" s="1016"/>
      <c r="AX63" s="1016"/>
      <c r="AY63" s="1016"/>
      <c r="AZ63" s="1078"/>
      <c r="BA63" s="1078"/>
      <c r="BB63" s="1078"/>
      <c r="BC63" s="1078"/>
      <c r="BD63" s="1078"/>
      <c r="BE63" s="1017"/>
      <c r="BF63" s="1017"/>
      <c r="BG63" s="1017"/>
      <c r="BH63" s="1017"/>
      <c r="BI63" s="1018"/>
      <c r="BJ63" s="1079" t="s">
        <v>417</v>
      </c>
      <c r="BK63" s="1008"/>
      <c r="BL63" s="1008"/>
      <c r="BM63" s="1008"/>
      <c r="BN63" s="1080"/>
      <c r="BO63" s="267"/>
      <c r="BP63" s="267"/>
      <c r="BQ63" s="264">
        <v>57</v>
      </c>
      <c r="BR63" s="265"/>
      <c r="BS63" s="1073"/>
      <c r="BT63" s="1074"/>
      <c r="BU63" s="1074"/>
      <c r="BV63" s="1074"/>
      <c r="BW63" s="1074"/>
      <c r="BX63" s="1074"/>
      <c r="BY63" s="1074"/>
      <c r="BZ63" s="1074"/>
      <c r="CA63" s="1074"/>
      <c r="CB63" s="1074"/>
      <c r="CC63" s="1074"/>
      <c r="CD63" s="1074"/>
      <c r="CE63" s="1074"/>
      <c r="CF63" s="1074"/>
      <c r="CG63" s="1075"/>
      <c r="CH63" s="1048"/>
      <c r="CI63" s="1049"/>
      <c r="CJ63" s="1049"/>
      <c r="CK63" s="1049"/>
      <c r="CL63" s="1050"/>
      <c r="CM63" s="1048"/>
      <c r="CN63" s="1049"/>
      <c r="CO63" s="1049"/>
      <c r="CP63" s="1049"/>
      <c r="CQ63" s="1050"/>
      <c r="CR63" s="1048"/>
      <c r="CS63" s="1049"/>
      <c r="CT63" s="1049"/>
      <c r="CU63" s="1049"/>
      <c r="CV63" s="1050"/>
      <c r="CW63" s="1048"/>
      <c r="CX63" s="1049"/>
      <c r="CY63" s="1049"/>
      <c r="CZ63" s="1049"/>
      <c r="DA63" s="1050"/>
      <c r="DB63" s="1048"/>
      <c r="DC63" s="1049"/>
      <c r="DD63" s="1049"/>
      <c r="DE63" s="1049"/>
      <c r="DF63" s="1050"/>
      <c r="DG63" s="1048"/>
      <c r="DH63" s="1049"/>
      <c r="DI63" s="1049"/>
      <c r="DJ63" s="1049"/>
      <c r="DK63" s="1050"/>
      <c r="DL63" s="1048"/>
      <c r="DM63" s="1049"/>
      <c r="DN63" s="1049"/>
      <c r="DO63" s="1049"/>
      <c r="DP63" s="1050"/>
      <c r="DQ63" s="1048"/>
      <c r="DR63" s="1049"/>
      <c r="DS63" s="1049"/>
      <c r="DT63" s="1049"/>
      <c r="DU63" s="1050"/>
      <c r="DV63" s="1051"/>
      <c r="DW63" s="1052"/>
      <c r="DX63" s="1052"/>
      <c r="DY63" s="1052"/>
      <c r="DZ63" s="1053"/>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3"/>
      <c r="BT64" s="1074"/>
      <c r="BU64" s="1074"/>
      <c r="BV64" s="1074"/>
      <c r="BW64" s="1074"/>
      <c r="BX64" s="1074"/>
      <c r="BY64" s="1074"/>
      <c r="BZ64" s="1074"/>
      <c r="CA64" s="1074"/>
      <c r="CB64" s="1074"/>
      <c r="CC64" s="1074"/>
      <c r="CD64" s="1074"/>
      <c r="CE64" s="1074"/>
      <c r="CF64" s="1074"/>
      <c r="CG64" s="1075"/>
      <c r="CH64" s="1048"/>
      <c r="CI64" s="1049"/>
      <c r="CJ64" s="1049"/>
      <c r="CK64" s="1049"/>
      <c r="CL64" s="1050"/>
      <c r="CM64" s="1048"/>
      <c r="CN64" s="1049"/>
      <c r="CO64" s="1049"/>
      <c r="CP64" s="1049"/>
      <c r="CQ64" s="1050"/>
      <c r="CR64" s="1048"/>
      <c r="CS64" s="1049"/>
      <c r="CT64" s="1049"/>
      <c r="CU64" s="1049"/>
      <c r="CV64" s="1050"/>
      <c r="CW64" s="1048"/>
      <c r="CX64" s="1049"/>
      <c r="CY64" s="1049"/>
      <c r="CZ64" s="1049"/>
      <c r="DA64" s="1050"/>
      <c r="DB64" s="1048"/>
      <c r="DC64" s="1049"/>
      <c r="DD64" s="1049"/>
      <c r="DE64" s="1049"/>
      <c r="DF64" s="1050"/>
      <c r="DG64" s="1048"/>
      <c r="DH64" s="1049"/>
      <c r="DI64" s="1049"/>
      <c r="DJ64" s="1049"/>
      <c r="DK64" s="1050"/>
      <c r="DL64" s="1048"/>
      <c r="DM64" s="1049"/>
      <c r="DN64" s="1049"/>
      <c r="DO64" s="1049"/>
      <c r="DP64" s="1050"/>
      <c r="DQ64" s="1048"/>
      <c r="DR64" s="1049"/>
      <c r="DS64" s="1049"/>
      <c r="DT64" s="1049"/>
      <c r="DU64" s="1050"/>
      <c r="DV64" s="1051"/>
      <c r="DW64" s="1052"/>
      <c r="DX64" s="1052"/>
      <c r="DY64" s="1052"/>
      <c r="DZ64" s="1053"/>
      <c r="EA64" s="248"/>
    </row>
    <row r="65" spans="1:131" s="249" customFormat="1" ht="26.25" customHeight="1" thickBot="1" x14ac:dyDescent="0.2">
      <c r="A65" s="254" t="s">
        <v>418</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3"/>
      <c r="BT65" s="1074"/>
      <c r="BU65" s="1074"/>
      <c r="BV65" s="1074"/>
      <c r="BW65" s="1074"/>
      <c r="BX65" s="1074"/>
      <c r="BY65" s="1074"/>
      <c r="BZ65" s="1074"/>
      <c r="CA65" s="1074"/>
      <c r="CB65" s="1074"/>
      <c r="CC65" s="1074"/>
      <c r="CD65" s="1074"/>
      <c r="CE65" s="1074"/>
      <c r="CF65" s="1074"/>
      <c r="CG65" s="1075"/>
      <c r="CH65" s="1048"/>
      <c r="CI65" s="1049"/>
      <c r="CJ65" s="1049"/>
      <c r="CK65" s="1049"/>
      <c r="CL65" s="1050"/>
      <c r="CM65" s="1048"/>
      <c r="CN65" s="1049"/>
      <c r="CO65" s="1049"/>
      <c r="CP65" s="1049"/>
      <c r="CQ65" s="1050"/>
      <c r="CR65" s="1048"/>
      <c r="CS65" s="1049"/>
      <c r="CT65" s="1049"/>
      <c r="CU65" s="1049"/>
      <c r="CV65" s="1050"/>
      <c r="CW65" s="1048"/>
      <c r="CX65" s="1049"/>
      <c r="CY65" s="1049"/>
      <c r="CZ65" s="1049"/>
      <c r="DA65" s="1050"/>
      <c r="DB65" s="1048"/>
      <c r="DC65" s="1049"/>
      <c r="DD65" s="1049"/>
      <c r="DE65" s="1049"/>
      <c r="DF65" s="1050"/>
      <c r="DG65" s="1048"/>
      <c r="DH65" s="1049"/>
      <c r="DI65" s="1049"/>
      <c r="DJ65" s="1049"/>
      <c r="DK65" s="1050"/>
      <c r="DL65" s="1048"/>
      <c r="DM65" s="1049"/>
      <c r="DN65" s="1049"/>
      <c r="DO65" s="1049"/>
      <c r="DP65" s="1050"/>
      <c r="DQ65" s="1048"/>
      <c r="DR65" s="1049"/>
      <c r="DS65" s="1049"/>
      <c r="DT65" s="1049"/>
      <c r="DU65" s="1050"/>
      <c r="DV65" s="1051"/>
      <c r="DW65" s="1052"/>
      <c r="DX65" s="1052"/>
      <c r="DY65" s="1052"/>
      <c r="DZ65" s="1053"/>
      <c r="EA65" s="248"/>
    </row>
    <row r="66" spans="1:131" s="249" customFormat="1" ht="26.25" customHeight="1" x14ac:dyDescent="0.15">
      <c r="A66" s="1054" t="s">
        <v>419</v>
      </c>
      <c r="B66" s="1055"/>
      <c r="C66" s="1055"/>
      <c r="D66" s="1055"/>
      <c r="E66" s="1055"/>
      <c r="F66" s="1055"/>
      <c r="G66" s="1055"/>
      <c r="H66" s="1055"/>
      <c r="I66" s="1055"/>
      <c r="J66" s="1055"/>
      <c r="K66" s="1055"/>
      <c r="L66" s="1055"/>
      <c r="M66" s="1055"/>
      <c r="N66" s="1055"/>
      <c r="O66" s="1055"/>
      <c r="P66" s="1056"/>
      <c r="Q66" s="1060" t="s">
        <v>420</v>
      </c>
      <c r="R66" s="1061"/>
      <c r="S66" s="1061"/>
      <c r="T66" s="1061"/>
      <c r="U66" s="1062"/>
      <c r="V66" s="1060" t="s">
        <v>401</v>
      </c>
      <c r="W66" s="1061"/>
      <c r="X66" s="1061"/>
      <c r="Y66" s="1061"/>
      <c r="Z66" s="1062"/>
      <c r="AA66" s="1060" t="s">
        <v>421</v>
      </c>
      <c r="AB66" s="1061"/>
      <c r="AC66" s="1061"/>
      <c r="AD66" s="1061"/>
      <c r="AE66" s="1062"/>
      <c r="AF66" s="1066" t="s">
        <v>403</v>
      </c>
      <c r="AG66" s="1067"/>
      <c r="AH66" s="1067"/>
      <c r="AI66" s="1067"/>
      <c r="AJ66" s="1068"/>
      <c r="AK66" s="1060" t="s">
        <v>422</v>
      </c>
      <c r="AL66" s="1055"/>
      <c r="AM66" s="1055"/>
      <c r="AN66" s="1055"/>
      <c r="AO66" s="1056"/>
      <c r="AP66" s="1060" t="s">
        <v>405</v>
      </c>
      <c r="AQ66" s="1061"/>
      <c r="AR66" s="1061"/>
      <c r="AS66" s="1061"/>
      <c r="AT66" s="1062"/>
      <c r="AU66" s="1060" t="s">
        <v>423</v>
      </c>
      <c r="AV66" s="1061"/>
      <c r="AW66" s="1061"/>
      <c r="AX66" s="1061"/>
      <c r="AY66" s="1062"/>
      <c r="AZ66" s="1060" t="s">
        <v>381</v>
      </c>
      <c r="BA66" s="1061"/>
      <c r="BB66" s="1061"/>
      <c r="BC66" s="1061"/>
      <c r="BD66" s="1076"/>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x14ac:dyDescent="0.2">
      <c r="A67" s="1057"/>
      <c r="B67" s="1058"/>
      <c r="C67" s="1058"/>
      <c r="D67" s="1058"/>
      <c r="E67" s="1058"/>
      <c r="F67" s="1058"/>
      <c r="G67" s="1058"/>
      <c r="H67" s="1058"/>
      <c r="I67" s="1058"/>
      <c r="J67" s="1058"/>
      <c r="K67" s="1058"/>
      <c r="L67" s="1058"/>
      <c r="M67" s="1058"/>
      <c r="N67" s="1058"/>
      <c r="O67" s="1058"/>
      <c r="P67" s="1059"/>
      <c r="Q67" s="1063"/>
      <c r="R67" s="1064"/>
      <c r="S67" s="1064"/>
      <c r="T67" s="1064"/>
      <c r="U67" s="1065"/>
      <c r="V67" s="1063"/>
      <c r="W67" s="1064"/>
      <c r="X67" s="1064"/>
      <c r="Y67" s="1064"/>
      <c r="Z67" s="1065"/>
      <c r="AA67" s="1063"/>
      <c r="AB67" s="1064"/>
      <c r="AC67" s="1064"/>
      <c r="AD67" s="1064"/>
      <c r="AE67" s="1065"/>
      <c r="AF67" s="1069"/>
      <c r="AG67" s="1070"/>
      <c r="AH67" s="1070"/>
      <c r="AI67" s="1070"/>
      <c r="AJ67" s="1071"/>
      <c r="AK67" s="1072"/>
      <c r="AL67" s="1058"/>
      <c r="AM67" s="1058"/>
      <c r="AN67" s="1058"/>
      <c r="AO67" s="1059"/>
      <c r="AP67" s="1063"/>
      <c r="AQ67" s="1064"/>
      <c r="AR67" s="1064"/>
      <c r="AS67" s="1064"/>
      <c r="AT67" s="1065"/>
      <c r="AU67" s="1063"/>
      <c r="AV67" s="1064"/>
      <c r="AW67" s="1064"/>
      <c r="AX67" s="1064"/>
      <c r="AY67" s="1065"/>
      <c r="AZ67" s="1063"/>
      <c r="BA67" s="1064"/>
      <c r="BB67" s="1064"/>
      <c r="BC67" s="1064"/>
      <c r="BD67" s="1077"/>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x14ac:dyDescent="0.15">
      <c r="A68" s="260">
        <v>1</v>
      </c>
      <c r="B68" s="1039" t="s">
        <v>590</v>
      </c>
      <c r="C68" s="1040"/>
      <c r="D68" s="1040"/>
      <c r="E68" s="1040"/>
      <c r="F68" s="1040"/>
      <c r="G68" s="1040"/>
      <c r="H68" s="1040"/>
      <c r="I68" s="1040"/>
      <c r="J68" s="1040"/>
      <c r="K68" s="1040"/>
      <c r="L68" s="1040"/>
      <c r="M68" s="1040"/>
      <c r="N68" s="1040"/>
      <c r="O68" s="1040"/>
      <c r="P68" s="1041"/>
      <c r="Q68" s="1047">
        <v>6959</v>
      </c>
      <c r="R68" s="1043"/>
      <c r="S68" s="1043"/>
      <c r="T68" s="1043"/>
      <c r="U68" s="1044"/>
      <c r="V68" s="1042">
        <v>6856</v>
      </c>
      <c r="W68" s="1043"/>
      <c r="X68" s="1043"/>
      <c r="Y68" s="1043"/>
      <c r="Z68" s="1044"/>
      <c r="AA68" s="1042">
        <v>103</v>
      </c>
      <c r="AB68" s="1043"/>
      <c r="AC68" s="1043"/>
      <c r="AD68" s="1043"/>
      <c r="AE68" s="1044"/>
      <c r="AF68" s="1042">
        <v>103</v>
      </c>
      <c r="AG68" s="1043"/>
      <c r="AH68" s="1043"/>
      <c r="AI68" s="1043"/>
      <c r="AJ68" s="1044"/>
      <c r="AK68" s="1042">
        <v>2441</v>
      </c>
      <c r="AL68" s="1043"/>
      <c r="AM68" s="1043"/>
      <c r="AN68" s="1043"/>
      <c r="AO68" s="1044"/>
      <c r="AP68" s="1042" t="s">
        <v>589</v>
      </c>
      <c r="AQ68" s="1043"/>
      <c r="AR68" s="1043"/>
      <c r="AS68" s="1043"/>
      <c r="AT68" s="1044"/>
      <c r="AU68" s="1042" t="s">
        <v>589</v>
      </c>
      <c r="AV68" s="1043"/>
      <c r="AW68" s="1043"/>
      <c r="AX68" s="1043"/>
      <c r="AY68" s="1044"/>
      <c r="AZ68" s="1045"/>
      <c r="BA68" s="1045"/>
      <c r="BB68" s="1045"/>
      <c r="BC68" s="1045"/>
      <c r="BD68" s="1046"/>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x14ac:dyDescent="0.15">
      <c r="A69" s="263">
        <v>2</v>
      </c>
      <c r="B69" s="1031" t="s">
        <v>591</v>
      </c>
      <c r="C69" s="1032"/>
      <c r="D69" s="1032"/>
      <c r="E69" s="1032"/>
      <c r="F69" s="1032"/>
      <c r="G69" s="1032"/>
      <c r="H69" s="1032"/>
      <c r="I69" s="1032"/>
      <c r="J69" s="1032"/>
      <c r="K69" s="1032"/>
      <c r="L69" s="1032"/>
      <c r="M69" s="1032"/>
      <c r="N69" s="1032"/>
      <c r="O69" s="1032"/>
      <c r="P69" s="1033"/>
      <c r="Q69" s="1035">
        <v>1424517</v>
      </c>
      <c r="R69" s="1036"/>
      <c r="S69" s="1036"/>
      <c r="T69" s="1036"/>
      <c r="U69" s="1037"/>
      <c r="V69" s="1038">
        <v>1354325</v>
      </c>
      <c r="W69" s="1036"/>
      <c r="X69" s="1036"/>
      <c r="Y69" s="1036"/>
      <c r="Z69" s="1037"/>
      <c r="AA69" s="1038">
        <f>Q69-V69</f>
        <v>70192</v>
      </c>
      <c r="AB69" s="1036"/>
      <c r="AC69" s="1036"/>
      <c r="AD69" s="1036"/>
      <c r="AE69" s="1037"/>
      <c r="AF69" s="1038">
        <v>70192</v>
      </c>
      <c r="AG69" s="1036"/>
      <c r="AH69" s="1036"/>
      <c r="AI69" s="1036"/>
      <c r="AJ69" s="1037"/>
      <c r="AK69" s="1038">
        <v>20230</v>
      </c>
      <c r="AL69" s="1036"/>
      <c r="AM69" s="1036"/>
      <c r="AN69" s="1036"/>
      <c r="AO69" s="1037"/>
      <c r="AP69" s="1038" t="s">
        <v>589</v>
      </c>
      <c r="AQ69" s="1036"/>
      <c r="AR69" s="1036"/>
      <c r="AS69" s="1036"/>
      <c r="AT69" s="1037"/>
      <c r="AU69" s="1038" t="s">
        <v>589</v>
      </c>
      <c r="AV69" s="1036"/>
      <c r="AW69" s="1036"/>
      <c r="AX69" s="1036"/>
      <c r="AY69" s="1037"/>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x14ac:dyDescent="0.15">
      <c r="A70" s="263">
        <v>3</v>
      </c>
      <c r="B70" s="1031" t="s">
        <v>592</v>
      </c>
      <c r="C70" s="1032"/>
      <c r="D70" s="1032"/>
      <c r="E70" s="1032"/>
      <c r="F70" s="1032"/>
      <c r="G70" s="1032"/>
      <c r="H70" s="1032"/>
      <c r="I70" s="1032"/>
      <c r="J70" s="1032"/>
      <c r="K70" s="1032"/>
      <c r="L70" s="1032"/>
      <c r="M70" s="1032"/>
      <c r="N70" s="1032"/>
      <c r="O70" s="1032"/>
      <c r="P70" s="1033"/>
      <c r="Q70" s="1034">
        <v>10042</v>
      </c>
      <c r="R70" s="1028"/>
      <c r="S70" s="1028"/>
      <c r="T70" s="1028"/>
      <c r="U70" s="1028"/>
      <c r="V70" s="1028">
        <v>9586</v>
      </c>
      <c r="W70" s="1028"/>
      <c r="X70" s="1028"/>
      <c r="Y70" s="1028"/>
      <c r="Z70" s="1028"/>
      <c r="AA70" s="1028">
        <f t="shared" ref="AA70:AA77" si="0">Q70-V70</f>
        <v>456</v>
      </c>
      <c r="AB70" s="1028"/>
      <c r="AC70" s="1028"/>
      <c r="AD70" s="1028"/>
      <c r="AE70" s="1028"/>
      <c r="AF70" s="1028">
        <v>456</v>
      </c>
      <c r="AG70" s="1028"/>
      <c r="AH70" s="1028"/>
      <c r="AI70" s="1028"/>
      <c r="AJ70" s="1028"/>
      <c r="AK70" s="1028" t="s">
        <v>589</v>
      </c>
      <c r="AL70" s="1028"/>
      <c r="AM70" s="1028"/>
      <c r="AN70" s="1028"/>
      <c r="AO70" s="1028"/>
      <c r="AP70" s="1028">
        <v>253</v>
      </c>
      <c r="AQ70" s="1028"/>
      <c r="AR70" s="1028"/>
      <c r="AS70" s="1028"/>
      <c r="AT70" s="1028"/>
      <c r="AU70" s="1028" t="s">
        <v>589</v>
      </c>
      <c r="AV70" s="1028"/>
      <c r="AW70" s="1028"/>
      <c r="AX70" s="1028"/>
      <c r="AY70" s="1028"/>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x14ac:dyDescent="0.15">
      <c r="A71" s="263">
        <v>4</v>
      </c>
      <c r="B71" s="1031" t="s">
        <v>593</v>
      </c>
      <c r="C71" s="1032"/>
      <c r="D71" s="1032"/>
      <c r="E71" s="1032"/>
      <c r="F71" s="1032"/>
      <c r="G71" s="1032"/>
      <c r="H71" s="1032"/>
      <c r="I71" s="1032"/>
      <c r="J71" s="1032"/>
      <c r="K71" s="1032"/>
      <c r="L71" s="1032"/>
      <c r="M71" s="1032"/>
      <c r="N71" s="1032"/>
      <c r="O71" s="1032"/>
      <c r="P71" s="1033"/>
      <c r="Q71" s="1034">
        <v>441</v>
      </c>
      <c r="R71" s="1028"/>
      <c r="S71" s="1028"/>
      <c r="T71" s="1028"/>
      <c r="U71" s="1028"/>
      <c r="V71" s="1028">
        <v>403</v>
      </c>
      <c r="W71" s="1028"/>
      <c r="X71" s="1028"/>
      <c r="Y71" s="1028"/>
      <c r="Z71" s="1028"/>
      <c r="AA71" s="1028">
        <f t="shared" si="0"/>
        <v>38</v>
      </c>
      <c r="AB71" s="1028"/>
      <c r="AC71" s="1028"/>
      <c r="AD71" s="1028"/>
      <c r="AE71" s="1028"/>
      <c r="AF71" s="1028">
        <v>38</v>
      </c>
      <c r="AG71" s="1028"/>
      <c r="AH71" s="1028"/>
      <c r="AI71" s="1028"/>
      <c r="AJ71" s="1028"/>
      <c r="AK71" s="1028" t="s">
        <v>589</v>
      </c>
      <c r="AL71" s="1028"/>
      <c r="AM71" s="1028"/>
      <c r="AN71" s="1028"/>
      <c r="AO71" s="1028"/>
      <c r="AP71" s="1028">
        <v>233</v>
      </c>
      <c r="AQ71" s="1028"/>
      <c r="AR71" s="1028"/>
      <c r="AS71" s="1028"/>
      <c r="AT71" s="1028"/>
      <c r="AU71" s="1028" t="s">
        <v>589</v>
      </c>
      <c r="AV71" s="1028"/>
      <c r="AW71" s="1028"/>
      <c r="AX71" s="1028"/>
      <c r="AY71" s="1028"/>
      <c r="AZ71" s="1029"/>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x14ac:dyDescent="0.15">
      <c r="A72" s="263">
        <v>5</v>
      </c>
      <c r="B72" s="1031" t="s">
        <v>594</v>
      </c>
      <c r="C72" s="1032"/>
      <c r="D72" s="1032"/>
      <c r="E72" s="1032"/>
      <c r="F72" s="1032"/>
      <c r="G72" s="1032"/>
      <c r="H72" s="1032"/>
      <c r="I72" s="1032"/>
      <c r="J72" s="1032"/>
      <c r="K72" s="1032"/>
      <c r="L72" s="1032"/>
      <c r="M72" s="1032"/>
      <c r="N72" s="1032"/>
      <c r="O72" s="1032"/>
      <c r="P72" s="1033"/>
      <c r="Q72" s="1034">
        <v>180</v>
      </c>
      <c r="R72" s="1028"/>
      <c r="S72" s="1028"/>
      <c r="T72" s="1028"/>
      <c r="U72" s="1028"/>
      <c r="V72" s="1028">
        <v>173</v>
      </c>
      <c r="W72" s="1028"/>
      <c r="X72" s="1028"/>
      <c r="Y72" s="1028"/>
      <c r="Z72" s="1028"/>
      <c r="AA72" s="1028">
        <f t="shared" si="0"/>
        <v>7</v>
      </c>
      <c r="AB72" s="1028"/>
      <c r="AC72" s="1028"/>
      <c r="AD72" s="1028"/>
      <c r="AE72" s="1028"/>
      <c r="AF72" s="1028">
        <v>7</v>
      </c>
      <c r="AG72" s="1028"/>
      <c r="AH72" s="1028"/>
      <c r="AI72" s="1028"/>
      <c r="AJ72" s="1028"/>
      <c r="AK72" s="1028" t="s">
        <v>589</v>
      </c>
      <c r="AL72" s="1028"/>
      <c r="AM72" s="1028"/>
      <c r="AN72" s="1028"/>
      <c r="AO72" s="1028"/>
      <c r="AP72" s="1028" t="s">
        <v>589</v>
      </c>
      <c r="AQ72" s="1028"/>
      <c r="AR72" s="1028"/>
      <c r="AS72" s="1028"/>
      <c r="AT72" s="1028"/>
      <c r="AU72" s="1028" t="s">
        <v>589</v>
      </c>
      <c r="AV72" s="1028"/>
      <c r="AW72" s="1028"/>
      <c r="AX72" s="1028"/>
      <c r="AY72" s="1028"/>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x14ac:dyDescent="0.15">
      <c r="A73" s="263">
        <v>6</v>
      </c>
      <c r="B73" s="1031" t="s">
        <v>595</v>
      </c>
      <c r="C73" s="1032"/>
      <c r="D73" s="1032"/>
      <c r="E73" s="1032"/>
      <c r="F73" s="1032"/>
      <c r="G73" s="1032"/>
      <c r="H73" s="1032"/>
      <c r="I73" s="1032"/>
      <c r="J73" s="1032"/>
      <c r="K73" s="1032"/>
      <c r="L73" s="1032"/>
      <c r="M73" s="1032"/>
      <c r="N73" s="1032"/>
      <c r="O73" s="1032"/>
      <c r="P73" s="1033"/>
      <c r="Q73" s="1035">
        <v>1950</v>
      </c>
      <c r="R73" s="1036"/>
      <c r="S73" s="1036"/>
      <c r="T73" s="1036"/>
      <c r="U73" s="1037"/>
      <c r="V73" s="1038">
        <v>1930</v>
      </c>
      <c r="W73" s="1036"/>
      <c r="X73" s="1036"/>
      <c r="Y73" s="1036"/>
      <c r="Z73" s="1037"/>
      <c r="AA73" s="1038">
        <f t="shared" si="0"/>
        <v>20</v>
      </c>
      <c r="AB73" s="1036"/>
      <c r="AC73" s="1036"/>
      <c r="AD73" s="1036"/>
      <c r="AE73" s="1037"/>
      <c r="AF73" s="1038">
        <v>20</v>
      </c>
      <c r="AG73" s="1036"/>
      <c r="AH73" s="1036"/>
      <c r="AI73" s="1036"/>
      <c r="AJ73" s="1037"/>
      <c r="AK73" s="1038">
        <v>25</v>
      </c>
      <c r="AL73" s="1036"/>
      <c r="AM73" s="1036"/>
      <c r="AN73" s="1036"/>
      <c r="AO73" s="1037"/>
      <c r="AP73" s="1038" t="s">
        <v>589</v>
      </c>
      <c r="AQ73" s="1036"/>
      <c r="AR73" s="1036"/>
      <c r="AS73" s="1036"/>
      <c r="AT73" s="1037"/>
      <c r="AU73" s="1038" t="s">
        <v>589</v>
      </c>
      <c r="AV73" s="1036"/>
      <c r="AW73" s="1036"/>
      <c r="AX73" s="1036"/>
      <c r="AY73" s="1037"/>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x14ac:dyDescent="0.15">
      <c r="A74" s="263">
        <v>7</v>
      </c>
      <c r="B74" s="1031" t="s">
        <v>596</v>
      </c>
      <c r="C74" s="1032"/>
      <c r="D74" s="1032"/>
      <c r="E74" s="1032"/>
      <c r="F74" s="1032"/>
      <c r="G74" s="1032"/>
      <c r="H74" s="1032"/>
      <c r="I74" s="1032"/>
      <c r="J74" s="1032"/>
      <c r="K74" s="1032"/>
      <c r="L74" s="1032"/>
      <c r="M74" s="1032"/>
      <c r="N74" s="1032"/>
      <c r="O74" s="1032"/>
      <c r="P74" s="1033"/>
      <c r="Q74" s="1034">
        <v>312</v>
      </c>
      <c r="R74" s="1028"/>
      <c r="S74" s="1028"/>
      <c r="T74" s="1028"/>
      <c r="U74" s="1028"/>
      <c r="V74" s="1028">
        <v>191</v>
      </c>
      <c r="W74" s="1028"/>
      <c r="X74" s="1028"/>
      <c r="Y74" s="1028"/>
      <c r="Z74" s="1028"/>
      <c r="AA74" s="1028">
        <f t="shared" si="0"/>
        <v>121</v>
      </c>
      <c r="AB74" s="1028"/>
      <c r="AC74" s="1028"/>
      <c r="AD74" s="1028"/>
      <c r="AE74" s="1028"/>
      <c r="AF74" s="1028">
        <v>121</v>
      </c>
      <c r="AG74" s="1028"/>
      <c r="AH74" s="1028"/>
      <c r="AI74" s="1028"/>
      <c r="AJ74" s="1028"/>
      <c r="AK74" s="1028">
        <v>57</v>
      </c>
      <c r="AL74" s="1028"/>
      <c r="AM74" s="1028"/>
      <c r="AN74" s="1028"/>
      <c r="AO74" s="1028"/>
      <c r="AP74" s="1028" t="s">
        <v>589</v>
      </c>
      <c r="AQ74" s="1028"/>
      <c r="AR74" s="1028"/>
      <c r="AS74" s="1028"/>
      <c r="AT74" s="1028"/>
      <c r="AU74" s="1028" t="s">
        <v>589</v>
      </c>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x14ac:dyDescent="0.15">
      <c r="A75" s="263">
        <v>8</v>
      </c>
      <c r="B75" s="1031" t="s">
        <v>597</v>
      </c>
      <c r="C75" s="1032"/>
      <c r="D75" s="1032"/>
      <c r="E75" s="1032"/>
      <c r="F75" s="1032"/>
      <c r="G75" s="1032"/>
      <c r="H75" s="1032"/>
      <c r="I75" s="1032"/>
      <c r="J75" s="1032"/>
      <c r="K75" s="1032"/>
      <c r="L75" s="1032"/>
      <c r="M75" s="1032"/>
      <c r="N75" s="1032"/>
      <c r="O75" s="1032"/>
      <c r="P75" s="1033"/>
      <c r="Q75" s="1035">
        <v>4669</v>
      </c>
      <c r="R75" s="1036"/>
      <c r="S75" s="1036"/>
      <c r="T75" s="1036"/>
      <c r="U75" s="1037"/>
      <c r="V75" s="1038">
        <v>4084</v>
      </c>
      <c r="W75" s="1036"/>
      <c r="X75" s="1036"/>
      <c r="Y75" s="1036"/>
      <c r="Z75" s="1037"/>
      <c r="AA75" s="1028">
        <f t="shared" si="0"/>
        <v>585</v>
      </c>
      <c r="AB75" s="1028"/>
      <c r="AC75" s="1028"/>
      <c r="AD75" s="1028"/>
      <c r="AE75" s="1028"/>
      <c r="AF75" s="1038">
        <v>585</v>
      </c>
      <c r="AG75" s="1036"/>
      <c r="AH75" s="1036"/>
      <c r="AI75" s="1036"/>
      <c r="AJ75" s="1037"/>
      <c r="AK75" s="1038" t="s">
        <v>602</v>
      </c>
      <c r="AL75" s="1036"/>
      <c r="AM75" s="1036"/>
      <c r="AN75" s="1036"/>
      <c r="AO75" s="1037"/>
      <c r="AP75" s="1038" t="s">
        <v>589</v>
      </c>
      <c r="AQ75" s="1036"/>
      <c r="AR75" s="1036"/>
      <c r="AS75" s="1036"/>
      <c r="AT75" s="1037"/>
      <c r="AU75" s="1028" t="s">
        <v>589</v>
      </c>
      <c r="AV75" s="1028"/>
      <c r="AW75" s="1028"/>
      <c r="AX75" s="1028"/>
      <c r="AY75" s="1028"/>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x14ac:dyDescent="0.15">
      <c r="A76" s="263">
        <v>9</v>
      </c>
      <c r="B76" s="1031" t="s">
        <v>598</v>
      </c>
      <c r="C76" s="1032"/>
      <c r="D76" s="1032"/>
      <c r="E76" s="1032"/>
      <c r="F76" s="1032"/>
      <c r="G76" s="1032"/>
      <c r="H76" s="1032"/>
      <c r="I76" s="1032"/>
      <c r="J76" s="1032"/>
      <c r="K76" s="1032"/>
      <c r="L76" s="1032"/>
      <c r="M76" s="1032"/>
      <c r="N76" s="1032"/>
      <c r="O76" s="1032"/>
      <c r="P76" s="1033"/>
      <c r="Q76" s="1035">
        <v>2661</v>
      </c>
      <c r="R76" s="1036"/>
      <c r="S76" s="1036"/>
      <c r="T76" s="1036"/>
      <c r="U76" s="1037"/>
      <c r="V76" s="1038">
        <v>2537</v>
      </c>
      <c r="W76" s="1036"/>
      <c r="X76" s="1036"/>
      <c r="Y76" s="1036"/>
      <c r="Z76" s="1037"/>
      <c r="AA76" s="1028">
        <f t="shared" si="0"/>
        <v>124</v>
      </c>
      <c r="AB76" s="1028"/>
      <c r="AC76" s="1028"/>
      <c r="AD76" s="1028"/>
      <c r="AE76" s="1028"/>
      <c r="AF76" s="1038">
        <v>124</v>
      </c>
      <c r="AG76" s="1036"/>
      <c r="AH76" s="1036"/>
      <c r="AI76" s="1036"/>
      <c r="AJ76" s="1037"/>
      <c r="AK76" s="1038">
        <v>133</v>
      </c>
      <c r="AL76" s="1036"/>
      <c r="AM76" s="1036"/>
      <c r="AN76" s="1036"/>
      <c r="AO76" s="1037"/>
      <c r="AP76" s="1038">
        <v>3171</v>
      </c>
      <c r="AQ76" s="1036"/>
      <c r="AR76" s="1036"/>
      <c r="AS76" s="1036"/>
      <c r="AT76" s="1037"/>
      <c r="AU76" s="1028" t="s">
        <v>589</v>
      </c>
      <c r="AV76" s="1028"/>
      <c r="AW76" s="1028"/>
      <c r="AX76" s="1028"/>
      <c r="AY76" s="1028"/>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x14ac:dyDescent="0.15">
      <c r="A77" s="263">
        <v>10</v>
      </c>
      <c r="B77" s="1031" t="s">
        <v>599</v>
      </c>
      <c r="C77" s="1032"/>
      <c r="D77" s="1032"/>
      <c r="E77" s="1032"/>
      <c r="F77" s="1032"/>
      <c r="G77" s="1032"/>
      <c r="H77" s="1032"/>
      <c r="I77" s="1032"/>
      <c r="J77" s="1032"/>
      <c r="K77" s="1032"/>
      <c r="L77" s="1032"/>
      <c r="M77" s="1032"/>
      <c r="N77" s="1032"/>
      <c r="O77" s="1032"/>
      <c r="P77" s="1033"/>
      <c r="Q77" s="1035">
        <v>4</v>
      </c>
      <c r="R77" s="1036"/>
      <c r="S77" s="1036"/>
      <c r="T77" s="1036"/>
      <c r="U77" s="1037"/>
      <c r="V77" s="1038">
        <v>3</v>
      </c>
      <c r="W77" s="1036"/>
      <c r="X77" s="1036"/>
      <c r="Y77" s="1036"/>
      <c r="Z77" s="1037"/>
      <c r="AA77" s="1028">
        <f t="shared" si="0"/>
        <v>1</v>
      </c>
      <c r="AB77" s="1028"/>
      <c r="AC77" s="1028"/>
      <c r="AD77" s="1028"/>
      <c r="AE77" s="1028"/>
      <c r="AF77" s="1038">
        <v>1</v>
      </c>
      <c r="AG77" s="1036"/>
      <c r="AH77" s="1036"/>
      <c r="AI77" s="1036"/>
      <c r="AJ77" s="1037"/>
      <c r="AK77" s="1038" t="s">
        <v>589</v>
      </c>
      <c r="AL77" s="1036"/>
      <c r="AM77" s="1036"/>
      <c r="AN77" s="1036"/>
      <c r="AO77" s="1037"/>
      <c r="AP77" s="1038" t="s">
        <v>602</v>
      </c>
      <c r="AQ77" s="1036"/>
      <c r="AR77" s="1036"/>
      <c r="AS77" s="1036"/>
      <c r="AT77" s="1037"/>
      <c r="AU77" s="1028" t="s">
        <v>589</v>
      </c>
      <c r="AV77" s="1028"/>
      <c r="AW77" s="1028"/>
      <c r="AX77" s="1028"/>
      <c r="AY77" s="1028"/>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x14ac:dyDescent="0.15">
      <c r="A78" s="263">
        <v>11</v>
      </c>
      <c r="B78" s="1031"/>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x14ac:dyDescent="0.15">
      <c r="A79" s="263">
        <v>12</v>
      </c>
      <c r="B79" s="1031"/>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x14ac:dyDescent="0.15">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x14ac:dyDescent="0.15">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x14ac:dyDescent="0.15">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x14ac:dyDescent="0.15">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x14ac:dyDescent="0.15">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x14ac:dyDescent="0.15">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x14ac:dyDescent="0.15">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x14ac:dyDescent="0.15">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x14ac:dyDescent="0.2">
      <c r="A88" s="266" t="s">
        <v>395</v>
      </c>
      <c r="B88" s="1001" t="s">
        <v>424</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c r="AG88" s="1016"/>
      <c r="AH88" s="1016"/>
      <c r="AI88" s="1016"/>
      <c r="AJ88" s="1016"/>
      <c r="AK88" s="1020"/>
      <c r="AL88" s="1020"/>
      <c r="AM88" s="1020"/>
      <c r="AN88" s="1020"/>
      <c r="AO88" s="1020"/>
      <c r="AP88" s="1016"/>
      <c r="AQ88" s="1016"/>
      <c r="AR88" s="1016"/>
      <c r="AS88" s="1016"/>
      <c r="AT88" s="1016"/>
      <c r="AU88" s="1016"/>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395</v>
      </c>
      <c r="BR102" s="1001" t="s">
        <v>425</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c r="CS102" s="1008"/>
      <c r="CT102" s="1008"/>
      <c r="CU102" s="1008"/>
      <c r="CV102" s="1009"/>
      <c r="CW102" s="1007"/>
      <c r="CX102" s="1008"/>
      <c r="CY102" s="1008"/>
      <c r="CZ102" s="1008"/>
      <c r="DA102" s="1009"/>
      <c r="DB102" s="1007"/>
      <c r="DC102" s="1008"/>
      <c r="DD102" s="1008"/>
      <c r="DE102" s="1008"/>
      <c r="DF102" s="1009"/>
      <c r="DG102" s="1007"/>
      <c r="DH102" s="1008"/>
      <c r="DI102" s="1008"/>
      <c r="DJ102" s="1008"/>
      <c r="DK102" s="1009"/>
      <c r="DL102" s="1007"/>
      <c r="DM102" s="1008"/>
      <c r="DN102" s="1008"/>
      <c r="DO102" s="1008"/>
      <c r="DP102" s="1009"/>
      <c r="DQ102" s="1007"/>
      <c r="DR102" s="1008"/>
      <c r="DS102" s="1008"/>
      <c r="DT102" s="1008"/>
      <c r="DU102" s="1009"/>
      <c r="DV102" s="990"/>
      <c r="DW102" s="991"/>
      <c r="DX102" s="991"/>
      <c r="DY102" s="991"/>
      <c r="DZ102" s="992"/>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426</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427</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428</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429</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95" t="s">
        <v>430</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431</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x14ac:dyDescent="0.15">
      <c r="A109" s="950" t="s">
        <v>432</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433</v>
      </c>
      <c r="AB109" s="951"/>
      <c r="AC109" s="951"/>
      <c r="AD109" s="951"/>
      <c r="AE109" s="952"/>
      <c r="AF109" s="953" t="s">
        <v>434</v>
      </c>
      <c r="AG109" s="951"/>
      <c r="AH109" s="951"/>
      <c r="AI109" s="951"/>
      <c r="AJ109" s="952"/>
      <c r="AK109" s="953" t="s">
        <v>309</v>
      </c>
      <c r="AL109" s="951"/>
      <c r="AM109" s="951"/>
      <c r="AN109" s="951"/>
      <c r="AO109" s="952"/>
      <c r="AP109" s="953" t="s">
        <v>435</v>
      </c>
      <c r="AQ109" s="951"/>
      <c r="AR109" s="951"/>
      <c r="AS109" s="951"/>
      <c r="AT109" s="982"/>
      <c r="AU109" s="950" t="s">
        <v>432</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433</v>
      </c>
      <c r="BR109" s="951"/>
      <c r="BS109" s="951"/>
      <c r="BT109" s="951"/>
      <c r="BU109" s="952"/>
      <c r="BV109" s="953" t="s">
        <v>434</v>
      </c>
      <c r="BW109" s="951"/>
      <c r="BX109" s="951"/>
      <c r="BY109" s="951"/>
      <c r="BZ109" s="952"/>
      <c r="CA109" s="953" t="s">
        <v>309</v>
      </c>
      <c r="CB109" s="951"/>
      <c r="CC109" s="951"/>
      <c r="CD109" s="951"/>
      <c r="CE109" s="952"/>
      <c r="CF109" s="989" t="s">
        <v>435</v>
      </c>
      <c r="CG109" s="989"/>
      <c r="CH109" s="989"/>
      <c r="CI109" s="989"/>
      <c r="CJ109" s="989"/>
      <c r="CK109" s="953" t="s">
        <v>436</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433</v>
      </c>
      <c r="DH109" s="951"/>
      <c r="DI109" s="951"/>
      <c r="DJ109" s="951"/>
      <c r="DK109" s="952"/>
      <c r="DL109" s="953" t="s">
        <v>434</v>
      </c>
      <c r="DM109" s="951"/>
      <c r="DN109" s="951"/>
      <c r="DO109" s="951"/>
      <c r="DP109" s="952"/>
      <c r="DQ109" s="953" t="s">
        <v>309</v>
      </c>
      <c r="DR109" s="951"/>
      <c r="DS109" s="951"/>
      <c r="DT109" s="951"/>
      <c r="DU109" s="952"/>
      <c r="DV109" s="953" t="s">
        <v>435</v>
      </c>
      <c r="DW109" s="951"/>
      <c r="DX109" s="951"/>
      <c r="DY109" s="951"/>
      <c r="DZ109" s="982"/>
    </row>
    <row r="110" spans="1:131" s="248" customFormat="1" ht="26.25" customHeight="1" x14ac:dyDescent="0.15">
      <c r="A110" s="853" t="s">
        <v>437</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1222032</v>
      </c>
      <c r="AB110" s="944"/>
      <c r="AC110" s="944"/>
      <c r="AD110" s="944"/>
      <c r="AE110" s="945"/>
      <c r="AF110" s="946">
        <v>1247195</v>
      </c>
      <c r="AG110" s="944"/>
      <c r="AH110" s="944"/>
      <c r="AI110" s="944"/>
      <c r="AJ110" s="945"/>
      <c r="AK110" s="946">
        <v>1254450</v>
      </c>
      <c r="AL110" s="944"/>
      <c r="AM110" s="944"/>
      <c r="AN110" s="944"/>
      <c r="AO110" s="945"/>
      <c r="AP110" s="947">
        <v>9.5</v>
      </c>
      <c r="AQ110" s="948"/>
      <c r="AR110" s="948"/>
      <c r="AS110" s="948"/>
      <c r="AT110" s="949"/>
      <c r="AU110" s="983" t="s">
        <v>73</v>
      </c>
      <c r="AV110" s="984"/>
      <c r="AW110" s="984"/>
      <c r="AX110" s="984"/>
      <c r="AY110" s="984"/>
      <c r="AZ110" s="909" t="s">
        <v>438</v>
      </c>
      <c r="BA110" s="854"/>
      <c r="BB110" s="854"/>
      <c r="BC110" s="854"/>
      <c r="BD110" s="854"/>
      <c r="BE110" s="854"/>
      <c r="BF110" s="854"/>
      <c r="BG110" s="854"/>
      <c r="BH110" s="854"/>
      <c r="BI110" s="854"/>
      <c r="BJ110" s="854"/>
      <c r="BK110" s="854"/>
      <c r="BL110" s="854"/>
      <c r="BM110" s="854"/>
      <c r="BN110" s="854"/>
      <c r="BO110" s="854"/>
      <c r="BP110" s="855"/>
      <c r="BQ110" s="910">
        <v>14805320</v>
      </c>
      <c r="BR110" s="891"/>
      <c r="BS110" s="891"/>
      <c r="BT110" s="891"/>
      <c r="BU110" s="891"/>
      <c r="BV110" s="891">
        <v>14713738</v>
      </c>
      <c r="BW110" s="891"/>
      <c r="BX110" s="891"/>
      <c r="BY110" s="891"/>
      <c r="BZ110" s="891"/>
      <c r="CA110" s="891">
        <v>14782299</v>
      </c>
      <c r="CB110" s="891"/>
      <c r="CC110" s="891"/>
      <c r="CD110" s="891"/>
      <c r="CE110" s="891"/>
      <c r="CF110" s="915">
        <v>112.3</v>
      </c>
      <c r="CG110" s="916"/>
      <c r="CH110" s="916"/>
      <c r="CI110" s="916"/>
      <c r="CJ110" s="916"/>
      <c r="CK110" s="979" t="s">
        <v>439</v>
      </c>
      <c r="CL110" s="865"/>
      <c r="CM110" s="940" t="s">
        <v>440</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417</v>
      </c>
      <c r="DH110" s="891"/>
      <c r="DI110" s="891"/>
      <c r="DJ110" s="891"/>
      <c r="DK110" s="891"/>
      <c r="DL110" s="891" t="s">
        <v>397</v>
      </c>
      <c r="DM110" s="891"/>
      <c r="DN110" s="891"/>
      <c r="DO110" s="891"/>
      <c r="DP110" s="891"/>
      <c r="DQ110" s="891" t="s">
        <v>417</v>
      </c>
      <c r="DR110" s="891"/>
      <c r="DS110" s="891"/>
      <c r="DT110" s="891"/>
      <c r="DU110" s="891"/>
      <c r="DV110" s="892" t="s">
        <v>417</v>
      </c>
      <c r="DW110" s="892"/>
      <c r="DX110" s="892"/>
      <c r="DY110" s="892"/>
      <c r="DZ110" s="893"/>
    </row>
    <row r="111" spans="1:131" s="248" customFormat="1" ht="26.25" customHeight="1" x14ac:dyDescent="0.15">
      <c r="A111" s="820" t="s">
        <v>441</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442</v>
      </c>
      <c r="AB111" s="972"/>
      <c r="AC111" s="972"/>
      <c r="AD111" s="972"/>
      <c r="AE111" s="973"/>
      <c r="AF111" s="974" t="s">
        <v>442</v>
      </c>
      <c r="AG111" s="972"/>
      <c r="AH111" s="972"/>
      <c r="AI111" s="972"/>
      <c r="AJ111" s="973"/>
      <c r="AK111" s="974" t="s">
        <v>442</v>
      </c>
      <c r="AL111" s="972"/>
      <c r="AM111" s="972"/>
      <c r="AN111" s="972"/>
      <c r="AO111" s="973"/>
      <c r="AP111" s="975" t="s">
        <v>417</v>
      </c>
      <c r="AQ111" s="976"/>
      <c r="AR111" s="976"/>
      <c r="AS111" s="976"/>
      <c r="AT111" s="977"/>
      <c r="AU111" s="985"/>
      <c r="AV111" s="986"/>
      <c r="AW111" s="986"/>
      <c r="AX111" s="986"/>
      <c r="AY111" s="986"/>
      <c r="AZ111" s="861" t="s">
        <v>443</v>
      </c>
      <c r="BA111" s="796"/>
      <c r="BB111" s="796"/>
      <c r="BC111" s="796"/>
      <c r="BD111" s="796"/>
      <c r="BE111" s="796"/>
      <c r="BF111" s="796"/>
      <c r="BG111" s="796"/>
      <c r="BH111" s="796"/>
      <c r="BI111" s="796"/>
      <c r="BJ111" s="796"/>
      <c r="BK111" s="796"/>
      <c r="BL111" s="796"/>
      <c r="BM111" s="796"/>
      <c r="BN111" s="796"/>
      <c r="BO111" s="796"/>
      <c r="BP111" s="797"/>
      <c r="BQ111" s="862">
        <v>481321</v>
      </c>
      <c r="BR111" s="863"/>
      <c r="BS111" s="863"/>
      <c r="BT111" s="863"/>
      <c r="BU111" s="863"/>
      <c r="BV111" s="863">
        <v>582180</v>
      </c>
      <c r="BW111" s="863"/>
      <c r="BX111" s="863"/>
      <c r="BY111" s="863"/>
      <c r="BZ111" s="863"/>
      <c r="CA111" s="863">
        <v>680125</v>
      </c>
      <c r="CB111" s="863"/>
      <c r="CC111" s="863"/>
      <c r="CD111" s="863"/>
      <c r="CE111" s="863"/>
      <c r="CF111" s="924">
        <v>5.2</v>
      </c>
      <c r="CG111" s="925"/>
      <c r="CH111" s="925"/>
      <c r="CI111" s="925"/>
      <c r="CJ111" s="925"/>
      <c r="CK111" s="980"/>
      <c r="CL111" s="867"/>
      <c r="CM111" s="870" t="s">
        <v>444</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138</v>
      </c>
      <c r="DH111" s="863"/>
      <c r="DI111" s="863"/>
      <c r="DJ111" s="863"/>
      <c r="DK111" s="863"/>
      <c r="DL111" s="863" t="s">
        <v>138</v>
      </c>
      <c r="DM111" s="863"/>
      <c r="DN111" s="863"/>
      <c r="DO111" s="863"/>
      <c r="DP111" s="863"/>
      <c r="DQ111" s="863" t="s">
        <v>138</v>
      </c>
      <c r="DR111" s="863"/>
      <c r="DS111" s="863"/>
      <c r="DT111" s="863"/>
      <c r="DU111" s="863"/>
      <c r="DV111" s="840" t="s">
        <v>138</v>
      </c>
      <c r="DW111" s="840"/>
      <c r="DX111" s="840"/>
      <c r="DY111" s="840"/>
      <c r="DZ111" s="841"/>
    </row>
    <row r="112" spans="1:131" s="248" customFormat="1" ht="26.25" customHeight="1" x14ac:dyDescent="0.15">
      <c r="A112" s="965" t="s">
        <v>445</v>
      </c>
      <c r="B112" s="966"/>
      <c r="C112" s="796" t="s">
        <v>446</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447</v>
      </c>
      <c r="AB112" s="826"/>
      <c r="AC112" s="826"/>
      <c r="AD112" s="826"/>
      <c r="AE112" s="827"/>
      <c r="AF112" s="828" t="s">
        <v>448</v>
      </c>
      <c r="AG112" s="826"/>
      <c r="AH112" s="826"/>
      <c r="AI112" s="826"/>
      <c r="AJ112" s="827"/>
      <c r="AK112" s="828" t="s">
        <v>449</v>
      </c>
      <c r="AL112" s="826"/>
      <c r="AM112" s="826"/>
      <c r="AN112" s="826"/>
      <c r="AO112" s="827"/>
      <c r="AP112" s="873" t="s">
        <v>448</v>
      </c>
      <c r="AQ112" s="874"/>
      <c r="AR112" s="874"/>
      <c r="AS112" s="874"/>
      <c r="AT112" s="875"/>
      <c r="AU112" s="985"/>
      <c r="AV112" s="986"/>
      <c r="AW112" s="986"/>
      <c r="AX112" s="986"/>
      <c r="AY112" s="986"/>
      <c r="AZ112" s="861" t="s">
        <v>450</v>
      </c>
      <c r="BA112" s="796"/>
      <c r="BB112" s="796"/>
      <c r="BC112" s="796"/>
      <c r="BD112" s="796"/>
      <c r="BE112" s="796"/>
      <c r="BF112" s="796"/>
      <c r="BG112" s="796"/>
      <c r="BH112" s="796"/>
      <c r="BI112" s="796"/>
      <c r="BJ112" s="796"/>
      <c r="BK112" s="796"/>
      <c r="BL112" s="796"/>
      <c r="BM112" s="796"/>
      <c r="BN112" s="796"/>
      <c r="BO112" s="796"/>
      <c r="BP112" s="797"/>
      <c r="BQ112" s="862">
        <v>1299815</v>
      </c>
      <c r="BR112" s="863"/>
      <c r="BS112" s="863"/>
      <c r="BT112" s="863"/>
      <c r="BU112" s="863"/>
      <c r="BV112" s="863">
        <v>1402879</v>
      </c>
      <c r="BW112" s="863"/>
      <c r="BX112" s="863"/>
      <c r="BY112" s="863"/>
      <c r="BZ112" s="863"/>
      <c r="CA112" s="863">
        <v>1680327</v>
      </c>
      <c r="CB112" s="863"/>
      <c r="CC112" s="863"/>
      <c r="CD112" s="863"/>
      <c r="CE112" s="863"/>
      <c r="CF112" s="924">
        <v>12.8</v>
      </c>
      <c r="CG112" s="925"/>
      <c r="CH112" s="925"/>
      <c r="CI112" s="925"/>
      <c r="CJ112" s="925"/>
      <c r="CK112" s="980"/>
      <c r="CL112" s="867"/>
      <c r="CM112" s="870" t="s">
        <v>451</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452</v>
      </c>
      <c r="DH112" s="863"/>
      <c r="DI112" s="863"/>
      <c r="DJ112" s="863"/>
      <c r="DK112" s="863"/>
      <c r="DL112" s="863" t="s">
        <v>453</v>
      </c>
      <c r="DM112" s="863"/>
      <c r="DN112" s="863"/>
      <c r="DO112" s="863"/>
      <c r="DP112" s="863"/>
      <c r="DQ112" s="863" t="s">
        <v>449</v>
      </c>
      <c r="DR112" s="863"/>
      <c r="DS112" s="863"/>
      <c r="DT112" s="863"/>
      <c r="DU112" s="863"/>
      <c r="DV112" s="840" t="s">
        <v>452</v>
      </c>
      <c r="DW112" s="840"/>
      <c r="DX112" s="840"/>
      <c r="DY112" s="840"/>
      <c r="DZ112" s="841"/>
    </row>
    <row r="113" spans="1:130" s="248" customFormat="1" ht="26.25" customHeight="1" x14ac:dyDescent="0.15">
      <c r="A113" s="967"/>
      <c r="B113" s="968"/>
      <c r="C113" s="796" t="s">
        <v>454</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110552</v>
      </c>
      <c r="AB113" s="972"/>
      <c r="AC113" s="972"/>
      <c r="AD113" s="972"/>
      <c r="AE113" s="973"/>
      <c r="AF113" s="974">
        <v>118843</v>
      </c>
      <c r="AG113" s="972"/>
      <c r="AH113" s="972"/>
      <c r="AI113" s="972"/>
      <c r="AJ113" s="973"/>
      <c r="AK113" s="974">
        <v>173908</v>
      </c>
      <c r="AL113" s="972"/>
      <c r="AM113" s="972"/>
      <c r="AN113" s="972"/>
      <c r="AO113" s="973"/>
      <c r="AP113" s="975">
        <v>1.3</v>
      </c>
      <c r="AQ113" s="976"/>
      <c r="AR113" s="976"/>
      <c r="AS113" s="976"/>
      <c r="AT113" s="977"/>
      <c r="AU113" s="985"/>
      <c r="AV113" s="986"/>
      <c r="AW113" s="986"/>
      <c r="AX113" s="986"/>
      <c r="AY113" s="986"/>
      <c r="AZ113" s="861" t="s">
        <v>455</v>
      </c>
      <c r="BA113" s="796"/>
      <c r="BB113" s="796"/>
      <c r="BC113" s="796"/>
      <c r="BD113" s="796"/>
      <c r="BE113" s="796"/>
      <c r="BF113" s="796"/>
      <c r="BG113" s="796"/>
      <c r="BH113" s="796"/>
      <c r="BI113" s="796"/>
      <c r="BJ113" s="796"/>
      <c r="BK113" s="796"/>
      <c r="BL113" s="796"/>
      <c r="BM113" s="796"/>
      <c r="BN113" s="796"/>
      <c r="BO113" s="796"/>
      <c r="BP113" s="797"/>
      <c r="BQ113" s="862">
        <v>560959</v>
      </c>
      <c r="BR113" s="863"/>
      <c r="BS113" s="863"/>
      <c r="BT113" s="863"/>
      <c r="BU113" s="863"/>
      <c r="BV113" s="863">
        <v>811165</v>
      </c>
      <c r="BW113" s="863"/>
      <c r="BX113" s="863"/>
      <c r="BY113" s="863"/>
      <c r="BZ113" s="863"/>
      <c r="CA113" s="863">
        <v>790416</v>
      </c>
      <c r="CB113" s="863"/>
      <c r="CC113" s="863"/>
      <c r="CD113" s="863"/>
      <c r="CE113" s="863"/>
      <c r="CF113" s="924">
        <v>6</v>
      </c>
      <c r="CG113" s="925"/>
      <c r="CH113" s="925"/>
      <c r="CI113" s="925"/>
      <c r="CJ113" s="925"/>
      <c r="CK113" s="980"/>
      <c r="CL113" s="867"/>
      <c r="CM113" s="870" t="s">
        <v>456</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448</v>
      </c>
      <c r="DH113" s="826"/>
      <c r="DI113" s="826"/>
      <c r="DJ113" s="826"/>
      <c r="DK113" s="827"/>
      <c r="DL113" s="828" t="s">
        <v>452</v>
      </c>
      <c r="DM113" s="826"/>
      <c r="DN113" s="826"/>
      <c r="DO113" s="826"/>
      <c r="DP113" s="827"/>
      <c r="DQ113" s="828" t="s">
        <v>452</v>
      </c>
      <c r="DR113" s="826"/>
      <c r="DS113" s="826"/>
      <c r="DT113" s="826"/>
      <c r="DU113" s="827"/>
      <c r="DV113" s="873" t="s">
        <v>453</v>
      </c>
      <c r="DW113" s="874"/>
      <c r="DX113" s="874"/>
      <c r="DY113" s="874"/>
      <c r="DZ113" s="875"/>
    </row>
    <row r="114" spans="1:130" s="248" customFormat="1" ht="26.25" customHeight="1" x14ac:dyDescent="0.15">
      <c r="A114" s="967"/>
      <c r="B114" s="968"/>
      <c r="C114" s="796" t="s">
        <v>457</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45252</v>
      </c>
      <c r="AB114" s="826"/>
      <c r="AC114" s="826"/>
      <c r="AD114" s="826"/>
      <c r="AE114" s="827"/>
      <c r="AF114" s="828">
        <v>43876</v>
      </c>
      <c r="AG114" s="826"/>
      <c r="AH114" s="826"/>
      <c r="AI114" s="826"/>
      <c r="AJ114" s="827"/>
      <c r="AK114" s="828">
        <v>31892</v>
      </c>
      <c r="AL114" s="826"/>
      <c r="AM114" s="826"/>
      <c r="AN114" s="826"/>
      <c r="AO114" s="827"/>
      <c r="AP114" s="873">
        <v>0.2</v>
      </c>
      <c r="AQ114" s="874"/>
      <c r="AR114" s="874"/>
      <c r="AS114" s="874"/>
      <c r="AT114" s="875"/>
      <c r="AU114" s="985"/>
      <c r="AV114" s="986"/>
      <c r="AW114" s="986"/>
      <c r="AX114" s="986"/>
      <c r="AY114" s="986"/>
      <c r="AZ114" s="861" t="s">
        <v>458</v>
      </c>
      <c r="BA114" s="796"/>
      <c r="BB114" s="796"/>
      <c r="BC114" s="796"/>
      <c r="BD114" s="796"/>
      <c r="BE114" s="796"/>
      <c r="BF114" s="796"/>
      <c r="BG114" s="796"/>
      <c r="BH114" s="796"/>
      <c r="BI114" s="796"/>
      <c r="BJ114" s="796"/>
      <c r="BK114" s="796"/>
      <c r="BL114" s="796"/>
      <c r="BM114" s="796"/>
      <c r="BN114" s="796"/>
      <c r="BO114" s="796"/>
      <c r="BP114" s="797"/>
      <c r="BQ114" s="862">
        <v>3183767</v>
      </c>
      <c r="BR114" s="863"/>
      <c r="BS114" s="863"/>
      <c r="BT114" s="863"/>
      <c r="BU114" s="863"/>
      <c r="BV114" s="863">
        <v>3049721</v>
      </c>
      <c r="BW114" s="863"/>
      <c r="BX114" s="863"/>
      <c r="BY114" s="863"/>
      <c r="BZ114" s="863"/>
      <c r="CA114" s="863">
        <v>2879867</v>
      </c>
      <c r="CB114" s="863"/>
      <c r="CC114" s="863"/>
      <c r="CD114" s="863"/>
      <c r="CE114" s="863"/>
      <c r="CF114" s="924">
        <v>21.9</v>
      </c>
      <c r="CG114" s="925"/>
      <c r="CH114" s="925"/>
      <c r="CI114" s="925"/>
      <c r="CJ114" s="925"/>
      <c r="CK114" s="980"/>
      <c r="CL114" s="867"/>
      <c r="CM114" s="870" t="s">
        <v>459</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448</v>
      </c>
      <c r="DH114" s="826"/>
      <c r="DI114" s="826"/>
      <c r="DJ114" s="826"/>
      <c r="DK114" s="827"/>
      <c r="DL114" s="828" t="s">
        <v>460</v>
      </c>
      <c r="DM114" s="826"/>
      <c r="DN114" s="826"/>
      <c r="DO114" s="826"/>
      <c r="DP114" s="827"/>
      <c r="DQ114" s="828" t="s">
        <v>461</v>
      </c>
      <c r="DR114" s="826"/>
      <c r="DS114" s="826"/>
      <c r="DT114" s="826"/>
      <c r="DU114" s="827"/>
      <c r="DV114" s="873" t="s">
        <v>452</v>
      </c>
      <c r="DW114" s="874"/>
      <c r="DX114" s="874"/>
      <c r="DY114" s="874"/>
      <c r="DZ114" s="875"/>
    </row>
    <row r="115" spans="1:130" s="248" customFormat="1" ht="26.25" customHeight="1" x14ac:dyDescent="0.15">
      <c r="A115" s="967"/>
      <c r="B115" s="968"/>
      <c r="C115" s="796" t="s">
        <v>462</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v>35148</v>
      </c>
      <c r="AB115" s="972"/>
      <c r="AC115" s="972"/>
      <c r="AD115" s="972"/>
      <c r="AE115" s="973"/>
      <c r="AF115" s="974">
        <v>33560</v>
      </c>
      <c r="AG115" s="972"/>
      <c r="AH115" s="972"/>
      <c r="AI115" s="972"/>
      <c r="AJ115" s="973"/>
      <c r="AK115" s="974">
        <v>48008</v>
      </c>
      <c r="AL115" s="972"/>
      <c r="AM115" s="972"/>
      <c r="AN115" s="972"/>
      <c r="AO115" s="973"/>
      <c r="AP115" s="975">
        <v>0.4</v>
      </c>
      <c r="AQ115" s="976"/>
      <c r="AR115" s="976"/>
      <c r="AS115" s="976"/>
      <c r="AT115" s="977"/>
      <c r="AU115" s="985"/>
      <c r="AV115" s="986"/>
      <c r="AW115" s="986"/>
      <c r="AX115" s="986"/>
      <c r="AY115" s="986"/>
      <c r="AZ115" s="861" t="s">
        <v>463</v>
      </c>
      <c r="BA115" s="796"/>
      <c r="BB115" s="796"/>
      <c r="BC115" s="796"/>
      <c r="BD115" s="796"/>
      <c r="BE115" s="796"/>
      <c r="BF115" s="796"/>
      <c r="BG115" s="796"/>
      <c r="BH115" s="796"/>
      <c r="BI115" s="796"/>
      <c r="BJ115" s="796"/>
      <c r="BK115" s="796"/>
      <c r="BL115" s="796"/>
      <c r="BM115" s="796"/>
      <c r="BN115" s="796"/>
      <c r="BO115" s="796"/>
      <c r="BP115" s="797"/>
      <c r="BQ115" s="862" t="s">
        <v>453</v>
      </c>
      <c r="BR115" s="863"/>
      <c r="BS115" s="863"/>
      <c r="BT115" s="863"/>
      <c r="BU115" s="863"/>
      <c r="BV115" s="863" t="s">
        <v>460</v>
      </c>
      <c r="BW115" s="863"/>
      <c r="BX115" s="863"/>
      <c r="BY115" s="863"/>
      <c r="BZ115" s="863"/>
      <c r="CA115" s="863" t="s">
        <v>449</v>
      </c>
      <c r="CB115" s="863"/>
      <c r="CC115" s="863"/>
      <c r="CD115" s="863"/>
      <c r="CE115" s="863"/>
      <c r="CF115" s="924" t="s">
        <v>448</v>
      </c>
      <c r="CG115" s="925"/>
      <c r="CH115" s="925"/>
      <c r="CI115" s="925"/>
      <c r="CJ115" s="925"/>
      <c r="CK115" s="980"/>
      <c r="CL115" s="867"/>
      <c r="CM115" s="861" t="s">
        <v>464</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v>282390</v>
      </c>
      <c r="DH115" s="826"/>
      <c r="DI115" s="826"/>
      <c r="DJ115" s="826"/>
      <c r="DK115" s="827"/>
      <c r="DL115" s="828">
        <v>282390</v>
      </c>
      <c r="DM115" s="826"/>
      <c r="DN115" s="826"/>
      <c r="DO115" s="826"/>
      <c r="DP115" s="827"/>
      <c r="DQ115" s="828">
        <v>282390</v>
      </c>
      <c r="DR115" s="826"/>
      <c r="DS115" s="826"/>
      <c r="DT115" s="826"/>
      <c r="DU115" s="827"/>
      <c r="DV115" s="873">
        <v>2.1</v>
      </c>
      <c r="DW115" s="874"/>
      <c r="DX115" s="874"/>
      <c r="DY115" s="874"/>
      <c r="DZ115" s="875"/>
    </row>
    <row r="116" spans="1:130" s="248" customFormat="1" ht="26.25" customHeight="1" x14ac:dyDescent="0.15">
      <c r="A116" s="969"/>
      <c r="B116" s="970"/>
      <c r="C116" s="929" t="s">
        <v>465</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452</v>
      </c>
      <c r="AB116" s="826"/>
      <c r="AC116" s="826"/>
      <c r="AD116" s="826"/>
      <c r="AE116" s="827"/>
      <c r="AF116" s="828" t="s">
        <v>466</v>
      </c>
      <c r="AG116" s="826"/>
      <c r="AH116" s="826"/>
      <c r="AI116" s="826"/>
      <c r="AJ116" s="827"/>
      <c r="AK116" s="828" t="s">
        <v>467</v>
      </c>
      <c r="AL116" s="826"/>
      <c r="AM116" s="826"/>
      <c r="AN116" s="826"/>
      <c r="AO116" s="827"/>
      <c r="AP116" s="873" t="s">
        <v>467</v>
      </c>
      <c r="AQ116" s="874"/>
      <c r="AR116" s="874"/>
      <c r="AS116" s="874"/>
      <c r="AT116" s="875"/>
      <c r="AU116" s="985"/>
      <c r="AV116" s="986"/>
      <c r="AW116" s="986"/>
      <c r="AX116" s="986"/>
      <c r="AY116" s="986"/>
      <c r="AZ116" s="912" t="s">
        <v>468</v>
      </c>
      <c r="BA116" s="913"/>
      <c r="BB116" s="913"/>
      <c r="BC116" s="913"/>
      <c r="BD116" s="913"/>
      <c r="BE116" s="913"/>
      <c r="BF116" s="913"/>
      <c r="BG116" s="913"/>
      <c r="BH116" s="913"/>
      <c r="BI116" s="913"/>
      <c r="BJ116" s="913"/>
      <c r="BK116" s="913"/>
      <c r="BL116" s="913"/>
      <c r="BM116" s="913"/>
      <c r="BN116" s="913"/>
      <c r="BO116" s="913"/>
      <c r="BP116" s="914"/>
      <c r="BQ116" s="862" t="s">
        <v>448</v>
      </c>
      <c r="BR116" s="863"/>
      <c r="BS116" s="863"/>
      <c r="BT116" s="863"/>
      <c r="BU116" s="863"/>
      <c r="BV116" s="863" t="s">
        <v>448</v>
      </c>
      <c r="BW116" s="863"/>
      <c r="BX116" s="863"/>
      <c r="BY116" s="863"/>
      <c r="BZ116" s="863"/>
      <c r="CA116" s="863" t="s">
        <v>452</v>
      </c>
      <c r="CB116" s="863"/>
      <c r="CC116" s="863"/>
      <c r="CD116" s="863"/>
      <c r="CE116" s="863"/>
      <c r="CF116" s="924" t="s">
        <v>452</v>
      </c>
      <c r="CG116" s="925"/>
      <c r="CH116" s="925"/>
      <c r="CI116" s="925"/>
      <c r="CJ116" s="925"/>
      <c r="CK116" s="980"/>
      <c r="CL116" s="867"/>
      <c r="CM116" s="870" t="s">
        <v>469</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v>124189</v>
      </c>
      <c r="DH116" s="826"/>
      <c r="DI116" s="826"/>
      <c r="DJ116" s="826"/>
      <c r="DK116" s="827"/>
      <c r="DL116" s="828">
        <v>114636</v>
      </c>
      <c r="DM116" s="826"/>
      <c r="DN116" s="826"/>
      <c r="DO116" s="826"/>
      <c r="DP116" s="827"/>
      <c r="DQ116" s="828">
        <v>105083</v>
      </c>
      <c r="DR116" s="826"/>
      <c r="DS116" s="826"/>
      <c r="DT116" s="826"/>
      <c r="DU116" s="827"/>
      <c r="DV116" s="873">
        <v>0.8</v>
      </c>
      <c r="DW116" s="874"/>
      <c r="DX116" s="874"/>
      <c r="DY116" s="874"/>
      <c r="DZ116" s="875"/>
    </row>
    <row r="117" spans="1:130" s="248" customFormat="1" ht="26.25" customHeight="1" x14ac:dyDescent="0.15">
      <c r="A117" s="950" t="s">
        <v>189</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470</v>
      </c>
      <c r="Z117" s="952"/>
      <c r="AA117" s="957">
        <v>1412984</v>
      </c>
      <c r="AB117" s="958"/>
      <c r="AC117" s="958"/>
      <c r="AD117" s="958"/>
      <c r="AE117" s="959"/>
      <c r="AF117" s="960">
        <v>1443474</v>
      </c>
      <c r="AG117" s="958"/>
      <c r="AH117" s="958"/>
      <c r="AI117" s="958"/>
      <c r="AJ117" s="959"/>
      <c r="AK117" s="960">
        <v>1508258</v>
      </c>
      <c r="AL117" s="958"/>
      <c r="AM117" s="958"/>
      <c r="AN117" s="958"/>
      <c r="AO117" s="959"/>
      <c r="AP117" s="961"/>
      <c r="AQ117" s="962"/>
      <c r="AR117" s="962"/>
      <c r="AS117" s="962"/>
      <c r="AT117" s="963"/>
      <c r="AU117" s="985"/>
      <c r="AV117" s="986"/>
      <c r="AW117" s="986"/>
      <c r="AX117" s="986"/>
      <c r="AY117" s="986"/>
      <c r="AZ117" s="912" t="s">
        <v>471</v>
      </c>
      <c r="BA117" s="913"/>
      <c r="BB117" s="913"/>
      <c r="BC117" s="913"/>
      <c r="BD117" s="913"/>
      <c r="BE117" s="913"/>
      <c r="BF117" s="913"/>
      <c r="BG117" s="913"/>
      <c r="BH117" s="913"/>
      <c r="BI117" s="913"/>
      <c r="BJ117" s="913"/>
      <c r="BK117" s="913"/>
      <c r="BL117" s="913"/>
      <c r="BM117" s="913"/>
      <c r="BN117" s="913"/>
      <c r="BO117" s="913"/>
      <c r="BP117" s="914"/>
      <c r="BQ117" s="862" t="s">
        <v>447</v>
      </c>
      <c r="BR117" s="863"/>
      <c r="BS117" s="863"/>
      <c r="BT117" s="863"/>
      <c r="BU117" s="863"/>
      <c r="BV117" s="863" t="s">
        <v>452</v>
      </c>
      <c r="BW117" s="863"/>
      <c r="BX117" s="863"/>
      <c r="BY117" s="863"/>
      <c r="BZ117" s="863"/>
      <c r="CA117" s="863" t="s">
        <v>447</v>
      </c>
      <c r="CB117" s="863"/>
      <c r="CC117" s="863"/>
      <c r="CD117" s="863"/>
      <c r="CE117" s="863"/>
      <c r="CF117" s="924" t="s">
        <v>460</v>
      </c>
      <c r="CG117" s="925"/>
      <c r="CH117" s="925"/>
      <c r="CI117" s="925"/>
      <c r="CJ117" s="925"/>
      <c r="CK117" s="980"/>
      <c r="CL117" s="867"/>
      <c r="CM117" s="870" t="s">
        <v>472</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449</v>
      </c>
      <c r="DH117" s="826"/>
      <c r="DI117" s="826"/>
      <c r="DJ117" s="826"/>
      <c r="DK117" s="827"/>
      <c r="DL117" s="828" t="s">
        <v>448</v>
      </c>
      <c r="DM117" s="826"/>
      <c r="DN117" s="826"/>
      <c r="DO117" s="826"/>
      <c r="DP117" s="827"/>
      <c r="DQ117" s="828" t="s">
        <v>460</v>
      </c>
      <c r="DR117" s="826"/>
      <c r="DS117" s="826"/>
      <c r="DT117" s="826"/>
      <c r="DU117" s="827"/>
      <c r="DV117" s="873" t="s">
        <v>447</v>
      </c>
      <c r="DW117" s="874"/>
      <c r="DX117" s="874"/>
      <c r="DY117" s="874"/>
      <c r="DZ117" s="875"/>
    </row>
    <row r="118" spans="1:130" s="248" customFormat="1" ht="26.25" customHeight="1" x14ac:dyDescent="0.15">
      <c r="A118" s="950" t="s">
        <v>436</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433</v>
      </c>
      <c r="AB118" s="951"/>
      <c r="AC118" s="951"/>
      <c r="AD118" s="951"/>
      <c r="AE118" s="952"/>
      <c r="AF118" s="953" t="s">
        <v>434</v>
      </c>
      <c r="AG118" s="951"/>
      <c r="AH118" s="951"/>
      <c r="AI118" s="951"/>
      <c r="AJ118" s="952"/>
      <c r="AK118" s="953" t="s">
        <v>309</v>
      </c>
      <c r="AL118" s="951"/>
      <c r="AM118" s="951"/>
      <c r="AN118" s="951"/>
      <c r="AO118" s="952"/>
      <c r="AP118" s="954" t="s">
        <v>435</v>
      </c>
      <c r="AQ118" s="955"/>
      <c r="AR118" s="955"/>
      <c r="AS118" s="955"/>
      <c r="AT118" s="956"/>
      <c r="AU118" s="985"/>
      <c r="AV118" s="986"/>
      <c r="AW118" s="986"/>
      <c r="AX118" s="986"/>
      <c r="AY118" s="986"/>
      <c r="AZ118" s="928" t="s">
        <v>473</v>
      </c>
      <c r="BA118" s="929"/>
      <c r="BB118" s="929"/>
      <c r="BC118" s="929"/>
      <c r="BD118" s="929"/>
      <c r="BE118" s="929"/>
      <c r="BF118" s="929"/>
      <c r="BG118" s="929"/>
      <c r="BH118" s="929"/>
      <c r="BI118" s="929"/>
      <c r="BJ118" s="929"/>
      <c r="BK118" s="929"/>
      <c r="BL118" s="929"/>
      <c r="BM118" s="929"/>
      <c r="BN118" s="929"/>
      <c r="BO118" s="929"/>
      <c r="BP118" s="930"/>
      <c r="BQ118" s="931" t="s">
        <v>452</v>
      </c>
      <c r="BR118" s="894"/>
      <c r="BS118" s="894"/>
      <c r="BT118" s="894"/>
      <c r="BU118" s="894"/>
      <c r="BV118" s="894" t="s">
        <v>448</v>
      </c>
      <c r="BW118" s="894"/>
      <c r="BX118" s="894"/>
      <c r="BY118" s="894"/>
      <c r="BZ118" s="894"/>
      <c r="CA118" s="894" t="s">
        <v>461</v>
      </c>
      <c r="CB118" s="894"/>
      <c r="CC118" s="894"/>
      <c r="CD118" s="894"/>
      <c r="CE118" s="894"/>
      <c r="CF118" s="924" t="s">
        <v>449</v>
      </c>
      <c r="CG118" s="925"/>
      <c r="CH118" s="925"/>
      <c r="CI118" s="925"/>
      <c r="CJ118" s="925"/>
      <c r="CK118" s="980"/>
      <c r="CL118" s="867"/>
      <c r="CM118" s="870" t="s">
        <v>474</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452</v>
      </c>
      <c r="DH118" s="826"/>
      <c r="DI118" s="826"/>
      <c r="DJ118" s="826"/>
      <c r="DK118" s="827"/>
      <c r="DL118" s="828" t="s">
        <v>466</v>
      </c>
      <c r="DM118" s="826"/>
      <c r="DN118" s="826"/>
      <c r="DO118" s="826"/>
      <c r="DP118" s="827"/>
      <c r="DQ118" s="828" t="s">
        <v>460</v>
      </c>
      <c r="DR118" s="826"/>
      <c r="DS118" s="826"/>
      <c r="DT118" s="826"/>
      <c r="DU118" s="827"/>
      <c r="DV118" s="873" t="s">
        <v>448</v>
      </c>
      <c r="DW118" s="874"/>
      <c r="DX118" s="874"/>
      <c r="DY118" s="874"/>
      <c r="DZ118" s="875"/>
    </row>
    <row r="119" spans="1:130" s="248" customFormat="1" ht="26.25" customHeight="1" x14ac:dyDescent="0.15">
      <c r="A119" s="864" t="s">
        <v>439</v>
      </c>
      <c r="B119" s="865"/>
      <c r="C119" s="940" t="s">
        <v>440</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138</v>
      </c>
      <c r="AB119" s="944"/>
      <c r="AC119" s="944"/>
      <c r="AD119" s="944"/>
      <c r="AE119" s="945"/>
      <c r="AF119" s="946" t="s">
        <v>461</v>
      </c>
      <c r="AG119" s="944"/>
      <c r="AH119" s="944"/>
      <c r="AI119" s="944"/>
      <c r="AJ119" s="945"/>
      <c r="AK119" s="946" t="s">
        <v>460</v>
      </c>
      <c r="AL119" s="944"/>
      <c r="AM119" s="944"/>
      <c r="AN119" s="944"/>
      <c r="AO119" s="945"/>
      <c r="AP119" s="947" t="s">
        <v>460</v>
      </c>
      <c r="AQ119" s="948"/>
      <c r="AR119" s="948"/>
      <c r="AS119" s="948"/>
      <c r="AT119" s="949"/>
      <c r="AU119" s="987"/>
      <c r="AV119" s="988"/>
      <c r="AW119" s="988"/>
      <c r="AX119" s="988"/>
      <c r="AY119" s="988"/>
      <c r="AZ119" s="279" t="s">
        <v>189</v>
      </c>
      <c r="BA119" s="279"/>
      <c r="BB119" s="279"/>
      <c r="BC119" s="279"/>
      <c r="BD119" s="279"/>
      <c r="BE119" s="279"/>
      <c r="BF119" s="279"/>
      <c r="BG119" s="279"/>
      <c r="BH119" s="279"/>
      <c r="BI119" s="279"/>
      <c r="BJ119" s="279"/>
      <c r="BK119" s="279"/>
      <c r="BL119" s="279"/>
      <c r="BM119" s="279"/>
      <c r="BN119" s="279"/>
      <c r="BO119" s="926" t="s">
        <v>475</v>
      </c>
      <c r="BP119" s="927"/>
      <c r="BQ119" s="931">
        <v>20331182</v>
      </c>
      <c r="BR119" s="894"/>
      <c r="BS119" s="894"/>
      <c r="BT119" s="894"/>
      <c r="BU119" s="894"/>
      <c r="BV119" s="894">
        <v>20559683</v>
      </c>
      <c r="BW119" s="894"/>
      <c r="BX119" s="894"/>
      <c r="BY119" s="894"/>
      <c r="BZ119" s="894"/>
      <c r="CA119" s="894">
        <v>20813034</v>
      </c>
      <c r="CB119" s="894"/>
      <c r="CC119" s="894"/>
      <c r="CD119" s="894"/>
      <c r="CE119" s="894"/>
      <c r="CF119" s="792"/>
      <c r="CG119" s="793"/>
      <c r="CH119" s="793"/>
      <c r="CI119" s="793"/>
      <c r="CJ119" s="883"/>
      <c r="CK119" s="981"/>
      <c r="CL119" s="869"/>
      <c r="CM119" s="887" t="s">
        <v>476</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v>74742</v>
      </c>
      <c r="DH119" s="809"/>
      <c r="DI119" s="809"/>
      <c r="DJ119" s="809"/>
      <c r="DK119" s="810"/>
      <c r="DL119" s="811">
        <v>185154</v>
      </c>
      <c r="DM119" s="809"/>
      <c r="DN119" s="809"/>
      <c r="DO119" s="809"/>
      <c r="DP119" s="810"/>
      <c r="DQ119" s="811">
        <v>292652</v>
      </c>
      <c r="DR119" s="809"/>
      <c r="DS119" s="809"/>
      <c r="DT119" s="809"/>
      <c r="DU119" s="810"/>
      <c r="DV119" s="897">
        <v>2.2000000000000002</v>
      </c>
      <c r="DW119" s="898"/>
      <c r="DX119" s="898"/>
      <c r="DY119" s="898"/>
      <c r="DZ119" s="899"/>
    </row>
    <row r="120" spans="1:130" s="248" customFormat="1" ht="26.25" customHeight="1" x14ac:dyDescent="0.15">
      <c r="A120" s="866"/>
      <c r="B120" s="867"/>
      <c r="C120" s="870" t="s">
        <v>444</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460</v>
      </c>
      <c r="AB120" s="826"/>
      <c r="AC120" s="826"/>
      <c r="AD120" s="826"/>
      <c r="AE120" s="827"/>
      <c r="AF120" s="828" t="s">
        <v>460</v>
      </c>
      <c r="AG120" s="826"/>
      <c r="AH120" s="826"/>
      <c r="AI120" s="826"/>
      <c r="AJ120" s="827"/>
      <c r="AK120" s="828" t="s">
        <v>452</v>
      </c>
      <c r="AL120" s="826"/>
      <c r="AM120" s="826"/>
      <c r="AN120" s="826"/>
      <c r="AO120" s="827"/>
      <c r="AP120" s="873" t="s">
        <v>448</v>
      </c>
      <c r="AQ120" s="874"/>
      <c r="AR120" s="874"/>
      <c r="AS120" s="874"/>
      <c r="AT120" s="875"/>
      <c r="AU120" s="932" t="s">
        <v>477</v>
      </c>
      <c r="AV120" s="933"/>
      <c r="AW120" s="933"/>
      <c r="AX120" s="933"/>
      <c r="AY120" s="934"/>
      <c r="AZ120" s="909" t="s">
        <v>478</v>
      </c>
      <c r="BA120" s="854"/>
      <c r="BB120" s="854"/>
      <c r="BC120" s="854"/>
      <c r="BD120" s="854"/>
      <c r="BE120" s="854"/>
      <c r="BF120" s="854"/>
      <c r="BG120" s="854"/>
      <c r="BH120" s="854"/>
      <c r="BI120" s="854"/>
      <c r="BJ120" s="854"/>
      <c r="BK120" s="854"/>
      <c r="BL120" s="854"/>
      <c r="BM120" s="854"/>
      <c r="BN120" s="854"/>
      <c r="BO120" s="854"/>
      <c r="BP120" s="855"/>
      <c r="BQ120" s="910">
        <v>5259651</v>
      </c>
      <c r="BR120" s="891"/>
      <c r="BS120" s="891"/>
      <c r="BT120" s="891"/>
      <c r="BU120" s="891"/>
      <c r="BV120" s="891">
        <v>5261555</v>
      </c>
      <c r="BW120" s="891"/>
      <c r="BX120" s="891"/>
      <c r="BY120" s="891"/>
      <c r="BZ120" s="891"/>
      <c r="CA120" s="891">
        <v>5606336</v>
      </c>
      <c r="CB120" s="891"/>
      <c r="CC120" s="891"/>
      <c r="CD120" s="891"/>
      <c r="CE120" s="891"/>
      <c r="CF120" s="915">
        <v>42.6</v>
      </c>
      <c r="CG120" s="916"/>
      <c r="CH120" s="916"/>
      <c r="CI120" s="916"/>
      <c r="CJ120" s="916"/>
      <c r="CK120" s="917" t="s">
        <v>479</v>
      </c>
      <c r="CL120" s="901"/>
      <c r="CM120" s="901"/>
      <c r="CN120" s="901"/>
      <c r="CO120" s="902"/>
      <c r="CP120" s="921" t="s">
        <v>480</v>
      </c>
      <c r="CQ120" s="922"/>
      <c r="CR120" s="922"/>
      <c r="CS120" s="922"/>
      <c r="CT120" s="922"/>
      <c r="CU120" s="922"/>
      <c r="CV120" s="922"/>
      <c r="CW120" s="922"/>
      <c r="CX120" s="922"/>
      <c r="CY120" s="922"/>
      <c r="CZ120" s="922"/>
      <c r="DA120" s="922"/>
      <c r="DB120" s="922"/>
      <c r="DC120" s="922"/>
      <c r="DD120" s="922"/>
      <c r="DE120" s="922"/>
      <c r="DF120" s="923"/>
      <c r="DG120" s="910">
        <v>1203978</v>
      </c>
      <c r="DH120" s="891"/>
      <c r="DI120" s="891"/>
      <c r="DJ120" s="891"/>
      <c r="DK120" s="891"/>
      <c r="DL120" s="891">
        <v>1290290</v>
      </c>
      <c r="DM120" s="891"/>
      <c r="DN120" s="891"/>
      <c r="DO120" s="891"/>
      <c r="DP120" s="891"/>
      <c r="DQ120" s="891">
        <v>1534834</v>
      </c>
      <c r="DR120" s="891"/>
      <c r="DS120" s="891"/>
      <c r="DT120" s="891"/>
      <c r="DU120" s="891"/>
      <c r="DV120" s="892">
        <v>11.7</v>
      </c>
      <c r="DW120" s="892"/>
      <c r="DX120" s="892"/>
      <c r="DY120" s="892"/>
      <c r="DZ120" s="893"/>
    </row>
    <row r="121" spans="1:130" s="248" customFormat="1" ht="26.25" customHeight="1" x14ac:dyDescent="0.15">
      <c r="A121" s="866"/>
      <c r="B121" s="867"/>
      <c r="C121" s="912" t="s">
        <v>481</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138</v>
      </c>
      <c r="AB121" s="826"/>
      <c r="AC121" s="826"/>
      <c r="AD121" s="826"/>
      <c r="AE121" s="827"/>
      <c r="AF121" s="828" t="s">
        <v>461</v>
      </c>
      <c r="AG121" s="826"/>
      <c r="AH121" s="826"/>
      <c r="AI121" s="826"/>
      <c r="AJ121" s="827"/>
      <c r="AK121" s="828" t="s">
        <v>467</v>
      </c>
      <c r="AL121" s="826"/>
      <c r="AM121" s="826"/>
      <c r="AN121" s="826"/>
      <c r="AO121" s="827"/>
      <c r="AP121" s="873" t="s">
        <v>138</v>
      </c>
      <c r="AQ121" s="874"/>
      <c r="AR121" s="874"/>
      <c r="AS121" s="874"/>
      <c r="AT121" s="875"/>
      <c r="AU121" s="935"/>
      <c r="AV121" s="936"/>
      <c r="AW121" s="936"/>
      <c r="AX121" s="936"/>
      <c r="AY121" s="937"/>
      <c r="AZ121" s="861" t="s">
        <v>482</v>
      </c>
      <c r="BA121" s="796"/>
      <c r="BB121" s="796"/>
      <c r="BC121" s="796"/>
      <c r="BD121" s="796"/>
      <c r="BE121" s="796"/>
      <c r="BF121" s="796"/>
      <c r="BG121" s="796"/>
      <c r="BH121" s="796"/>
      <c r="BI121" s="796"/>
      <c r="BJ121" s="796"/>
      <c r="BK121" s="796"/>
      <c r="BL121" s="796"/>
      <c r="BM121" s="796"/>
      <c r="BN121" s="796"/>
      <c r="BO121" s="796"/>
      <c r="BP121" s="797"/>
      <c r="BQ121" s="862">
        <v>1941924</v>
      </c>
      <c r="BR121" s="863"/>
      <c r="BS121" s="863"/>
      <c r="BT121" s="863"/>
      <c r="BU121" s="863"/>
      <c r="BV121" s="863">
        <v>2258177</v>
      </c>
      <c r="BW121" s="863"/>
      <c r="BX121" s="863"/>
      <c r="BY121" s="863"/>
      <c r="BZ121" s="863"/>
      <c r="CA121" s="863">
        <v>2463092</v>
      </c>
      <c r="CB121" s="863"/>
      <c r="CC121" s="863"/>
      <c r="CD121" s="863"/>
      <c r="CE121" s="863"/>
      <c r="CF121" s="924">
        <v>18.7</v>
      </c>
      <c r="CG121" s="925"/>
      <c r="CH121" s="925"/>
      <c r="CI121" s="925"/>
      <c r="CJ121" s="925"/>
      <c r="CK121" s="918"/>
      <c r="CL121" s="904"/>
      <c r="CM121" s="904"/>
      <c r="CN121" s="904"/>
      <c r="CO121" s="905"/>
      <c r="CP121" s="884" t="s">
        <v>483</v>
      </c>
      <c r="CQ121" s="885"/>
      <c r="CR121" s="885"/>
      <c r="CS121" s="885"/>
      <c r="CT121" s="885"/>
      <c r="CU121" s="885"/>
      <c r="CV121" s="885"/>
      <c r="CW121" s="885"/>
      <c r="CX121" s="885"/>
      <c r="CY121" s="885"/>
      <c r="CZ121" s="885"/>
      <c r="DA121" s="885"/>
      <c r="DB121" s="885"/>
      <c r="DC121" s="885"/>
      <c r="DD121" s="885"/>
      <c r="DE121" s="885"/>
      <c r="DF121" s="886"/>
      <c r="DG121" s="862" t="s">
        <v>138</v>
      </c>
      <c r="DH121" s="863"/>
      <c r="DI121" s="863"/>
      <c r="DJ121" s="863"/>
      <c r="DK121" s="863"/>
      <c r="DL121" s="863" t="s">
        <v>448</v>
      </c>
      <c r="DM121" s="863"/>
      <c r="DN121" s="863"/>
      <c r="DO121" s="863"/>
      <c r="DP121" s="863"/>
      <c r="DQ121" s="863">
        <v>145493</v>
      </c>
      <c r="DR121" s="863"/>
      <c r="DS121" s="863"/>
      <c r="DT121" s="863"/>
      <c r="DU121" s="863"/>
      <c r="DV121" s="840">
        <v>1.1000000000000001</v>
      </c>
      <c r="DW121" s="840"/>
      <c r="DX121" s="840"/>
      <c r="DY121" s="840"/>
      <c r="DZ121" s="841"/>
    </row>
    <row r="122" spans="1:130" s="248" customFormat="1" ht="26.25" customHeight="1" x14ac:dyDescent="0.15">
      <c r="A122" s="866"/>
      <c r="B122" s="867"/>
      <c r="C122" s="870" t="s">
        <v>459</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448</v>
      </c>
      <c r="AB122" s="826"/>
      <c r="AC122" s="826"/>
      <c r="AD122" s="826"/>
      <c r="AE122" s="827"/>
      <c r="AF122" s="828" t="s">
        <v>460</v>
      </c>
      <c r="AG122" s="826"/>
      <c r="AH122" s="826"/>
      <c r="AI122" s="826"/>
      <c r="AJ122" s="827"/>
      <c r="AK122" s="828" t="s">
        <v>461</v>
      </c>
      <c r="AL122" s="826"/>
      <c r="AM122" s="826"/>
      <c r="AN122" s="826"/>
      <c r="AO122" s="827"/>
      <c r="AP122" s="873" t="s">
        <v>461</v>
      </c>
      <c r="AQ122" s="874"/>
      <c r="AR122" s="874"/>
      <c r="AS122" s="874"/>
      <c r="AT122" s="875"/>
      <c r="AU122" s="935"/>
      <c r="AV122" s="936"/>
      <c r="AW122" s="936"/>
      <c r="AX122" s="936"/>
      <c r="AY122" s="937"/>
      <c r="AZ122" s="928" t="s">
        <v>484</v>
      </c>
      <c r="BA122" s="929"/>
      <c r="BB122" s="929"/>
      <c r="BC122" s="929"/>
      <c r="BD122" s="929"/>
      <c r="BE122" s="929"/>
      <c r="BF122" s="929"/>
      <c r="BG122" s="929"/>
      <c r="BH122" s="929"/>
      <c r="BI122" s="929"/>
      <c r="BJ122" s="929"/>
      <c r="BK122" s="929"/>
      <c r="BL122" s="929"/>
      <c r="BM122" s="929"/>
      <c r="BN122" s="929"/>
      <c r="BO122" s="929"/>
      <c r="BP122" s="930"/>
      <c r="BQ122" s="931">
        <v>13838625</v>
      </c>
      <c r="BR122" s="894"/>
      <c r="BS122" s="894"/>
      <c r="BT122" s="894"/>
      <c r="BU122" s="894"/>
      <c r="BV122" s="894">
        <v>14027699</v>
      </c>
      <c r="BW122" s="894"/>
      <c r="BX122" s="894"/>
      <c r="BY122" s="894"/>
      <c r="BZ122" s="894"/>
      <c r="CA122" s="894">
        <v>14123022</v>
      </c>
      <c r="CB122" s="894"/>
      <c r="CC122" s="894"/>
      <c r="CD122" s="894"/>
      <c r="CE122" s="894"/>
      <c r="CF122" s="895">
        <v>107.3</v>
      </c>
      <c r="CG122" s="896"/>
      <c r="CH122" s="896"/>
      <c r="CI122" s="896"/>
      <c r="CJ122" s="896"/>
      <c r="CK122" s="918"/>
      <c r="CL122" s="904"/>
      <c r="CM122" s="904"/>
      <c r="CN122" s="904"/>
      <c r="CO122" s="905"/>
      <c r="CP122" s="884" t="s">
        <v>485</v>
      </c>
      <c r="CQ122" s="885"/>
      <c r="CR122" s="885"/>
      <c r="CS122" s="885"/>
      <c r="CT122" s="885"/>
      <c r="CU122" s="885"/>
      <c r="CV122" s="885"/>
      <c r="CW122" s="885"/>
      <c r="CX122" s="885"/>
      <c r="CY122" s="885"/>
      <c r="CZ122" s="885"/>
      <c r="DA122" s="885"/>
      <c r="DB122" s="885"/>
      <c r="DC122" s="885"/>
      <c r="DD122" s="885"/>
      <c r="DE122" s="885"/>
      <c r="DF122" s="886"/>
      <c r="DG122" s="862" t="s">
        <v>460</v>
      </c>
      <c r="DH122" s="863"/>
      <c r="DI122" s="863"/>
      <c r="DJ122" s="863"/>
      <c r="DK122" s="863"/>
      <c r="DL122" s="863" t="s">
        <v>448</v>
      </c>
      <c r="DM122" s="863"/>
      <c r="DN122" s="863"/>
      <c r="DO122" s="863"/>
      <c r="DP122" s="863"/>
      <c r="DQ122" s="863" t="s">
        <v>486</v>
      </c>
      <c r="DR122" s="863"/>
      <c r="DS122" s="863"/>
      <c r="DT122" s="863"/>
      <c r="DU122" s="863"/>
      <c r="DV122" s="840" t="s">
        <v>452</v>
      </c>
      <c r="DW122" s="840"/>
      <c r="DX122" s="840"/>
      <c r="DY122" s="840"/>
      <c r="DZ122" s="841"/>
    </row>
    <row r="123" spans="1:130" s="248" customFormat="1" ht="26.25" customHeight="1" x14ac:dyDescent="0.15">
      <c r="A123" s="866"/>
      <c r="B123" s="867"/>
      <c r="C123" s="870" t="s">
        <v>469</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v>9553</v>
      </c>
      <c r="AB123" s="826"/>
      <c r="AC123" s="826"/>
      <c r="AD123" s="826"/>
      <c r="AE123" s="827"/>
      <c r="AF123" s="828">
        <v>9553</v>
      </c>
      <c r="AG123" s="826"/>
      <c r="AH123" s="826"/>
      <c r="AI123" s="826"/>
      <c r="AJ123" s="827"/>
      <c r="AK123" s="828">
        <v>9553</v>
      </c>
      <c r="AL123" s="826"/>
      <c r="AM123" s="826"/>
      <c r="AN123" s="826"/>
      <c r="AO123" s="827"/>
      <c r="AP123" s="873">
        <v>0.1</v>
      </c>
      <c r="AQ123" s="874"/>
      <c r="AR123" s="874"/>
      <c r="AS123" s="874"/>
      <c r="AT123" s="875"/>
      <c r="AU123" s="938"/>
      <c r="AV123" s="939"/>
      <c r="AW123" s="939"/>
      <c r="AX123" s="939"/>
      <c r="AY123" s="939"/>
      <c r="AZ123" s="279" t="s">
        <v>189</v>
      </c>
      <c r="BA123" s="279"/>
      <c r="BB123" s="279"/>
      <c r="BC123" s="279"/>
      <c r="BD123" s="279"/>
      <c r="BE123" s="279"/>
      <c r="BF123" s="279"/>
      <c r="BG123" s="279"/>
      <c r="BH123" s="279"/>
      <c r="BI123" s="279"/>
      <c r="BJ123" s="279"/>
      <c r="BK123" s="279"/>
      <c r="BL123" s="279"/>
      <c r="BM123" s="279"/>
      <c r="BN123" s="279"/>
      <c r="BO123" s="926" t="s">
        <v>487</v>
      </c>
      <c r="BP123" s="927"/>
      <c r="BQ123" s="881">
        <v>21040200</v>
      </c>
      <c r="BR123" s="882"/>
      <c r="BS123" s="882"/>
      <c r="BT123" s="882"/>
      <c r="BU123" s="882"/>
      <c r="BV123" s="882">
        <v>21547431</v>
      </c>
      <c r="BW123" s="882"/>
      <c r="BX123" s="882"/>
      <c r="BY123" s="882"/>
      <c r="BZ123" s="882"/>
      <c r="CA123" s="882">
        <v>22192450</v>
      </c>
      <c r="CB123" s="882"/>
      <c r="CC123" s="882"/>
      <c r="CD123" s="882"/>
      <c r="CE123" s="882"/>
      <c r="CF123" s="792"/>
      <c r="CG123" s="793"/>
      <c r="CH123" s="793"/>
      <c r="CI123" s="793"/>
      <c r="CJ123" s="883"/>
      <c r="CK123" s="918"/>
      <c r="CL123" s="904"/>
      <c r="CM123" s="904"/>
      <c r="CN123" s="904"/>
      <c r="CO123" s="905"/>
      <c r="CP123" s="884" t="s">
        <v>488</v>
      </c>
      <c r="CQ123" s="885"/>
      <c r="CR123" s="885"/>
      <c r="CS123" s="885"/>
      <c r="CT123" s="885"/>
      <c r="CU123" s="885"/>
      <c r="CV123" s="885"/>
      <c r="CW123" s="885"/>
      <c r="CX123" s="885"/>
      <c r="CY123" s="885"/>
      <c r="CZ123" s="885"/>
      <c r="DA123" s="885"/>
      <c r="DB123" s="885"/>
      <c r="DC123" s="885"/>
      <c r="DD123" s="885"/>
      <c r="DE123" s="885"/>
      <c r="DF123" s="886"/>
      <c r="DG123" s="825" t="s">
        <v>452</v>
      </c>
      <c r="DH123" s="826"/>
      <c r="DI123" s="826"/>
      <c r="DJ123" s="826"/>
      <c r="DK123" s="827"/>
      <c r="DL123" s="828" t="s">
        <v>448</v>
      </c>
      <c r="DM123" s="826"/>
      <c r="DN123" s="826"/>
      <c r="DO123" s="826"/>
      <c r="DP123" s="827"/>
      <c r="DQ123" s="828" t="s">
        <v>461</v>
      </c>
      <c r="DR123" s="826"/>
      <c r="DS123" s="826"/>
      <c r="DT123" s="826"/>
      <c r="DU123" s="827"/>
      <c r="DV123" s="873" t="s">
        <v>452</v>
      </c>
      <c r="DW123" s="874"/>
      <c r="DX123" s="874"/>
      <c r="DY123" s="874"/>
      <c r="DZ123" s="875"/>
    </row>
    <row r="124" spans="1:130" s="248" customFormat="1" ht="26.25" customHeight="1" thickBot="1" x14ac:dyDescent="0.2">
      <c r="A124" s="866"/>
      <c r="B124" s="867"/>
      <c r="C124" s="870" t="s">
        <v>472</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489</v>
      </c>
      <c r="AB124" s="826"/>
      <c r="AC124" s="826"/>
      <c r="AD124" s="826"/>
      <c r="AE124" s="827"/>
      <c r="AF124" s="828" t="s">
        <v>461</v>
      </c>
      <c r="AG124" s="826"/>
      <c r="AH124" s="826"/>
      <c r="AI124" s="826"/>
      <c r="AJ124" s="827"/>
      <c r="AK124" s="828" t="s">
        <v>489</v>
      </c>
      <c r="AL124" s="826"/>
      <c r="AM124" s="826"/>
      <c r="AN124" s="826"/>
      <c r="AO124" s="827"/>
      <c r="AP124" s="873" t="s">
        <v>452</v>
      </c>
      <c r="AQ124" s="874"/>
      <c r="AR124" s="874"/>
      <c r="AS124" s="874"/>
      <c r="AT124" s="875"/>
      <c r="AU124" s="876" t="s">
        <v>490</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t="s">
        <v>453</v>
      </c>
      <c r="BR124" s="880"/>
      <c r="BS124" s="880"/>
      <c r="BT124" s="880"/>
      <c r="BU124" s="880"/>
      <c r="BV124" s="880" t="s">
        <v>461</v>
      </c>
      <c r="BW124" s="880"/>
      <c r="BX124" s="880"/>
      <c r="BY124" s="880"/>
      <c r="BZ124" s="880"/>
      <c r="CA124" s="880" t="s">
        <v>467</v>
      </c>
      <c r="CB124" s="880"/>
      <c r="CC124" s="880"/>
      <c r="CD124" s="880"/>
      <c r="CE124" s="880"/>
      <c r="CF124" s="770"/>
      <c r="CG124" s="771"/>
      <c r="CH124" s="771"/>
      <c r="CI124" s="771"/>
      <c r="CJ124" s="911"/>
      <c r="CK124" s="919"/>
      <c r="CL124" s="919"/>
      <c r="CM124" s="919"/>
      <c r="CN124" s="919"/>
      <c r="CO124" s="920"/>
      <c r="CP124" s="884" t="s">
        <v>491</v>
      </c>
      <c r="CQ124" s="885"/>
      <c r="CR124" s="885"/>
      <c r="CS124" s="885"/>
      <c r="CT124" s="885"/>
      <c r="CU124" s="885"/>
      <c r="CV124" s="885"/>
      <c r="CW124" s="885"/>
      <c r="CX124" s="885"/>
      <c r="CY124" s="885"/>
      <c r="CZ124" s="885"/>
      <c r="DA124" s="885"/>
      <c r="DB124" s="885"/>
      <c r="DC124" s="885"/>
      <c r="DD124" s="885"/>
      <c r="DE124" s="885"/>
      <c r="DF124" s="886"/>
      <c r="DG124" s="808">
        <v>95837</v>
      </c>
      <c r="DH124" s="809"/>
      <c r="DI124" s="809"/>
      <c r="DJ124" s="809"/>
      <c r="DK124" s="810"/>
      <c r="DL124" s="811">
        <v>112589</v>
      </c>
      <c r="DM124" s="809"/>
      <c r="DN124" s="809"/>
      <c r="DO124" s="809"/>
      <c r="DP124" s="810"/>
      <c r="DQ124" s="811" t="s">
        <v>461</v>
      </c>
      <c r="DR124" s="809"/>
      <c r="DS124" s="809"/>
      <c r="DT124" s="809"/>
      <c r="DU124" s="810"/>
      <c r="DV124" s="897" t="s">
        <v>452</v>
      </c>
      <c r="DW124" s="898"/>
      <c r="DX124" s="898"/>
      <c r="DY124" s="898"/>
      <c r="DZ124" s="899"/>
    </row>
    <row r="125" spans="1:130" s="248" customFormat="1" ht="26.25" customHeight="1" x14ac:dyDescent="0.15">
      <c r="A125" s="866"/>
      <c r="B125" s="867"/>
      <c r="C125" s="870" t="s">
        <v>474</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461</v>
      </c>
      <c r="AB125" s="826"/>
      <c r="AC125" s="826"/>
      <c r="AD125" s="826"/>
      <c r="AE125" s="827"/>
      <c r="AF125" s="828" t="s">
        <v>453</v>
      </c>
      <c r="AG125" s="826"/>
      <c r="AH125" s="826"/>
      <c r="AI125" s="826"/>
      <c r="AJ125" s="827"/>
      <c r="AK125" s="828" t="s">
        <v>460</v>
      </c>
      <c r="AL125" s="826"/>
      <c r="AM125" s="826"/>
      <c r="AN125" s="826"/>
      <c r="AO125" s="827"/>
      <c r="AP125" s="873" t="s">
        <v>448</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492</v>
      </c>
      <c r="CL125" s="901"/>
      <c r="CM125" s="901"/>
      <c r="CN125" s="901"/>
      <c r="CO125" s="902"/>
      <c r="CP125" s="909" t="s">
        <v>493</v>
      </c>
      <c r="CQ125" s="854"/>
      <c r="CR125" s="854"/>
      <c r="CS125" s="854"/>
      <c r="CT125" s="854"/>
      <c r="CU125" s="854"/>
      <c r="CV125" s="854"/>
      <c r="CW125" s="854"/>
      <c r="CX125" s="854"/>
      <c r="CY125" s="854"/>
      <c r="CZ125" s="854"/>
      <c r="DA125" s="854"/>
      <c r="DB125" s="854"/>
      <c r="DC125" s="854"/>
      <c r="DD125" s="854"/>
      <c r="DE125" s="854"/>
      <c r="DF125" s="855"/>
      <c r="DG125" s="910" t="s">
        <v>448</v>
      </c>
      <c r="DH125" s="891"/>
      <c r="DI125" s="891"/>
      <c r="DJ125" s="891"/>
      <c r="DK125" s="891"/>
      <c r="DL125" s="891" t="s">
        <v>138</v>
      </c>
      <c r="DM125" s="891"/>
      <c r="DN125" s="891"/>
      <c r="DO125" s="891"/>
      <c r="DP125" s="891"/>
      <c r="DQ125" s="891" t="s">
        <v>467</v>
      </c>
      <c r="DR125" s="891"/>
      <c r="DS125" s="891"/>
      <c r="DT125" s="891"/>
      <c r="DU125" s="891"/>
      <c r="DV125" s="892" t="s">
        <v>448</v>
      </c>
      <c r="DW125" s="892"/>
      <c r="DX125" s="892"/>
      <c r="DY125" s="892"/>
      <c r="DZ125" s="893"/>
    </row>
    <row r="126" spans="1:130" s="248" customFormat="1" ht="26.25" customHeight="1" thickBot="1" x14ac:dyDescent="0.2">
      <c r="A126" s="866"/>
      <c r="B126" s="867"/>
      <c r="C126" s="870" t="s">
        <v>476</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v>25263</v>
      </c>
      <c r="AB126" s="826"/>
      <c r="AC126" s="826"/>
      <c r="AD126" s="826"/>
      <c r="AE126" s="827"/>
      <c r="AF126" s="828">
        <v>24004</v>
      </c>
      <c r="AG126" s="826"/>
      <c r="AH126" s="826"/>
      <c r="AI126" s="826"/>
      <c r="AJ126" s="827"/>
      <c r="AK126" s="828">
        <v>38452</v>
      </c>
      <c r="AL126" s="826"/>
      <c r="AM126" s="826"/>
      <c r="AN126" s="826"/>
      <c r="AO126" s="827"/>
      <c r="AP126" s="873">
        <v>0.3</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494</v>
      </c>
      <c r="CQ126" s="796"/>
      <c r="CR126" s="796"/>
      <c r="CS126" s="796"/>
      <c r="CT126" s="796"/>
      <c r="CU126" s="796"/>
      <c r="CV126" s="796"/>
      <c r="CW126" s="796"/>
      <c r="CX126" s="796"/>
      <c r="CY126" s="796"/>
      <c r="CZ126" s="796"/>
      <c r="DA126" s="796"/>
      <c r="DB126" s="796"/>
      <c r="DC126" s="796"/>
      <c r="DD126" s="796"/>
      <c r="DE126" s="796"/>
      <c r="DF126" s="797"/>
      <c r="DG126" s="862" t="s">
        <v>448</v>
      </c>
      <c r="DH126" s="863"/>
      <c r="DI126" s="863"/>
      <c r="DJ126" s="863"/>
      <c r="DK126" s="863"/>
      <c r="DL126" s="863" t="s">
        <v>452</v>
      </c>
      <c r="DM126" s="863"/>
      <c r="DN126" s="863"/>
      <c r="DO126" s="863"/>
      <c r="DP126" s="863"/>
      <c r="DQ126" s="863" t="s">
        <v>461</v>
      </c>
      <c r="DR126" s="863"/>
      <c r="DS126" s="863"/>
      <c r="DT126" s="863"/>
      <c r="DU126" s="863"/>
      <c r="DV126" s="840" t="s">
        <v>138</v>
      </c>
      <c r="DW126" s="840"/>
      <c r="DX126" s="840"/>
      <c r="DY126" s="840"/>
      <c r="DZ126" s="841"/>
    </row>
    <row r="127" spans="1:130" s="248" customFormat="1" ht="26.25" customHeight="1" x14ac:dyDescent="0.15">
      <c r="A127" s="868"/>
      <c r="B127" s="869"/>
      <c r="C127" s="887" t="s">
        <v>495</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v>332</v>
      </c>
      <c r="AB127" s="826"/>
      <c r="AC127" s="826"/>
      <c r="AD127" s="826"/>
      <c r="AE127" s="827"/>
      <c r="AF127" s="828">
        <v>3</v>
      </c>
      <c r="AG127" s="826"/>
      <c r="AH127" s="826"/>
      <c r="AI127" s="826"/>
      <c r="AJ127" s="827"/>
      <c r="AK127" s="828">
        <v>3</v>
      </c>
      <c r="AL127" s="826"/>
      <c r="AM127" s="826"/>
      <c r="AN127" s="826"/>
      <c r="AO127" s="827"/>
      <c r="AP127" s="873">
        <v>0</v>
      </c>
      <c r="AQ127" s="874"/>
      <c r="AR127" s="874"/>
      <c r="AS127" s="874"/>
      <c r="AT127" s="875"/>
      <c r="AU127" s="284"/>
      <c r="AV127" s="284"/>
      <c r="AW127" s="284"/>
      <c r="AX127" s="890" t="s">
        <v>496</v>
      </c>
      <c r="AY127" s="858"/>
      <c r="AZ127" s="858"/>
      <c r="BA127" s="858"/>
      <c r="BB127" s="858"/>
      <c r="BC127" s="858"/>
      <c r="BD127" s="858"/>
      <c r="BE127" s="859"/>
      <c r="BF127" s="857" t="s">
        <v>497</v>
      </c>
      <c r="BG127" s="858"/>
      <c r="BH127" s="858"/>
      <c r="BI127" s="858"/>
      <c r="BJ127" s="858"/>
      <c r="BK127" s="858"/>
      <c r="BL127" s="859"/>
      <c r="BM127" s="857" t="s">
        <v>498</v>
      </c>
      <c r="BN127" s="858"/>
      <c r="BO127" s="858"/>
      <c r="BP127" s="858"/>
      <c r="BQ127" s="858"/>
      <c r="BR127" s="858"/>
      <c r="BS127" s="859"/>
      <c r="BT127" s="857" t="s">
        <v>499</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500</v>
      </c>
      <c r="CQ127" s="796"/>
      <c r="CR127" s="796"/>
      <c r="CS127" s="796"/>
      <c r="CT127" s="796"/>
      <c r="CU127" s="796"/>
      <c r="CV127" s="796"/>
      <c r="CW127" s="796"/>
      <c r="CX127" s="796"/>
      <c r="CY127" s="796"/>
      <c r="CZ127" s="796"/>
      <c r="DA127" s="796"/>
      <c r="DB127" s="796"/>
      <c r="DC127" s="796"/>
      <c r="DD127" s="796"/>
      <c r="DE127" s="796"/>
      <c r="DF127" s="797"/>
      <c r="DG127" s="862" t="s">
        <v>452</v>
      </c>
      <c r="DH127" s="863"/>
      <c r="DI127" s="863"/>
      <c r="DJ127" s="863"/>
      <c r="DK127" s="863"/>
      <c r="DL127" s="863" t="s">
        <v>461</v>
      </c>
      <c r="DM127" s="863"/>
      <c r="DN127" s="863"/>
      <c r="DO127" s="863"/>
      <c r="DP127" s="863"/>
      <c r="DQ127" s="863" t="s">
        <v>452</v>
      </c>
      <c r="DR127" s="863"/>
      <c r="DS127" s="863"/>
      <c r="DT127" s="863"/>
      <c r="DU127" s="863"/>
      <c r="DV127" s="840" t="s">
        <v>448</v>
      </c>
      <c r="DW127" s="840"/>
      <c r="DX127" s="840"/>
      <c r="DY127" s="840"/>
      <c r="DZ127" s="841"/>
    </row>
    <row r="128" spans="1:130" s="248" customFormat="1" ht="26.25" customHeight="1" thickBot="1" x14ac:dyDescent="0.2">
      <c r="A128" s="842" t="s">
        <v>501</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502</v>
      </c>
      <c r="X128" s="844"/>
      <c r="Y128" s="844"/>
      <c r="Z128" s="845"/>
      <c r="AA128" s="846">
        <v>293936</v>
      </c>
      <c r="AB128" s="847"/>
      <c r="AC128" s="847"/>
      <c r="AD128" s="847"/>
      <c r="AE128" s="848"/>
      <c r="AF128" s="849">
        <v>293134</v>
      </c>
      <c r="AG128" s="847"/>
      <c r="AH128" s="847"/>
      <c r="AI128" s="847"/>
      <c r="AJ128" s="848"/>
      <c r="AK128" s="849">
        <v>267326</v>
      </c>
      <c r="AL128" s="847"/>
      <c r="AM128" s="847"/>
      <c r="AN128" s="847"/>
      <c r="AO128" s="848"/>
      <c r="AP128" s="850"/>
      <c r="AQ128" s="851"/>
      <c r="AR128" s="851"/>
      <c r="AS128" s="851"/>
      <c r="AT128" s="852"/>
      <c r="AU128" s="284"/>
      <c r="AV128" s="284"/>
      <c r="AW128" s="284"/>
      <c r="AX128" s="853" t="s">
        <v>503</v>
      </c>
      <c r="AY128" s="854"/>
      <c r="AZ128" s="854"/>
      <c r="BA128" s="854"/>
      <c r="BB128" s="854"/>
      <c r="BC128" s="854"/>
      <c r="BD128" s="854"/>
      <c r="BE128" s="855"/>
      <c r="BF128" s="832" t="s">
        <v>448</v>
      </c>
      <c r="BG128" s="833"/>
      <c r="BH128" s="833"/>
      <c r="BI128" s="833"/>
      <c r="BJ128" s="833"/>
      <c r="BK128" s="833"/>
      <c r="BL128" s="856"/>
      <c r="BM128" s="832">
        <v>12.83</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504</v>
      </c>
      <c r="CQ128" s="774"/>
      <c r="CR128" s="774"/>
      <c r="CS128" s="774"/>
      <c r="CT128" s="774"/>
      <c r="CU128" s="774"/>
      <c r="CV128" s="774"/>
      <c r="CW128" s="774"/>
      <c r="CX128" s="774"/>
      <c r="CY128" s="774"/>
      <c r="CZ128" s="774"/>
      <c r="DA128" s="774"/>
      <c r="DB128" s="774"/>
      <c r="DC128" s="774"/>
      <c r="DD128" s="774"/>
      <c r="DE128" s="774"/>
      <c r="DF128" s="775"/>
      <c r="DG128" s="836" t="s">
        <v>452</v>
      </c>
      <c r="DH128" s="837"/>
      <c r="DI128" s="837"/>
      <c r="DJ128" s="837"/>
      <c r="DK128" s="837"/>
      <c r="DL128" s="837" t="s">
        <v>448</v>
      </c>
      <c r="DM128" s="837"/>
      <c r="DN128" s="837"/>
      <c r="DO128" s="837"/>
      <c r="DP128" s="837"/>
      <c r="DQ128" s="837" t="s">
        <v>448</v>
      </c>
      <c r="DR128" s="837"/>
      <c r="DS128" s="837"/>
      <c r="DT128" s="837"/>
      <c r="DU128" s="837"/>
      <c r="DV128" s="838" t="s">
        <v>453</v>
      </c>
      <c r="DW128" s="838"/>
      <c r="DX128" s="838"/>
      <c r="DY128" s="838"/>
      <c r="DZ128" s="839"/>
    </row>
    <row r="129" spans="1:131" s="248" customFormat="1" ht="26.25" customHeight="1" x14ac:dyDescent="0.15">
      <c r="A129" s="820" t="s">
        <v>108</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505</v>
      </c>
      <c r="X129" s="823"/>
      <c r="Y129" s="823"/>
      <c r="Z129" s="824"/>
      <c r="AA129" s="825">
        <v>13909195</v>
      </c>
      <c r="AB129" s="826"/>
      <c r="AC129" s="826"/>
      <c r="AD129" s="826"/>
      <c r="AE129" s="827"/>
      <c r="AF129" s="828">
        <v>13901909</v>
      </c>
      <c r="AG129" s="826"/>
      <c r="AH129" s="826"/>
      <c r="AI129" s="826"/>
      <c r="AJ129" s="827"/>
      <c r="AK129" s="828">
        <v>14273046</v>
      </c>
      <c r="AL129" s="826"/>
      <c r="AM129" s="826"/>
      <c r="AN129" s="826"/>
      <c r="AO129" s="827"/>
      <c r="AP129" s="829"/>
      <c r="AQ129" s="830"/>
      <c r="AR129" s="830"/>
      <c r="AS129" s="830"/>
      <c r="AT129" s="831"/>
      <c r="AU129" s="286"/>
      <c r="AV129" s="286"/>
      <c r="AW129" s="286"/>
      <c r="AX129" s="795" t="s">
        <v>506</v>
      </c>
      <c r="AY129" s="796"/>
      <c r="AZ129" s="796"/>
      <c r="BA129" s="796"/>
      <c r="BB129" s="796"/>
      <c r="BC129" s="796"/>
      <c r="BD129" s="796"/>
      <c r="BE129" s="797"/>
      <c r="BF129" s="815" t="s">
        <v>448</v>
      </c>
      <c r="BG129" s="816"/>
      <c r="BH129" s="816"/>
      <c r="BI129" s="816"/>
      <c r="BJ129" s="816"/>
      <c r="BK129" s="816"/>
      <c r="BL129" s="817"/>
      <c r="BM129" s="815">
        <v>17.829999999999998</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20" t="s">
        <v>507</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508</v>
      </c>
      <c r="X130" s="823"/>
      <c r="Y130" s="823"/>
      <c r="Z130" s="824"/>
      <c r="AA130" s="825">
        <v>1150179</v>
      </c>
      <c r="AB130" s="826"/>
      <c r="AC130" s="826"/>
      <c r="AD130" s="826"/>
      <c r="AE130" s="827"/>
      <c r="AF130" s="828">
        <v>1115097</v>
      </c>
      <c r="AG130" s="826"/>
      <c r="AH130" s="826"/>
      <c r="AI130" s="826"/>
      <c r="AJ130" s="827"/>
      <c r="AK130" s="828">
        <v>1108570</v>
      </c>
      <c r="AL130" s="826"/>
      <c r="AM130" s="826"/>
      <c r="AN130" s="826"/>
      <c r="AO130" s="827"/>
      <c r="AP130" s="829"/>
      <c r="AQ130" s="830"/>
      <c r="AR130" s="830"/>
      <c r="AS130" s="830"/>
      <c r="AT130" s="831"/>
      <c r="AU130" s="286"/>
      <c r="AV130" s="286"/>
      <c r="AW130" s="286"/>
      <c r="AX130" s="795" t="s">
        <v>509</v>
      </c>
      <c r="AY130" s="796"/>
      <c r="AZ130" s="796"/>
      <c r="BA130" s="796"/>
      <c r="BB130" s="796"/>
      <c r="BC130" s="796"/>
      <c r="BD130" s="796"/>
      <c r="BE130" s="797"/>
      <c r="BF130" s="798">
        <v>0.3</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510</v>
      </c>
      <c r="X131" s="806"/>
      <c r="Y131" s="806"/>
      <c r="Z131" s="807"/>
      <c r="AA131" s="808">
        <v>12759016</v>
      </c>
      <c r="AB131" s="809"/>
      <c r="AC131" s="809"/>
      <c r="AD131" s="809"/>
      <c r="AE131" s="810"/>
      <c r="AF131" s="811">
        <v>12786812</v>
      </c>
      <c r="AG131" s="809"/>
      <c r="AH131" s="809"/>
      <c r="AI131" s="809"/>
      <c r="AJ131" s="810"/>
      <c r="AK131" s="811">
        <v>13164476</v>
      </c>
      <c r="AL131" s="809"/>
      <c r="AM131" s="809"/>
      <c r="AN131" s="809"/>
      <c r="AO131" s="810"/>
      <c r="AP131" s="812"/>
      <c r="AQ131" s="813"/>
      <c r="AR131" s="813"/>
      <c r="AS131" s="813"/>
      <c r="AT131" s="814"/>
      <c r="AU131" s="286"/>
      <c r="AV131" s="286"/>
      <c r="AW131" s="286"/>
      <c r="AX131" s="773" t="s">
        <v>511</v>
      </c>
      <c r="AY131" s="774"/>
      <c r="AZ131" s="774"/>
      <c r="BA131" s="774"/>
      <c r="BB131" s="774"/>
      <c r="BC131" s="774"/>
      <c r="BD131" s="774"/>
      <c r="BE131" s="775"/>
      <c r="BF131" s="776" t="s">
        <v>466</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782" t="s">
        <v>512</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513</v>
      </c>
      <c r="W132" s="786"/>
      <c r="X132" s="786"/>
      <c r="Y132" s="786"/>
      <c r="Z132" s="787"/>
      <c r="AA132" s="788">
        <v>-0.24399217000000001</v>
      </c>
      <c r="AB132" s="789"/>
      <c r="AC132" s="789"/>
      <c r="AD132" s="789"/>
      <c r="AE132" s="790"/>
      <c r="AF132" s="791">
        <v>0.27561991200000002</v>
      </c>
      <c r="AG132" s="789"/>
      <c r="AH132" s="789"/>
      <c r="AI132" s="789"/>
      <c r="AJ132" s="790"/>
      <c r="AK132" s="791">
        <v>1.005448299</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514</v>
      </c>
      <c r="W133" s="765"/>
      <c r="X133" s="765"/>
      <c r="Y133" s="765"/>
      <c r="Z133" s="766"/>
      <c r="AA133" s="767">
        <v>-0.2</v>
      </c>
      <c r="AB133" s="768"/>
      <c r="AC133" s="768"/>
      <c r="AD133" s="768"/>
      <c r="AE133" s="769"/>
      <c r="AF133" s="767">
        <v>0</v>
      </c>
      <c r="AG133" s="768"/>
      <c r="AH133" s="768"/>
      <c r="AI133" s="768"/>
      <c r="AJ133" s="769"/>
      <c r="AK133" s="767">
        <v>0.3</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P8SPso0uzMWjgWnCGe4YnyODHj1CxCBc3Mvn/Ap4Akp6rMcLzh72B1BSv7A52SdC2IQiM7dvJlZBFNT9IQoZmQ==" saltValue="AG8AT5FcjQhQMniScuF6ew==" spinCount="100000" sheet="1" objects="1" scenarios="1" formatRows="0"/>
  <mergeCells count="2033">
    <mergeCell ref="B69:P69"/>
    <mergeCell ref="B71:P71"/>
    <mergeCell ref="B72:P72"/>
    <mergeCell ref="B74:P74"/>
    <mergeCell ref="B73:P73"/>
    <mergeCell ref="B75:P75"/>
    <mergeCell ref="B76:P76"/>
    <mergeCell ref="B77:P77"/>
    <mergeCell ref="BS7:CG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B9:DF9"/>
    <mergeCell ref="DG9:DK9"/>
    <mergeCell ref="DL9:DP9"/>
    <mergeCell ref="DQ9:DU9"/>
    <mergeCell ref="DV9:DZ9"/>
    <mergeCell ref="B10:P10"/>
    <mergeCell ref="Q10:U10"/>
    <mergeCell ref="DV10:DZ10"/>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CH7:CL7"/>
    <mergeCell ref="CM7:CQ7"/>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V10:Z10"/>
    <mergeCell ref="AA10:AE10"/>
    <mergeCell ref="AF10:AJ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CW67:DA67"/>
    <mergeCell ref="DB67:DF67"/>
    <mergeCell ref="DG67:DK67"/>
    <mergeCell ref="DL67:DP67"/>
    <mergeCell ref="DQ67:DU67"/>
    <mergeCell ref="B68:P68"/>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W68:DA68"/>
    <mergeCell ref="DB68:DF68"/>
    <mergeCell ref="BS71:CG71"/>
    <mergeCell ref="CH71:CL71"/>
    <mergeCell ref="CM71:CQ71"/>
    <mergeCell ref="CR71:CV71"/>
    <mergeCell ref="CW71:DA71"/>
    <mergeCell ref="DB71:DF71"/>
    <mergeCell ref="DG68:DK68"/>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0:P70"/>
    <mergeCell ref="AP72:AT72"/>
    <mergeCell ref="AU72:AY72"/>
    <mergeCell ref="AZ72:BD72"/>
    <mergeCell ref="BS72:CG72"/>
    <mergeCell ref="CH72:CL72"/>
    <mergeCell ref="CM72:CQ72"/>
    <mergeCell ref="DG71:DK71"/>
    <mergeCell ref="DL71:DP71"/>
    <mergeCell ref="DQ71:DU71"/>
    <mergeCell ref="DV71:DZ71"/>
    <mergeCell ref="Q72:U72"/>
    <mergeCell ref="V72:Z72"/>
    <mergeCell ref="AA72:AE72"/>
    <mergeCell ref="AF72:AJ72"/>
    <mergeCell ref="AK72:AO72"/>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DG75:DK75"/>
    <mergeCell ref="DL75:DP75"/>
    <mergeCell ref="DQ75:DU75"/>
    <mergeCell ref="DV75:DZ75"/>
    <mergeCell ref="Q76:U76"/>
    <mergeCell ref="V76:Z76"/>
    <mergeCell ref="AA76:AE76"/>
    <mergeCell ref="AF76:AJ76"/>
    <mergeCell ref="AK76:AO76"/>
    <mergeCell ref="BS75:CG75"/>
    <mergeCell ref="CH75:CL75"/>
    <mergeCell ref="CM75:CQ75"/>
    <mergeCell ref="CR75:CV75"/>
    <mergeCell ref="CW75:DA75"/>
    <mergeCell ref="DB75:DF75"/>
    <mergeCell ref="Q75:U75"/>
    <mergeCell ref="V75:Z75"/>
    <mergeCell ref="AA75:AE75"/>
    <mergeCell ref="AF75:AJ75"/>
    <mergeCell ref="AK75:AO75"/>
    <mergeCell ref="AP75:AT75"/>
    <mergeCell ref="AU75:AY75"/>
    <mergeCell ref="AZ75:BD75"/>
    <mergeCell ref="DV76:DZ76"/>
    <mergeCell ref="CR76:CV76"/>
    <mergeCell ref="CW76:DA76"/>
    <mergeCell ref="DB76:DF76"/>
    <mergeCell ref="DG76:DK76"/>
    <mergeCell ref="DL76:DP76"/>
    <mergeCell ref="DQ76:DU76"/>
    <mergeCell ref="DV78:DZ78"/>
    <mergeCell ref="AP76:AT76"/>
    <mergeCell ref="AU76:AY76"/>
    <mergeCell ref="AZ76:BD76"/>
    <mergeCell ref="BS76:CG76"/>
    <mergeCell ref="CH76:CL76"/>
    <mergeCell ref="CM76:CQ76"/>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Q77:U77"/>
    <mergeCell ref="V77:Z77"/>
    <mergeCell ref="AA77:AE77"/>
    <mergeCell ref="AF77:AJ77"/>
    <mergeCell ref="AK77:AO77"/>
    <mergeCell ref="AP77:AT77"/>
    <mergeCell ref="AU77:AY77"/>
    <mergeCell ref="AZ77:BD77"/>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B79:P79"/>
    <mergeCell ref="Q79:U79"/>
    <mergeCell ref="V79:Z79"/>
    <mergeCell ref="AA79:AE79"/>
    <mergeCell ref="AF79:AJ79"/>
    <mergeCell ref="AK79:AO79"/>
    <mergeCell ref="AP79:AT79"/>
    <mergeCell ref="AU79:AY79"/>
    <mergeCell ref="AZ79:BD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election activeCell="CE96" sqref="CE96"/>
    </sheetView>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515</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EWcCbiwCPFuOHGYeutSTXQfj+JqGLXyEA59aRbDTV+0UZo6SPYRjhjhTIZ0quEZ0a8Qae2E+AGNhVgWoJ0TYpw==" saltValue="2TQSckyXTWPsp4M+NsrTkg=="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52" zoomScaleNormal="100" zoomScaleSheetLayoutView="55" workbookViewId="0">
      <selection activeCell="BY4" sqref="BY4"/>
    </sheetView>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2o0tSmPCPsd3KSLv78Vx6oPgFqzAFX9odRzPz6o0ba/RQ6vdpDjl1qPREg9NCX7lHrlfTSzurek7Z3zBGtUdRQ==" saltValue="z9T4YVod+QptMEOWcmwQYw==" spinCount="100000" sheet="1" objects="1" scenarios="1"/>
  <dataConsolidate/>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22"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516</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517</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00" t="s">
        <v>518</v>
      </c>
      <c r="AP7" s="305"/>
      <c r="AQ7" s="306" t="s">
        <v>519</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01"/>
      <c r="AP8" s="311" t="s">
        <v>520</v>
      </c>
      <c r="AQ8" s="312" t="s">
        <v>521</v>
      </c>
      <c r="AR8" s="313" t="s">
        <v>522</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91" t="s">
        <v>523</v>
      </c>
      <c r="AL9" s="1192"/>
      <c r="AM9" s="1192"/>
      <c r="AN9" s="1193"/>
      <c r="AO9" s="314">
        <v>3800855</v>
      </c>
      <c r="AP9" s="314">
        <v>52773</v>
      </c>
      <c r="AQ9" s="315">
        <v>81198</v>
      </c>
      <c r="AR9" s="316">
        <v>-35</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91" t="s">
        <v>524</v>
      </c>
      <c r="AL10" s="1192"/>
      <c r="AM10" s="1192"/>
      <c r="AN10" s="1193"/>
      <c r="AO10" s="317">
        <v>50545</v>
      </c>
      <c r="AP10" s="317">
        <v>702</v>
      </c>
      <c r="AQ10" s="318">
        <v>5531</v>
      </c>
      <c r="AR10" s="319">
        <v>-87.3</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91" t="s">
        <v>525</v>
      </c>
      <c r="AL11" s="1192"/>
      <c r="AM11" s="1192"/>
      <c r="AN11" s="1193"/>
      <c r="AO11" s="317">
        <v>4320</v>
      </c>
      <c r="AP11" s="317">
        <v>60</v>
      </c>
      <c r="AQ11" s="318">
        <v>1383</v>
      </c>
      <c r="AR11" s="319">
        <v>-95.7</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91" t="s">
        <v>526</v>
      </c>
      <c r="AL12" s="1192"/>
      <c r="AM12" s="1192"/>
      <c r="AN12" s="1193"/>
      <c r="AO12" s="317" t="s">
        <v>527</v>
      </c>
      <c r="AP12" s="317" t="s">
        <v>527</v>
      </c>
      <c r="AQ12" s="318">
        <v>8</v>
      </c>
      <c r="AR12" s="319" t="s">
        <v>527</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91" t="s">
        <v>528</v>
      </c>
      <c r="AL13" s="1192"/>
      <c r="AM13" s="1192"/>
      <c r="AN13" s="1193"/>
      <c r="AO13" s="317">
        <v>233726</v>
      </c>
      <c r="AP13" s="317">
        <v>3245</v>
      </c>
      <c r="AQ13" s="318">
        <v>2870</v>
      </c>
      <c r="AR13" s="319">
        <v>13.1</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91" t="s">
        <v>529</v>
      </c>
      <c r="AL14" s="1192"/>
      <c r="AM14" s="1192"/>
      <c r="AN14" s="1193"/>
      <c r="AO14" s="317">
        <v>73732</v>
      </c>
      <c r="AP14" s="317">
        <v>1024</v>
      </c>
      <c r="AQ14" s="318">
        <v>1754</v>
      </c>
      <c r="AR14" s="319">
        <v>-41.6</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4" t="s">
        <v>530</v>
      </c>
      <c r="AL15" s="1195"/>
      <c r="AM15" s="1195"/>
      <c r="AN15" s="1196"/>
      <c r="AO15" s="317">
        <v>-245722</v>
      </c>
      <c r="AP15" s="317">
        <v>-3412</v>
      </c>
      <c r="AQ15" s="318">
        <v>-6387</v>
      </c>
      <c r="AR15" s="319">
        <v>-46.6</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4" t="s">
        <v>189</v>
      </c>
      <c r="AL16" s="1195"/>
      <c r="AM16" s="1195"/>
      <c r="AN16" s="1196"/>
      <c r="AO16" s="317">
        <v>3917456</v>
      </c>
      <c r="AP16" s="317">
        <v>54392</v>
      </c>
      <c r="AQ16" s="318">
        <v>86357</v>
      </c>
      <c r="AR16" s="319">
        <v>-37</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531</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532</v>
      </c>
      <c r="AP20" s="326" t="s">
        <v>533</v>
      </c>
      <c r="AQ20" s="327" t="s">
        <v>534</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7" t="s">
        <v>535</v>
      </c>
      <c r="AL21" s="1198"/>
      <c r="AM21" s="1198"/>
      <c r="AN21" s="1199"/>
      <c r="AO21" s="330">
        <v>4.8899999999999997</v>
      </c>
      <c r="AP21" s="331">
        <v>8.1999999999999993</v>
      </c>
      <c r="AQ21" s="332">
        <v>-3.31</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7" t="s">
        <v>536</v>
      </c>
      <c r="AL22" s="1198"/>
      <c r="AM22" s="1198"/>
      <c r="AN22" s="1199"/>
      <c r="AO22" s="335">
        <v>96.8</v>
      </c>
      <c r="AP22" s="336">
        <v>98</v>
      </c>
      <c r="AQ22" s="337">
        <v>-1.2</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537</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538</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539</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00" t="s">
        <v>518</v>
      </c>
      <c r="AP30" s="305"/>
      <c r="AQ30" s="306" t="s">
        <v>519</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01"/>
      <c r="AP31" s="311" t="s">
        <v>520</v>
      </c>
      <c r="AQ31" s="312" t="s">
        <v>521</v>
      </c>
      <c r="AR31" s="313" t="s">
        <v>522</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540</v>
      </c>
      <c r="AL32" s="1181"/>
      <c r="AM32" s="1181"/>
      <c r="AN32" s="1182"/>
      <c r="AO32" s="345">
        <v>1254450</v>
      </c>
      <c r="AP32" s="345">
        <v>17417</v>
      </c>
      <c r="AQ32" s="346">
        <v>54377</v>
      </c>
      <c r="AR32" s="347">
        <v>-68</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541</v>
      </c>
      <c r="AL33" s="1181"/>
      <c r="AM33" s="1181"/>
      <c r="AN33" s="1182"/>
      <c r="AO33" s="345" t="s">
        <v>527</v>
      </c>
      <c r="AP33" s="345" t="s">
        <v>527</v>
      </c>
      <c r="AQ33" s="346" t="s">
        <v>527</v>
      </c>
      <c r="AR33" s="347" t="s">
        <v>527</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542</v>
      </c>
      <c r="AL34" s="1181"/>
      <c r="AM34" s="1181"/>
      <c r="AN34" s="1182"/>
      <c r="AO34" s="345" t="s">
        <v>527</v>
      </c>
      <c r="AP34" s="345" t="s">
        <v>527</v>
      </c>
      <c r="AQ34" s="346">
        <v>3</v>
      </c>
      <c r="AR34" s="347" t="s">
        <v>527</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543</v>
      </c>
      <c r="AL35" s="1181"/>
      <c r="AM35" s="1181"/>
      <c r="AN35" s="1182"/>
      <c r="AO35" s="345">
        <v>173908</v>
      </c>
      <c r="AP35" s="345">
        <v>2415</v>
      </c>
      <c r="AQ35" s="346">
        <v>13654</v>
      </c>
      <c r="AR35" s="347">
        <v>-82.3</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544</v>
      </c>
      <c r="AL36" s="1181"/>
      <c r="AM36" s="1181"/>
      <c r="AN36" s="1182"/>
      <c r="AO36" s="345">
        <v>31892</v>
      </c>
      <c r="AP36" s="345">
        <v>443</v>
      </c>
      <c r="AQ36" s="346">
        <v>1462</v>
      </c>
      <c r="AR36" s="347">
        <v>-69.7</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545</v>
      </c>
      <c r="AL37" s="1181"/>
      <c r="AM37" s="1181"/>
      <c r="AN37" s="1182"/>
      <c r="AO37" s="345">
        <v>48008</v>
      </c>
      <c r="AP37" s="345">
        <v>667</v>
      </c>
      <c r="AQ37" s="346">
        <v>670</v>
      </c>
      <c r="AR37" s="347">
        <v>-0.4</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7" t="s">
        <v>546</v>
      </c>
      <c r="AL38" s="1178"/>
      <c r="AM38" s="1178"/>
      <c r="AN38" s="1179"/>
      <c r="AO38" s="348" t="s">
        <v>527</v>
      </c>
      <c r="AP38" s="348" t="s">
        <v>527</v>
      </c>
      <c r="AQ38" s="349">
        <v>1</v>
      </c>
      <c r="AR38" s="337" t="s">
        <v>527</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7" t="s">
        <v>547</v>
      </c>
      <c r="AL39" s="1178"/>
      <c r="AM39" s="1178"/>
      <c r="AN39" s="1179"/>
      <c r="AO39" s="345">
        <v>-267326</v>
      </c>
      <c r="AP39" s="345">
        <v>-3712</v>
      </c>
      <c r="AQ39" s="346">
        <v>-4140</v>
      </c>
      <c r="AR39" s="347">
        <v>-10.3</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548</v>
      </c>
      <c r="AL40" s="1181"/>
      <c r="AM40" s="1181"/>
      <c r="AN40" s="1182"/>
      <c r="AO40" s="345">
        <v>-1108570</v>
      </c>
      <c r="AP40" s="345">
        <v>-15392</v>
      </c>
      <c r="AQ40" s="346">
        <v>-48517</v>
      </c>
      <c r="AR40" s="347">
        <v>-68.3</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3" t="s">
        <v>302</v>
      </c>
      <c r="AL41" s="1184"/>
      <c r="AM41" s="1184"/>
      <c r="AN41" s="1185"/>
      <c r="AO41" s="345">
        <v>132362</v>
      </c>
      <c r="AP41" s="345">
        <v>1838</v>
      </c>
      <c r="AQ41" s="346">
        <v>17509</v>
      </c>
      <c r="AR41" s="347">
        <v>-89.5</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549</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550</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551</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6" t="s">
        <v>518</v>
      </c>
      <c r="AN49" s="1188" t="s">
        <v>552</v>
      </c>
      <c r="AO49" s="1189"/>
      <c r="AP49" s="1189"/>
      <c r="AQ49" s="1189"/>
      <c r="AR49" s="1190"/>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7"/>
      <c r="AN50" s="361" t="s">
        <v>553</v>
      </c>
      <c r="AO50" s="362" t="s">
        <v>554</v>
      </c>
      <c r="AP50" s="363" t="s">
        <v>555</v>
      </c>
      <c r="AQ50" s="364" t="s">
        <v>556</v>
      </c>
      <c r="AR50" s="365" t="s">
        <v>557</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558</v>
      </c>
      <c r="AL51" s="358"/>
      <c r="AM51" s="366">
        <v>2083872</v>
      </c>
      <c r="AN51" s="367">
        <v>28847</v>
      </c>
      <c r="AO51" s="368">
        <v>18.3</v>
      </c>
      <c r="AP51" s="369">
        <v>67319</v>
      </c>
      <c r="AQ51" s="370">
        <v>42.4</v>
      </c>
      <c r="AR51" s="371">
        <v>-24.1</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559</v>
      </c>
      <c r="AM52" s="374">
        <v>814656</v>
      </c>
      <c r="AN52" s="375">
        <v>11277</v>
      </c>
      <c r="AO52" s="376">
        <v>-20</v>
      </c>
      <c r="AP52" s="377">
        <v>38101</v>
      </c>
      <c r="AQ52" s="378">
        <v>58.1</v>
      </c>
      <c r="AR52" s="379">
        <v>-78.099999999999994</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560</v>
      </c>
      <c r="AL53" s="358"/>
      <c r="AM53" s="366">
        <v>2543944</v>
      </c>
      <c r="AN53" s="367">
        <v>35094</v>
      </c>
      <c r="AO53" s="368">
        <v>21.7</v>
      </c>
      <c r="AP53" s="369">
        <v>70615</v>
      </c>
      <c r="AQ53" s="370">
        <v>4.9000000000000004</v>
      </c>
      <c r="AR53" s="371">
        <v>16.8</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559</v>
      </c>
      <c r="AM54" s="374">
        <v>1158489</v>
      </c>
      <c r="AN54" s="375">
        <v>15982</v>
      </c>
      <c r="AO54" s="376">
        <v>41.7</v>
      </c>
      <c r="AP54" s="377">
        <v>37382</v>
      </c>
      <c r="AQ54" s="378">
        <v>-1.9</v>
      </c>
      <c r="AR54" s="379">
        <v>43.6</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561</v>
      </c>
      <c r="AL55" s="358"/>
      <c r="AM55" s="366">
        <v>2013331</v>
      </c>
      <c r="AN55" s="367">
        <v>27752</v>
      </c>
      <c r="AO55" s="368">
        <v>-20.9</v>
      </c>
      <c r="AP55" s="369">
        <v>69185</v>
      </c>
      <c r="AQ55" s="370">
        <v>-2</v>
      </c>
      <c r="AR55" s="371">
        <v>-18.899999999999999</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559</v>
      </c>
      <c r="AM56" s="374">
        <v>756911</v>
      </c>
      <c r="AN56" s="375">
        <v>10434</v>
      </c>
      <c r="AO56" s="376">
        <v>-34.700000000000003</v>
      </c>
      <c r="AP56" s="377">
        <v>38519</v>
      </c>
      <c r="AQ56" s="378">
        <v>3</v>
      </c>
      <c r="AR56" s="379">
        <v>-37.700000000000003</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562</v>
      </c>
      <c r="AL57" s="358"/>
      <c r="AM57" s="366">
        <v>1572016</v>
      </c>
      <c r="AN57" s="367">
        <v>21718</v>
      </c>
      <c r="AO57" s="368">
        <v>-21.7</v>
      </c>
      <c r="AP57" s="369">
        <v>70166</v>
      </c>
      <c r="AQ57" s="370">
        <v>1.4</v>
      </c>
      <c r="AR57" s="371">
        <v>-23.1</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559</v>
      </c>
      <c r="AM58" s="374">
        <v>776822</v>
      </c>
      <c r="AN58" s="375">
        <v>10732</v>
      </c>
      <c r="AO58" s="376">
        <v>2.9</v>
      </c>
      <c r="AP58" s="377">
        <v>36115</v>
      </c>
      <c r="AQ58" s="378">
        <v>-6.2</v>
      </c>
      <c r="AR58" s="379">
        <v>9.1</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563</v>
      </c>
      <c r="AL59" s="358"/>
      <c r="AM59" s="366">
        <v>2338862</v>
      </c>
      <c r="AN59" s="367">
        <v>32474</v>
      </c>
      <c r="AO59" s="368">
        <v>49.5</v>
      </c>
      <c r="AP59" s="369">
        <v>70329</v>
      </c>
      <c r="AQ59" s="370">
        <v>0.2</v>
      </c>
      <c r="AR59" s="371">
        <v>49.3</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559</v>
      </c>
      <c r="AM60" s="374">
        <v>1046484</v>
      </c>
      <c r="AN60" s="375">
        <v>14530</v>
      </c>
      <c r="AO60" s="376">
        <v>35.4</v>
      </c>
      <c r="AP60" s="377">
        <v>39403</v>
      </c>
      <c r="AQ60" s="378">
        <v>9.1</v>
      </c>
      <c r="AR60" s="379">
        <v>26.3</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564</v>
      </c>
      <c r="AL61" s="380"/>
      <c r="AM61" s="381">
        <v>2110405</v>
      </c>
      <c r="AN61" s="382">
        <v>29177</v>
      </c>
      <c r="AO61" s="383">
        <v>9.4</v>
      </c>
      <c r="AP61" s="384">
        <v>69523</v>
      </c>
      <c r="AQ61" s="385">
        <v>9.4</v>
      </c>
      <c r="AR61" s="371">
        <v>0</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559</v>
      </c>
      <c r="AM62" s="374">
        <v>910672</v>
      </c>
      <c r="AN62" s="375">
        <v>12591</v>
      </c>
      <c r="AO62" s="376">
        <v>5.0999999999999996</v>
      </c>
      <c r="AP62" s="377">
        <v>37904</v>
      </c>
      <c r="AQ62" s="378">
        <v>12.4</v>
      </c>
      <c r="AR62" s="379">
        <v>-7.3</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upGtGn+/TIuJEtVo+Mg6Y/g6H+lGbuVmTR9ipgzaNt1DmPiZzTe92LpFgdwL458nePqkoGBGv9GAJ3nGg7YCQ==" saltValue="BEnC/GEdDSKhiZkkTrvfwg=="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R91" zoomScale="80" zoomScaleNormal="80" zoomScaleSheetLayoutView="55" workbookViewId="0">
      <selection activeCell="AD86" sqref="AD86"/>
    </sheetView>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566</v>
      </c>
    </row>
    <row r="121" spans="125:125" ht="13.5" hidden="1" customHeight="1" x14ac:dyDescent="0.15">
      <c r="DU121" s="292"/>
    </row>
  </sheetData>
  <sheetProtection algorithmName="SHA-512" hashValue="9IrNyP5q+p0Yg/UkdKyebjCKWVHvTQkcNsR9qGw2a8VRTGm39dBgNrfAjX8YVWo5VWK4/1CJSefbzUXkoeVMAw==" saltValue="IaFKvf2Ltr9dY+KsBQxoTQ=="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94" zoomScaleNormal="100" zoomScaleSheetLayoutView="55" workbookViewId="0">
      <selection activeCell="BI77" sqref="BI77"/>
    </sheetView>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567</v>
      </c>
    </row>
  </sheetData>
  <sheetProtection algorithmName="SHA-512" hashValue="MeT+e1kt4bUp6hB9F7HnMwVe5gPsTw3toNdW7iB+Bh9a+202ccIPuAgASD6uBRn0ZpfzYuMdmDYn/PUW6BFd/w==" saltValue="5ZQ+Fvu5OnKN1IXLQgapww=="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B28" zoomScale="70" zoomScaleNormal="70" zoomScaleSheetLayoutView="100" workbookViewId="0">
      <selection activeCell="F44" sqref="F44"/>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568</v>
      </c>
      <c r="G46" s="8" t="s">
        <v>569</v>
      </c>
      <c r="H46" s="8" t="s">
        <v>570</v>
      </c>
      <c r="I46" s="8" t="s">
        <v>571</v>
      </c>
      <c r="J46" s="9" t="s">
        <v>572</v>
      </c>
    </row>
    <row r="47" spans="2:10" ht="57.75" customHeight="1" x14ac:dyDescent="0.15">
      <c r="B47" s="10"/>
      <c r="C47" s="1202" t="s">
        <v>3</v>
      </c>
      <c r="D47" s="1202"/>
      <c r="E47" s="1203"/>
      <c r="F47" s="11">
        <v>5.04</v>
      </c>
      <c r="G47" s="12">
        <v>8.36</v>
      </c>
      <c r="H47" s="12">
        <v>11.18</v>
      </c>
      <c r="I47" s="12">
        <v>11.05</v>
      </c>
      <c r="J47" s="13">
        <v>11.43</v>
      </c>
    </row>
    <row r="48" spans="2:10" ht="57.75" customHeight="1" x14ac:dyDescent="0.15">
      <c r="B48" s="14"/>
      <c r="C48" s="1204" t="s">
        <v>4</v>
      </c>
      <c r="D48" s="1204"/>
      <c r="E48" s="1205"/>
      <c r="F48" s="15">
        <v>4.55</v>
      </c>
      <c r="G48" s="16">
        <v>5.08</v>
      </c>
      <c r="H48" s="16">
        <v>5.63</v>
      </c>
      <c r="I48" s="16">
        <v>5.84</v>
      </c>
      <c r="J48" s="17">
        <v>7.52</v>
      </c>
    </row>
    <row r="49" spans="2:10" ht="57.75" customHeight="1" thickBot="1" x14ac:dyDescent="0.2">
      <c r="B49" s="18"/>
      <c r="C49" s="1206" t="s">
        <v>5</v>
      </c>
      <c r="D49" s="1206"/>
      <c r="E49" s="1207"/>
      <c r="F49" s="19" t="s">
        <v>573</v>
      </c>
      <c r="G49" s="20">
        <v>3.95</v>
      </c>
      <c r="H49" s="20">
        <v>3.49</v>
      </c>
      <c r="I49" s="20">
        <v>7.0000000000000007E-2</v>
      </c>
      <c r="J49" s="21">
        <v>2.4900000000000002</v>
      </c>
    </row>
    <row r="50" spans="2:10" ht="13.5" customHeight="1" x14ac:dyDescent="0.15"/>
  </sheetData>
  <sheetProtection algorithmName="SHA-512" hashValue="Dr0GlmLwkr/FyZRiNiY8/7bUz5+t0KA5TnwvrybuNFm0Fhj9DVIK7JgPO7oQ1eWJrvUcroG2Cpoa3yOU7HVQLA==" saltValue="Vqen1vPVcXeSsLSh3f7S+w=="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2022-02-28T06:46:58Z</cp:lastPrinted>
  <dcterms:created xsi:type="dcterms:W3CDTF">2022-02-02T04:35:17Z</dcterms:created>
  <dcterms:modified xsi:type="dcterms:W3CDTF">2022-09-16T06:49:12Z</dcterms:modified>
  <cp:category/>
</cp:coreProperties>
</file>