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<sst xmlns="http://schemas.openxmlformats.org/spreadsheetml/2006/main" count="1129" uniqueCount="606">
  <si>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</si>
  <si>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</si>
  <si>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</si>
  <si>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</si>
  <si>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</si>
  <si>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</si>
  <si>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</si>
  <si>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</si>
  <si>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</si>
  <si>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</si>
  <si>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</si>
  <si>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</si>
  <si>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</si>
  <si>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</si>
  <si>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</si>
  <si>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</si>
  <si>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</si>
  <si>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</si>
  <si>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</si>
  <si>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</si>
  <si>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</si>
  <si>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</si>
  <si>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</si>
  <si>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</si>
  <si>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</si>
  <si>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</si>
  <si>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</si>
  <si>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</si>
  <si>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</si>
  <si>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</si>
  <si>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</si>
  <si>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</si>
  <si>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</si>
  <si>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</si>
  <si>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</si>
  <si>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</si>
  <si>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</si>
  <si>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</si>
  <si>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</si>
  <si>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</si>
  <si>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</si>
  <si>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</si>
  <si>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</si>
  <si>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</si>
  <si>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</si>
  <si>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</si>
  <si>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</si>
  <si>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</si>
  <si>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</si>
  <si>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</si>
  <si>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</si>
  <si>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</si>
  <si>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</si>
  <si>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</si>
  <si>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</si>
  <si>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</si>
  <si>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</si>
  <si>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</si>
  <si>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</si>
  <si>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</si>
  <si>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</si>
  <si>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</si>
  <si>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</si>
  <si>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</si>
  <si>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</si>
  <si>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</si>
  <si>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</si>
  <si>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</si>
  <si>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</si>
  <si>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</si>
  <si>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</si>
  <si>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</si>
  <si>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</si>
  <si>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</si>
  <si>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</si>
  <si>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</si>
  <si>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</si>
  <si>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</si>
  <si>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</si>
  <si>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</si>
  <si>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</si>
  <si>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</si>
  <si>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</si>
  <si>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</si>
  <si>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</si>
  <si>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</si>
  <si>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</si>
  <si>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</si>
  <si>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</si>
  <si>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</si>
  <si>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</si>
  <si>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</si>
  <si>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</si>
  <si>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</si>
  <si>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</si>
  <si>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</si>
  <si>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</si>
  <si>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</si>
  <si>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三宅村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</si>
  <si>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</si>
  <si>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</si>
  <si>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</si>
  <si>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</si>
  <si>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</si>
  <si>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</si>
  <si>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</si>
  <si>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</si>
  <si>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</si>
  <si>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</si>
  <si>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</si>
  <si>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</si>
  <si>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</si>
  <si>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</si>
  <si>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</si>
  <si>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</si>
  <si>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</si>
  <si>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</si>
  <si>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</si>
  <si>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</si>
  <si>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</si>
  <si>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</si>
  <si>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</si>
  <si>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</si>
  <si>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</si>
  <si>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</si>
  <si>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</si>
  <si>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</si>
  <si>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</si>
  <si>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</si>
  <si>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</si>
  <si>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</si>
  <si>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</si>
  <si>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</si>
  <si>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</si>
  <si>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</si>
  <si>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</si>
  <si>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</si>
  <si>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</si>
  <si>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</si>
  <si>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</si>
  <si>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</si>
  <si>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</si>
  <si>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</si>
  <si>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</si>
  <si>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</si>
  <si>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</si>
  <si>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</si>
  <si>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</si>
  <si>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</si>
  <si>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</si>
  <si>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</si>
  <si>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</si>
  <si>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</si>
  <si>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</si>
  <si>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</si>
  <si>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</si>
  <si>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</si>
  <si>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</si>
  <si>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</si>
  <si>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</si>
  <si>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</si>
  <si>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</si>
  <si>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</si>
  <si>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</si>
  <si>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</si>
  <si>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</si>
  <si>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</si>
  <si>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</si>
  <si>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</si>
  <si>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</si>
  <si>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</si>
  <si>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</si>
  <si>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</si>
  <si>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</si>
  <si>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</si>
  <si>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</si>
  <si>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</si>
  <si>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</si>
  <si>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</si>
  <si>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</si>
  <si>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</si>
  <si>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</si>
  <si>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</si>
  <si>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</si>
  <si>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</si>
  <si>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</si>
  <si>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</si>
  <si>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</si>
  <si>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</si>
  <si>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</si>
  <si>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</si>
  <si>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</si>
  <si>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</si>
  <si>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</si>
  <si>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</si>
  <si>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</si>
  <si>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</si>
  <si>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</si>
  <si>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</si>
  <si>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</si>
  <si>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</si>
  <si>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</si>
  <si>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</si>
  <si>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</si>
  <si>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</si>
  <si>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</si>
  <si>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</si>
  <si>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</si>
  <si>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</si>
  <si>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</si>
  <si>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</si>
  <si>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</si>
  <si>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</si>
  <si>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東京都三宅村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</si>
  <si>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</si>
  <si>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</si>
  <si>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</si>
  <si>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</si>
  <si>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</si>
  <si>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</si>
  <si>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</si>
  <si>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</si>
  <si>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</si>
  <si>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</si>
  <si>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</si>
  <si>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</si>
  <si>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</si>
  <si>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</si>
  <si>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</si>
  <si>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</si>
  <si>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</si>
  <si>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</si>
  <si>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</si>
  <si>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</si>
  <si>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</si>
  <si>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</si>
  <si>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</si>
  <si>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</si>
  <si>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</si>
  <si>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</si>
  <si>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</si>
  <si>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</si>
  <si>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</si>
  <si>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</si>
  <si>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</si>
  <si>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</si>
  <si>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</si>
  <si>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</si>
  <si>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</si>
  <si>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</si>
  <si>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</si>
  <si>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</si>
  <si>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</si>
  <si>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</si>
  <si>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</si>
  <si>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</si>
  <si>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</si>
  <si>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</si>
  <si>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</si>
  <si>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</si>
  <si>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</si>
  <si>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</si>
  <si>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</si>
  <si>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</si>
  <si>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</si>
  <si>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</si>
  <si>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</si>
  <si>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</si>
  <si>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</si>
  <si>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</si>
  <si>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</si>
  <si>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</si>
  <si>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</si>
  <si>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</si>
  <si>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</si>
  <si>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</si>
  <si>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</si>
  <si>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</si>
  <si>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</si>
  <si>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</si>
  <si>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</si>
  <si>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</si>
  <si>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</si>
  <si>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</si>
  <si>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</si>
  <si>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</si>
  <si>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</si>
  <si>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</si>
  <si>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</si>
  <si>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</si>
  <si>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</si>
  <si>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</si>
  <si>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</si>
  <si>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</si>
  <si>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</si>
  <si>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</si>
  <si>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</si>
  <si>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</si>
  <si>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</si>
  <si>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</si>
  <si>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</si>
  <si>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</si>
  <si>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</si>
  <si>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</si>
  <si>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</si>
  <si>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</si>
  <si>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</si>
  <si>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</si>
  <si>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</si>
  <si>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</si>
  <si>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</si>
  <si>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</si>
  <si>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</si>
  <si>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</si>
  <si>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</si>
  <si>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</si>
  <si>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</si>
  <si>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</si>
  <si>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</si>
  <si>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</si>
  <si>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</si>
  <si>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</si>
  <si>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</si>
  <si>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</si>
  <si>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</si>
  <si>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</si>
  <si>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</si>
  <si>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</si>
  <si>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</si>
  <si>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簡易水道</t>
    <phoneticPr fontId="5"/>
  </si>
  <si>
    <t>再差引収支</t>
    <rPh sb="0" eb="1">
      <t>サイ</t>
    </rPh>
    <rPh sb="1" eb="3">
      <t>サシヒキ</t>
    </rPh>
    <rPh sb="3" eb="5">
      <t>シュウシ</t>
    </rPh>
    <phoneticPr fontId="5"/>
  </si>
  <si>
    <t>　　うち一部事務組合負担金</t>
    <phoneticPr fontId="5"/>
  </si>
  <si>
    <t>繰越金</t>
  </si>
  <si>
    <t>交通</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</si>
  <si>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</si>
  <si>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</si>
  <si>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</si>
  <si>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</si>
  <si>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</si>
  <si>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</si>
  <si>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</si>
  <si>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</si>
  <si>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</si>
  <si>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</si>
  <si>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</si>
  <si>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</si>
  <si>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</si>
  <si>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</si>
  <si>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</si>
  <si>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</si>
  <si>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</si>
  <si>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</si>
  <si>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</si>
  <si>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</si>
  <si>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</si>
  <si>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</si>
  <si>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</si>
  <si>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</si>
  <si>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</si>
  <si>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</si>
  <si>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</si>
  <si>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</si>
  <si>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</si>
  <si>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</si>
  <si>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</si>
  <si>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</si>
  <si>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</si>
  <si>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東京都三宅村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</si>
  <si>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</si>
  <si>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</si>
  <si>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</si>
  <si>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</si>
  <si>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</si>
  <si>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</si>
  <si>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</si>
  <si>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</si>
  <si>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</si>
  <si>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</si>
  <si>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</si>
  <si>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</si>
  <si>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</si>
  <si>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</si>
  <si>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</si>
  <si>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</si>
  <si>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</si>
  <si>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</si>
  <si>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</si>
  <si>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</si>
  <si>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</si>
  <si>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</si>
  <si>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</si>
  <si>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</si>
  <si>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</si>
  <si>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</si>
  <si>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</si>
  <si>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</si>
  <si>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</si>
  <si>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</si>
  <si>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</si>
  <si>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</si>
  <si>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</si>
  <si>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</si>
  <si>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</si>
  <si>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国民健康保険（直診勘定）特別会計</t>
    <phoneticPr fontId="5"/>
  </si>
  <si>
    <t>介護保険（保険事業勘定）特別会計</t>
    <phoneticPr fontId="5"/>
  </si>
  <si>
    <t>後期高齢者医療特別会計</t>
    <phoneticPr fontId="5"/>
  </si>
  <si>
    <t>旅客自動車運送事業会計</t>
    <phoneticPr fontId="5"/>
  </si>
  <si>
    <t>法適用企業</t>
    <phoneticPr fontId="5"/>
  </si>
  <si>
    <t>簡易水道事業会計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</si>
  <si>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</si>
  <si>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</si>
  <si>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</si>
  <si>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</si>
  <si>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</si>
  <si>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</si>
  <si>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</si>
  <si>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</si>
  <si>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</si>
  <si>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</si>
  <si>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</si>
  <si>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</si>
  <si>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</si>
  <si>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</si>
  <si>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</si>
  <si>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</si>
  <si>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</si>
  <si>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</si>
  <si>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</si>
  <si>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</si>
  <si>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</si>
  <si>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</si>
  <si>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</si>
  <si>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</si>
  <si>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</si>
  <si>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</si>
  <si>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</si>
  <si>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</si>
  <si>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</si>
  <si>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</si>
  <si>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</si>
  <si>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</si>
  <si>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</si>
  <si>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</si>
  <si>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</si>
  <si>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</si>
  <si>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</si>
  <si>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</si>
  <si>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</si>
  <si>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</si>
  <si>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</si>
  <si>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</si>
  <si>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</si>
  <si>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</si>
  <si>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</si>
  <si>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</si>
  <si>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</si>
  <si>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</si>
  <si>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</si>
  <si>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</si>
  <si>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</si>
  <si>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</si>
  <si>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</si>
  <si>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</si>
  <si>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</si>
  <si>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</si>
  <si>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</si>
  <si>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</si>
  <si>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</si>
  <si>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</si>
  <si>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</si>
  <si>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</si>
  <si>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介護保険（保険事業勘定）特別会計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</si>
  <si>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</si>
  <si>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</si>
  <si>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</si>
  <si>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国民健康保険（事業勘定）特別会計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</si>
  <si>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</si>
  <si>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</si>
  <si>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</si>
  <si>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</si>
  <si>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</si>
  <si>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</si>
  <si>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</si>
  <si>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</si>
  <si>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</si>
  <si>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</si>
  <si>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</si>
  <si>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</si>
  <si>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</si>
  <si>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</si>
  <si>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</si>
  <si>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</si>
  <si>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</si>
  <si>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</si>
  <si>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</si>
  <si>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</si>
  <si>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</si>
  <si>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</si>
  <si>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</si>
  <si>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</si>
  <si>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</si>
  <si>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</si>
  <si>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</si>
  <si>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</si>
  <si>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</si>
  <si>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</si>
  <si>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</si>
  <si>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</si>
  <si>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</si>
  <si>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</si>
  <si>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</si>
  <si>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</si>
  <si>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</si>
  <si>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</si>
  <si>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</si>
  <si>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</si>
  <si>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</si>
  <si>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</si>
  <si>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</si>
  <si>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</si>
  <si>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</si>
  <si>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</si>
  <si>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</si>
  <si>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</si>
  <si>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</si>
  <si>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</si>
  <si>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</si>
  <si>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</si>
  <si>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</si>
  <si>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</si>
  <si>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</si>
  <si>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</si>
  <si>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</si>
  <si>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</si>
  <si>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</si>
  <si>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</si>
  <si>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</si>
  <si>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</si>
  <si>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</si>
  <si>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</si>
  <si>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</si>
  <si>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</si>
  <si>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</si>
  <si>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</si>
  <si>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</si>
  <si>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</si>
  <si>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</si>
  <si>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</si>
  <si>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</si>
  <si>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</si>
  <si>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</si>
  <si>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</si>
  <si>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</si>
  <si>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</si>
  <si>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</si>
  <si>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</si>
  <si>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</si>
  <si>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</si>
  <si>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</si>
  <si>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</si>
  <si>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</si>
  <si>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</si>
  <si>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0.81</t>
  </si>
  <si>
    <t>▲ 1.17</t>
  </si>
  <si>
    <t>▲ 1.24</t>
  </si>
  <si>
    <t>一般会計</t>
  </si>
  <si>
    <t>旅客自動車運送事業会計</t>
  </si>
  <si>
    <t>介護保険（保険事業勘定）特別会計</t>
  </si>
  <si>
    <t>簡易水道事業会計</t>
  </si>
  <si>
    <t>国民健康保険（事業勘定）特別会計</t>
  </si>
  <si>
    <t>後期高齢者医療特別会計</t>
  </si>
  <si>
    <t>国民健康保険（直診勘定）特別会計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</si>
  <si>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</si>
  <si>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</si>
  <si>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</si>
  <si>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</si>
  <si>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</si>
  <si>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</si>
  <si>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</si>
  <si>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</si>
  <si>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庁舎建設基金</t>
    <rPh sb="0" eb="2">
      <t>チョウシャ</t>
    </rPh>
    <rPh sb="2" eb="4">
      <t>ケンセツ</t>
    </rPh>
    <rPh sb="4" eb="6">
      <t>キキン</t>
    </rPh>
    <phoneticPr fontId="5"/>
  </si>
  <si>
    <t>環境保全基金</t>
    <rPh sb="0" eb="2">
      <t>カンキョウ</t>
    </rPh>
    <rPh sb="2" eb="4">
      <t>ホゼン</t>
    </rPh>
    <rPh sb="4" eb="6">
      <t>キキン</t>
    </rPh>
    <phoneticPr fontId="5"/>
  </si>
  <si>
    <t>ふるさと振興基金</t>
    <rPh sb="4" eb="6">
      <t>シンコウ</t>
    </rPh>
    <rPh sb="6" eb="8">
      <t>キキン</t>
    </rPh>
    <phoneticPr fontId="5"/>
  </si>
  <si>
    <t>公共施設整備基金</t>
    <rPh sb="0" eb="2">
      <t>コウキョウ</t>
    </rPh>
    <rPh sb="2" eb="4">
      <t>シセツ</t>
    </rPh>
    <rPh sb="4" eb="6">
      <t>セイビ</t>
    </rPh>
    <rPh sb="6" eb="8">
      <t>キキン</t>
    </rPh>
    <phoneticPr fontId="2"/>
  </si>
  <si>
    <t>福祉対策基金</t>
    <rPh sb="0" eb="2">
      <t>フクシ</t>
    </rPh>
    <rPh sb="2" eb="4">
      <t>タイサク</t>
    </rPh>
    <rPh sb="4" eb="6">
      <t>キキン</t>
    </rPh>
    <phoneticPr fontId="2"/>
  </si>
  <si>
    <t>-</t>
    <phoneticPr fontId="2"/>
  </si>
  <si>
    <t>東京都島嶼町村一部事務組合</t>
    <rPh sb="0" eb="3">
      <t>トウキョウト</t>
    </rPh>
    <rPh sb="3" eb="5">
      <t>トウショ</t>
    </rPh>
    <rPh sb="5" eb="7">
      <t>チョウソン</t>
    </rPh>
    <rPh sb="7" eb="9">
      <t>イチブ</t>
    </rPh>
    <rPh sb="9" eb="11">
      <t>ジム</t>
    </rPh>
    <rPh sb="11" eb="13">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</si>
  <si>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2"/>
  </si>
  <si>
    <t>-</t>
    <phoneticPr fontId="2"/>
  </si>
  <si>
    <t>※8：職員の状況については、令和3年地方公務員給与実態調査に基づいている。</t>
    <rPh sb="3" eb="5">
      <t>ショクイン</t>
    </rPh>
    <rPh sb="6" eb="8">
      <t>ジョウキョウ</t>
    </rPh>
    <rPh sb="14" eb="16">
      <t>レイワ</t>
    </rPh>
    <rPh sb="17" eb="18">
      <t>ネン</t>
    </rPh>
    <rPh sb="18" eb="20">
      <t>チホウ</t>
    </rPh>
    <rPh sb="20" eb="23">
      <t>コウムイン</t>
    </rPh>
    <rPh sb="23" eb="25">
      <t>キュウヨ</t>
    </rPh>
    <rPh sb="25" eb="27">
      <t>ジッタイ</t>
    </rPh>
    <rPh sb="27" eb="29">
      <t>チョウサ</t>
    </rPh>
    <rPh sb="30" eb="31">
      <t>モト</t>
    </rPh>
    <phoneticPr fontId="29"/>
  </si>
  <si>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</si>
  <si>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</si>
  <si>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</si>
  <si>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</si>
  <si>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</si>
  <si>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</si>
  <si>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</si>
  <si>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将来負担比率は前年度に引き続き0となっている。近年地方債現在高が増加しており、公債費はR4年度からピークを迎えるため、起債額を出来る限り抑え、将来負担を減らす健全な財政運営を図る。</t>
    <rPh sb="0" eb="2">
      <t>ショウライ</t>
    </rPh>
    <rPh sb="2" eb="4">
      <t>フタン</t>
    </rPh>
    <rPh sb="4" eb="6">
      <t>ヒリツ</t>
    </rPh>
    <rPh sb="7" eb="10">
      <t>ゼンネンド</t>
    </rPh>
    <rPh sb="11" eb="12">
      <t>ヒ</t>
    </rPh>
    <rPh sb="13" eb="14">
      <t>ツヅ</t>
    </rPh>
    <rPh sb="23" eb="25">
      <t>キンネン</t>
    </rPh>
    <rPh sb="25" eb="28">
      <t>チホウサイ</t>
    </rPh>
    <rPh sb="28" eb="30">
      <t>ゲンザイ</t>
    </rPh>
    <rPh sb="30" eb="31">
      <t>ダカ</t>
    </rPh>
    <rPh sb="32" eb="34">
      <t>ゾウカ</t>
    </rPh>
    <rPh sb="39" eb="42">
      <t>コウサイヒ</t>
    </rPh>
    <rPh sb="45" eb="47">
      <t>ネンド</t>
    </rPh>
    <rPh sb="53" eb="54">
      <t>ムカ</t>
    </rPh>
    <rPh sb="59" eb="61">
      <t>キサイ</t>
    </rPh>
    <rPh sb="61" eb="62">
      <t>ガク</t>
    </rPh>
    <rPh sb="63" eb="65">
      <t>デキ</t>
    </rPh>
    <rPh sb="66" eb="67">
      <t>カギ</t>
    </rPh>
    <rPh sb="68" eb="69">
      <t>オサ</t>
    </rPh>
    <rPh sb="71" eb="73">
      <t>ショウライ</t>
    </rPh>
    <rPh sb="73" eb="75">
      <t>フタン</t>
    </rPh>
    <rPh sb="76" eb="77">
      <t>ヘ</t>
    </rPh>
    <rPh sb="79" eb="81">
      <t>ケンゼン</t>
    </rPh>
    <rPh sb="82" eb="84">
      <t>ザイセイ</t>
    </rPh>
    <rPh sb="84" eb="86">
      <t>ウンエイ</t>
    </rPh>
    <rPh sb="87" eb="88">
      <t>ハカ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</si>
  <si>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</si>
  <si>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</si>
  <si>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</si>
  <si>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</si>
  <si>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</si>
  <si>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</si>
  <si>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について、類似団体平均値を下回っているものの、防災行政無線デジタル化整備事業等の大型投資的事業に伴う起債により、前年度比+0.6増加した。充当可能基金への積立等により将来負担比率はこれまで数値が出ていないが、今後も将来負担を鑑み、健全な財政運営を図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</si>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</sst>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9"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0" xfId="8"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2" applyFont="1">
      <alignment vertical="center"/>
    </xf>
  </cellXfs>
  <cellStyles count="23">
    <cellStyle name="桁区切り 2" xfId="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B453-4600-A44F-7AD788F7543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438791</c:v>
                </c:pt>
                <c:pt idx="1">
                  <c:v>623029</c:v>
                </c:pt>
                <c:pt idx="2">
                  <c:v>519977</c:v>
                </c:pt>
                <c:pt idx="3">
                  <c:v>486691</c:v>
                </c:pt>
                <c:pt idx="4">
                  <c:v>455104</c:v>
                </c:pt>
              </c:numCache>
            </c:numRef>
          </c:val>
          <c:smooth val="0"/>
          <c:extLst>
            <c:ext xmlns:c16="http://schemas.microsoft.com/office/drawing/2014/chart" uri="{C3380CC4-5D6E-409C-BE32-E72D297353CC}">
              <c16:uniqueId val="{00000001-B453-4600-A44F-7AD788F7543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9.85</c:v>
                </c:pt>
                <c:pt idx="1">
                  <c:v>8.2100000000000009</c:v>
                </c:pt>
                <c:pt idx="2">
                  <c:v>9.76</c:v>
                </c:pt>
                <c:pt idx="3">
                  <c:v>6.68</c:v>
                </c:pt>
                <c:pt idx="4">
                  <c:v>10.36</c:v>
                </c:pt>
              </c:numCache>
            </c:numRef>
          </c:val>
          <c:extLst>
            <c:ext xmlns:c16="http://schemas.microsoft.com/office/drawing/2014/chart" uri="{C3380CC4-5D6E-409C-BE32-E72D297353CC}">
              <c16:uniqueId val="{00000000-2B21-469F-BA64-E97DAD56EB3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28.05</c:v>
                </c:pt>
                <c:pt idx="1">
                  <c:v>26.74</c:v>
                </c:pt>
                <c:pt idx="2">
                  <c:v>27.05</c:v>
                </c:pt>
                <c:pt idx="3">
                  <c:v>26.14</c:v>
                </c:pt>
                <c:pt idx="4">
                  <c:v>25.75</c:v>
                </c:pt>
              </c:numCache>
            </c:numRef>
          </c:val>
          <c:extLst>
            <c:ext xmlns:c16="http://schemas.microsoft.com/office/drawing/2014/chart" uri="{C3380CC4-5D6E-409C-BE32-E72D297353CC}">
              <c16:uniqueId val="{00000001-2B21-469F-BA64-E97DAD56EB3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-0.81</c:v>
                </c:pt>
                <c:pt idx="1">
                  <c:v>-1.17</c:v>
                </c:pt>
                <c:pt idx="2">
                  <c:v>1.84</c:v>
                </c:pt>
                <c:pt idx="3">
                  <c:v>-1.24</c:v>
                </c:pt>
                <c:pt idx="4">
                  <c:v>6.19</c:v>
                </c:pt>
              </c:numCache>
            </c:numRef>
          </c:val>
          <c:smooth val="0"/>
          <c:extLst>
            <c:ext xmlns:c16="http://schemas.microsoft.com/office/drawing/2014/chart" uri="{C3380CC4-5D6E-409C-BE32-E72D297353CC}">
              <c16:uniqueId val="{00000002-2B21-469F-BA64-E97DAD56EB3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E33-4650-8091-163AE2D6232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E33-4650-8091-163AE2D6232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E33-4650-8091-163AE2D62329}"/>
            </c:ext>
          </c:extLst>
        </c:ser>
        <c:ser>
          <c:idx val="3"/>
          <c:order val="3"/>
          <c:tx>
            <c:strRef>
              <c:f>データシート!$A$30</c:f>
              <c:strCache>
                <c:ptCount val="1"/>
                <c:pt idx="0">
                  <c:v>国民健康保険（直診勘定）特別会計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0.03</c:v>
                </c:pt>
                <c:pt idx="2">
                  <c:v>#N/A</c:v>
                </c:pt>
                <c:pt idx="3">
                  <c:v>0.05</c:v>
                </c:pt>
                <c:pt idx="4">
                  <c:v>#N/A</c:v>
                </c:pt>
                <c:pt idx="5">
                  <c:v>0</c:v>
                </c:pt>
                <c:pt idx="6">
                  <c:v>#N/A</c:v>
                </c:pt>
                <c:pt idx="7">
                  <c:v>0.09</c:v>
                </c:pt>
                <c:pt idx="8">
                  <c:v>#N/A</c:v>
                </c:pt>
                <c:pt idx="9">
                  <c:v>0.03</c:v>
                </c:pt>
              </c:numCache>
            </c:numRef>
          </c:val>
          <c:extLst>
            <c:ext xmlns:c16="http://schemas.microsoft.com/office/drawing/2014/chart" uri="{C3380CC4-5D6E-409C-BE32-E72D297353CC}">
              <c16:uniqueId val="{00000003-4E33-4650-8091-163AE2D6232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0.02</c:v>
                </c:pt>
                <c:pt idx="2">
                  <c:v>#N/A</c:v>
                </c:pt>
                <c:pt idx="3">
                  <c:v>0.04</c:v>
                </c:pt>
                <c:pt idx="4">
                  <c:v>#N/A</c:v>
                </c:pt>
                <c:pt idx="5">
                  <c:v>0.1</c:v>
                </c:pt>
                <c:pt idx="6">
                  <c:v>#N/A</c:v>
                </c:pt>
                <c:pt idx="7">
                  <c:v>7.0000000000000007E-2</c:v>
                </c:pt>
                <c:pt idx="8">
                  <c:v>#N/A</c:v>
                </c:pt>
                <c:pt idx="9">
                  <c:v>0.13</c:v>
                </c:pt>
              </c:numCache>
            </c:numRef>
          </c:val>
          <c:extLst>
            <c:ext xmlns:c16="http://schemas.microsoft.com/office/drawing/2014/chart" uri="{C3380CC4-5D6E-409C-BE32-E72D297353CC}">
              <c16:uniqueId val="{00000004-4E33-4650-8091-163AE2D62329}"/>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0.35</c:v>
                </c:pt>
                <c:pt idx="2">
                  <c:v>#N/A</c:v>
                </c:pt>
                <c:pt idx="3">
                  <c:v>2.11</c:v>
                </c:pt>
                <c:pt idx="4">
                  <c:v>#N/A</c:v>
                </c:pt>
                <c:pt idx="5">
                  <c:v>1.53</c:v>
                </c:pt>
                <c:pt idx="6">
                  <c:v>#N/A</c:v>
                </c:pt>
                <c:pt idx="7">
                  <c:v>1.64</c:v>
                </c:pt>
                <c:pt idx="8">
                  <c:v>#N/A</c:v>
                </c:pt>
                <c:pt idx="9">
                  <c:v>0.72</c:v>
                </c:pt>
              </c:numCache>
            </c:numRef>
          </c:val>
          <c:extLst>
            <c:ext xmlns:c16="http://schemas.microsoft.com/office/drawing/2014/chart" uri="{C3380CC4-5D6E-409C-BE32-E72D297353CC}">
              <c16:uniqueId val="{00000005-4E33-4650-8091-163AE2D62329}"/>
            </c:ext>
          </c:extLst>
        </c:ser>
        <c:ser>
          <c:idx val="6"/>
          <c:order val="6"/>
          <c:tx>
            <c:strRef>
              <c:f>データシート!$A$33</c:f>
              <c:strCache>
                <c:ptCount val="1"/>
                <c:pt idx="0">
                  <c:v>簡易水道事業会計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0.9</c:v>
                </c:pt>
                <c:pt idx="2">
                  <c:v>#N/A</c:v>
                </c:pt>
                <c:pt idx="3">
                  <c:v>0.48</c:v>
                </c:pt>
                <c:pt idx="4">
                  <c:v>#N/A</c:v>
                </c:pt>
                <c:pt idx="5">
                  <c:v>0.41</c:v>
                </c:pt>
                <c:pt idx="6">
                  <c:v>#N/A</c:v>
                </c:pt>
                <c:pt idx="7">
                  <c:v>0.56000000000000005</c:v>
                </c:pt>
                <c:pt idx="8">
                  <c:v>#N/A</c:v>
                </c:pt>
                <c:pt idx="9">
                  <c:v>1.1299999999999999</c:v>
                </c:pt>
              </c:numCache>
            </c:numRef>
          </c:val>
          <c:extLst>
            <c:ext xmlns:c16="http://schemas.microsoft.com/office/drawing/2014/chart" uri="{C3380CC4-5D6E-409C-BE32-E72D297353CC}">
              <c16:uniqueId val="{00000006-4E33-4650-8091-163AE2D62329}"/>
            </c:ext>
          </c:extLst>
        </c:ser>
        <c:ser>
          <c:idx val="7"/>
          <c:order val="7"/>
          <c:tx>
            <c:strRef>
              <c:f>データシート!$A$34</c:f>
              <c:strCache>
                <c:ptCount val="1"/>
                <c:pt idx="0">
                  <c:v>介護保険（保険事業勘定）特別会計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1.06</c:v>
                </c:pt>
                <c:pt idx="2">
                  <c:v>#N/A</c:v>
                </c:pt>
                <c:pt idx="3">
                  <c:v>0.99</c:v>
                </c:pt>
                <c:pt idx="4">
                  <c:v>#N/A</c:v>
                </c:pt>
                <c:pt idx="5">
                  <c:v>1.19</c:v>
                </c:pt>
                <c:pt idx="6">
                  <c:v>#N/A</c:v>
                </c:pt>
                <c:pt idx="7">
                  <c:v>1.77</c:v>
                </c:pt>
                <c:pt idx="8">
                  <c:v>#N/A</c:v>
                </c:pt>
                <c:pt idx="9">
                  <c:v>1.1499999999999999</c:v>
                </c:pt>
              </c:numCache>
            </c:numRef>
          </c:val>
          <c:extLst>
            <c:ext xmlns:c16="http://schemas.microsoft.com/office/drawing/2014/chart" uri="{C3380CC4-5D6E-409C-BE32-E72D297353CC}">
              <c16:uniqueId val="{00000007-4E33-4650-8091-163AE2D62329}"/>
            </c:ext>
          </c:extLst>
        </c:ser>
        <c:ser>
          <c:idx val="8"/>
          <c:order val="8"/>
          <c:tx>
            <c:strRef>
              <c:f>データシート!$A$35</c:f>
              <c:strCache>
                <c:ptCount val="1"/>
                <c:pt idx="0">
                  <c:v>旅客自動車運送事業会計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4.79</c:v>
                </c:pt>
                <c:pt idx="2">
                  <c:v>#N/A</c:v>
                </c:pt>
                <c:pt idx="3">
                  <c:v>4.6399999999999997</c:v>
                </c:pt>
                <c:pt idx="4">
                  <c:v>#N/A</c:v>
                </c:pt>
                <c:pt idx="5">
                  <c:v>3.23</c:v>
                </c:pt>
                <c:pt idx="6">
                  <c:v>#N/A</c:v>
                </c:pt>
                <c:pt idx="7">
                  <c:v>4.07</c:v>
                </c:pt>
                <c:pt idx="8">
                  <c:v>#N/A</c:v>
                </c:pt>
                <c:pt idx="9">
                  <c:v>3.71</c:v>
                </c:pt>
              </c:numCache>
            </c:numRef>
          </c:val>
          <c:extLst>
            <c:ext xmlns:c16="http://schemas.microsoft.com/office/drawing/2014/chart" uri="{C3380CC4-5D6E-409C-BE32-E72D297353CC}">
              <c16:uniqueId val="{00000008-4E33-4650-8091-163AE2D6232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9.85</c:v>
                </c:pt>
                <c:pt idx="2">
                  <c:v>#N/A</c:v>
                </c:pt>
                <c:pt idx="3">
                  <c:v>8.1999999999999993</c:v>
                </c:pt>
                <c:pt idx="4">
                  <c:v>#N/A</c:v>
                </c:pt>
                <c:pt idx="5">
                  <c:v>9.75</c:v>
                </c:pt>
                <c:pt idx="6">
                  <c:v>#N/A</c:v>
                </c:pt>
                <c:pt idx="7">
                  <c:v>6.68</c:v>
                </c:pt>
                <c:pt idx="8">
                  <c:v>#N/A</c:v>
                </c:pt>
                <c:pt idx="9">
                  <c:v>10.36</c:v>
                </c:pt>
              </c:numCache>
            </c:numRef>
          </c:val>
          <c:extLst>
            <c:ext xmlns:c16="http://schemas.microsoft.com/office/drawing/2014/chart" uri="{C3380CC4-5D6E-409C-BE32-E72D297353CC}">
              <c16:uniqueId val="{00000009-4E33-4650-8091-163AE2D6232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159</c:v>
                </c:pt>
                <c:pt idx="5">
                  <c:v>182</c:v>
                </c:pt>
                <c:pt idx="8">
                  <c:v>195</c:v>
                </c:pt>
                <c:pt idx="11">
                  <c:v>208</c:v>
                </c:pt>
                <c:pt idx="14">
                  <c:v>228</c:v>
                </c:pt>
              </c:numCache>
            </c:numRef>
          </c:val>
          <c:extLst>
            <c:ext xmlns:c16="http://schemas.microsoft.com/office/drawing/2014/chart" uri="{C3380CC4-5D6E-409C-BE32-E72D297353CC}">
              <c16:uniqueId val="{00000000-8CCC-4441-B8DD-2CF8013D9ED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CCC-4441-B8DD-2CF8013D9ED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CCC-4441-B8DD-2CF8013D9ED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22</c:v>
                </c:pt>
                <c:pt idx="3">
                  <c:v>22</c:v>
                </c:pt>
                <c:pt idx="6">
                  <c:v>21</c:v>
                </c:pt>
                <c:pt idx="9">
                  <c:v>19</c:v>
                </c:pt>
                <c:pt idx="12">
                  <c:v>12</c:v>
                </c:pt>
              </c:numCache>
            </c:numRef>
          </c:val>
          <c:extLst>
            <c:ext xmlns:c16="http://schemas.microsoft.com/office/drawing/2014/chart" uri="{C3380CC4-5D6E-409C-BE32-E72D297353CC}">
              <c16:uniqueId val="{00000003-8CCC-4441-B8DD-2CF8013D9ED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21</c:v>
                </c:pt>
                <c:pt idx="3">
                  <c:v>20</c:v>
                </c:pt>
                <c:pt idx="6">
                  <c:v>20</c:v>
                </c:pt>
                <c:pt idx="9">
                  <c:v>26</c:v>
                </c:pt>
                <c:pt idx="12">
                  <c:v>26</c:v>
                </c:pt>
              </c:numCache>
            </c:numRef>
          </c:val>
          <c:extLst>
            <c:ext xmlns:c16="http://schemas.microsoft.com/office/drawing/2014/chart" uri="{C3380CC4-5D6E-409C-BE32-E72D297353CC}">
              <c16:uniqueId val="{00000004-8CCC-4441-B8DD-2CF8013D9ED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CC-4441-B8DD-2CF8013D9ED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CCC-4441-B8DD-2CF8013D9ED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164</c:v>
                </c:pt>
                <c:pt idx="3">
                  <c:v>202</c:v>
                </c:pt>
                <c:pt idx="6">
                  <c:v>242</c:v>
                </c:pt>
                <c:pt idx="9">
                  <c:v>257</c:v>
                </c:pt>
                <c:pt idx="12">
                  <c:v>292</c:v>
                </c:pt>
              </c:numCache>
            </c:numRef>
          </c:val>
          <c:extLst>
            <c:ext xmlns:c16="http://schemas.microsoft.com/office/drawing/2014/chart" uri="{C3380CC4-5D6E-409C-BE32-E72D297353CC}">
              <c16:uniqueId val="{00000007-8CCC-4441-B8DD-2CF8013D9ED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48</c:v>
                </c:pt>
                <c:pt idx="2">
                  <c:v>#N/A</c:v>
                </c:pt>
                <c:pt idx="3">
                  <c:v>#N/A</c:v>
                </c:pt>
                <c:pt idx="4">
                  <c:v>62</c:v>
                </c:pt>
                <c:pt idx="5">
                  <c:v>#N/A</c:v>
                </c:pt>
                <c:pt idx="6">
                  <c:v>#N/A</c:v>
                </c:pt>
                <c:pt idx="7">
                  <c:v>88</c:v>
                </c:pt>
                <c:pt idx="8">
                  <c:v>#N/A</c:v>
                </c:pt>
                <c:pt idx="9">
                  <c:v>#N/A</c:v>
                </c:pt>
                <c:pt idx="10">
                  <c:v>94</c:v>
                </c:pt>
                <c:pt idx="11">
                  <c:v>#N/A</c:v>
                </c:pt>
                <c:pt idx="12">
                  <c:v>#N/A</c:v>
                </c:pt>
                <c:pt idx="13">
                  <c:v>102</c:v>
                </c:pt>
                <c:pt idx="14">
                  <c:v>#N/A</c:v>
                </c:pt>
              </c:numCache>
            </c:numRef>
          </c:val>
          <c:smooth val="0"/>
          <c:extLst>
            <c:ext xmlns:c16="http://schemas.microsoft.com/office/drawing/2014/chart" uri="{C3380CC4-5D6E-409C-BE32-E72D297353CC}">
              <c16:uniqueId val="{00000008-8CCC-4441-B8DD-2CF8013D9ED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2085</c:v>
                </c:pt>
                <c:pt idx="5">
                  <c:v>2514</c:v>
                </c:pt>
                <c:pt idx="8">
                  <c:v>2535</c:v>
                </c:pt>
                <c:pt idx="11">
                  <c:v>2407</c:v>
                </c:pt>
                <c:pt idx="14">
                  <c:v>2535</c:v>
                </c:pt>
              </c:numCache>
            </c:numRef>
          </c:val>
          <c:extLst>
            <c:ext xmlns:c16="http://schemas.microsoft.com/office/drawing/2014/chart" uri="{C3380CC4-5D6E-409C-BE32-E72D297353CC}">
              <c16:uniqueId val="{00000000-B6A7-4577-BD11-EC566ABEC21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8</c:v>
                </c:pt>
                <c:pt idx="5">
                  <c:v>4</c:v>
                </c:pt>
                <c:pt idx="8">
                  <c:v>4</c:v>
                </c:pt>
                <c:pt idx="11">
                  <c:v>3</c:v>
                </c:pt>
                <c:pt idx="14">
                  <c:v>3</c:v>
                </c:pt>
              </c:numCache>
            </c:numRef>
          </c:val>
          <c:extLst>
            <c:ext xmlns:c16="http://schemas.microsoft.com/office/drawing/2014/chart" uri="{C3380CC4-5D6E-409C-BE32-E72D297353CC}">
              <c16:uniqueId val="{00000001-B6A7-4577-BD11-EC566ABEC21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2108</c:v>
                </c:pt>
                <c:pt idx="5">
                  <c:v>2349</c:v>
                </c:pt>
                <c:pt idx="8">
                  <c:v>2226</c:v>
                </c:pt>
                <c:pt idx="11">
                  <c:v>2454</c:v>
                </c:pt>
                <c:pt idx="14">
                  <c:v>2978</c:v>
                </c:pt>
              </c:numCache>
            </c:numRef>
          </c:val>
          <c:extLst>
            <c:ext xmlns:c16="http://schemas.microsoft.com/office/drawing/2014/chart" uri="{C3380CC4-5D6E-409C-BE32-E72D297353CC}">
              <c16:uniqueId val="{00000002-B6A7-4577-BD11-EC566ABEC21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6A7-4577-BD11-EC566ABEC21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6A7-4577-BD11-EC566ABEC21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6A7-4577-BD11-EC566ABEC21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790</c:v>
                </c:pt>
                <c:pt idx="3">
                  <c:v>762</c:v>
                </c:pt>
                <c:pt idx="6">
                  <c:v>781</c:v>
                </c:pt>
                <c:pt idx="9">
                  <c:v>774</c:v>
                </c:pt>
                <c:pt idx="12">
                  <c:v>730</c:v>
                </c:pt>
              </c:numCache>
            </c:numRef>
          </c:val>
          <c:extLst>
            <c:ext xmlns:c16="http://schemas.microsoft.com/office/drawing/2014/chart" uri="{C3380CC4-5D6E-409C-BE32-E72D297353CC}">
              <c16:uniqueId val="{00000006-B6A7-4577-BD11-EC566ABEC21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132</c:v>
                </c:pt>
                <c:pt idx="3">
                  <c:v>112</c:v>
                </c:pt>
                <c:pt idx="6">
                  <c:v>91</c:v>
                </c:pt>
                <c:pt idx="9">
                  <c:v>73</c:v>
                </c:pt>
                <c:pt idx="12">
                  <c:v>61</c:v>
                </c:pt>
              </c:numCache>
            </c:numRef>
          </c:val>
          <c:extLst>
            <c:ext xmlns:c16="http://schemas.microsoft.com/office/drawing/2014/chart" uri="{C3380CC4-5D6E-409C-BE32-E72D297353CC}">
              <c16:uniqueId val="{00000007-B6A7-4577-BD11-EC566ABEC21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231</c:v>
                </c:pt>
                <c:pt idx="3">
                  <c:v>236</c:v>
                </c:pt>
                <c:pt idx="6">
                  <c:v>253</c:v>
                </c:pt>
                <c:pt idx="9">
                  <c:v>283</c:v>
                </c:pt>
                <c:pt idx="12">
                  <c:v>276</c:v>
                </c:pt>
              </c:numCache>
            </c:numRef>
          </c:val>
          <c:extLst>
            <c:ext xmlns:c16="http://schemas.microsoft.com/office/drawing/2014/chart" uri="{C3380CC4-5D6E-409C-BE32-E72D297353CC}">
              <c16:uniqueId val="{00000008-B6A7-4577-BD11-EC566ABEC21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50</c:v>
                </c:pt>
                <c:pt idx="3">
                  <c:v>45</c:v>
                </c:pt>
                <c:pt idx="6">
                  <c:v>39</c:v>
                </c:pt>
                <c:pt idx="9">
                  <c:v>168</c:v>
                </c:pt>
                <c:pt idx="12">
                  <c:v>150</c:v>
                </c:pt>
              </c:numCache>
            </c:numRef>
          </c:val>
          <c:extLst>
            <c:ext xmlns:c16="http://schemas.microsoft.com/office/drawing/2014/chart" uri="{C3380CC4-5D6E-409C-BE32-E72D297353CC}">
              <c16:uniqueId val="{00000009-B6A7-4577-BD11-EC566ABEC21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2487</c:v>
                </c:pt>
                <c:pt idx="3">
                  <c:v>3081</c:v>
                </c:pt>
                <c:pt idx="6">
                  <c:v>3363</c:v>
                </c:pt>
                <c:pt idx="9">
                  <c:v>3306</c:v>
                </c:pt>
                <c:pt idx="12">
                  <c:v>3509</c:v>
                </c:pt>
              </c:numCache>
            </c:numRef>
          </c:val>
          <c:extLst>
            <c:ext xmlns:c16="http://schemas.microsoft.com/office/drawing/2014/chart" uri="{C3380CC4-5D6E-409C-BE32-E72D297353CC}">
              <c16:uniqueId val="{0000000A-B6A7-4577-BD11-EC566ABEC21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6A7-4577-BD11-EC566ABEC21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429</c:v>
                </c:pt>
                <c:pt idx="1">
                  <c:v>448</c:v>
                </c:pt>
                <c:pt idx="2">
                  <c:v>489</c:v>
                </c:pt>
              </c:numCache>
            </c:numRef>
          </c:val>
          <c:extLst>
            <c:ext xmlns:c16="http://schemas.microsoft.com/office/drawing/2014/chart" uri="{C3380CC4-5D6E-409C-BE32-E72D297353CC}">
              <c16:uniqueId val="{00000000-D435-480A-B3A3-A94CEFB8F79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275</c:v>
                </c:pt>
                <c:pt idx="1">
                  <c:v>275</c:v>
                </c:pt>
                <c:pt idx="2">
                  <c:v>334</c:v>
                </c:pt>
              </c:numCache>
            </c:numRef>
          </c:val>
          <c:extLst>
            <c:ext xmlns:c16="http://schemas.microsoft.com/office/drawing/2014/chart" uri="{C3380CC4-5D6E-409C-BE32-E72D297353CC}">
              <c16:uniqueId val="{00000001-D435-480A-B3A3-A94CEFB8F79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1532</c:v>
                </c:pt>
                <c:pt idx="1">
                  <c:v>1726</c:v>
                </c:pt>
                <c:pt idx="2">
                  <c:v>2139</c:v>
                </c:pt>
              </c:numCache>
            </c:numRef>
          </c:val>
          <c:extLst>
            <c:ext xmlns:c16="http://schemas.microsoft.com/office/drawing/2014/chart" uri="{C3380CC4-5D6E-409C-BE32-E72D297353CC}">
              <c16:uniqueId val="{00000002-D435-480A-B3A3-A94CEFB8F79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{75844021-A3B3-4A53-A14E-02A9810CEDE5}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3919-479F-B8D4-DD444F707B2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{0A8E9F6D-9426-496A-933F-757040FAF07A}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919-479F-B8D4-DD444F707B2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{1573EC19-08B2-4AE6-B2CC-FC0A400B90A6}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919-479F-B8D4-DD444F707B2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{724ED6D0-695B-4D0A-A55C-6FCAB9711C9F}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919-479F-B8D4-DD444F707B2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{0CBBE1C4-9F6A-4763-AB8C-3167CF545D56}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919-479F-B8D4-DD444F707B2B}"/>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{57930C83-1B3F-466A-8E18-692BA064BE1C}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3919-479F-B8D4-DD444F707B2B}"/>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{57AAD7A4-E2CE-43ED-BD4A-2FF2D9D7E048}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3919-479F-B8D4-DD444F707B2B}"/>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{4A3E3A27-9171-4ED2-BA12-7B277A538D04}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3919-479F-B8D4-DD444F707B2B}"/>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{421F3F26-0399-429A-A240-E7D6602C4F30}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3919-479F-B8D4-DD444F707B2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57</c:v>
                </c:pt>
                <c:pt idx="24">
                  <c:v>56.7</c:v>
                </c:pt>
                <c:pt idx="32">
                  <c:v>57.1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919-479F-B8D4-DD444F707B2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{7B5B4A7E-3D48-4437-A656-D49D006969CF}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3919-479F-B8D4-DD444F707B2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{94DBE62A-D0FE-42A5-A6FF-648566D4957C}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919-479F-B8D4-DD444F707B2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{CE8C87E8-C2C3-4DA7-A0A8-D72448B1DECC}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919-479F-B8D4-DD444F707B2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{F3638E06-2C3E-44CE-AD07-1A277450F948}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919-479F-B8D4-DD444F707B2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{E4B46477-A945-42E6-8A06-549C39305B0F}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919-479F-B8D4-DD444F707B2B}"/>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{0DFCBDB7-5736-4611-B78D-9EF85E4BF7FA}</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3919-479F-B8D4-DD444F707B2B}"/>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{8FFE6A5A-BB7D-4ABB-8BA7-37D770E0D31F}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3919-479F-B8D4-DD444F707B2B}"/>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{30EE7AA8-9CC0-45F1-9CD3-E47E0B7AB9E4}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3919-479F-B8D4-DD444F707B2B}"/>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{5BDE9A54-001B-46E0-8FD5-D57AB977CA01}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3919-479F-B8D4-DD444F707B2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60.4</c:v>
                </c:pt>
                <c:pt idx="24">
                  <c:v>61.5</c:v>
                </c:pt>
                <c:pt idx="32">
                  <c:v>61</c:v>
                </c:pt>
              </c:numCache>
            </c:numRef>
          </c:xVal>
          <c:yVal>
            <c:numRef>
              <c:f>公会計指標分析・財政指標組合せ分析表!$BP$55:$DC$55</c:f>
              <c:numCache>
                <c:formatCode>#,##0.0;"▲ "#,##0.0</c:formatCode>
                <c:ptCount val="40"/>
                <c:pt idx="16">
                  <c:v>0</c:v>
                </c:pt>
                <c:pt idx="24">
                  <c:v>0</c:v>
                </c:pt>
                <c:pt idx="32">
                  <c:v>0</c:v>
                </c:pt>
              </c:numCache>
            </c:numRef>
          </c:yVal>
          <c:smooth val="0"/>
          <c:extLst>
            <c:ext xmlns:c16="http://schemas.microsoft.com/office/drawing/2014/chart" uri="{C3380CC4-5D6E-409C-BE32-E72D297353CC}">
              <c16:uniqueId val="{00000013-3919-479F-B8D4-DD444F707B2B}"/>
            </c:ext>
          </c:extLst>
        </c:ser>
        <c:dLbls>
          <c:showLegendKey val="0"/>
          <c:showVal val="1"/>
          <c:showCatName val="0"/>
          <c:showSerName val="0"/>
          <c:showPercent val="0"/>
          <c:showBubbleSize val="0"/>
        </c:dLbls>
        <c:axId val="46179840"/>
        <c:axId val="46181760"/>
      </c:scatterChart>
      <c:valAx>
        <c:axId val="46179840"/>
        <c:scaling>
          <c:orientation val="maxMin"/>
          <c:max val="62"/>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{AC576242-4D4A-48A6-BA94-ADC931423B26}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0F44-4B1A-BCCC-1C19B8D9C54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{0D5C7C55-4DA4-4335-BFB6-AD101D557927}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F44-4B1A-BCCC-1C19B8D9C54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{760C7747-61E4-4176-8A1E-7F09DECBE17E}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F44-4B1A-BCCC-1C19B8D9C54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{1DE9CC1A-6EE0-4651-A0C1-2920C0FA8FC2}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F44-4B1A-BCCC-1C19B8D9C54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{7BA3267F-A898-4430-AA58-38D4E52E1DA7}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F44-4B1A-BCCC-1C19B8D9C54E}"/>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{FB0D68A3-71CB-4FA2-B46B-F4B9E27AE3E6}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0F44-4B1A-BCCC-1C19B8D9C54E}"/>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{C7D7BB60-6D3D-45C3-89B2-F0F59B3858B6}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0F44-4B1A-BCCC-1C19B8D9C54E}"/>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{1BAEF6FD-29DC-4849-BAEA-322DCA0ADB3C}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0F44-4B1A-BCCC-1C19B8D9C54E}"/>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{7CCDD2C8-F10C-499E-9FFE-2CE9AFEE87D4}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0F44-4B1A-BCCC-1C19B8D9C54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3.9</c:v>
                </c:pt>
                <c:pt idx="8">
                  <c:v>3.9</c:v>
                </c:pt>
                <c:pt idx="16">
                  <c:v>4.7</c:v>
                </c:pt>
                <c:pt idx="24">
                  <c:v>5.6</c:v>
                </c:pt>
                <c:pt idx="32">
                  <c:v>6.2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F44-4B1A-BCCC-1C19B8D9C54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{79E05528-24A1-412F-A8C5-00391872E918}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0F44-4B1A-BCCC-1C19B8D9C54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{2DE9B5AF-6576-4162-BA51-8BF1E443B44A}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F44-4B1A-BCCC-1C19B8D9C54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{E32F0FFA-9434-437A-BEEE-6885D941A998}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F44-4B1A-BCCC-1C19B8D9C54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{6DE20EA0-4E6C-43EC-9D2B-448A5DD9028C}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F44-4B1A-BCCC-1C19B8D9C54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{0FEA6723-307A-4DAE-8A56-2476BA7EB814}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F44-4B1A-BCCC-1C19B8D9C54E}"/>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{C60755F0-B59A-4FB6-ACBB-FC56807DF7DE}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0F44-4B1A-BCCC-1C19B8D9C54E}"/>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{0AA3400E-FC9D-4915-AC13-AD06E02DA8CB}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0F44-4B1A-BCCC-1C19B8D9C54E}"/>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{C6452724-A517-4459-8019-BDB2A76A7E39}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0F44-4B1A-BCCC-1C19B8D9C54E}"/>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{28726B22-9803-4946-9436-5D87163F0DEA}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0F44-4B1A-BCCC-1C19B8D9C54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F44-4B1A-BCCC-1C19B8D9C54E}"/>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748338" y="4643437"/>
          <a:ext cx="381000" cy="2762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648575" y="5886450"/>
          <a:ext cx="11430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過年度大型投資的事業の財源としての起債償還がピークを迎えており、その償還のために減債基金の積立を行った。また、</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年度～</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年度は臨時財政対策債のみの起債とし、地方債現在高を減らすことで将来負担の軽減に繋げる。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年度は充当可能財源である基金積立を実施出来たことで、将来負担比率の分子が前年度比▲</a:t>
          </a:r>
          <a:r>
            <a:rPr kumimoji="1" lang="en-US" altLang="ja-JP" sz="1400">
              <a:latin typeface="ＭＳ ゴシック" pitchFamily="49" charset="-128"/>
              <a:ea typeface="ＭＳ ゴシック" pitchFamily="49" charset="-128"/>
            </a:rPr>
            <a:t>531</a:t>
          </a:r>
          <a:r>
            <a:rPr kumimoji="1" lang="ja-JP" altLang="en-US" sz="1400">
              <a:latin typeface="ＭＳ ゴシック" pitchFamily="49" charset="-128"/>
              <a:ea typeface="ＭＳ ゴシック" pitchFamily="49" charset="-128"/>
            </a:rPr>
            <a:t>千円となった。今後も将来負担を鑑みた財政運営を行う。</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東京都三宅村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財政調整基金は取崩し額以上に積立を行うことが出来た。</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減債基金は公債費増に備えて積立を行った。</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ふるさと振興基金、福祉対策基金、</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土地開発基金、</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みどりの島再生基金、環境保全基金は取崩しを行ったが、最終的には積み増しを行うことが出来た。全体としては、令和</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年度末現在高</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2,962,245</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千円となっており、</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前年度末</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比で</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+514,240</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千円となった。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本村は活火山を有する外洋に囲まれた離島であり噴火災害や台風災害の影響を受けやすいことから、不測の財政需要に対応するため、財政調整基金を一定額確保したうえで、決算剰余金等を</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第</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次三宅村総合計画に基づき、</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個々の特定目的基金に</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計画的に</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積</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み</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立</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て</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・庁舎建設基金：庁舎を建設するための資金に充当するため</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・環境保全基金：自然環境の保全及び村民のより快適な生活環境の創出のための経費の財源に充てるため。三宅村残土処分場の適正な維持管理の経費</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、クリーンセンター管理等</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の財源に充てるため。</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・土地開発基金：土地の先行取得を行い、地域の秩序ある整備と公共の福祉の増進に資するため</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・公共施設整備基金：三宅村基本計画に定める公共施設の整備に必要な資金を積立てるため</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・ふるさと振興基金：自ら考え自ら行う地域づくり事業に要する経費の財源に充てるため</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・福祉対策基金：福祉事業を推進し、生き生きと暮らせる村づくりを図る事業の財源に充てるため</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・みどりの島再生基金：みどり豊かな故郷三宅島を再生する事業に充てるため</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・環境保全基金：</a:t>
          </a:r>
          <a:r>
            <a:rPr lang="ja-JP" altLang="en-US" sz="1400">
              <a:solidFill>
                <a:schemeClr val="dk1"/>
              </a:solidFill>
              <a:effectLst/>
              <a:latin typeface="ＭＳ ゴシック" panose="020B0609070205080204" pitchFamily="49" charset="-128"/>
              <a:ea typeface="ＭＳ ゴシック" panose="020B0609070205080204" pitchFamily="49" charset="-128"/>
              <a:cs typeface="+mn-cs"/>
            </a:rPr>
            <a:t>クリーンセンター管理等の事業</a:t>
          </a:r>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に充当したため</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年度途中に取り崩しを行ったが、積み増しを行うことが出来た。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・ふるさと振興基金繰入金：三宅島マリンスコーレフェスティバル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、むらおこし推進事業等に充当したため、年度途中に取り崩しを行ったが、積み増しを行うことが出来た。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・福祉対策基金：特別養護老人ホーム補助、がん対策事業等に充当したため、年度途中に取り崩しを行ったが、積み増しを行うことが出来た。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・すべての特定目的基金において、合計</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413,281</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当初</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に財源として取崩しを行うことはあるが、年度末には出来る限り積戻しを行っていきたい。</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・第</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次三宅村総合計画に</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基づき</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ヶ年実施計画と調整を図りつつ、</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計画的な</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基金積立</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行う。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15,855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千円取崩しを行ったが、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57,379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千円積立てることが出来たため、全体として当初額</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447,592</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41,524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千円積立て、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489,116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今後も台風等の突発的な財政需要に備え、</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千万</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をベースに運用を行っていきたい。</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当初額</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274,632</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59,435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千円積立て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334,067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千円となった。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現在公債費のピークを迎えているため</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、積立</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を含め本基金を有効に活用して健全な財政運営を図る。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2,362
2,331
55.26
4,750,084
4,553,200
196,884
1,899,656
3,509,266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00000000-0008-0000-0000-000021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00000000-0008-0000-0000-000022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00000000-0008-0000-0000-000038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57.1%(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となっており、各会計において、ほぼ横ばいで推移している。全国平均及び東京都平均より下回っている状況。</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000-00004A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flipV="1">
          <a:off x="4206240" y="5148127"/>
          <a:ext cx="1270" cy="141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000-00004C000000}"/>
            </a:ext>
          </a:extLst>
        </xdr:cNvPr>
        <xdr:cNvSpPr txBox="1"/>
      </xdr:nvSpPr>
      <xdr:spPr>
        <a:xfrm>
          <a:off x="4258945" y="6571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119245" y="656726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000-00004E000000}"/>
            </a:ext>
          </a:extLst>
        </xdr:cNvPr>
        <xdr:cNvSpPr txBox="1"/>
      </xdr:nvSpPr>
      <xdr:spPr>
        <a:xfrm>
          <a:off x="4258945" y="4930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119245" y="514812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93180</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000-000050000000}"/>
            </a:ext>
          </a:extLst>
        </xdr:cNvPr>
        <xdr:cNvSpPr txBox="1"/>
      </xdr:nvSpPr>
      <xdr:spPr>
        <a:xfrm>
          <a:off x="4258945" y="57243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4157345" y="5745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353758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96248</xdr:rowOff>
    </xdr:from>
    <xdr:to>
      <xdr:col>15</xdr:col>
      <xdr:colOff>187325</xdr:colOff>
      <xdr:row>30</xdr:row>
      <xdr:rowOff>26398</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2867025" y="57274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2196465" y="56965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28394</xdr:rowOff>
    </xdr:from>
    <xdr:to>
      <xdr:col>7</xdr:col>
      <xdr:colOff>187325</xdr:colOff>
      <xdr:row>29</xdr:row>
      <xdr:rowOff>129994</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1525905" y="56595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165917</xdr:rowOff>
    </xdr:from>
    <xdr:to>
      <xdr:col>23</xdr:col>
      <xdr:colOff>136525</xdr:colOff>
      <xdr:row>29</xdr:row>
      <xdr:rowOff>96067</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157345" y="56294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17344</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000-00005C000000}"/>
            </a:ext>
          </a:extLst>
        </xdr:cNvPr>
        <xdr:cNvSpPr txBox="1"/>
      </xdr:nvSpPr>
      <xdr:spPr>
        <a:xfrm>
          <a:off x="4258945" y="5480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153579</xdr:rowOff>
    </xdr:from>
    <xdr:to>
      <xdr:col>19</xdr:col>
      <xdr:colOff>187325</xdr:colOff>
      <xdr:row>29</xdr:row>
      <xdr:rowOff>83729</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3537585" y="56171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32929</xdr:rowOff>
    </xdr:from>
    <xdr:to>
      <xdr:col>23</xdr:col>
      <xdr:colOff>85725</xdr:colOff>
      <xdr:row>29</xdr:row>
      <xdr:rowOff>45267</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3588385" y="5664109"/>
          <a:ext cx="619760" cy="1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162832</xdr:rowOff>
    </xdr:from>
    <xdr:to>
      <xdr:col>15</xdr:col>
      <xdr:colOff>187325</xdr:colOff>
      <xdr:row>29</xdr:row>
      <xdr:rowOff>92982</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2867025" y="56263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32929</xdr:rowOff>
    </xdr:from>
    <xdr:to>
      <xdr:col>19</xdr:col>
      <xdr:colOff>136525</xdr:colOff>
      <xdr:row>29</xdr:row>
      <xdr:rowOff>42182</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flipV="1">
          <a:off x="2917825" y="5664109"/>
          <a:ext cx="67056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97" name="n_1aveValue有形固定資産減価償却率">
          <a:extLst>
            <a:ext uri="{FF2B5EF4-FFF2-40B4-BE49-F238E27FC236}">
              <a16:creationId xmlns:a16="http://schemas.microsoft.com/office/drawing/2014/main" id="{00000000-0008-0000-0000-000061000000}"/>
            </a:ext>
          </a:extLst>
        </xdr:cNvPr>
        <xdr:cNvSpPr txBox="1"/>
      </xdr:nvSpPr>
      <xdr:spPr>
        <a:xfrm>
          <a:off x="339598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17525</xdr:rowOff>
    </xdr:from>
    <xdr:ext cx="405111" cy="259045"/>
    <xdr:sp macro="" textlink="">
      <xdr:nvSpPr>
        <xdr:cNvPr id="98" name="n_2aveValue有形固定資産減価償却率">
          <a:extLst>
            <a:ext uri="{FF2B5EF4-FFF2-40B4-BE49-F238E27FC236}">
              <a16:creationId xmlns:a16="http://schemas.microsoft.com/office/drawing/2014/main" id="{00000000-0008-0000-0000-000062000000}"/>
            </a:ext>
          </a:extLst>
        </xdr:cNvPr>
        <xdr:cNvSpPr txBox="1"/>
      </xdr:nvSpPr>
      <xdr:spPr>
        <a:xfrm>
          <a:off x="2738129" y="5816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9" name="n_3aveValue有形固定資産減価償却率">
          <a:extLst>
            <a:ext uri="{FF2B5EF4-FFF2-40B4-BE49-F238E27FC236}">
              <a16:creationId xmlns:a16="http://schemas.microsoft.com/office/drawing/2014/main" id="{00000000-0008-0000-0000-000063000000}"/>
            </a:ext>
          </a:extLst>
        </xdr:cNvPr>
        <xdr:cNvSpPr txBox="1"/>
      </xdr:nvSpPr>
      <xdr:spPr>
        <a:xfrm>
          <a:off x="2067569"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146521</xdr:rowOff>
    </xdr:from>
    <xdr:ext cx="405111" cy="259045"/>
    <xdr:sp macro="" textlink="">
      <xdr:nvSpPr>
        <xdr:cNvPr id="100" name="n_4aveValue有形固定資産減価償却率">
          <a:extLst>
            <a:ext uri="{FF2B5EF4-FFF2-40B4-BE49-F238E27FC236}">
              <a16:creationId xmlns:a16="http://schemas.microsoft.com/office/drawing/2014/main" id="{00000000-0008-0000-0000-000064000000}"/>
            </a:ext>
          </a:extLst>
        </xdr:cNvPr>
        <xdr:cNvSpPr txBox="1"/>
      </xdr:nvSpPr>
      <xdr:spPr>
        <a:xfrm>
          <a:off x="1397009" y="544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100256</xdr:rowOff>
    </xdr:from>
    <xdr:ext cx="405111" cy="259045"/>
    <xdr:sp macro="" textlink="">
      <xdr:nvSpPr>
        <xdr:cNvPr id="101" name="n_1mainValue有形固定資産減価償却率">
          <a:extLst>
            <a:ext uri="{FF2B5EF4-FFF2-40B4-BE49-F238E27FC236}">
              <a16:creationId xmlns:a16="http://schemas.microsoft.com/office/drawing/2014/main" id="{00000000-0008-0000-0000-000065000000}"/>
            </a:ext>
          </a:extLst>
        </xdr:cNvPr>
        <xdr:cNvSpPr txBox="1"/>
      </xdr:nvSpPr>
      <xdr:spPr>
        <a:xfrm>
          <a:off x="3395989" y="5396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109509</xdr:rowOff>
    </xdr:from>
    <xdr:ext cx="405111" cy="259045"/>
    <xdr:sp macro="" textlink="">
      <xdr:nvSpPr>
        <xdr:cNvPr id="102" name="n_2mainValue有形固定資産減価償却率">
          <a:extLst>
            <a:ext uri="{FF2B5EF4-FFF2-40B4-BE49-F238E27FC236}">
              <a16:creationId xmlns:a16="http://schemas.microsoft.com/office/drawing/2014/main" id="{00000000-0008-0000-0000-000066000000}"/>
            </a:ext>
          </a:extLst>
        </xdr:cNvPr>
        <xdr:cNvSpPr txBox="1"/>
      </xdr:nvSpPr>
      <xdr:spPr>
        <a:xfrm>
          <a:off x="2738129" y="5405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[ 188.7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年度の債務償還比率は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188.7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％と前年度と比べると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ポイント減少した。減少の主な要因としては、大型投資的事業である防災行政無線デジタル化等の起債により地方債現在高が増加したが、充当可能財源である基金積立金が増加したことによる。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0000000-0008-0000-0000-000082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flipV="1">
          <a:off x="13027660" y="5211868"/>
          <a:ext cx="1269" cy="130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32" name="債務償還比率最小値テキスト">
          <a:extLst>
            <a:ext uri="{FF2B5EF4-FFF2-40B4-BE49-F238E27FC236}">
              <a16:creationId xmlns:a16="http://schemas.microsoft.com/office/drawing/2014/main" id="{00000000-0008-0000-0000-000084000000}"/>
            </a:ext>
          </a:extLst>
        </xdr:cNvPr>
        <xdr:cNvSpPr txBox="1"/>
      </xdr:nvSpPr>
      <xdr:spPr>
        <a:xfrm>
          <a:off x="13080365" y="652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2963525" y="65190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a:extLst>
            <a:ext uri="{FF2B5EF4-FFF2-40B4-BE49-F238E27FC236}">
              <a16:creationId xmlns:a16="http://schemas.microsoft.com/office/drawing/2014/main" id="{00000000-0008-0000-0000-000086000000}"/>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132880</xdr:rowOff>
    </xdr:from>
    <xdr:ext cx="469744" cy="259045"/>
    <xdr:sp macro="" textlink="">
      <xdr:nvSpPr>
        <xdr:cNvPr id="136" name="債務償還比率平均値テキスト">
          <a:extLst>
            <a:ext uri="{FF2B5EF4-FFF2-40B4-BE49-F238E27FC236}">
              <a16:creationId xmlns:a16="http://schemas.microsoft.com/office/drawing/2014/main" id="{00000000-0008-0000-0000-000088000000}"/>
            </a:ext>
          </a:extLst>
        </xdr:cNvPr>
        <xdr:cNvSpPr txBox="1"/>
      </xdr:nvSpPr>
      <xdr:spPr>
        <a:xfrm>
          <a:off x="13080365" y="5261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3001625" y="5405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2359005" y="5801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1688445" y="580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1017885" y="58780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0347325" y="58910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29411</xdr:rowOff>
    </xdr:from>
    <xdr:to>
      <xdr:col>76</xdr:col>
      <xdr:colOff>73025</xdr:colOff>
      <xdr:row>28</xdr:row>
      <xdr:rowOff>131011</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001625" y="54929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7838</xdr:rowOff>
    </xdr:from>
    <xdr:ext cx="469744" cy="259045"/>
    <xdr:sp macro="" textlink="">
      <xdr:nvSpPr>
        <xdr:cNvPr id="148" name="債務償還比率該当値テキスト">
          <a:extLst>
            <a:ext uri="{FF2B5EF4-FFF2-40B4-BE49-F238E27FC236}">
              <a16:creationId xmlns:a16="http://schemas.microsoft.com/office/drawing/2014/main" id="{00000000-0008-0000-0000-000094000000}"/>
            </a:ext>
          </a:extLst>
        </xdr:cNvPr>
        <xdr:cNvSpPr txBox="1"/>
      </xdr:nvSpPr>
      <xdr:spPr>
        <a:xfrm>
          <a:off x="13080365" y="5471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47784</xdr:rowOff>
    </xdr:from>
    <xdr:to>
      <xdr:col>72</xdr:col>
      <xdr:colOff>123825</xdr:colOff>
      <xdr:row>30</xdr:row>
      <xdr:rowOff>149384</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359005" y="584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80211</xdr:rowOff>
    </xdr:from>
    <xdr:to>
      <xdr:col>76</xdr:col>
      <xdr:colOff>22225</xdr:colOff>
      <xdr:row>30</xdr:row>
      <xdr:rowOff>98584</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2409805" y="5543751"/>
          <a:ext cx="619760" cy="35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169238</xdr:rowOff>
    </xdr:from>
    <xdr:to>
      <xdr:col>68</xdr:col>
      <xdr:colOff>123825</xdr:colOff>
      <xdr:row>32</xdr:row>
      <xdr:rowOff>99388</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688445" y="61356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98584</xdr:rowOff>
    </xdr:from>
    <xdr:to>
      <xdr:col>72</xdr:col>
      <xdr:colOff>73025</xdr:colOff>
      <xdr:row>32</xdr:row>
      <xdr:rowOff>48588</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1739245" y="5897404"/>
          <a:ext cx="670560" cy="28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88085</xdr:rowOff>
    </xdr:from>
    <xdr:to>
      <xdr:col>64</xdr:col>
      <xdr:colOff>123825</xdr:colOff>
      <xdr:row>31</xdr:row>
      <xdr:rowOff>18235</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1017885" y="5886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138885</xdr:rowOff>
    </xdr:from>
    <xdr:to>
      <xdr:col>68</xdr:col>
      <xdr:colOff>73025</xdr:colOff>
      <xdr:row>32</xdr:row>
      <xdr:rowOff>48588</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1068685" y="5937705"/>
          <a:ext cx="670560" cy="244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4974</xdr:rowOff>
    </xdr:from>
    <xdr:to>
      <xdr:col>60</xdr:col>
      <xdr:colOff>123825</xdr:colOff>
      <xdr:row>31</xdr:row>
      <xdr:rowOff>106574</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0347325" y="597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138885</xdr:rowOff>
    </xdr:from>
    <xdr:to>
      <xdr:col>64</xdr:col>
      <xdr:colOff>73025</xdr:colOff>
      <xdr:row>31</xdr:row>
      <xdr:rowOff>55774</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flipV="1">
          <a:off x="10398125" y="5937705"/>
          <a:ext cx="670560" cy="8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117333</xdr:rowOff>
    </xdr:from>
    <xdr:ext cx="469744" cy="259045"/>
    <xdr:sp macro="" textlink="">
      <xdr:nvSpPr>
        <xdr:cNvPr id="157" name="n_1aveValue債務償還比率">
          <a:extLst>
            <a:ext uri="{FF2B5EF4-FFF2-40B4-BE49-F238E27FC236}">
              <a16:creationId xmlns:a16="http://schemas.microsoft.com/office/drawing/2014/main" id="{00000000-0008-0000-0000-00009D000000}"/>
            </a:ext>
          </a:extLst>
        </xdr:cNvPr>
        <xdr:cNvSpPr txBox="1"/>
      </xdr:nvSpPr>
      <xdr:spPr>
        <a:xfrm>
          <a:off x="12185092" y="558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123270</xdr:rowOff>
    </xdr:from>
    <xdr:ext cx="469744" cy="259045"/>
    <xdr:sp macro="" textlink="">
      <xdr:nvSpPr>
        <xdr:cNvPr id="158" name="n_2aveValue債務償還比率">
          <a:extLst>
            <a:ext uri="{FF2B5EF4-FFF2-40B4-BE49-F238E27FC236}">
              <a16:creationId xmlns:a16="http://schemas.microsoft.com/office/drawing/2014/main" id="{00000000-0008-0000-0000-00009E000000}"/>
            </a:ext>
          </a:extLst>
        </xdr:cNvPr>
        <xdr:cNvSpPr txBox="1"/>
      </xdr:nvSpPr>
      <xdr:spPr>
        <a:xfrm>
          <a:off x="11527232" y="55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25946</xdr:rowOff>
    </xdr:from>
    <xdr:ext cx="469744" cy="259045"/>
    <xdr:sp macro="" textlink="">
      <xdr:nvSpPr>
        <xdr:cNvPr id="159" name="n_3aveValue債務償還比率">
          <a:extLst>
            <a:ext uri="{FF2B5EF4-FFF2-40B4-BE49-F238E27FC236}">
              <a16:creationId xmlns:a16="http://schemas.microsoft.com/office/drawing/2014/main" id="{00000000-0008-0000-0000-00009F000000}"/>
            </a:ext>
          </a:extLst>
        </xdr:cNvPr>
        <xdr:cNvSpPr txBox="1"/>
      </xdr:nvSpPr>
      <xdr:spPr>
        <a:xfrm>
          <a:off x="10856672" y="565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38900</xdr:rowOff>
    </xdr:from>
    <xdr:ext cx="469744" cy="259045"/>
    <xdr:sp macro="" textlink="">
      <xdr:nvSpPr>
        <xdr:cNvPr id="160" name="n_4aveValue債務償還比率">
          <a:extLst>
            <a:ext uri="{FF2B5EF4-FFF2-40B4-BE49-F238E27FC236}">
              <a16:creationId xmlns:a16="http://schemas.microsoft.com/office/drawing/2014/main" id="{00000000-0008-0000-0000-0000A0000000}"/>
            </a:ext>
          </a:extLst>
        </xdr:cNvPr>
        <xdr:cNvSpPr txBox="1"/>
      </xdr:nvSpPr>
      <xdr:spPr>
        <a:xfrm>
          <a:off x="10186112" y="567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140511</xdr:rowOff>
    </xdr:from>
    <xdr:ext cx="469744" cy="259045"/>
    <xdr:sp macro="" textlink="">
      <xdr:nvSpPr>
        <xdr:cNvPr id="161" name="n_1mainValue債務償還比率">
          <a:extLst>
            <a:ext uri="{FF2B5EF4-FFF2-40B4-BE49-F238E27FC236}">
              <a16:creationId xmlns:a16="http://schemas.microsoft.com/office/drawing/2014/main" id="{00000000-0008-0000-0000-0000A1000000}"/>
            </a:ext>
          </a:extLst>
        </xdr:cNvPr>
        <xdr:cNvSpPr txBox="1"/>
      </xdr:nvSpPr>
      <xdr:spPr>
        <a:xfrm>
          <a:off x="12185092" y="593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90515</xdr:rowOff>
    </xdr:from>
    <xdr:ext cx="469744" cy="259045"/>
    <xdr:sp macro="" textlink="">
      <xdr:nvSpPr>
        <xdr:cNvPr id="162" name="n_2mainValue債務償還比率">
          <a:extLst>
            <a:ext uri="{FF2B5EF4-FFF2-40B4-BE49-F238E27FC236}">
              <a16:creationId xmlns:a16="http://schemas.microsoft.com/office/drawing/2014/main" id="{00000000-0008-0000-0000-0000A2000000}"/>
            </a:ext>
          </a:extLst>
        </xdr:cNvPr>
        <xdr:cNvSpPr txBox="1"/>
      </xdr:nvSpPr>
      <xdr:spPr>
        <a:xfrm>
          <a:off x="11527232" y="6224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9362</xdr:rowOff>
    </xdr:from>
    <xdr:ext cx="469744" cy="259045"/>
    <xdr:sp macro="" textlink="">
      <xdr:nvSpPr>
        <xdr:cNvPr id="163" name="n_3mainValue債務償還比率">
          <a:extLst>
            <a:ext uri="{FF2B5EF4-FFF2-40B4-BE49-F238E27FC236}">
              <a16:creationId xmlns:a16="http://schemas.microsoft.com/office/drawing/2014/main" id="{00000000-0008-0000-0000-0000A3000000}"/>
            </a:ext>
          </a:extLst>
        </xdr:cNvPr>
        <xdr:cNvSpPr txBox="1"/>
      </xdr:nvSpPr>
      <xdr:spPr>
        <a:xfrm>
          <a:off x="10856672" y="597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97701</xdr:rowOff>
    </xdr:from>
    <xdr:ext cx="469744" cy="259045"/>
    <xdr:sp macro="" textlink="">
      <xdr:nvSpPr>
        <xdr:cNvPr id="164" name="n_4mainValue債務償還比率">
          <a:extLst>
            <a:ext uri="{FF2B5EF4-FFF2-40B4-BE49-F238E27FC236}">
              <a16:creationId xmlns:a16="http://schemas.microsoft.com/office/drawing/2014/main" id="{00000000-0008-0000-0000-0000A4000000}"/>
            </a:ext>
          </a:extLst>
        </xdr:cNvPr>
        <xdr:cNvSpPr txBox="1"/>
      </xdr:nvSpPr>
      <xdr:spPr>
        <a:xfrm>
          <a:off x="10186112" y="6064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2,362
2,331
55.26
4,750,084
4,553,200
196,884
1,899,656
3,509,266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086225" y="5626281"/>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124960" y="711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020820" y="71072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124960" y="54053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020820" y="5626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170742</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124960" y="6373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036060" y="6518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312160" y="65421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5146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739900" y="6447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96520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102144</xdr:rowOff>
    </xdr:from>
    <xdr:to>
      <xdr:col>24</xdr:col>
      <xdr:colOff>114300</xdr:colOff>
      <xdr:row>40</xdr:row>
      <xdr:rowOff>32294</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036060" y="66401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80571</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124960" y="661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80917</xdr:rowOff>
    </xdr:from>
    <xdr:to>
      <xdr:col>20</xdr:col>
      <xdr:colOff>38100</xdr:colOff>
      <xdr:row>40</xdr:row>
      <xdr:rowOff>11067</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312160" y="66188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131717</xdr:rowOff>
    </xdr:from>
    <xdr:to>
      <xdr:col>24</xdr:col>
      <xdr:colOff>63500</xdr:colOff>
      <xdr:row>39</xdr:row>
      <xdr:rowOff>152944</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355340" y="6669677"/>
          <a:ext cx="73152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66222</xdr:rowOff>
    </xdr:from>
    <xdr:to>
      <xdr:col>15</xdr:col>
      <xdr:colOff>101600</xdr:colOff>
      <xdr:row>39</xdr:row>
      <xdr:rowOff>167822</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514600" y="660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117022</xdr:rowOff>
    </xdr:from>
    <xdr:to>
      <xdr:col>19</xdr:col>
      <xdr:colOff>177800</xdr:colOff>
      <xdr:row>39</xdr:row>
      <xdr:rowOff>131717</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565400" y="6654982"/>
          <a:ext cx="78994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122300</xdr:rowOff>
    </xdr:from>
    <xdr:ext cx="405111" cy="259045"/>
    <xdr:sp macro="" textlink="">
      <xdr:nvSpPr>
        <xdr:cNvPr id="80" name="n_1aveValue【道路】&#10;有形固定資産減価償却率">
          <a:extLst>
            <a:ext uri="{FF2B5EF4-FFF2-40B4-BE49-F238E27FC236}">
              <a16:creationId xmlns:a16="http://schemas.microsoft.com/office/drawing/2014/main" id="{00000000-0008-0000-0100-000050000000}"/>
            </a:ext>
          </a:extLst>
        </xdr:cNvPr>
        <xdr:cNvSpPr txBox="1"/>
      </xdr:nvSpPr>
      <xdr:spPr>
        <a:xfrm>
          <a:off x="3170564" y="6324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65150</xdr:rowOff>
    </xdr:from>
    <xdr:ext cx="405111" cy="259045"/>
    <xdr:sp macro="" textlink="">
      <xdr:nvSpPr>
        <xdr:cNvPr id="81" name="n_2aveValue【道路】&#10;有形固定資産減価償却率">
          <a:extLst>
            <a:ext uri="{FF2B5EF4-FFF2-40B4-BE49-F238E27FC236}">
              <a16:creationId xmlns:a16="http://schemas.microsoft.com/office/drawing/2014/main" id="{00000000-0008-0000-0100-000051000000}"/>
            </a:ext>
          </a:extLst>
        </xdr:cNvPr>
        <xdr:cNvSpPr txBox="1"/>
      </xdr:nvSpPr>
      <xdr:spPr>
        <a:xfrm>
          <a:off x="2385704"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24328</xdr:rowOff>
    </xdr:from>
    <xdr:ext cx="405111" cy="259045"/>
    <xdr:sp macro="" textlink="">
      <xdr:nvSpPr>
        <xdr:cNvPr id="82" name="n_3aveValue【道路】&#10;有形固定資産減価償却率">
          <a:extLst>
            <a:ext uri="{FF2B5EF4-FFF2-40B4-BE49-F238E27FC236}">
              <a16:creationId xmlns:a16="http://schemas.microsoft.com/office/drawing/2014/main" id="{00000000-0008-0000-0100-000052000000}"/>
            </a:ext>
          </a:extLst>
        </xdr:cNvPr>
        <xdr:cNvSpPr txBox="1"/>
      </xdr:nvSpPr>
      <xdr:spPr>
        <a:xfrm>
          <a:off x="1611004" y="622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16164</xdr:rowOff>
    </xdr:from>
    <xdr:ext cx="405111" cy="259045"/>
    <xdr:sp macro="" textlink="">
      <xdr:nvSpPr>
        <xdr:cNvPr id="83" name="n_4aveValue【道路】&#10;有形固定資産減価償却率">
          <a:extLst>
            <a:ext uri="{FF2B5EF4-FFF2-40B4-BE49-F238E27FC236}">
              <a16:creationId xmlns:a16="http://schemas.microsoft.com/office/drawing/2014/main" id="{00000000-0008-0000-0100-000053000000}"/>
            </a:ext>
          </a:extLst>
        </xdr:cNvPr>
        <xdr:cNvSpPr txBox="1"/>
      </xdr:nvSpPr>
      <xdr:spPr>
        <a:xfrm>
          <a:off x="83630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2194</xdr:rowOff>
    </xdr:from>
    <xdr:ext cx="405111" cy="259045"/>
    <xdr:sp macro="" textlink="">
      <xdr:nvSpPr>
        <xdr:cNvPr id="84" name="n_1mainValue【道路】&#10;有形固定資産減価償却率">
          <a:extLst>
            <a:ext uri="{FF2B5EF4-FFF2-40B4-BE49-F238E27FC236}">
              <a16:creationId xmlns:a16="http://schemas.microsoft.com/office/drawing/2014/main" id="{00000000-0008-0000-0100-000054000000}"/>
            </a:ext>
          </a:extLst>
        </xdr:cNvPr>
        <xdr:cNvSpPr txBox="1"/>
      </xdr:nvSpPr>
      <xdr:spPr>
        <a:xfrm>
          <a:off x="3170564" y="6707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158949</xdr:rowOff>
    </xdr:from>
    <xdr:ext cx="405111" cy="259045"/>
    <xdr:sp macro="" textlink="">
      <xdr:nvSpPr>
        <xdr:cNvPr id="85" name="n_2mainValue【道路】&#10;有形固定資産減価償却率">
          <a:extLst>
            <a:ext uri="{FF2B5EF4-FFF2-40B4-BE49-F238E27FC236}">
              <a16:creationId xmlns:a16="http://schemas.microsoft.com/office/drawing/2014/main" id="{00000000-0008-0000-0100-000055000000}"/>
            </a:ext>
          </a:extLst>
        </xdr:cNvPr>
        <xdr:cNvSpPr txBox="1"/>
      </xdr:nvSpPr>
      <xdr:spPr>
        <a:xfrm>
          <a:off x="2385704" y="669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00000000-0008-0000-0100-00005E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00000000-0008-0000-0100-00005F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a:extLst>
            <a:ext uri="{FF2B5EF4-FFF2-40B4-BE49-F238E27FC236}">
              <a16:creationId xmlns:a16="http://schemas.microsoft.com/office/drawing/2014/main" id="{00000000-0008-0000-0100-00006000000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00000000-0008-0000-0100-00006A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flipV="1">
          <a:off x="9219565" y="5786016"/>
          <a:ext cx="0" cy="122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08" name="【道路】&#10;一人当たり延長最小値テキスト">
          <a:extLst>
            <a:ext uri="{FF2B5EF4-FFF2-40B4-BE49-F238E27FC236}">
              <a16:creationId xmlns:a16="http://schemas.microsoft.com/office/drawing/2014/main" id="{00000000-0008-0000-0100-00006C000000}"/>
            </a:ext>
          </a:extLst>
        </xdr:cNvPr>
        <xdr:cNvSpPr txBox="1"/>
      </xdr:nvSpPr>
      <xdr:spPr>
        <a:xfrm>
          <a:off x="9258300" y="701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9154160" y="700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10" name="【道路】&#10;一人当たり延長最大値テキスト">
          <a:extLst>
            <a:ext uri="{FF2B5EF4-FFF2-40B4-BE49-F238E27FC236}">
              <a16:creationId xmlns:a16="http://schemas.microsoft.com/office/drawing/2014/main" id="{00000000-0008-0000-0100-00006E000000}"/>
            </a:ext>
          </a:extLst>
        </xdr:cNvPr>
        <xdr:cNvSpPr txBox="1"/>
      </xdr:nvSpPr>
      <xdr:spPr>
        <a:xfrm>
          <a:off x="9258300" y="556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9154160" y="5786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136629</xdr:rowOff>
    </xdr:from>
    <xdr:ext cx="534377" cy="259045"/>
    <xdr:sp macro="" textlink="">
      <xdr:nvSpPr>
        <xdr:cNvPr id="112" name="【道路】&#10;一人当たり延長平均値テキスト">
          <a:extLst>
            <a:ext uri="{FF2B5EF4-FFF2-40B4-BE49-F238E27FC236}">
              <a16:creationId xmlns:a16="http://schemas.microsoft.com/office/drawing/2014/main" id="{00000000-0008-0000-0100-000070000000}"/>
            </a:ext>
          </a:extLst>
        </xdr:cNvPr>
        <xdr:cNvSpPr txBox="1"/>
      </xdr:nvSpPr>
      <xdr:spPr>
        <a:xfrm>
          <a:off x="9258300" y="6674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113752</xdr:rowOff>
    </xdr:from>
    <xdr:to>
      <xdr:col>55</xdr:col>
      <xdr:colOff>50800</xdr:colOff>
      <xdr:row>41</xdr:row>
      <xdr:rowOff>43902</xdr:rowOff>
    </xdr:to>
    <xdr:sp macro="" textlink="">
      <xdr:nvSpPr>
        <xdr:cNvPr id="113" name="フローチャート: 判断 112">
          <a:extLst>
            <a:ext uri="{FF2B5EF4-FFF2-40B4-BE49-F238E27FC236}">
              <a16:creationId xmlns:a16="http://schemas.microsoft.com/office/drawing/2014/main" id="{00000000-0008-0000-0100-000071000000}"/>
            </a:ext>
          </a:extLst>
        </xdr:cNvPr>
        <xdr:cNvSpPr/>
      </xdr:nvSpPr>
      <xdr:spPr>
        <a:xfrm>
          <a:off x="9192260" y="68193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14" name="フローチャート: 判断 113">
          <a:extLst>
            <a:ext uri="{FF2B5EF4-FFF2-40B4-BE49-F238E27FC236}">
              <a16:creationId xmlns:a16="http://schemas.microsoft.com/office/drawing/2014/main" id="{00000000-0008-0000-0100-000072000000}"/>
            </a:ext>
          </a:extLst>
        </xdr:cNvPr>
        <xdr:cNvSpPr/>
      </xdr:nvSpPr>
      <xdr:spPr>
        <a:xfrm>
          <a:off x="8445500" y="684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7670800" y="6831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16" name="フローチャート: 判断 115">
          <a:extLst>
            <a:ext uri="{FF2B5EF4-FFF2-40B4-BE49-F238E27FC236}">
              <a16:creationId xmlns:a16="http://schemas.microsoft.com/office/drawing/2014/main" id="{00000000-0008-0000-0100-000074000000}"/>
            </a:ext>
          </a:extLst>
        </xdr:cNvPr>
        <xdr:cNvSpPr/>
      </xdr:nvSpPr>
      <xdr:spPr>
        <a:xfrm>
          <a:off x="6873240" y="683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6098540" y="68313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158862</xdr:rowOff>
    </xdr:from>
    <xdr:to>
      <xdr:col>55</xdr:col>
      <xdr:colOff>50800</xdr:colOff>
      <xdr:row>41</xdr:row>
      <xdr:rowOff>89012</xdr:rowOff>
    </xdr:to>
    <xdr:sp macro="" textlink="">
      <xdr:nvSpPr>
        <xdr:cNvPr id="123" name="楕円 122">
          <a:extLst>
            <a:ext uri="{FF2B5EF4-FFF2-40B4-BE49-F238E27FC236}">
              <a16:creationId xmlns:a16="http://schemas.microsoft.com/office/drawing/2014/main" id="{00000000-0008-0000-0100-00007B000000}"/>
            </a:ext>
          </a:extLst>
        </xdr:cNvPr>
        <xdr:cNvSpPr/>
      </xdr:nvSpPr>
      <xdr:spPr>
        <a:xfrm>
          <a:off x="9192260" y="6864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92179</xdr:rowOff>
    </xdr:from>
    <xdr:ext cx="534377" cy="259045"/>
    <xdr:sp macro="" textlink="">
      <xdr:nvSpPr>
        <xdr:cNvPr id="124" name="【道路】&#10;一人当たり延長該当値テキスト">
          <a:extLst>
            <a:ext uri="{FF2B5EF4-FFF2-40B4-BE49-F238E27FC236}">
              <a16:creationId xmlns:a16="http://schemas.microsoft.com/office/drawing/2014/main" id="{00000000-0008-0000-0100-00007C000000}"/>
            </a:ext>
          </a:extLst>
        </xdr:cNvPr>
        <xdr:cNvSpPr txBox="1"/>
      </xdr:nvSpPr>
      <xdr:spPr>
        <a:xfrm>
          <a:off x="9258300" y="679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159700</xdr:rowOff>
    </xdr:from>
    <xdr:to>
      <xdr:col>50</xdr:col>
      <xdr:colOff>165100</xdr:colOff>
      <xdr:row>41</xdr:row>
      <xdr:rowOff>89850</xdr:rowOff>
    </xdr:to>
    <xdr:sp macro="" textlink="">
      <xdr:nvSpPr>
        <xdr:cNvPr id="125" name="楕円 124">
          <a:extLst>
            <a:ext uri="{FF2B5EF4-FFF2-40B4-BE49-F238E27FC236}">
              <a16:creationId xmlns:a16="http://schemas.microsoft.com/office/drawing/2014/main" id="{00000000-0008-0000-0100-00007D000000}"/>
            </a:ext>
          </a:extLst>
        </xdr:cNvPr>
        <xdr:cNvSpPr/>
      </xdr:nvSpPr>
      <xdr:spPr>
        <a:xfrm>
          <a:off x="8445500" y="686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38212</xdr:rowOff>
    </xdr:from>
    <xdr:to>
      <xdr:col>55</xdr:col>
      <xdr:colOff>0</xdr:colOff>
      <xdr:row>41</xdr:row>
      <xdr:rowOff>39050</xdr:rowOff>
    </xdr:to>
    <xdr:cxnSp macro="">
      <xdr:nvCxnSpPr>
        <xdr:cNvPr id="126" name="直線コネクタ 125">
          <a:extLst>
            <a:ext uri="{FF2B5EF4-FFF2-40B4-BE49-F238E27FC236}">
              <a16:creationId xmlns:a16="http://schemas.microsoft.com/office/drawing/2014/main" id="{00000000-0008-0000-0100-00007E000000}"/>
            </a:ext>
          </a:extLst>
        </xdr:cNvPr>
        <xdr:cNvCxnSpPr/>
      </xdr:nvCxnSpPr>
      <xdr:spPr>
        <a:xfrm flipV="1">
          <a:off x="8496300" y="6911452"/>
          <a:ext cx="7239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161334</xdr:rowOff>
    </xdr:from>
    <xdr:to>
      <xdr:col>46</xdr:col>
      <xdr:colOff>38100</xdr:colOff>
      <xdr:row>41</xdr:row>
      <xdr:rowOff>91484</xdr:rowOff>
    </xdr:to>
    <xdr:sp macro="" textlink="">
      <xdr:nvSpPr>
        <xdr:cNvPr id="127" name="楕円 126">
          <a:extLst>
            <a:ext uri="{FF2B5EF4-FFF2-40B4-BE49-F238E27FC236}">
              <a16:creationId xmlns:a16="http://schemas.microsoft.com/office/drawing/2014/main" id="{00000000-0008-0000-0100-00007F000000}"/>
            </a:ext>
          </a:extLst>
        </xdr:cNvPr>
        <xdr:cNvSpPr/>
      </xdr:nvSpPr>
      <xdr:spPr>
        <a:xfrm>
          <a:off x="7670800" y="68669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39050</xdr:rowOff>
    </xdr:from>
    <xdr:to>
      <xdr:col>50</xdr:col>
      <xdr:colOff>114300</xdr:colOff>
      <xdr:row>41</xdr:row>
      <xdr:rowOff>40684</xdr:rowOff>
    </xdr:to>
    <xdr:cxnSp macro="">
      <xdr:nvCxnSpPr>
        <xdr:cNvPr id="128" name="直線コネクタ 127">
          <a:extLst>
            <a:ext uri="{FF2B5EF4-FFF2-40B4-BE49-F238E27FC236}">
              <a16:creationId xmlns:a16="http://schemas.microsoft.com/office/drawing/2014/main" id="{00000000-0008-0000-0100-000080000000}"/>
            </a:ext>
          </a:extLst>
        </xdr:cNvPr>
        <xdr:cNvCxnSpPr/>
      </xdr:nvCxnSpPr>
      <xdr:spPr>
        <a:xfrm flipV="1">
          <a:off x="7713980" y="6912290"/>
          <a:ext cx="78232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83655</xdr:rowOff>
    </xdr:from>
    <xdr:ext cx="534377" cy="259045"/>
    <xdr:sp macro="" textlink="">
      <xdr:nvSpPr>
        <xdr:cNvPr id="129" name="n_1aveValue【道路】&#10;一人当たり延長">
          <a:extLst>
            <a:ext uri="{FF2B5EF4-FFF2-40B4-BE49-F238E27FC236}">
              <a16:creationId xmlns:a16="http://schemas.microsoft.com/office/drawing/2014/main" id="{00000000-0008-0000-0100-000081000000}"/>
            </a:ext>
          </a:extLst>
        </xdr:cNvPr>
        <xdr:cNvSpPr txBox="1"/>
      </xdr:nvSpPr>
      <xdr:spPr>
        <a:xfrm>
          <a:off x="8239271" y="662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72915</xdr:rowOff>
    </xdr:from>
    <xdr:ext cx="534377" cy="259045"/>
    <xdr:sp macro="" textlink="">
      <xdr:nvSpPr>
        <xdr:cNvPr id="130" name="n_2aveValue【道路】&#10;一人当たり延長">
          <a:extLst>
            <a:ext uri="{FF2B5EF4-FFF2-40B4-BE49-F238E27FC236}">
              <a16:creationId xmlns:a16="http://schemas.microsoft.com/office/drawing/2014/main" id="{00000000-0008-0000-0100-000082000000}"/>
            </a:ext>
          </a:extLst>
        </xdr:cNvPr>
        <xdr:cNvSpPr txBox="1"/>
      </xdr:nvSpPr>
      <xdr:spPr>
        <a:xfrm>
          <a:off x="7477271" y="66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77809</xdr:rowOff>
    </xdr:from>
    <xdr:ext cx="534377" cy="259045"/>
    <xdr:sp macro="" textlink="">
      <xdr:nvSpPr>
        <xdr:cNvPr id="131" name="n_3aveValue【道路】&#10;一人当たり延長">
          <a:extLst>
            <a:ext uri="{FF2B5EF4-FFF2-40B4-BE49-F238E27FC236}">
              <a16:creationId xmlns:a16="http://schemas.microsoft.com/office/drawing/2014/main" id="{00000000-0008-0000-0100-000083000000}"/>
            </a:ext>
          </a:extLst>
        </xdr:cNvPr>
        <xdr:cNvSpPr txBox="1"/>
      </xdr:nvSpPr>
      <xdr:spPr>
        <a:xfrm>
          <a:off x="6702571" y="661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72384</xdr:rowOff>
    </xdr:from>
    <xdr:ext cx="534377" cy="259045"/>
    <xdr:sp macro="" textlink="">
      <xdr:nvSpPr>
        <xdr:cNvPr id="132" name="n_4aveValue【道路】&#10;一人当たり延長">
          <a:extLst>
            <a:ext uri="{FF2B5EF4-FFF2-40B4-BE49-F238E27FC236}">
              <a16:creationId xmlns:a16="http://schemas.microsoft.com/office/drawing/2014/main" id="{00000000-0008-0000-0100-000084000000}"/>
            </a:ext>
          </a:extLst>
        </xdr:cNvPr>
        <xdr:cNvSpPr txBox="1"/>
      </xdr:nvSpPr>
      <xdr:spPr>
        <a:xfrm>
          <a:off x="5905011" y="661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80977</xdr:rowOff>
    </xdr:from>
    <xdr:ext cx="534377" cy="259045"/>
    <xdr:sp macro="" textlink="">
      <xdr:nvSpPr>
        <xdr:cNvPr id="133" name="n_1mainValue【道路】&#10;一人当たり延長">
          <a:extLst>
            <a:ext uri="{FF2B5EF4-FFF2-40B4-BE49-F238E27FC236}">
              <a16:creationId xmlns:a16="http://schemas.microsoft.com/office/drawing/2014/main" id="{00000000-0008-0000-0100-000085000000}"/>
            </a:ext>
          </a:extLst>
        </xdr:cNvPr>
        <xdr:cNvSpPr txBox="1"/>
      </xdr:nvSpPr>
      <xdr:spPr>
        <a:xfrm>
          <a:off x="8239271" y="695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82611</xdr:rowOff>
    </xdr:from>
    <xdr:ext cx="534377" cy="259045"/>
    <xdr:sp macro="" textlink="">
      <xdr:nvSpPr>
        <xdr:cNvPr id="134" name="n_2mainValue【道路】&#10;一人当たり延長">
          <a:extLst>
            <a:ext uri="{FF2B5EF4-FFF2-40B4-BE49-F238E27FC236}">
              <a16:creationId xmlns:a16="http://schemas.microsoft.com/office/drawing/2014/main" id="{00000000-0008-0000-0100-000086000000}"/>
            </a:ext>
          </a:extLst>
        </xdr:cNvPr>
        <xdr:cNvSpPr txBox="1"/>
      </xdr:nvSpPr>
      <xdr:spPr>
        <a:xfrm>
          <a:off x="7477271" y="695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00000000-0008-0000-0100-000087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00000000-0008-0000-0100-000089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a:extLst>
            <a:ext uri="{FF2B5EF4-FFF2-40B4-BE49-F238E27FC236}">
              <a16:creationId xmlns:a16="http://schemas.microsoft.com/office/drawing/2014/main" id="{00000000-0008-0000-0100-00008F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a:extLst>
            <a:ext uri="{FF2B5EF4-FFF2-40B4-BE49-F238E27FC236}">
              <a16:creationId xmlns:a16="http://schemas.microsoft.com/office/drawing/2014/main" id="{00000000-0008-0000-0100-000090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5" name="テキスト ボックス 144">
          <a:extLst>
            <a:ext uri="{FF2B5EF4-FFF2-40B4-BE49-F238E27FC236}">
              <a16:creationId xmlns:a16="http://schemas.microsoft.com/office/drawing/2014/main" id="{00000000-0008-0000-0100-000091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6" name="直線コネクタ 145">
          <a:extLst>
            <a:ext uri="{FF2B5EF4-FFF2-40B4-BE49-F238E27FC236}">
              <a16:creationId xmlns:a16="http://schemas.microsoft.com/office/drawing/2014/main" id="{00000000-0008-0000-0100-000092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7" name="テキスト ボックス 146">
          <a:extLst>
            <a:ext uri="{FF2B5EF4-FFF2-40B4-BE49-F238E27FC236}">
              <a16:creationId xmlns:a16="http://schemas.microsoft.com/office/drawing/2014/main" id="{00000000-0008-0000-0100-00009300000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8" name="直線コネクタ 147">
          <a:extLst>
            <a:ext uri="{FF2B5EF4-FFF2-40B4-BE49-F238E27FC236}">
              <a16:creationId xmlns:a16="http://schemas.microsoft.com/office/drawing/2014/main" id="{00000000-0008-0000-0100-000094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9" name="テキスト ボックス 148">
          <a:extLst>
            <a:ext uri="{FF2B5EF4-FFF2-40B4-BE49-F238E27FC236}">
              <a16:creationId xmlns:a16="http://schemas.microsoft.com/office/drawing/2014/main" id="{00000000-0008-0000-0100-000095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0" name="直線コネクタ 149">
          <a:extLst>
            <a:ext uri="{FF2B5EF4-FFF2-40B4-BE49-F238E27FC236}">
              <a16:creationId xmlns:a16="http://schemas.microsoft.com/office/drawing/2014/main" id="{00000000-0008-0000-0100-000096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1" name="テキスト ボックス 150">
          <a:extLst>
            <a:ext uri="{FF2B5EF4-FFF2-40B4-BE49-F238E27FC236}">
              <a16:creationId xmlns:a16="http://schemas.microsoft.com/office/drawing/2014/main" id="{00000000-0008-0000-0100-000097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2" name="直線コネクタ 151">
          <a:extLst>
            <a:ext uri="{FF2B5EF4-FFF2-40B4-BE49-F238E27FC236}">
              <a16:creationId xmlns:a16="http://schemas.microsoft.com/office/drawing/2014/main" id="{00000000-0008-0000-0100-000098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3" name="テキスト ボックス 152">
          <a:extLst>
            <a:ext uri="{FF2B5EF4-FFF2-40B4-BE49-F238E27FC236}">
              <a16:creationId xmlns:a16="http://schemas.microsoft.com/office/drawing/2014/main" id="{00000000-0008-0000-0100-000099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4" name="直線コネクタ 153">
          <a:extLst>
            <a:ext uri="{FF2B5EF4-FFF2-40B4-BE49-F238E27FC236}">
              <a16:creationId xmlns:a16="http://schemas.microsoft.com/office/drawing/2014/main" id="{00000000-0008-0000-0100-00009A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a:extLst>
            <a:ext uri="{FF2B5EF4-FFF2-40B4-BE49-F238E27FC236}">
              <a16:creationId xmlns:a16="http://schemas.microsoft.com/office/drawing/2014/main" id="{00000000-0008-0000-0100-00009F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107769</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flipV="1">
          <a:off x="4086225" y="9261022"/>
          <a:ext cx="0" cy="157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111596</xdr:rowOff>
    </xdr:from>
    <xdr:ext cx="405111" cy="259045"/>
    <xdr:sp macro="" textlink="">
      <xdr:nvSpPr>
        <xdr:cNvPr id="161" name="【橋りょう・トンネル】&#10;有形固定資産減価償却率最小値テキスト">
          <a:extLst>
            <a:ext uri="{FF2B5EF4-FFF2-40B4-BE49-F238E27FC236}">
              <a16:creationId xmlns:a16="http://schemas.microsoft.com/office/drawing/2014/main" id="{00000000-0008-0000-0100-0000A1000000}"/>
            </a:ext>
          </a:extLst>
        </xdr:cNvPr>
        <xdr:cNvSpPr txBox="1"/>
      </xdr:nvSpPr>
      <xdr:spPr>
        <a:xfrm>
          <a:off x="4124960" y="1084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107769</xdr:rowOff>
    </xdr:from>
    <xdr:to>
      <xdr:col>24</xdr:col>
      <xdr:colOff>152400</xdr:colOff>
      <xdr:row>64</xdr:row>
      <xdr:rowOff>107769</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4020820" y="10836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63" name="【橋りょう・トンネル】&#10;有形固定資産減価償却率最大値テキスト">
          <a:extLst>
            <a:ext uri="{FF2B5EF4-FFF2-40B4-BE49-F238E27FC236}">
              <a16:creationId xmlns:a16="http://schemas.microsoft.com/office/drawing/2014/main" id="{00000000-0008-0000-0100-0000A3000000}"/>
            </a:ext>
          </a:extLst>
        </xdr:cNvPr>
        <xdr:cNvSpPr txBox="1"/>
      </xdr:nvSpPr>
      <xdr:spPr>
        <a:xfrm>
          <a:off x="4124960" y="90438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402082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65" name="【橋りょう・トンネル】&#10;有形固定資産減価償却率平均値テキスト">
          <a:extLst>
            <a:ext uri="{FF2B5EF4-FFF2-40B4-BE49-F238E27FC236}">
              <a16:creationId xmlns:a16="http://schemas.microsoft.com/office/drawing/2014/main" id="{00000000-0008-0000-0100-0000A5000000}"/>
            </a:ext>
          </a:extLst>
        </xdr:cNvPr>
        <xdr:cNvSpPr txBox="1"/>
      </xdr:nvSpPr>
      <xdr:spPr>
        <a:xfrm>
          <a:off x="4124960" y="10216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66" name="フローチャート: 判断 165">
          <a:extLst>
            <a:ext uri="{FF2B5EF4-FFF2-40B4-BE49-F238E27FC236}">
              <a16:creationId xmlns:a16="http://schemas.microsoft.com/office/drawing/2014/main" id="{00000000-0008-0000-0100-0000A6000000}"/>
            </a:ext>
          </a:extLst>
        </xdr:cNvPr>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24312</xdr:rowOff>
    </xdr:from>
    <xdr:to>
      <xdr:col>20</xdr:col>
      <xdr:colOff>38100</xdr:colOff>
      <xdr:row>61</xdr:row>
      <xdr:rowOff>125912</xdr:rowOff>
    </xdr:to>
    <xdr:sp macro="" textlink="">
      <xdr:nvSpPr>
        <xdr:cNvPr id="167" name="フローチャート: 判断 166">
          <a:extLst>
            <a:ext uri="{FF2B5EF4-FFF2-40B4-BE49-F238E27FC236}">
              <a16:creationId xmlns:a16="http://schemas.microsoft.com/office/drawing/2014/main" id="{00000000-0008-0000-0100-0000A7000000}"/>
            </a:ext>
          </a:extLst>
        </xdr:cNvPr>
        <xdr:cNvSpPr/>
      </xdr:nvSpPr>
      <xdr:spPr>
        <a:xfrm>
          <a:off x="3312160" y="102503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154940</xdr:rowOff>
    </xdr:from>
    <xdr:to>
      <xdr:col>15</xdr:col>
      <xdr:colOff>101600</xdr:colOff>
      <xdr:row>61</xdr:row>
      <xdr:rowOff>85090</xdr:rowOff>
    </xdr:to>
    <xdr:sp macro="" textlink="">
      <xdr:nvSpPr>
        <xdr:cNvPr id="168" name="フローチャート: 判断 167">
          <a:extLst>
            <a:ext uri="{FF2B5EF4-FFF2-40B4-BE49-F238E27FC236}">
              <a16:creationId xmlns:a16="http://schemas.microsoft.com/office/drawing/2014/main" id="{00000000-0008-0000-0100-0000A8000000}"/>
            </a:ext>
          </a:extLst>
        </xdr:cNvPr>
        <xdr:cNvSpPr/>
      </xdr:nvSpPr>
      <xdr:spPr>
        <a:xfrm>
          <a:off x="2514600" y="10213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146776</xdr:rowOff>
    </xdr:from>
    <xdr:to>
      <xdr:col>10</xdr:col>
      <xdr:colOff>165100</xdr:colOff>
      <xdr:row>61</xdr:row>
      <xdr:rowOff>76926</xdr:rowOff>
    </xdr:to>
    <xdr:sp macro="" textlink="">
      <xdr:nvSpPr>
        <xdr:cNvPr id="169" name="フローチャート: 判断 168">
          <a:extLst>
            <a:ext uri="{FF2B5EF4-FFF2-40B4-BE49-F238E27FC236}">
              <a16:creationId xmlns:a16="http://schemas.microsoft.com/office/drawing/2014/main" id="{00000000-0008-0000-0100-0000A9000000}"/>
            </a:ext>
          </a:extLst>
        </xdr:cNvPr>
        <xdr:cNvSpPr/>
      </xdr:nvSpPr>
      <xdr:spPr>
        <a:xfrm>
          <a:off x="1739900" y="102051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81462</xdr:rowOff>
    </xdr:from>
    <xdr:to>
      <xdr:col>6</xdr:col>
      <xdr:colOff>38100</xdr:colOff>
      <xdr:row>61</xdr:row>
      <xdr:rowOff>11612</xdr:rowOff>
    </xdr:to>
    <xdr:sp macro="" textlink="">
      <xdr:nvSpPr>
        <xdr:cNvPr id="170" name="フローチャート: 判断 169">
          <a:extLst>
            <a:ext uri="{FF2B5EF4-FFF2-40B4-BE49-F238E27FC236}">
              <a16:creationId xmlns:a16="http://schemas.microsoft.com/office/drawing/2014/main" id="{00000000-0008-0000-0100-0000AA000000}"/>
            </a:ext>
          </a:extLst>
        </xdr:cNvPr>
        <xdr:cNvSpPr/>
      </xdr:nvSpPr>
      <xdr:spPr>
        <a:xfrm>
          <a:off x="965200" y="10139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0000000-0008-0000-0100-0000AE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00000000-0008-0000-0100-0000AF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143510</xdr:rowOff>
    </xdr:from>
    <xdr:to>
      <xdr:col>24</xdr:col>
      <xdr:colOff>114300</xdr:colOff>
      <xdr:row>60</xdr:row>
      <xdr:rowOff>73660</xdr:rowOff>
    </xdr:to>
    <xdr:sp macro="" textlink="">
      <xdr:nvSpPr>
        <xdr:cNvPr id="176" name="楕円 175">
          <a:extLst>
            <a:ext uri="{FF2B5EF4-FFF2-40B4-BE49-F238E27FC236}">
              <a16:creationId xmlns:a16="http://schemas.microsoft.com/office/drawing/2014/main" id="{00000000-0008-0000-0100-0000B0000000}"/>
            </a:ext>
          </a:extLst>
        </xdr:cNvPr>
        <xdr:cNvSpPr/>
      </xdr:nvSpPr>
      <xdr:spPr>
        <a:xfrm>
          <a:off x="4036060" y="10034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166387</xdr:rowOff>
    </xdr:from>
    <xdr:ext cx="405111" cy="259045"/>
    <xdr:sp macro="" textlink="">
      <xdr:nvSpPr>
        <xdr:cNvPr id="177" name="【橋りょう・トンネル】&#10;有形固定資産減価償却率該当値テキスト">
          <a:extLst>
            <a:ext uri="{FF2B5EF4-FFF2-40B4-BE49-F238E27FC236}">
              <a16:creationId xmlns:a16="http://schemas.microsoft.com/office/drawing/2014/main" id="{00000000-0008-0000-0100-0000B1000000}"/>
            </a:ext>
          </a:extLst>
        </xdr:cNvPr>
        <xdr:cNvSpPr txBox="1"/>
      </xdr:nvSpPr>
      <xdr:spPr>
        <a:xfrm>
          <a:off x="4124960"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112485</xdr:rowOff>
    </xdr:from>
    <xdr:to>
      <xdr:col>20</xdr:col>
      <xdr:colOff>38100</xdr:colOff>
      <xdr:row>60</xdr:row>
      <xdr:rowOff>42635</xdr:rowOff>
    </xdr:to>
    <xdr:sp macro="" textlink="">
      <xdr:nvSpPr>
        <xdr:cNvPr id="178" name="楕円 177">
          <a:extLst>
            <a:ext uri="{FF2B5EF4-FFF2-40B4-BE49-F238E27FC236}">
              <a16:creationId xmlns:a16="http://schemas.microsoft.com/office/drawing/2014/main" id="{00000000-0008-0000-0100-0000B2000000}"/>
            </a:ext>
          </a:extLst>
        </xdr:cNvPr>
        <xdr:cNvSpPr/>
      </xdr:nvSpPr>
      <xdr:spPr>
        <a:xfrm>
          <a:off x="3312160" y="100032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163285</xdr:rowOff>
    </xdr:from>
    <xdr:to>
      <xdr:col>24</xdr:col>
      <xdr:colOff>63500</xdr:colOff>
      <xdr:row>60</xdr:row>
      <xdr:rowOff>22860</xdr:rowOff>
    </xdr:to>
    <xdr:cxnSp macro="">
      <xdr:nvCxnSpPr>
        <xdr:cNvPr id="179" name="直線コネクタ 178">
          <a:extLst>
            <a:ext uri="{FF2B5EF4-FFF2-40B4-BE49-F238E27FC236}">
              <a16:creationId xmlns:a16="http://schemas.microsoft.com/office/drawing/2014/main" id="{00000000-0008-0000-0100-0000B3000000}"/>
            </a:ext>
          </a:extLst>
        </xdr:cNvPr>
        <xdr:cNvCxnSpPr/>
      </xdr:nvCxnSpPr>
      <xdr:spPr>
        <a:xfrm>
          <a:off x="3355340" y="10054045"/>
          <a:ext cx="73152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81462</xdr:rowOff>
    </xdr:from>
    <xdr:to>
      <xdr:col>15</xdr:col>
      <xdr:colOff>101600</xdr:colOff>
      <xdr:row>60</xdr:row>
      <xdr:rowOff>11612</xdr:rowOff>
    </xdr:to>
    <xdr:sp macro="" textlink="">
      <xdr:nvSpPr>
        <xdr:cNvPr id="180" name="楕円 179">
          <a:extLst>
            <a:ext uri="{FF2B5EF4-FFF2-40B4-BE49-F238E27FC236}">
              <a16:creationId xmlns:a16="http://schemas.microsoft.com/office/drawing/2014/main" id="{00000000-0008-0000-0100-0000B4000000}"/>
            </a:ext>
          </a:extLst>
        </xdr:cNvPr>
        <xdr:cNvSpPr/>
      </xdr:nvSpPr>
      <xdr:spPr>
        <a:xfrm>
          <a:off x="2514600" y="99722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132262</xdr:rowOff>
    </xdr:from>
    <xdr:to>
      <xdr:col>19</xdr:col>
      <xdr:colOff>177800</xdr:colOff>
      <xdr:row>59</xdr:row>
      <xdr:rowOff>163285</xdr:rowOff>
    </xdr:to>
    <xdr:cxnSp macro="">
      <xdr:nvCxnSpPr>
        <xdr:cNvPr id="181" name="直線コネクタ 180">
          <a:extLst>
            <a:ext uri="{FF2B5EF4-FFF2-40B4-BE49-F238E27FC236}">
              <a16:creationId xmlns:a16="http://schemas.microsoft.com/office/drawing/2014/main" id="{00000000-0008-0000-0100-0000B5000000}"/>
            </a:ext>
          </a:extLst>
        </xdr:cNvPr>
        <xdr:cNvCxnSpPr/>
      </xdr:nvCxnSpPr>
      <xdr:spPr>
        <a:xfrm>
          <a:off x="2565400" y="10023022"/>
          <a:ext cx="78994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117039</xdr:rowOff>
    </xdr:from>
    <xdr:ext cx="405111" cy="259045"/>
    <xdr:sp macro="" textlink="">
      <xdr:nvSpPr>
        <xdr:cNvPr id="182" name="n_1aveValue【橋りょう・トンネル】&#10;有形固定資産減価償却率">
          <a:extLst>
            <a:ext uri="{FF2B5EF4-FFF2-40B4-BE49-F238E27FC236}">
              <a16:creationId xmlns:a16="http://schemas.microsoft.com/office/drawing/2014/main" id="{00000000-0008-0000-0100-0000B6000000}"/>
            </a:ext>
          </a:extLst>
        </xdr:cNvPr>
        <xdr:cNvSpPr txBox="1"/>
      </xdr:nvSpPr>
      <xdr:spPr>
        <a:xfrm>
          <a:off x="3170564" y="1034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76217</xdr:rowOff>
    </xdr:from>
    <xdr:ext cx="405111" cy="259045"/>
    <xdr:sp macro="" textlink="">
      <xdr:nvSpPr>
        <xdr:cNvPr id="183" name="n_2aveValue【橋りょう・トンネル】&#10;有形固定資産減価償却率">
          <a:extLst>
            <a:ext uri="{FF2B5EF4-FFF2-40B4-BE49-F238E27FC236}">
              <a16:creationId xmlns:a16="http://schemas.microsoft.com/office/drawing/2014/main" id="{00000000-0008-0000-0100-0000B7000000}"/>
            </a:ext>
          </a:extLst>
        </xdr:cNvPr>
        <xdr:cNvSpPr txBox="1"/>
      </xdr:nvSpPr>
      <xdr:spPr>
        <a:xfrm>
          <a:off x="238570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93453</xdr:rowOff>
    </xdr:from>
    <xdr:ext cx="405111" cy="259045"/>
    <xdr:sp macro="" textlink="">
      <xdr:nvSpPr>
        <xdr:cNvPr id="184" name="n_3aveValue【橋りょう・トンネル】&#10;有形固定資産減価償却率">
          <a:extLst>
            <a:ext uri="{FF2B5EF4-FFF2-40B4-BE49-F238E27FC236}">
              <a16:creationId xmlns:a16="http://schemas.microsoft.com/office/drawing/2014/main" id="{00000000-0008-0000-0100-0000B8000000}"/>
            </a:ext>
          </a:extLst>
        </xdr:cNvPr>
        <xdr:cNvSpPr txBox="1"/>
      </xdr:nvSpPr>
      <xdr:spPr>
        <a:xfrm>
          <a:off x="1611004" y="998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28139</xdr:rowOff>
    </xdr:from>
    <xdr:ext cx="405111" cy="259045"/>
    <xdr:sp macro="" textlink="">
      <xdr:nvSpPr>
        <xdr:cNvPr id="185" name="n_4aveValue【橋りょう・トンネル】&#10;有形固定資産減価償却率">
          <a:extLst>
            <a:ext uri="{FF2B5EF4-FFF2-40B4-BE49-F238E27FC236}">
              <a16:creationId xmlns:a16="http://schemas.microsoft.com/office/drawing/2014/main" id="{00000000-0008-0000-0100-0000B9000000}"/>
            </a:ext>
          </a:extLst>
        </xdr:cNvPr>
        <xdr:cNvSpPr txBox="1"/>
      </xdr:nvSpPr>
      <xdr:spPr>
        <a:xfrm>
          <a:off x="836304" y="991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59162</xdr:rowOff>
    </xdr:from>
    <xdr:ext cx="405111" cy="259045"/>
    <xdr:sp macro="" textlink="">
      <xdr:nvSpPr>
        <xdr:cNvPr id="186" name="n_1mainValue【橋りょう・トンネル】&#10;有形固定資産減価償却率">
          <a:extLst>
            <a:ext uri="{FF2B5EF4-FFF2-40B4-BE49-F238E27FC236}">
              <a16:creationId xmlns:a16="http://schemas.microsoft.com/office/drawing/2014/main" id="{00000000-0008-0000-0100-0000BA000000}"/>
            </a:ext>
          </a:extLst>
        </xdr:cNvPr>
        <xdr:cNvSpPr txBox="1"/>
      </xdr:nvSpPr>
      <xdr:spPr>
        <a:xfrm>
          <a:off x="3170564" y="978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28139</xdr:rowOff>
    </xdr:from>
    <xdr:ext cx="405111" cy="259045"/>
    <xdr:sp macro="" textlink="">
      <xdr:nvSpPr>
        <xdr:cNvPr id="187" name="n_2mainValue【橋りょう・トンネル】&#10;有形固定資産減価償却率">
          <a:extLst>
            <a:ext uri="{FF2B5EF4-FFF2-40B4-BE49-F238E27FC236}">
              <a16:creationId xmlns:a16="http://schemas.microsoft.com/office/drawing/2014/main" id="{00000000-0008-0000-0100-0000BB000000}"/>
            </a:ext>
          </a:extLst>
        </xdr:cNvPr>
        <xdr:cNvSpPr txBox="1"/>
      </xdr:nvSpPr>
      <xdr:spPr>
        <a:xfrm>
          <a:off x="2385704" y="9751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a:extLst>
            <a:ext uri="{FF2B5EF4-FFF2-40B4-BE49-F238E27FC236}">
              <a16:creationId xmlns:a16="http://schemas.microsoft.com/office/drawing/2014/main" id="{00000000-0008-0000-0100-0000BC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a:extLst>
            <a:ext uri="{FF2B5EF4-FFF2-40B4-BE49-F238E27FC236}">
              <a16:creationId xmlns:a16="http://schemas.microsoft.com/office/drawing/2014/main" id="{00000000-0008-0000-0100-0000BD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a:extLst>
            <a:ext uri="{FF2B5EF4-FFF2-40B4-BE49-F238E27FC236}">
              <a16:creationId xmlns:a16="http://schemas.microsoft.com/office/drawing/2014/main" id="{00000000-0008-0000-0100-0000BE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a:extLst>
            <a:ext uri="{FF2B5EF4-FFF2-40B4-BE49-F238E27FC236}">
              <a16:creationId xmlns:a16="http://schemas.microsoft.com/office/drawing/2014/main" id="{00000000-0008-0000-0100-0000BF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a:extLst>
            <a:ext uri="{FF2B5EF4-FFF2-40B4-BE49-F238E27FC236}">
              <a16:creationId xmlns:a16="http://schemas.microsoft.com/office/drawing/2014/main" id="{00000000-0008-0000-0100-0000C0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a:extLst>
            <a:ext uri="{FF2B5EF4-FFF2-40B4-BE49-F238E27FC236}">
              <a16:creationId xmlns:a16="http://schemas.microsoft.com/office/drawing/2014/main" id="{00000000-0008-0000-0100-0000C1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a:extLst>
            <a:ext uri="{FF2B5EF4-FFF2-40B4-BE49-F238E27FC236}">
              <a16:creationId xmlns:a16="http://schemas.microsoft.com/office/drawing/2014/main" id="{00000000-0008-0000-0100-0000C2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a:extLst>
            <a:ext uri="{FF2B5EF4-FFF2-40B4-BE49-F238E27FC236}">
              <a16:creationId xmlns:a16="http://schemas.microsoft.com/office/drawing/2014/main" id="{00000000-0008-0000-0100-0000C3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a:extLst>
            <a:ext uri="{FF2B5EF4-FFF2-40B4-BE49-F238E27FC236}">
              <a16:creationId xmlns:a16="http://schemas.microsoft.com/office/drawing/2014/main" id="{00000000-0008-0000-0100-0000C4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9" name="テキスト ボックス 198">
          <a:extLst>
            <a:ext uri="{FF2B5EF4-FFF2-40B4-BE49-F238E27FC236}">
              <a16:creationId xmlns:a16="http://schemas.microsoft.com/office/drawing/2014/main" id="{00000000-0008-0000-0100-0000C7000000}"/>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0" name="直線コネクタ 199">
          <a:extLst>
            <a:ext uri="{FF2B5EF4-FFF2-40B4-BE49-F238E27FC236}">
              <a16:creationId xmlns:a16="http://schemas.microsoft.com/office/drawing/2014/main" id="{00000000-0008-0000-0100-0000C8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2" name="直線コネクタ 201">
          <a:extLst>
            <a:ext uri="{FF2B5EF4-FFF2-40B4-BE49-F238E27FC236}">
              <a16:creationId xmlns:a16="http://schemas.microsoft.com/office/drawing/2014/main" id="{00000000-0008-0000-0100-0000CA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3" name="テキスト ボックス 202">
          <a:extLst>
            <a:ext uri="{FF2B5EF4-FFF2-40B4-BE49-F238E27FC236}">
              <a16:creationId xmlns:a16="http://schemas.microsoft.com/office/drawing/2014/main" id="{00000000-0008-0000-0100-0000CB000000}"/>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4" name="直線コネクタ 203">
          <a:extLst>
            <a:ext uri="{FF2B5EF4-FFF2-40B4-BE49-F238E27FC236}">
              <a16:creationId xmlns:a16="http://schemas.microsoft.com/office/drawing/2014/main" id="{00000000-0008-0000-0100-0000CC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5" name="テキスト ボックス 204">
          <a:extLst>
            <a:ext uri="{FF2B5EF4-FFF2-40B4-BE49-F238E27FC236}">
              <a16:creationId xmlns:a16="http://schemas.microsoft.com/office/drawing/2014/main" id="{00000000-0008-0000-0100-0000CD000000}"/>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6" name="直線コネクタ 205">
          <a:extLst>
            <a:ext uri="{FF2B5EF4-FFF2-40B4-BE49-F238E27FC236}">
              <a16:creationId xmlns:a16="http://schemas.microsoft.com/office/drawing/2014/main" id="{00000000-0008-0000-0100-0000CE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07" name="テキスト ボックス 206">
          <a:extLst>
            <a:ext uri="{FF2B5EF4-FFF2-40B4-BE49-F238E27FC236}">
              <a16:creationId xmlns:a16="http://schemas.microsoft.com/office/drawing/2014/main" id="{00000000-0008-0000-0100-0000CF000000}"/>
            </a:ext>
          </a:extLst>
        </xdr:cNvPr>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09" name="テキスト ボックス 208">
          <a:extLst>
            <a:ext uri="{FF2B5EF4-FFF2-40B4-BE49-F238E27FC236}">
              <a16:creationId xmlns:a16="http://schemas.microsoft.com/office/drawing/2014/main" id="{00000000-0008-0000-0100-0000D1000000}"/>
            </a:ext>
          </a:extLst>
        </xdr:cNvPr>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a:extLst>
            <a:ext uri="{FF2B5EF4-FFF2-40B4-BE49-F238E27FC236}">
              <a16:creationId xmlns:a16="http://schemas.microsoft.com/office/drawing/2014/main" id="{00000000-0008-0000-0100-0000D2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160153</xdr:rowOff>
    </xdr:from>
    <xdr:to>
      <xdr:col>54</xdr:col>
      <xdr:colOff>189865</xdr:colOff>
      <xdr:row>64</xdr:row>
      <xdr:rowOff>76198</xdr:rowOff>
    </xdr:to>
    <xdr:cxnSp macro="">
      <xdr:nvCxnSpPr>
        <xdr:cNvPr id="211" name="直線コネクタ 210">
          <a:extLst>
            <a:ext uri="{FF2B5EF4-FFF2-40B4-BE49-F238E27FC236}">
              <a16:creationId xmlns:a16="http://schemas.microsoft.com/office/drawing/2014/main" id="{00000000-0008-0000-0100-0000D3000000}"/>
            </a:ext>
          </a:extLst>
        </xdr:cNvPr>
        <xdr:cNvCxnSpPr/>
      </xdr:nvCxnSpPr>
      <xdr:spPr>
        <a:xfrm flipV="1">
          <a:off x="9219565" y="9380353"/>
          <a:ext cx="0" cy="1424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80025</xdr:rowOff>
    </xdr:from>
    <xdr:ext cx="313932" cy="259045"/>
    <xdr:sp macro="" textlink="">
      <xdr:nvSpPr>
        <xdr:cNvPr id="212" name="【橋りょう・トンネル】&#10;一人当たり有形固定資産（償却資産）額最小値テキスト">
          <a:extLst>
            <a:ext uri="{FF2B5EF4-FFF2-40B4-BE49-F238E27FC236}">
              <a16:creationId xmlns:a16="http://schemas.microsoft.com/office/drawing/2014/main" id="{00000000-0008-0000-0100-0000D4000000}"/>
            </a:ext>
          </a:extLst>
        </xdr:cNvPr>
        <xdr:cNvSpPr txBox="1"/>
      </xdr:nvSpPr>
      <xdr:spPr>
        <a:xfrm>
          <a:off x="9258300" y="108089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76198</xdr:rowOff>
    </xdr:from>
    <xdr:to>
      <xdr:col>55</xdr:col>
      <xdr:colOff>88900</xdr:colOff>
      <xdr:row>64</xdr:row>
      <xdr:rowOff>76198</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a:off x="9154160" y="108051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106830</xdr:rowOff>
    </xdr:from>
    <xdr:ext cx="754822" cy="259045"/>
    <xdr:sp macro="" textlink="">
      <xdr:nvSpPr>
        <xdr:cNvPr id="214" name="【橋りょう・トンネル】&#10;一人当たり有形固定資産（償却資産）額最大値テキスト">
          <a:extLst>
            <a:ext uri="{FF2B5EF4-FFF2-40B4-BE49-F238E27FC236}">
              <a16:creationId xmlns:a16="http://schemas.microsoft.com/office/drawing/2014/main" id="{00000000-0008-0000-0100-0000D6000000}"/>
            </a:ext>
          </a:extLst>
        </xdr:cNvPr>
        <xdr:cNvSpPr txBox="1"/>
      </xdr:nvSpPr>
      <xdr:spPr>
        <a:xfrm>
          <a:off x="9258300" y="915939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11,488,952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160153</xdr:rowOff>
    </xdr:from>
    <xdr:to>
      <xdr:col>55</xdr:col>
      <xdr:colOff>88900</xdr:colOff>
      <xdr:row>55</xdr:row>
      <xdr:rowOff>160153</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9154160" y="93803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62633</xdr:rowOff>
    </xdr:from>
    <xdr:ext cx="690189" cy="259045"/>
    <xdr:sp macro="" textlink="">
      <xdr:nvSpPr>
        <xdr:cNvPr id="216" name="【橋りょう・トンネル】&#10;一人当たり有形固定資産（償却資産）額平均値テキスト">
          <a:extLst>
            <a:ext uri="{FF2B5EF4-FFF2-40B4-BE49-F238E27FC236}">
              <a16:creationId xmlns:a16="http://schemas.microsoft.com/office/drawing/2014/main" id="{00000000-0008-0000-0100-0000D8000000}"/>
            </a:ext>
          </a:extLst>
        </xdr:cNvPr>
        <xdr:cNvSpPr txBox="1"/>
      </xdr:nvSpPr>
      <xdr:spPr>
        <a:xfrm>
          <a:off x="9258300" y="1045631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39756</xdr:rowOff>
    </xdr:from>
    <xdr:to>
      <xdr:col>55</xdr:col>
      <xdr:colOff>50800</xdr:colOff>
      <xdr:row>63</xdr:row>
      <xdr:rowOff>141356</xdr:rowOff>
    </xdr:to>
    <xdr:sp macro="" textlink="">
      <xdr:nvSpPr>
        <xdr:cNvPr id="217" name="フローチャート: 判断 216">
          <a:extLst>
            <a:ext uri="{FF2B5EF4-FFF2-40B4-BE49-F238E27FC236}">
              <a16:creationId xmlns:a16="http://schemas.microsoft.com/office/drawing/2014/main" id="{00000000-0008-0000-0100-0000D9000000}"/>
            </a:ext>
          </a:extLst>
        </xdr:cNvPr>
        <xdr:cNvSpPr/>
      </xdr:nvSpPr>
      <xdr:spPr>
        <a:xfrm>
          <a:off x="9192260" y="106010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22398</xdr:rowOff>
    </xdr:from>
    <xdr:to>
      <xdr:col>50</xdr:col>
      <xdr:colOff>165100</xdr:colOff>
      <xdr:row>63</xdr:row>
      <xdr:rowOff>123998</xdr:rowOff>
    </xdr:to>
    <xdr:sp macro="" textlink="">
      <xdr:nvSpPr>
        <xdr:cNvPr id="218" name="フローチャート: 判断 217">
          <a:extLst>
            <a:ext uri="{FF2B5EF4-FFF2-40B4-BE49-F238E27FC236}">
              <a16:creationId xmlns:a16="http://schemas.microsoft.com/office/drawing/2014/main" id="{00000000-0008-0000-0100-0000DA000000}"/>
            </a:ext>
          </a:extLst>
        </xdr:cNvPr>
        <xdr:cNvSpPr/>
      </xdr:nvSpPr>
      <xdr:spPr>
        <a:xfrm>
          <a:off x="8445500" y="1058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153653</xdr:rowOff>
    </xdr:from>
    <xdr:to>
      <xdr:col>46</xdr:col>
      <xdr:colOff>38100</xdr:colOff>
      <xdr:row>63</xdr:row>
      <xdr:rowOff>83803</xdr:rowOff>
    </xdr:to>
    <xdr:sp macro="" textlink="">
      <xdr:nvSpPr>
        <xdr:cNvPr id="219" name="フローチャート: 判断 218">
          <a:extLst>
            <a:ext uri="{FF2B5EF4-FFF2-40B4-BE49-F238E27FC236}">
              <a16:creationId xmlns:a16="http://schemas.microsoft.com/office/drawing/2014/main" id="{00000000-0008-0000-0100-0000DB000000}"/>
            </a:ext>
          </a:extLst>
        </xdr:cNvPr>
        <xdr:cNvSpPr/>
      </xdr:nvSpPr>
      <xdr:spPr>
        <a:xfrm>
          <a:off x="7670800" y="105473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154923</xdr:rowOff>
    </xdr:from>
    <xdr:to>
      <xdr:col>41</xdr:col>
      <xdr:colOff>101600</xdr:colOff>
      <xdr:row>63</xdr:row>
      <xdr:rowOff>85073</xdr:rowOff>
    </xdr:to>
    <xdr:sp macro="" textlink="">
      <xdr:nvSpPr>
        <xdr:cNvPr id="220" name="フローチャート: 判断 219">
          <a:extLst>
            <a:ext uri="{FF2B5EF4-FFF2-40B4-BE49-F238E27FC236}">
              <a16:creationId xmlns:a16="http://schemas.microsoft.com/office/drawing/2014/main" id="{00000000-0008-0000-0100-0000DC000000}"/>
            </a:ext>
          </a:extLst>
        </xdr:cNvPr>
        <xdr:cNvSpPr/>
      </xdr:nvSpPr>
      <xdr:spPr>
        <a:xfrm>
          <a:off x="6873240" y="10548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46446</xdr:rowOff>
    </xdr:from>
    <xdr:to>
      <xdr:col>36</xdr:col>
      <xdr:colOff>165100</xdr:colOff>
      <xdr:row>63</xdr:row>
      <xdr:rowOff>148046</xdr:rowOff>
    </xdr:to>
    <xdr:sp macro="" textlink="">
      <xdr:nvSpPr>
        <xdr:cNvPr id="221" name="フローチャート: 判断 220">
          <a:extLst>
            <a:ext uri="{FF2B5EF4-FFF2-40B4-BE49-F238E27FC236}">
              <a16:creationId xmlns:a16="http://schemas.microsoft.com/office/drawing/2014/main" id="{00000000-0008-0000-0100-0000DD000000}"/>
            </a:ext>
          </a:extLst>
        </xdr:cNvPr>
        <xdr:cNvSpPr/>
      </xdr:nvSpPr>
      <xdr:spPr>
        <a:xfrm>
          <a:off x="6098540" y="1060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24332</xdr:rowOff>
    </xdr:from>
    <xdr:to>
      <xdr:col>55</xdr:col>
      <xdr:colOff>50800</xdr:colOff>
      <xdr:row>64</xdr:row>
      <xdr:rowOff>125932</xdr:rowOff>
    </xdr:to>
    <xdr:sp macro="" textlink="">
      <xdr:nvSpPr>
        <xdr:cNvPr id="227" name="楕円 226">
          <a:extLst>
            <a:ext uri="{FF2B5EF4-FFF2-40B4-BE49-F238E27FC236}">
              <a16:creationId xmlns:a16="http://schemas.microsoft.com/office/drawing/2014/main" id="{00000000-0008-0000-0100-0000E3000000}"/>
            </a:ext>
          </a:extLst>
        </xdr:cNvPr>
        <xdr:cNvSpPr/>
      </xdr:nvSpPr>
      <xdr:spPr>
        <a:xfrm>
          <a:off x="9192260" y="107532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110709</xdr:rowOff>
    </xdr:from>
    <xdr:ext cx="469744" cy="259045"/>
    <xdr:sp macro="" textlink="">
      <xdr:nvSpPr>
        <xdr:cNvPr id="228" name="【橋りょう・トンネル】&#10;一人当たり有形固定資産（償却資産）額該当値テキスト">
          <a:extLst>
            <a:ext uri="{FF2B5EF4-FFF2-40B4-BE49-F238E27FC236}">
              <a16:creationId xmlns:a16="http://schemas.microsoft.com/office/drawing/2014/main" id="{00000000-0008-0000-0100-0000E4000000}"/>
            </a:ext>
          </a:extLst>
        </xdr:cNvPr>
        <xdr:cNvSpPr txBox="1"/>
      </xdr:nvSpPr>
      <xdr:spPr>
        <a:xfrm>
          <a:off x="9258300" y="1067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24341</xdr:rowOff>
    </xdr:from>
    <xdr:to>
      <xdr:col>50</xdr:col>
      <xdr:colOff>165100</xdr:colOff>
      <xdr:row>64</xdr:row>
      <xdr:rowOff>125941</xdr:rowOff>
    </xdr:to>
    <xdr:sp macro="" textlink="">
      <xdr:nvSpPr>
        <xdr:cNvPr id="229" name="楕円 228">
          <a:extLst>
            <a:ext uri="{FF2B5EF4-FFF2-40B4-BE49-F238E27FC236}">
              <a16:creationId xmlns:a16="http://schemas.microsoft.com/office/drawing/2014/main" id="{00000000-0008-0000-0100-0000E5000000}"/>
            </a:ext>
          </a:extLst>
        </xdr:cNvPr>
        <xdr:cNvSpPr/>
      </xdr:nvSpPr>
      <xdr:spPr>
        <a:xfrm>
          <a:off x="8445500" y="1075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75132</xdr:rowOff>
    </xdr:from>
    <xdr:to>
      <xdr:col>55</xdr:col>
      <xdr:colOff>0</xdr:colOff>
      <xdr:row>64</xdr:row>
      <xdr:rowOff>75141</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8496300" y="10804092"/>
          <a:ext cx="7239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24360</xdr:rowOff>
    </xdr:from>
    <xdr:to>
      <xdr:col>46</xdr:col>
      <xdr:colOff>38100</xdr:colOff>
      <xdr:row>64</xdr:row>
      <xdr:rowOff>125960</xdr:rowOff>
    </xdr:to>
    <xdr:sp macro="" textlink="">
      <xdr:nvSpPr>
        <xdr:cNvPr id="231" name="楕円 230">
          <a:extLst>
            <a:ext uri="{FF2B5EF4-FFF2-40B4-BE49-F238E27FC236}">
              <a16:creationId xmlns:a16="http://schemas.microsoft.com/office/drawing/2014/main" id="{00000000-0008-0000-0100-0000E7000000}"/>
            </a:ext>
          </a:extLst>
        </xdr:cNvPr>
        <xdr:cNvSpPr/>
      </xdr:nvSpPr>
      <xdr:spPr>
        <a:xfrm>
          <a:off x="7670800" y="107533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75141</xdr:rowOff>
    </xdr:from>
    <xdr:to>
      <xdr:col>50</xdr:col>
      <xdr:colOff>114300</xdr:colOff>
      <xdr:row>64</xdr:row>
      <xdr:rowOff>75160</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flipV="1">
          <a:off x="7713980" y="10804101"/>
          <a:ext cx="78232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140525</xdr:rowOff>
    </xdr:from>
    <xdr:ext cx="690189" cy="259045"/>
    <xdr:sp macro="" textlink="">
      <xdr:nvSpPr>
        <xdr:cNvPr id="233" name="n_1aveValue【橋りょう・トンネル】&#10;一人当たり有形固定資産（償却資産）額">
          <a:extLst>
            <a:ext uri="{FF2B5EF4-FFF2-40B4-BE49-F238E27FC236}">
              <a16:creationId xmlns:a16="http://schemas.microsoft.com/office/drawing/2014/main" id="{00000000-0008-0000-0100-0000E9000000}"/>
            </a:ext>
          </a:extLst>
        </xdr:cNvPr>
        <xdr:cNvSpPr txBox="1"/>
      </xdr:nvSpPr>
      <xdr:spPr>
        <a:xfrm>
          <a:off x="8184225" y="103665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100330</xdr:rowOff>
    </xdr:from>
    <xdr:ext cx="690189" cy="259045"/>
    <xdr:sp macro="" textlink="">
      <xdr:nvSpPr>
        <xdr:cNvPr id="234" name="n_2aveValue【橋りょう・トンネル】&#10;一人当たり有形固定資産（償却資産）額">
          <a:extLst>
            <a:ext uri="{FF2B5EF4-FFF2-40B4-BE49-F238E27FC236}">
              <a16:creationId xmlns:a16="http://schemas.microsoft.com/office/drawing/2014/main" id="{00000000-0008-0000-0100-0000EA000000}"/>
            </a:ext>
          </a:extLst>
        </xdr:cNvPr>
        <xdr:cNvSpPr txBox="1"/>
      </xdr:nvSpPr>
      <xdr:spPr>
        <a:xfrm>
          <a:off x="7399365" y="103263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101600</xdr:rowOff>
    </xdr:from>
    <xdr:ext cx="690189" cy="259045"/>
    <xdr:sp macro="" textlink="">
      <xdr:nvSpPr>
        <xdr:cNvPr id="235" name="n_3aveValue【橋りょう・トンネル】&#10;一人当たり有形固定資産（償却資産）額">
          <a:extLst>
            <a:ext uri="{FF2B5EF4-FFF2-40B4-BE49-F238E27FC236}">
              <a16:creationId xmlns:a16="http://schemas.microsoft.com/office/drawing/2014/main" id="{00000000-0008-0000-0100-0000EB000000}"/>
            </a:ext>
          </a:extLst>
        </xdr:cNvPr>
        <xdr:cNvSpPr txBox="1"/>
      </xdr:nvSpPr>
      <xdr:spPr>
        <a:xfrm>
          <a:off x="6624665" y="103276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164573</xdr:rowOff>
    </xdr:from>
    <xdr:ext cx="690189" cy="259045"/>
    <xdr:sp macro="" textlink="">
      <xdr:nvSpPr>
        <xdr:cNvPr id="236" name="n_4aveValue【橋りょう・トンネル】&#10;一人当たり有形固定資産（償却資産）額">
          <a:extLst>
            <a:ext uri="{FF2B5EF4-FFF2-40B4-BE49-F238E27FC236}">
              <a16:creationId xmlns:a16="http://schemas.microsoft.com/office/drawing/2014/main" id="{00000000-0008-0000-0100-0000EC000000}"/>
            </a:ext>
          </a:extLst>
        </xdr:cNvPr>
        <xdr:cNvSpPr txBox="1"/>
      </xdr:nvSpPr>
      <xdr:spPr>
        <a:xfrm>
          <a:off x="5849965" y="103906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117068</xdr:rowOff>
    </xdr:from>
    <xdr:ext cx="469744" cy="259045"/>
    <xdr:sp macro="" textlink="">
      <xdr:nvSpPr>
        <xdr:cNvPr id="237" name="n_1mainValue【橋りょう・トンネル】&#10;一人当たり有形固定資産（償却資産）額">
          <a:extLst>
            <a:ext uri="{FF2B5EF4-FFF2-40B4-BE49-F238E27FC236}">
              <a16:creationId xmlns:a16="http://schemas.microsoft.com/office/drawing/2014/main" id="{00000000-0008-0000-0100-0000ED000000}"/>
            </a:ext>
          </a:extLst>
        </xdr:cNvPr>
        <xdr:cNvSpPr txBox="1"/>
      </xdr:nvSpPr>
      <xdr:spPr>
        <a:xfrm>
          <a:off x="8271588" y="1084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117087</xdr:rowOff>
    </xdr:from>
    <xdr:ext cx="469744" cy="259045"/>
    <xdr:sp macro="" textlink="">
      <xdr:nvSpPr>
        <xdr:cNvPr id="238" name="n_2mainValue【橋りょう・トンネル】&#10;一人当たり有形固定資産（償却資産）額">
          <a:extLst>
            <a:ext uri="{FF2B5EF4-FFF2-40B4-BE49-F238E27FC236}">
              <a16:creationId xmlns:a16="http://schemas.microsoft.com/office/drawing/2014/main" id="{00000000-0008-0000-0100-0000EE000000}"/>
            </a:ext>
          </a:extLst>
        </xdr:cNvPr>
        <xdr:cNvSpPr txBox="1"/>
      </xdr:nvSpPr>
      <xdr:spPr>
        <a:xfrm>
          <a:off x="7509588" y="10846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9" name="正方形/長方形 238">
          <a:extLst>
            <a:ext uri="{FF2B5EF4-FFF2-40B4-BE49-F238E27FC236}">
              <a16:creationId xmlns:a16="http://schemas.microsoft.com/office/drawing/2014/main" id="{00000000-0008-0000-0100-0000EF00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0" name="正方形/長方形 239">
          <a:extLst>
            <a:ext uri="{FF2B5EF4-FFF2-40B4-BE49-F238E27FC236}">
              <a16:creationId xmlns:a16="http://schemas.microsoft.com/office/drawing/2014/main" id="{00000000-0008-0000-0100-0000F000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1" name="正方形/長方形 240">
          <a:extLst>
            <a:ext uri="{FF2B5EF4-FFF2-40B4-BE49-F238E27FC236}">
              <a16:creationId xmlns:a16="http://schemas.microsoft.com/office/drawing/2014/main" id="{00000000-0008-0000-0100-0000F100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2" name="正方形/長方形 241">
          <a:extLst>
            <a:ext uri="{FF2B5EF4-FFF2-40B4-BE49-F238E27FC236}">
              <a16:creationId xmlns:a16="http://schemas.microsoft.com/office/drawing/2014/main" id="{00000000-0008-0000-0100-0000F200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3" name="正方形/長方形 242">
          <a:extLst>
            <a:ext uri="{FF2B5EF4-FFF2-40B4-BE49-F238E27FC236}">
              <a16:creationId xmlns:a16="http://schemas.microsoft.com/office/drawing/2014/main" id="{00000000-0008-0000-0100-0000F300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4" name="正方形/長方形 243">
          <a:extLst>
            <a:ext uri="{FF2B5EF4-FFF2-40B4-BE49-F238E27FC236}">
              <a16:creationId xmlns:a16="http://schemas.microsoft.com/office/drawing/2014/main" id="{00000000-0008-0000-0100-0000F400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5" name="正方形/長方形 244">
          <a:extLst>
            <a:ext uri="{FF2B5EF4-FFF2-40B4-BE49-F238E27FC236}">
              <a16:creationId xmlns:a16="http://schemas.microsoft.com/office/drawing/2014/main" id="{00000000-0008-0000-0100-0000F500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6" name="正方形/長方形 245">
          <a:extLst>
            <a:ext uri="{FF2B5EF4-FFF2-40B4-BE49-F238E27FC236}">
              <a16:creationId xmlns:a16="http://schemas.microsoft.com/office/drawing/2014/main" id="{00000000-0008-0000-0100-0000F600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7" name="テキスト ボックス 246">
          <a:extLst>
            <a:ext uri="{FF2B5EF4-FFF2-40B4-BE49-F238E27FC236}">
              <a16:creationId xmlns:a16="http://schemas.microsoft.com/office/drawing/2014/main" id="{00000000-0008-0000-0100-0000F700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9" name="テキスト ボックス 248">
          <a:extLst>
            <a:ext uri="{FF2B5EF4-FFF2-40B4-BE49-F238E27FC236}">
              <a16:creationId xmlns:a16="http://schemas.microsoft.com/office/drawing/2014/main" id="{00000000-0008-0000-0100-0000F900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51" name="テキスト ボックス 250">
          <a:extLst>
            <a:ext uri="{FF2B5EF4-FFF2-40B4-BE49-F238E27FC236}">
              <a16:creationId xmlns:a16="http://schemas.microsoft.com/office/drawing/2014/main" id="{00000000-0008-0000-0100-0000FB00000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a:extLst>
            <a:ext uri="{FF2B5EF4-FFF2-40B4-BE49-F238E27FC236}">
              <a16:creationId xmlns:a16="http://schemas.microsoft.com/office/drawing/2014/main" id="{00000000-0008-0000-0100-0000FD00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a:extLst>
            <a:ext uri="{FF2B5EF4-FFF2-40B4-BE49-F238E27FC236}">
              <a16:creationId xmlns:a16="http://schemas.microsoft.com/office/drawing/2014/main" id="{00000000-0008-0000-0100-0000FF00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a:extLst>
            <a:ext uri="{FF2B5EF4-FFF2-40B4-BE49-F238E27FC236}">
              <a16:creationId xmlns:a16="http://schemas.microsoft.com/office/drawing/2014/main" id="{00000000-0008-0000-0100-00000001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a:extLst>
            <a:ext uri="{FF2B5EF4-FFF2-40B4-BE49-F238E27FC236}">
              <a16:creationId xmlns:a16="http://schemas.microsoft.com/office/drawing/2014/main" id="{00000000-0008-0000-0100-00000101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a:extLst>
            <a:ext uri="{FF2B5EF4-FFF2-40B4-BE49-F238E27FC236}">
              <a16:creationId xmlns:a16="http://schemas.microsoft.com/office/drawing/2014/main" id="{00000000-0008-0000-0100-00000201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a:extLst>
            <a:ext uri="{FF2B5EF4-FFF2-40B4-BE49-F238E27FC236}">
              <a16:creationId xmlns:a16="http://schemas.microsoft.com/office/drawing/2014/main" id="{00000000-0008-0000-0100-00000301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a:extLst>
            <a:ext uri="{FF2B5EF4-FFF2-40B4-BE49-F238E27FC236}">
              <a16:creationId xmlns:a16="http://schemas.microsoft.com/office/drawing/2014/main" id="{00000000-0008-0000-0100-00000401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61" name="テキスト ボックス 260">
          <a:extLst>
            <a:ext uri="{FF2B5EF4-FFF2-40B4-BE49-F238E27FC236}">
              <a16:creationId xmlns:a16="http://schemas.microsoft.com/office/drawing/2014/main" id="{00000000-0008-0000-0100-00000501000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a:extLst>
            <a:ext uri="{FF2B5EF4-FFF2-40B4-BE49-F238E27FC236}">
              <a16:creationId xmlns:a16="http://schemas.microsoft.com/office/drawing/2014/main" id="{00000000-0008-0000-0100-000006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3" name="【公営住宅】&#10;有形固定資産減価償却率グラフ枠">
          <a:extLst>
            <a:ext uri="{FF2B5EF4-FFF2-40B4-BE49-F238E27FC236}">
              <a16:creationId xmlns:a16="http://schemas.microsoft.com/office/drawing/2014/main" id="{00000000-0008-0000-0100-000007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264" name="直線コネクタ 263">
          <a:extLst>
            <a:ext uri="{FF2B5EF4-FFF2-40B4-BE49-F238E27FC236}">
              <a16:creationId xmlns:a16="http://schemas.microsoft.com/office/drawing/2014/main" id="{00000000-0008-0000-0100-000008010000}"/>
            </a:ext>
          </a:extLst>
        </xdr:cNvPr>
        <xdr:cNvCxnSpPr/>
      </xdr:nvCxnSpPr>
      <xdr:spPr>
        <a:xfrm flipV="1">
          <a:off x="4086225" y="13130349"/>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5" name="【公営住宅】&#10;有形固定資産減価償却率最小値テキスト">
          <a:extLst>
            <a:ext uri="{FF2B5EF4-FFF2-40B4-BE49-F238E27FC236}">
              <a16:creationId xmlns:a16="http://schemas.microsoft.com/office/drawing/2014/main" id="{00000000-0008-0000-0100-000009010000}"/>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6" name="直線コネクタ 265">
          <a:extLst>
            <a:ext uri="{FF2B5EF4-FFF2-40B4-BE49-F238E27FC236}">
              <a16:creationId xmlns:a16="http://schemas.microsoft.com/office/drawing/2014/main" id="{00000000-0008-0000-0100-00000A010000}"/>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267" name="【公営住宅】&#10;有形固定資産減価償却率最大値テキスト">
          <a:extLst>
            <a:ext uri="{FF2B5EF4-FFF2-40B4-BE49-F238E27FC236}">
              <a16:creationId xmlns:a16="http://schemas.microsoft.com/office/drawing/2014/main" id="{00000000-0008-0000-0100-00000B010000}"/>
            </a:ext>
          </a:extLst>
        </xdr:cNvPr>
        <xdr:cNvSpPr txBox="1"/>
      </xdr:nvSpPr>
      <xdr:spPr>
        <a:xfrm>
          <a:off x="4124960" y="12909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402082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132278</xdr:rowOff>
    </xdr:from>
    <xdr:ext cx="405111" cy="259045"/>
    <xdr:sp macro="" textlink="">
      <xdr:nvSpPr>
        <xdr:cNvPr id="269" name="【公営住宅】&#10;有形固定資産減価償却率平均値テキスト">
          <a:extLst>
            <a:ext uri="{FF2B5EF4-FFF2-40B4-BE49-F238E27FC236}">
              <a16:creationId xmlns:a16="http://schemas.microsoft.com/office/drawing/2014/main" id="{00000000-0008-0000-0100-00000D010000}"/>
            </a:ext>
          </a:extLst>
        </xdr:cNvPr>
        <xdr:cNvSpPr txBox="1"/>
      </xdr:nvSpPr>
      <xdr:spPr>
        <a:xfrm>
          <a:off x="4124960" y="13878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70" name="フローチャート: 判断 269">
          <a:extLst>
            <a:ext uri="{FF2B5EF4-FFF2-40B4-BE49-F238E27FC236}">
              <a16:creationId xmlns:a16="http://schemas.microsoft.com/office/drawing/2014/main" id="{00000000-0008-0000-0100-00000E010000}"/>
            </a:ext>
          </a:extLst>
        </xdr:cNvPr>
        <xdr:cNvSpPr/>
      </xdr:nvSpPr>
      <xdr:spPr>
        <a:xfrm>
          <a:off x="4036060" y="13900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271" name="フローチャート: 判断 270">
          <a:extLst>
            <a:ext uri="{FF2B5EF4-FFF2-40B4-BE49-F238E27FC236}">
              <a16:creationId xmlns:a16="http://schemas.microsoft.com/office/drawing/2014/main" id="{00000000-0008-0000-0100-00000F010000}"/>
            </a:ext>
          </a:extLst>
        </xdr:cNvPr>
        <xdr:cNvSpPr/>
      </xdr:nvSpPr>
      <xdr:spPr>
        <a:xfrm>
          <a:off x="3312160" y="13916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272" name="フローチャート: 判断 271">
          <a:extLst>
            <a:ext uri="{FF2B5EF4-FFF2-40B4-BE49-F238E27FC236}">
              <a16:creationId xmlns:a16="http://schemas.microsoft.com/office/drawing/2014/main" id="{00000000-0008-0000-0100-000010010000}"/>
            </a:ext>
          </a:extLst>
        </xdr:cNvPr>
        <xdr:cNvSpPr/>
      </xdr:nvSpPr>
      <xdr:spPr>
        <a:xfrm>
          <a:off x="2514600" y="13914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57513</xdr:rowOff>
    </xdr:from>
    <xdr:to>
      <xdr:col>10</xdr:col>
      <xdr:colOff>165100</xdr:colOff>
      <xdr:row>83</xdr:row>
      <xdr:rowOff>159113</xdr:rowOff>
    </xdr:to>
    <xdr:sp macro="" textlink="">
      <xdr:nvSpPr>
        <xdr:cNvPr id="273" name="フローチャート: 判断 272">
          <a:extLst>
            <a:ext uri="{FF2B5EF4-FFF2-40B4-BE49-F238E27FC236}">
              <a16:creationId xmlns:a16="http://schemas.microsoft.com/office/drawing/2014/main" id="{00000000-0008-0000-0100-000011010000}"/>
            </a:ext>
          </a:extLst>
        </xdr:cNvPr>
        <xdr:cNvSpPr/>
      </xdr:nvSpPr>
      <xdr:spPr>
        <a:xfrm>
          <a:off x="1739900" y="13971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24856</xdr:rowOff>
    </xdr:from>
    <xdr:to>
      <xdr:col>6</xdr:col>
      <xdr:colOff>38100</xdr:colOff>
      <xdr:row>83</xdr:row>
      <xdr:rowOff>126456</xdr:rowOff>
    </xdr:to>
    <xdr:sp macro="" textlink="">
      <xdr:nvSpPr>
        <xdr:cNvPr id="274" name="フローチャート: 判断 273">
          <a:extLst>
            <a:ext uri="{FF2B5EF4-FFF2-40B4-BE49-F238E27FC236}">
              <a16:creationId xmlns:a16="http://schemas.microsoft.com/office/drawing/2014/main" id="{00000000-0008-0000-0100-000012010000}"/>
            </a:ext>
          </a:extLst>
        </xdr:cNvPr>
        <xdr:cNvSpPr/>
      </xdr:nvSpPr>
      <xdr:spPr>
        <a:xfrm>
          <a:off x="965200" y="139389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96701</xdr:rowOff>
    </xdr:from>
    <xdr:to>
      <xdr:col>24</xdr:col>
      <xdr:colOff>114300</xdr:colOff>
      <xdr:row>82</xdr:row>
      <xdr:rowOff>26851</xdr:rowOff>
    </xdr:to>
    <xdr:sp macro="" textlink="">
      <xdr:nvSpPr>
        <xdr:cNvPr id="280" name="楕円 279">
          <a:extLst>
            <a:ext uri="{FF2B5EF4-FFF2-40B4-BE49-F238E27FC236}">
              <a16:creationId xmlns:a16="http://schemas.microsoft.com/office/drawing/2014/main" id="{00000000-0008-0000-0100-000018010000}"/>
            </a:ext>
          </a:extLst>
        </xdr:cNvPr>
        <xdr:cNvSpPr/>
      </xdr:nvSpPr>
      <xdr:spPr>
        <a:xfrm>
          <a:off x="4036060" y="13675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119578</xdr:rowOff>
    </xdr:from>
    <xdr:ext cx="405111" cy="259045"/>
    <xdr:sp macro="" textlink="">
      <xdr:nvSpPr>
        <xdr:cNvPr id="281" name="【公営住宅】&#10;有形固定資産減価償却率該当値テキスト">
          <a:extLst>
            <a:ext uri="{FF2B5EF4-FFF2-40B4-BE49-F238E27FC236}">
              <a16:creationId xmlns:a16="http://schemas.microsoft.com/office/drawing/2014/main" id="{00000000-0008-0000-0100-000019010000}"/>
            </a:ext>
          </a:extLst>
        </xdr:cNvPr>
        <xdr:cNvSpPr txBox="1"/>
      </xdr:nvSpPr>
      <xdr:spPr>
        <a:xfrm>
          <a:off x="4124960" y="1353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46082</xdr:rowOff>
    </xdr:from>
    <xdr:to>
      <xdr:col>20</xdr:col>
      <xdr:colOff>38100</xdr:colOff>
      <xdr:row>81</xdr:row>
      <xdr:rowOff>147682</xdr:rowOff>
    </xdr:to>
    <xdr:sp macro="" textlink="">
      <xdr:nvSpPr>
        <xdr:cNvPr id="282" name="楕円 281">
          <a:extLst>
            <a:ext uri="{FF2B5EF4-FFF2-40B4-BE49-F238E27FC236}">
              <a16:creationId xmlns:a16="http://schemas.microsoft.com/office/drawing/2014/main" id="{00000000-0008-0000-0100-00001A010000}"/>
            </a:ext>
          </a:extLst>
        </xdr:cNvPr>
        <xdr:cNvSpPr/>
      </xdr:nvSpPr>
      <xdr:spPr>
        <a:xfrm>
          <a:off x="3312160" y="13624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96882</xdr:rowOff>
    </xdr:from>
    <xdr:to>
      <xdr:col>24</xdr:col>
      <xdr:colOff>63500</xdr:colOff>
      <xdr:row>81</xdr:row>
      <xdr:rowOff>147501</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3355340" y="13675722"/>
          <a:ext cx="73152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33020</xdr:rowOff>
    </xdr:from>
    <xdr:to>
      <xdr:col>15</xdr:col>
      <xdr:colOff>101600</xdr:colOff>
      <xdr:row>81</xdr:row>
      <xdr:rowOff>134620</xdr:rowOff>
    </xdr:to>
    <xdr:sp macro="" textlink="">
      <xdr:nvSpPr>
        <xdr:cNvPr id="284" name="楕円 283">
          <a:extLst>
            <a:ext uri="{FF2B5EF4-FFF2-40B4-BE49-F238E27FC236}">
              <a16:creationId xmlns:a16="http://schemas.microsoft.com/office/drawing/2014/main" id="{00000000-0008-0000-0100-00001C010000}"/>
            </a:ext>
          </a:extLst>
        </xdr:cNvPr>
        <xdr:cNvSpPr/>
      </xdr:nvSpPr>
      <xdr:spPr>
        <a:xfrm>
          <a:off x="2514600" y="1361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83820</xdr:rowOff>
    </xdr:from>
    <xdr:to>
      <xdr:col>19</xdr:col>
      <xdr:colOff>177800</xdr:colOff>
      <xdr:row>81</xdr:row>
      <xdr:rowOff>96882</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2565400" y="13662660"/>
          <a:ext cx="78994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91457</xdr:rowOff>
    </xdr:from>
    <xdr:ext cx="405111" cy="259045"/>
    <xdr:sp macro="" textlink="">
      <xdr:nvSpPr>
        <xdr:cNvPr id="286" name="n_1aveValue【公営住宅】&#10;有形固定資産減価償却率">
          <a:extLst>
            <a:ext uri="{FF2B5EF4-FFF2-40B4-BE49-F238E27FC236}">
              <a16:creationId xmlns:a16="http://schemas.microsoft.com/office/drawing/2014/main" id="{00000000-0008-0000-0100-00001E010000}"/>
            </a:ext>
          </a:extLst>
        </xdr:cNvPr>
        <xdr:cNvSpPr txBox="1"/>
      </xdr:nvSpPr>
      <xdr:spPr>
        <a:xfrm>
          <a:off x="317056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93090</xdr:rowOff>
    </xdr:from>
    <xdr:ext cx="405111" cy="259045"/>
    <xdr:sp macro="" textlink="">
      <xdr:nvSpPr>
        <xdr:cNvPr id="287" name="n_2aveValue【公営住宅】&#10;有形固定資産減価償却率">
          <a:extLst>
            <a:ext uri="{FF2B5EF4-FFF2-40B4-BE49-F238E27FC236}">
              <a16:creationId xmlns:a16="http://schemas.microsoft.com/office/drawing/2014/main" id="{00000000-0008-0000-0100-00001F010000}"/>
            </a:ext>
          </a:extLst>
        </xdr:cNvPr>
        <xdr:cNvSpPr txBox="1"/>
      </xdr:nvSpPr>
      <xdr:spPr>
        <a:xfrm>
          <a:off x="2385704" y="14007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4190</xdr:rowOff>
    </xdr:from>
    <xdr:ext cx="405111" cy="259045"/>
    <xdr:sp macro="" textlink="">
      <xdr:nvSpPr>
        <xdr:cNvPr id="288" name="n_3aveValue【公営住宅】&#10;有形固定資産減価償却率">
          <a:extLst>
            <a:ext uri="{FF2B5EF4-FFF2-40B4-BE49-F238E27FC236}">
              <a16:creationId xmlns:a16="http://schemas.microsoft.com/office/drawing/2014/main" id="{00000000-0008-0000-0100-000020010000}"/>
            </a:ext>
          </a:extLst>
        </xdr:cNvPr>
        <xdr:cNvSpPr txBox="1"/>
      </xdr:nvSpPr>
      <xdr:spPr>
        <a:xfrm>
          <a:off x="1611004" y="1375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142983</xdr:rowOff>
    </xdr:from>
    <xdr:ext cx="405111" cy="259045"/>
    <xdr:sp macro="" textlink="">
      <xdr:nvSpPr>
        <xdr:cNvPr id="289" name="n_4aveValue【公営住宅】&#10;有形固定資産減価償却率">
          <a:extLst>
            <a:ext uri="{FF2B5EF4-FFF2-40B4-BE49-F238E27FC236}">
              <a16:creationId xmlns:a16="http://schemas.microsoft.com/office/drawing/2014/main" id="{00000000-0008-0000-0100-000021010000}"/>
            </a:ext>
          </a:extLst>
        </xdr:cNvPr>
        <xdr:cNvSpPr txBox="1"/>
      </xdr:nvSpPr>
      <xdr:spPr>
        <a:xfrm>
          <a:off x="836304" y="1372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164209</xdr:rowOff>
    </xdr:from>
    <xdr:ext cx="405111" cy="259045"/>
    <xdr:sp macro="" textlink="">
      <xdr:nvSpPr>
        <xdr:cNvPr id="290" name="n_1mainValue【公営住宅】&#10;有形固定資産減価償却率">
          <a:extLst>
            <a:ext uri="{FF2B5EF4-FFF2-40B4-BE49-F238E27FC236}">
              <a16:creationId xmlns:a16="http://schemas.microsoft.com/office/drawing/2014/main" id="{00000000-0008-0000-0100-000022010000}"/>
            </a:ext>
          </a:extLst>
        </xdr:cNvPr>
        <xdr:cNvSpPr txBox="1"/>
      </xdr:nvSpPr>
      <xdr:spPr>
        <a:xfrm>
          <a:off x="3170564" y="1340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151147</xdr:rowOff>
    </xdr:from>
    <xdr:ext cx="405111" cy="259045"/>
    <xdr:sp macro="" textlink="">
      <xdr:nvSpPr>
        <xdr:cNvPr id="291" name="n_2mainValue【公営住宅】&#10;有形固定資産減価償却率">
          <a:extLst>
            <a:ext uri="{FF2B5EF4-FFF2-40B4-BE49-F238E27FC236}">
              <a16:creationId xmlns:a16="http://schemas.microsoft.com/office/drawing/2014/main" id="{00000000-0008-0000-0100-000023010000}"/>
            </a:ext>
          </a:extLst>
        </xdr:cNvPr>
        <xdr:cNvSpPr txBox="1"/>
      </xdr:nvSpPr>
      <xdr:spPr>
        <a:xfrm>
          <a:off x="238570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1" name="直線コネクタ 300">
          <a:extLst>
            <a:ext uri="{FF2B5EF4-FFF2-40B4-BE49-F238E27FC236}">
              <a16:creationId xmlns:a16="http://schemas.microsoft.com/office/drawing/2014/main" id="{00000000-0008-0000-0100-00002D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305" name="テキスト ボックス 304">
          <a:extLst>
            <a:ext uri="{FF2B5EF4-FFF2-40B4-BE49-F238E27FC236}">
              <a16:creationId xmlns:a16="http://schemas.microsoft.com/office/drawing/2014/main" id="{00000000-0008-0000-0100-000031010000}"/>
            </a:ext>
          </a:extLst>
        </xdr:cNvPr>
        <xdr:cNvSpPr txBox="1"/>
      </xdr:nvSpPr>
      <xdr:spPr>
        <a:xfrm>
          <a:off x="5299921" y="1412459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307" name="テキスト ボックス 306">
          <a:extLst>
            <a:ext uri="{FF2B5EF4-FFF2-40B4-BE49-F238E27FC236}">
              <a16:creationId xmlns:a16="http://schemas.microsoft.com/office/drawing/2014/main" id="{00000000-0008-0000-0100-000033010000}"/>
            </a:ext>
          </a:extLst>
        </xdr:cNvPr>
        <xdr:cNvSpPr txBox="1"/>
      </xdr:nvSpPr>
      <xdr:spPr>
        <a:xfrm>
          <a:off x="5299921" y="1380564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309" name="テキスト ボックス 308">
          <a:extLst>
            <a:ext uri="{FF2B5EF4-FFF2-40B4-BE49-F238E27FC236}">
              <a16:creationId xmlns:a16="http://schemas.microsoft.com/office/drawing/2014/main" id="{00000000-0008-0000-0100-000035010000}"/>
            </a:ext>
          </a:extLst>
        </xdr:cNvPr>
        <xdr:cNvSpPr txBox="1"/>
      </xdr:nvSpPr>
      <xdr:spPr>
        <a:xfrm>
          <a:off x="5299921" y="134866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311" name="テキスト ボックス 310">
          <a:extLst>
            <a:ext uri="{FF2B5EF4-FFF2-40B4-BE49-F238E27FC236}">
              <a16:creationId xmlns:a16="http://schemas.microsoft.com/office/drawing/2014/main" id="{00000000-0008-0000-0100-000037010000}"/>
            </a:ext>
          </a:extLst>
        </xdr:cNvPr>
        <xdr:cNvSpPr txBox="1"/>
      </xdr:nvSpPr>
      <xdr:spPr>
        <a:xfrm>
          <a:off x="5299921" y="1316774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313" name="テキスト ボックス 312">
          <a:extLst>
            <a:ext uri="{FF2B5EF4-FFF2-40B4-BE49-F238E27FC236}">
              <a16:creationId xmlns:a16="http://schemas.microsoft.com/office/drawing/2014/main" id="{00000000-0008-0000-0100-000039010000}"/>
            </a:ext>
          </a:extLst>
        </xdr:cNvPr>
        <xdr:cNvSpPr txBox="1"/>
      </xdr:nvSpPr>
      <xdr:spPr>
        <a:xfrm>
          <a:off x="5299921" y="1284878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a:extLst>
            <a:ext uri="{FF2B5EF4-FFF2-40B4-BE49-F238E27FC236}">
              <a16:creationId xmlns:a16="http://schemas.microsoft.com/office/drawing/2014/main" id="{00000000-0008-0000-0100-00003A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315" name="テキスト ボックス 314">
          <a:extLst>
            <a:ext uri="{FF2B5EF4-FFF2-40B4-BE49-F238E27FC236}">
              <a16:creationId xmlns:a16="http://schemas.microsoft.com/office/drawing/2014/main" id="{00000000-0008-0000-0100-00003B010000}"/>
            </a:ext>
          </a:extLst>
        </xdr:cNvPr>
        <xdr:cNvSpPr txBox="1"/>
      </xdr:nvSpPr>
      <xdr:spPr>
        <a:xfrm>
          <a:off x="5299921" y="125298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a:extLst>
            <a:ext uri="{FF2B5EF4-FFF2-40B4-BE49-F238E27FC236}">
              <a16:creationId xmlns:a16="http://schemas.microsoft.com/office/drawing/2014/main" id="{00000000-0008-0000-0100-00003C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flipV="1">
          <a:off x="9219565" y="13082718"/>
          <a:ext cx="0" cy="1501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318" name="【公営住宅】&#10;一人当たり面積最小値テキスト">
          <a:extLst>
            <a:ext uri="{FF2B5EF4-FFF2-40B4-BE49-F238E27FC236}">
              <a16:creationId xmlns:a16="http://schemas.microsoft.com/office/drawing/2014/main" id="{00000000-0008-0000-0100-00003E010000}"/>
            </a:ext>
          </a:extLst>
        </xdr:cNvPr>
        <xdr:cNvSpPr txBox="1"/>
      </xdr:nvSpPr>
      <xdr:spPr>
        <a:xfrm>
          <a:off x="9258300" y="1461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319" name="直線コネクタ 318">
          <a:extLst>
            <a:ext uri="{FF2B5EF4-FFF2-40B4-BE49-F238E27FC236}">
              <a16:creationId xmlns:a16="http://schemas.microsoft.com/office/drawing/2014/main" id="{00000000-0008-0000-0100-00003F010000}"/>
            </a:ext>
          </a:extLst>
        </xdr:cNvPr>
        <xdr:cNvCxnSpPr/>
      </xdr:nvCxnSpPr>
      <xdr:spPr>
        <a:xfrm>
          <a:off x="9154160" y="14584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320" name="【公営住宅】&#10;一人当たり面積最大値テキスト">
          <a:extLst>
            <a:ext uri="{FF2B5EF4-FFF2-40B4-BE49-F238E27FC236}">
              <a16:creationId xmlns:a16="http://schemas.microsoft.com/office/drawing/2014/main" id="{00000000-0008-0000-0100-000040010000}"/>
            </a:ext>
          </a:extLst>
        </xdr:cNvPr>
        <xdr:cNvSpPr txBox="1"/>
      </xdr:nvSpPr>
      <xdr:spPr>
        <a:xfrm>
          <a:off x="9258300" y="1286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321" name="直線コネクタ 320">
          <a:extLst>
            <a:ext uri="{FF2B5EF4-FFF2-40B4-BE49-F238E27FC236}">
              <a16:creationId xmlns:a16="http://schemas.microsoft.com/office/drawing/2014/main" id="{00000000-0008-0000-0100-000041010000}"/>
            </a:ext>
          </a:extLst>
        </xdr:cNvPr>
        <xdr:cNvCxnSpPr/>
      </xdr:nvCxnSpPr>
      <xdr:spPr>
        <a:xfrm>
          <a:off x="9154160" y="13082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322" name="【公営住宅】&#10;一人当たり面積平均値テキスト">
          <a:extLst>
            <a:ext uri="{FF2B5EF4-FFF2-40B4-BE49-F238E27FC236}">
              <a16:creationId xmlns:a16="http://schemas.microsoft.com/office/drawing/2014/main" id="{00000000-0008-0000-0100-000042010000}"/>
            </a:ext>
          </a:extLst>
        </xdr:cNvPr>
        <xdr:cNvSpPr txBox="1"/>
      </xdr:nvSpPr>
      <xdr:spPr>
        <a:xfrm>
          <a:off x="9258300" y="14363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323" name="フローチャート: 判断 322">
          <a:extLst>
            <a:ext uri="{FF2B5EF4-FFF2-40B4-BE49-F238E27FC236}">
              <a16:creationId xmlns:a16="http://schemas.microsoft.com/office/drawing/2014/main" id="{00000000-0008-0000-0100-000043010000}"/>
            </a:ext>
          </a:extLst>
        </xdr:cNvPr>
        <xdr:cNvSpPr/>
      </xdr:nvSpPr>
      <xdr:spPr>
        <a:xfrm>
          <a:off x="9192260" y="145086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324" name="フローチャート: 判断 323">
          <a:extLst>
            <a:ext uri="{FF2B5EF4-FFF2-40B4-BE49-F238E27FC236}">
              <a16:creationId xmlns:a16="http://schemas.microsoft.com/office/drawing/2014/main" id="{00000000-0008-0000-0100-000044010000}"/>
            </a:ext>
          </a:extLst>
        </xdr:cNvPr>
        <xdr:cNvSpPr/>
      </xdr:nvSpPr>
      <xdr:spPr>
        <a:xfrm>
          <a:off x="8445500" y="145219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103053</xdr:rowOff>
    </xdr:from>
    <xdr:to>
      <xdr:col>46</xdr:col>
      <xdr:colOff>38100</xdr:colOff>
      <xdr:row>87</xdr:row>
      <xdr:rowOff>33203</xdr:rowOff>
    </xdr:to>
    <xdr:sp macro="" textlink="">
      <xdr:nvSpPr>
        <xdr:cNvPr id="325" name="フローチャート: 判断 324">
          <a:extLst>
            <a:ext uri="{FF2B5EF4-FFF2-40B4-BE49-F238E27FC236}">
              <a16:creationId xmlns:a16="http://schemas.microsoft.com/office/drawing/2014/main" id="{00000000-0008-0000-0100-000045010000}"/>
            </a:ext>
          </a:extLst>
        </xdr:cNvPr>
        <xdr:cNvSpPr/>
      </xdr:nvSpPr>
      <xdr:spPr>
        <a:xfrm>
          <a:off x="7670800" y="145200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103922</xdr:rowOff>
    </xdr:from>
    <xdr:to>
      <xdr:col>41</xdr:col>
      <xdr:colOff>101600</xdr:colOff>
      <xdr:row>87</xdr:row>
      <xdr:rowOff>34072</xdr:rowOff>
    </xdr:to>
    <xdr:sp macro="" textlink="">
      <xdr:nvSpPr>
        <xdr:cNvPr id="326" name="フローチャート: 判断 325">
          <a:extLst>
            <a:ext uri="{FF2B5EF4-FFF2-40B4-BE49-F238E27FC236}">
              <a16:creationId xmlns:a16="http://schemas.microsoft.com/office/drawing/2014/main" id="{00000000-0008-0000-0100-000046010000}"/>
            </a:ext>
          </a:extLst>
        </xdr:cNvPr>
        <xdr:cNvSpPr/>
      </xdr:nvSpPr>
      <xdr:spPr>
        <a:xfrm>
          <a:off x="6873240" y="145209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107603</xdr:rowOff>
    </xdr:from>
    <xdr:to>
      <xdr:col>36</xdr:col>
      <xdr:colOff>165100</xdr:colOff>
      <xdr:row>87</xdr:row>
      <xdr:rowOff>37753</xdr:rowOff>
    </xdr:to>
    <xdr:sp macro="" textlink="">
      <xdr:nvSpPr>
        <xdr:cNvPr id="327" name="フローチャート: 判断 326">
          <a:extLst>
            <a:ext uri="{FF2B5EF4-FFF2-40B4-BE49-F238E27FC236}">
              <a16:creationId xmlns:a16="http://schemas.microsoft.com/office/drawing/2014/main" id="{00000000-0008-0000-0100-000047010000}"/>
            </a:ext>
          </a:extLst>
        </xdr:cNvPr>
        <xdr:cNvSpPr/>
      </xdr:nvSpPr>
      <xdr:spPr>
        <a:xfrm>
          <a:off x="6098540" y="145246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98200</xdr:rowOff>
    </xdr:from>
    <xdr:to>
      <xdr:col>55</xdr:col>
      <xdr:colOff>50800</xdr:colOff>
      <xdr:row>87</xdr:row>
      <xdr:rowOff>28350</xdr:rowOff>
    </xdr:to>
    <xdr:sp macro="" textlink="">
      <xdr:nvSpPr>
        <xdr:cNvPr id="333" name="楕円 332">
          <a:extLst>
            <a:ext uri="{FF2B5EF4-FFF2-40B4-BE49-F238E27FC236}">
              <a16:creationId xmlns:a16="http://schemas.microsoft.com/office/drawing/2014/main" id="{00000000-0008-0000-0100-00004D010000}"/>
            </a:ext>
          </a:extLst>
        </xdr:cNvPr>
        <xdr:cNvSpPr/>
      </xdr:nvSpPr>
      <xdr:spPr>
        <a:xfrm>
          <a:off x="9192260" y="145152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70020</xdr:rowOff>
    </xdr:from>
    <xdr:ext cx="469744" cy="259045"/>
    <xdr:sp macro="" textlink="">
      <xdr:nvSpPr>
        <xdr:cNvPr id="334" name="【公営住宅】&#10;一人当たり面積該当値テキスト">
          <a:extLst>
            <a:ext uri="{FF2B5EF4-FFF2-40B4-BE49-F238E27FC236}">
              <a16:creationId xmlns:a16="http://schemas.microsoft.com/office/drawing/2014/main" id="{00000000-0008-0000-0100-00004E010000}"/>
            </a:ext>
          </a:extLst>
        </xdr:cNvPr>
        <xdr:cNvSpPr txBox="1"/>
      </xdr:nvSpPr>
      <xdr:spPr>
        <a:xfrm>
          <a:off x="9258300" y="14487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98530</xdr:rowOff>
    </xdr:from>
    <xdr:to>
      <xdr:col>50</xdr:col>
      <xdr:colOff>165100</xdr:colOff>
      <xdr:row>87</xdr:row>
      <xdr:rowOff>28680</xdr:rowOff>
    </xdr:to>
    <xdr:sp macro="" textlink="">
      <xdr:nvSpPr>
        <xdr:cNvPr id="335" name="楕円 334">
          <a:extLst>
            <a:ext uri="{FF2B5EF4-FFF2-40B4-BE49-F238E27FC236}">
              <a16:creationId xmlns:a16="http://schemas.microsoft.com/office/drawing/2014/main" id="{00000000-0008-0000-0100-00004F010000}"/>
            </a:ext>
          </a:extLst>
        </xdr:cNvPr>
        <xdr:cNvSpPr/>
      </xdr:nvSpPr>
      <xdr:spPr>
        <a:xfrm>
          <a:off x="8445500" y="14515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149000</xdr:rowOff>
    </xdr:from>
    <xdr:to>
      <xdr:col>55</xdr:col>
      <xdr:colOff>0</xdr:colOff>
      <xdr:row>86</xdr:row>
      <xdr:rowOff>149330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flipV="1">
          <a:off x="8496300" y="14566040"/>
          <a:ext cx="723900" cy="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98864</xdr:rowOff>
    </xdr:from>
    <xdr:to>
      <xdr:col>46</xdr:col>
      <xdr:colOff>38100</xdr:colOff>
      <xdr:row>87</xdr:row>
      <xdr:rowOff>29014</xdr:rowOff>
    </xdr:to>
    <xdr:sp macro="" textlink="">
      <xdr:nvSpPr>
        <xdr:cNvPr id="337" name="楕円 336">
          <a:extLst>
            <a:ext uri="{FF2B5EF4-FFF2-40B4-BE49-F238E27FC236}">
              <a16:creationId xmlns:a16="http://schemas.microsoft.com/office/drawing/2014/main" id="{00000000-0008-0000-0100-000051010000}"/>
            </a:ext>
          </a:extLst>
        </xdr:cNvPr>
        <xdr:cNvSpPr/>
      </xdr:nvSpPr>
      <xdr:spPr>
        <a:xfrm>
          <a:off x="7670800" y="145159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149330</xdr:rowOff>
    </xdr:from>
    <xdr:to>
      <xdr:col>50</xdr:col>
      <xdr:colOff>114300</xdr:colOff>
      <xdr:row>86</xdr:row>
      <xdr:rowOff>149664</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flipV="1">
          <a:off x="7713980" y="14566370"/>
          <a:ext cx="782320" cy="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87</xdr:row>
      <xdr:rowOff>26198</xdr:rowOff>
    </xdr:from>
    <xdr:ext cx="469744" cy="259045"/>
    <xdr:sp macro="" textlink="">
      <xdr:nvSpPr>
        <xdr:cNvPr id="339" name="n_1aveValue【公営住宅】&#10;一人当たり面積">
          <a:extLst>
            <a:ext uri="{FF2B5EF4-FFF2-40B4-BE49-F238E27FC236}">
              <a16:creationId xmlns:a16="http://schemas.microsoft.com/office/drawing/2014/main" id="{00000000-0008-0000-0100-000053010000}"/>
            </a:ext>
          </a:extLst>
        </xdr:cNvPr>
        <xdr:cNvSpPr txBox="1"/>
      </xdr:nvSpPr>
      <xdr:spPr>
        <a:xfrm>
          <a:off x="8271587" y="1461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24330</xdr:rowOff>
    </xdr:from>
    <xdr:ext cx="469744" cy="259045"/>
    <xdr:sp macro="" textlink="">
      <xdr:nvSpPr>
        <xdr:cNvPr id="340" name="n_2aveValue【公営住宅】&#10;一人当たり面積">
          <a:extLst>
            <a:ext uri="{FF2B5EF4-FFF2-40B4-BE49-F238E27FC236}">
              <a16:creationId xmlns:a16="http://schemas.microsoft.com/office/drawing/2014/main" id="{00000000-0008-0000-0100-000054010000}"/>
            </a:ext>
          </a:extLst>
        </xdr:cNvPr>
        <xdr:cNvSpPr txBox="1"/>
      </xdr:nvSpPr>
      <xdr:spPr>
        <a:xfrm>
          <a:off x="7509587" y="1460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50599</xdr:rowOff>
    </xdr:from>
    <xdr:ext cx="469744" cy="259045"/>
    <xdr:sp macro="" textlink="">
      <xdr:nvSpPr>
        <xdr:cNvPr id="341" name="n_3aveValue【公営住宅】&#10;一人当たり面積">
          <a:extLst>
            <a:ext uri="{FF2B5EF4-FFF2-40B4-BE49-F238E27FC236}">
              <a16:creationId xmlns:a16="http://schemas.microsoft.com/office/drawing/2014/main" id="{00000000-0008-0000-0100-000055010000}"/>
            </a:ext>
          </a:extLst>
        </xdr:cNvPr>
        <xdr:cNvSpPr txBox="1"/>
      </xdr:nvSpPr>
      <xdr:spPr>
        <a:xfrm>
          <a:off x="6712027" y="1429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54280</xdr:rowOff>
    </xdr:from>
    <xdr:ext cx="469744" cy="259045"/>
    <xdr:sp macro="" textlink="">
      <xdr:nvSpPr>
        <xdr:cNvPr id="342" name="n_4aveValue【公営住宅】&#10;一人当たり面積">
          <a:extLst>
            <a:ext uri="{FF2B5EF4-FFF2-40B4-BE49-F238E27FC236}">
              <a16:creationId xmlns:a16="http://schemas.microsoft.com/office/drawing/2014/main" id="{00000000-0008-0000-0100-000056010000}"/>
            </a:ext>
          </a:extLst>
        </xdr:cNvPr>
        <xdr:cNvSpPr txBox="1"/>
      </xdr:nvSpPr>
      <xdr:spPr>
        <a:xfrm>
          <a:off x="5937327" y="14303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45207</xdr:rowOff>
    </xdr:from>
    <xdr:ext cx="469744" cy="259045"/>
    <xdr:sp macro="" textlink="">
      <xdr:nvSpPr>
        <xdr:cNvPr id="343" name="n_1mainValue【公営住宅】&#10;一人当たり面積">
          <a:extLst>
            <a:ext uri="{FF2B5EF4-FFF2-40B4-BE49-F238E27FC236}">
              <a16:creationId xmlns:a16="http://schemas.microsoft.com/office/drawing/2014/main" id="{00000000-0008-0000-0100-000057010000}"/>
            </a:ext>
          </a:extLst>
        </xdr:cNvPr>
        <xdr:cNvSpPr txBox="1"/>
      </xdr:nvSpPr>
      <xdr:spPr>
        <a:xfrm>
          <a:off x="8271587" y="1429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45541</xdr:rowOff>
    </xdr:from>
    <xdr:ext cx="469744" cy="259045"/>
    <xdr:sp macro="" textlink="">
      <xdr:nvSpPr>
        <xdr:cNvPr id="344" name="n_2mainValue【公営住宅】&#10;一人当たり面積">
          <a:extLst>
            <a:ext uri="{FF2B5EF4-FFF2-40B4-BE49-F238E27FC236}">
              <a16:creationId xmlns:a16="http://schemas.microsoft.com/office/drawing/2014/main" id="{00000000-0008-0000-0100-000058010000}"/>
            </a:ext>
          </a:extLst>
        </xdr:cNvPr>
        <xdr:cNvSpPr txBox="1"/>
      </xdr:nvSpPr>
      <xdr:spPr>
        <a:xfrm>
          <a:off x="7509587" y="14294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5" name="正方形/長方形 344">
          <a:extLst>
            <a:ext uri="{FF2B5EF4-FFF2-40B4-BE49-F238E27FC236}">
              <a16:creationId xmlns:a16="http://schemas.microsoft.com/office/drawing/2014/main" id="{00000000-0008-0000-0100-000059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6" name="正方形/長方形 345">
          <a:extLst>
            <a:ext uri="{FF2B5EF4-FFF2-40B4-BE49-F238E27FC236}">
              <a16:creationId xmlns:a16="http://schemas.microsoft.com/office/drawing/2014/main" id="{00000000-0008-0000-0100-00005A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7" name="正方形/長方形 346">
          <a:extLst>
            <a:ext uri="{FF2B5EF4-FFF2-40B4-BE49-F238E27FC236}">
              <a16:creationId xmlns:a16="http://schemas.microsoft.com/office/drawing/2014/main" id="{00000000-0008-0000-0100-00005B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8" name="正方形/長方形 347">
          <a:extLst>
            <a:ext uri="{FF2B5EF4-FFF2-40B4-BE49-F238E27FC236}">
              <a16:creationId xmlns:a16="http://schemas.microsoft.com/office/drawing/2014/main" id="{00000000-0008-0000-0100-00005C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9" name="正方形/長方形 348">
          <a:extLst>
            <a:ext uri="{FF2B5EF4-FFF2-40B4-BE49-F238E27FC236}">
              <a16:creationId xmlns:a16="http://schemas.microsoft.com/office/drawing/2014/main" id="{00000000-0008-0000-0100-00005D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0" name="正方形/長方形 349">
          <a:extLst>
            <a:ext uri="{FF2B5EF4-FFF2-40B4-BE49-F238E27FC236}">
              <a16:creationId xmlns:a16="http://schemas.microsoft.com/office/drawing/2014/main" id="{00000000-0008-0000-0100-00005E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1" name="正方形/長方形 350">
          <a:extLst>
            <a:ext uri="{FF2B5EF4-FFF2-40B4-BE49-F238E27FC236}">
              <a16:creationId xmlns:a16="http://schemas.microsoft.com/office/drawing/2014/main" id="{00000000-0008-0000-0100-00005F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2" name="正方形/長方形 351">
          <a:extLst>
            <a:ext uri="{FF2B5EF4-FFF2-40B4-BE49-F238E27FC236}">
              <a16:creationId xmlns:a16="http://schemas.microsoft.com/office/drawing/2014/main" id="{00000000-0008-0000-0100-000060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4" name="直線コネクタ 353">
          <a:extLst>
            <a:ext uri="{FF2B5EF4-FFF2-40B4-BE49-F238E27FC236}">
              <a16:creationId xmlns:a16="http://schemas.microsoft.com/office/drawing/2014/main" id="{00000000-0008-0000-0100-000062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56" name="直線コネクタ 355">
          <a:extLst>
            <a:ext uri="{FF2B5EF4-FFF2-40B4-BE49-F238E27FC236}">
              <a16:creationId xmlns:a16="http://schemas.microsoft.com/office/drawing/2014/main" id="{00000000-0008-0000-0100-000064010000}"/>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8" name="直線コネクタ 357">
          <a:extLst>
            <a:ext uri="{FF2B5EF4-FFF2-40B4-BE49-F238E27FC236}">
              <a16:creationId xmlns:a16="http://schemas.microsoft.com/office/drawing/2014/main" id="{00000000-0008-0000-0100-000066010000}"/>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0" name="直線コネクタ 359">
          <a:extLst>
            <a:ext uri="{FF2B5EF4-FFF2-40B4-BE49-F238E27FC236}">
              <a16:creationId xmlns:a16="http://schemas.microsoft.com/office/drawing/2014/main" id="{00000000-0008-0000-0100-00006801000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2" name="直線コネクタ 361">
          <a:extLst>
            <a:ext uri="{FF2B5EF4-FFF2-40B4-BE49-F238E27FC236}">
              <a16:creationId xmlns:a16="http://schemas.microsoft.com/office/drawing/2014/main" id="{00000000-0008-0000-0100-00006A010000}"/>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3" name="テキスト ボックス 362">
          <a:extLst>
            <a:ext uri="{FF2B5EF4-FFF2-40B4-BE49-F238E27FC236}">
              <a16:creationId xmlns:a16="http://schemas.microsoft.com/office/drawing/2014/main" id="{00000000-0008-0000-0100-00006B010000}"/>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67" name="テキスト ボックス 366">
          <a:extLst>
            <a:ext uri="{FF2B5EF4-FFF2-40B4-BE49-F238E27FC236}">
              <a16:creationId xmlns:a16="http://schemas.microsoft.com/office/drawing/2014/main" id="{00000000-0008-0000-0100-00006F010000}"/>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69" name="【港湾・漁港】&#10;有形固定資産減価償却率グラフ枠">
          <a:extLst>
            <a:ext uri="{FF2B5EF4-FFF2-40B4-BE49-F238E27FC236}">
              <a16:creationId xmlns:a16="http://schemas.microsoft.com/office/drawing/2014/main" id="{00000000-0008-0000-0100-000071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108857</xdr:rowOff>
    </xdr:from>
    <xdr:to>
      <xdr:col>24</xdr:col>
      <xdr:colOff>62865</xdr:colOff>
      <xdr:row>109</xdr:row>
      <xdr:rowOff>30480</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4086225" y="16872857"/>
          <a:ext cx="0" cy="143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405111" cy="259045"/>
    <xdr:sp macro="" textlink="">
      <xdr:nvSpPr>
        <xdr:cNvPr id="371" name="【港湾・漁港】&#10;有形固定資産減価償却率最小値テキスト">
          <a:extLst>
            <a:ext uri="{FF2B5EF4-FFF2-40B4-BE49-F238E27FC236}">
              <a16:creationId xmlns:a16="http://schemas.microsoft.com/office/drawing/2014/main" id="{00000000-0008-0000-0100-000073010000}"/>
            </a:ext>
          </a:extLst>
        </xdr:cNvPr>
        <xdr:cNvSpPr txBox="1"/>
      </xdr:nvSpPr>
      <xdr:spPr>
        <a:xfrm>
          <a:off x="4124960" y="1830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4020820" y="1830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55534</xdr:rowOff>
    </xdr:from>
    <xdr:ext cx="405111" cy="259045"/>
    <xdr:sp macro="" textlink="">
      <xdr:nvSpPr>
        <xdr:cNvPr id="373" name="【港湾・漁港】&#10;有形固定資産減価償却率最大値テキスト">
          <a:extLst>
            <a:ext uri="{FF2B5EF4-FFF2-40B4-BE49-F238E27FC236}">
              <a16:creationId xmlns:a16="http://schemas.microsoft.com/office/drawing/2014/main" id="{00000000-0008-0000-0100-000075010000}"/>
            </a:ext>
          </a:extLst>
        </xdr:cNvPr>
        <xdr:cNvSpPr txBox="1"/>
      </xdr:nvSpPr>
      <xdr:spPr>
        <a:xfrm>
          <a:off x="4124960" y="16651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108857</xdr:rowOff>
    </xdr:from>
    <xdr:to>
      <xdr:col>24</xdr:col>
      <xdr:colOff>152400</xdr:colOff>
      <xdr:row>100</xdr:row>
      <xdr:rowOff>108857</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4020820" y="168728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159311</xdr:rowOff>
    </xdr:from>
    <xdr:ext cx="405111" cy="259045"/>
    <xdr:sp macro="" textlink="">
      <xdr:nvSpPr>
        <xdr:cNvPr id="375" name="【港湾・漁港】&#10;有形固定資産減価償却率平均値テキスト">
          <a:extLst>
            <a:ext uri="{FF2B5EF4-FFF2-40B4-BE49-F238E27FC236}">
              <a16:creationId xmlns:a16="http://schemas.microsoft.com/office/drawing/2014/main" id="{00000000-0008-0000-0100-000077010000}"/>
            </a:ext>
          </a:extLst>
        </xdr:cNvPr>
        <xdr:cNvSpPr txBox="1"/>
      </xdr:nvSpPr>
      <xdr:spPr>
        <a:xfrm>
          <a:off x="4124960" y="174262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136434</xdr:rowOff>
    </xdr:from>
    <xdr:to>
      <xdr:col>24</xdr:col>
      <xdr:colOff>114300</xdr:colOff>
      <xdr:row>105</xdr:row>
      <xdr:rowOff>66584</xdr:rowOff>
    </xdr:to>
    <xdr:sp macro="" textlink="">
      <xdr:nvSpPr>
        <xdr:cNvPr id="376" name="フローチャート: 判断 375">
          <a:extLst>
            <a:ext uri="{FF2B5EF4-FFF2-40B4-BE49-F238E27FC236}">
              <a16:creationId xmlns:a16="http://schemas.microsoft.com/office/drawing/2014/main" id="{00000000-0008-0000-0100-000078010000}"/>
            </a:ext>
          </a:extLst>
        </xdr:cNvPr>
        <xdr:cNvSpPr/>
      </xdr:nvSpPr>
      <xdr:spPr>
        <a:xfrm>
          <a:off x="4036060" y="175709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377" name="フローチャート: 判断 376">
          <a:extLst>
            <a:ext uri="{FF2B5EF4-FFF2-40B4-BE49-F238E27FC236}">
              <a16:creationId xmlns:a16="http://schemas.microsoft.com/office/drawing/2014/main" id="{00000000-0008-0000-0100-000079010000}"/>
            </a:ext>
          </a:extLst>
        </xdr:cNvPr>
        <xdr:cNvSpPr/>
      </xdr:nvSpPr>
      <xdr:spPr>
        <a:xfrm>
          <a:off x="331216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33564</xdr:rowOff>
    </xdr:from>
    <xdr:to>
      <xdr:col>15</xdr:col>
      <xdr:colOff>101600</xdr:colOff>
      <xdr:row>104</xdr:row>
      <xdr:rowOff>135164</xdr:rowOff>
    </xdr:to>
    <xdr:sp macro="" textlink="">
      <xdr:nvSpPr>
        <xdr:cNvPr id="378" name="フローチャート: 判断 377">
          <a:extLst>
            <a:ext uri="{FF2B5EF4-FFF2-40B4-BE49-F238E27FC236}">
              <a16:creationId xmlns:a16="http://schemas.microsoft.com/office/drawing/2014/main" id="{00000000-0008-0000-0100-00007A010000}"/>
            </a:ext>
          </a:extLst>
        </xdr:cNvPr>
        <xdr:cNvSpPr/>
      </xdr:nvSpPr>
      <xdr:spPr>
        <a:xfrm>
          <a:off x="2514600" y="17468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22134</xdr:rowOff>
    </xdr:from>
    <xdr:to>
      <xdr:col>10</xdr:col>
      <xdr:colOff>165100</xdr:colOff>
      <xdr:row>104</xdr:row>
      <xdr:rowOff>123734</xdr:rowOff>
    </xdr:to>
    <xdr:sp macro="" textlink="">
      <xdr:nvSpPr>
        <xdr:cNvPr id="379" name="フローチャート: 判断 378">
          <a:extLst>
            <a:ext uri="{FF2B5EF4-FFF2-40B4-BE49-F238E27FC236}">
              <a16:creationId xmlns:a16="http://schemas.microsoft.com/office/drawing/2014/main" id="{00000000-0008-0000-0100-00007B010000}"/>
            </a:ext>
          </a:extLst>
        </xdr:cNvPr>
        <xdr:cNvSpPr/>
      </xdr:nvSpPr>
      <xdr:spPr>
        <a:xfrm>
          <a:off x="1739900" y="1745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131536</xdr:rowOff>
    </xdr:from>
    <xdr:to>
      <xdr:col>6</xdr:col>
      <xdr:colOff>38100</xdr:colOff>
      <xdr:row>104</xdr:row>
      <xdr:rowOff>61686</xdr:rowOff>
    </xdr:to>
    <xdr:sp macro="" textlink="">
      <xdr:nvSpPr>
        <xdr:cNvPr id="380" name="フローチャート: 判断 379">
          <a:extLst>
            <a:ext uri="{FF2B5EF4-FFF2-40B4-BE49-F238E27FC236}">
              <a16:creationId xmlns:a16="http://schemas.microsoft.com/office/drawing/2014/main" id="{00000000-0008-0000-0100-00007C010000}"/>
            </a:ext>
          </a:extLst>
        </xdr:cNvPr>
        <xdr:cNvSpPr/>
      </xdr:nvSpPr>
      <xdr:spPr>
        <a:xfrm>
          <a:off x="965200" y="173984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00000000-0008-0000-0100-00007D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00000000-0008-0000-0100-00007E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00000000-0008-0000-0100-000080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00000000-0008-0000-0100-000081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31931</xdr:rowOff>
    </xdr:from>
    <xdr:to>
      <xdr:col>24</xdr:col>
      <xdr:colOff>114300</xdr:colOff>
      <xdr:row>106</xdr:row>
      <xdr:rowOff>133531</xdr:rowOff>
    </xdr:to>
    <xdr:sp macro="" textlink="">
      <xdr:nvSpPr>
        <xdr:cNvPr id="386" name="楕円 385">
          <a:extLst>
            <a:ext uri="{FF2B5EF4-FFF2-40B4-BE49-F238E27FC236}">
              <a16:creationId xmlns:a16="http://schemas.microsoft.com/office/drawing/2014/main" id="{00000000-0008-0000-0100-000082010000}"/>
            </a:ext>
          </a:extLst>
        </xdr:cNvPr>
        <xdr:cNvSpPr/>
      </xdr:nvSpPr>
      <xdr:spPr>
        <a:xfrm>
          <a:off x="4036060" y="1780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10358</xdr:rowOff>
    </xdr:from>
    <xdr:ext cx="405111" cy="259045"/>
    <xdr:sp macro="" textlink="">
      <xdr:nvSpPr>
        <xdr:cNvPr id="387" name="【港湾・漁港】&#10;有形固定資産減価償却率該当値テキスト">
          <a:extLst>
            <a:ext uri="{FF2B5EF4-FFF2-40B4-BE49-F238E27FC236}">
              <a16:creationId xmlns:a16="http://schemas.microsoft.com/office/drawing/2014/main" id="{00000000-0008-0000-0100-000083010000}"/>
            </a:ext>
          </a:extLst>
        </xdr:cNvPr>
        <xdr:cNvSpPr txBox="1"/>
      </xdr:nvSpPr>
      <xdr:spPr>
        <a:xfrm>
          <a:off x="4124960" y="17780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165826</xdr:rowOff>
    </xdr:from>
    <xdr:to>
      <xdr:col>20</xdr:col>
      <xdr:colOff>38100</xdr:colOff>
      <xdr:row>106</xdr:row>
      <xdr:rowOff>95976</xdr:rowOff>
    </xdr:to>
    <xdr:sp macro="" textlink="">
      <xdr:nvSpPr>
        <xdr:cNvPr id="388" name="楕円 387">
          <a:extLst>
            <a:ext uri="{FF2B5EF4-FFF2-40B4-BE49-F238E27FC236}">
              <a16:creationId xmlns:a16="http://schemas.microsoft.com/office/drawing/2014/main" id="{00000000-0008-0000-0100-000084010000}"/>
            </a:ext>
          </a:extLst>
        </xdr:cNvPr>
        <xdr:cNvSpPr/>
      </xdr:nvSpPr>
      <xdr:spPr>
        <a:xfrm>
          <a:off x="3312160" y="177680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45176</xdr:rowOff>
    </xdr:from>
    <xdr:to>
      <xdr:col>24</xdr:col>
      <xdr:colOff>63500</xdr:colOff>
      <xdr:row>106</xdr:row>
      <xdr:rowOff>82731</xdr:rowOff>
    </xdr:to>
    <xdr:cxnSp macro="">
      <xdr:nvCxnSpPr>
        <xdr:cNvPr id="389" name="直線コネクタ 388">
          <a:extLst>
            <a:ext uri="{FF2B5EF4-FFF2-40B4-BE49-F238E27FC236}">
              <a16:creationId xmlns:a16="http://schemas.microsoft.com/office/drawing/2014/main" id="{00000000-0008-0000-0100-000085010000}"/>
            </a:ext>
          </a:extLst>
        </xdr:cNvPr>
        <xdr:cNvCxnSpPr/>
      </xdr:nvCxnSpPr>
      <xdr:spPr>
        <a:xfrm>
          <a:off x="3355340" y="17815016"/>
          <a:ext cx="73152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18869</xdr:rowOff>
    </xdr:from>
    <xdr:to>
      <xdr:col>15</xdr:col>
      <xdr:colOff>101600</xdr:colOff>
      <xdr:row>108</xdr:row>
      <xdr:rowOff>120469</xdr:rowOff>
    </xdr:to>
    <xdr:sp macro="" textlink="">
      <xdr:nvSpPr>
        <xdr:cNvPr id="390" name="楕円 389">
          <a:extLst>
            <a:ext uri="{FF2B5EF4-FFF2-40B4-BE49-F238E27FC236}">
              <a16:creationId xmlns:a16="http://schemas.microsoft.com/office/drawing/2014/main" id="{00000000-0008-0000-0100-000086010000}"/>
            </a:ext>
          </a:extLst>
        </xdr:cNvPr>
        <xdr:cNvSpPr/>
      </xdr:nvSpPr>
      <xdr:spPr>
        <a:xfrm>
          <a:off x="2514600" y="1812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45176</xdr:rowOff>
    </xdr:from>
    <xdr:to>
      <xdr:col>19</xdr:col>
      <xdr:colOff>177800</xdr:colOff>
      <xdr:row>108</xdr:row>
      <xdr:rowOff>69669</xdr:rowOff>
    </xdr:to>
    <xdr:cxnSp macro="">
      <xdr:nvCxnSpPr>
        <xdr:cNvPr id="391" name="直線コネクタ 390">
          <a:extLst>
            <a:ext uri="{FF2B5EF4-FFF2-40B4-BE49-F238E27FC236}">
              <a16:creationId xmlns:a16="http://schemas.microsoft.com/office/drawing/2014/main" id="{00000000-0008-0000-0100-000087010000}"/>
            </a:ext>
          </a:extLst>
        </xdr:cNvPr>
        <xdr:cNvCxnSpPr/>
      </xdr:nvCxnSpPr>
      <xdr:spPr>
        <a:xfrm flipV="1">
          <a:off x="2565400" y="17815016"/>
          <a:ext cx="789940" cy="35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392" name="n_1aveValue【港湾・漁港】&#10;有形固定資産減価償却率">
          <a:extLst>
            <a:ext uri="{FF2B5EF4-FFF2-40B4-BE49-F238E27FC236}">
              <a16:creationId xmlns:a16="http://schemas.microsoft.com/office/drawing/2014/main" id="{00000000-0008-0000-0100-000088010000}"/>
            </a:ext>
          </a:extLst>
        </xdr:cNvPr>
        <xdr:cNvSpPr txBox="1"/>
      </xdr:nvSpPr>
      <xdr:spPr>
        <a:xfrm>
          <a:off x="317056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151691</xdr:rowOff>
    </xdr:from>
    <xdr:ext cx="405111" cy="259045"/>
    <xdr:sp macro="" textlink="">
      <xdr:nvSpPr>
        <xdr:cNvPr id="393" name="n_2aveValue【港湾・漁港】&#10;有形固定資産減価償却率">
          <a:extLst>
            <a:ext uri="{FF2B5EF4-FFF2-40B4-BE49-F238E27FC236}">
              <a16:creationId xmlns:a16="http://schemas.microsoft.com/office/drawing/2014/main" id="{00000000-0008-0000-0100-000089010000}"/>
            </a:ext>
          </a:extLst>
        </xdr:cNvPr>
        <xdr:cNvSpPr txBox="1"/>
      </xdr:nvSpPr>
      <xdr:spPr>
        <a:xfrm>
          <a:off x="2385704" y="1725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140261</xdr:rowOff>
    </xdr:from>
    <xdr:ext cx="405111" cy="259045"/>
    <xdr:sp macro="" textlink="">
      <xdr:nvSpPr>
        <xdr:cNvPr id="394" name="n_3aveValue【港湾・漁港】&#10;有形固定資産減価償却率">
          <a:extLst>
            <a:ext uri="{FF2B5EF4-FFF2-40B4-BE49-F238E27FC236}">
              <a16:creationId xmlns:a16="http://schemas.microsoft.com/office/drawing/2014/main" id="{00000000-0008-0000-0100-00008A010000}"/>
            </a:ext>
          </a:extLst>
        </xdr:cNvPr>
        <xdr:cNvSpPr txBox="1"/>
      </xdr:nvSpPr>
      <xdr:spPr>
        <a:xfrm>
          <a:off x="1611004" y="1723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78213</xdr:rowOff>
    </xdr:from>
    <xdr:ext cx="405111" cy="259045"/>
    <xdr:sp macro="" textlink="">
      <xdr:nvSpPr>
        <xdr:cNvPr id="395" name="n_4aveValue【港湾・漁港】&#10;有形固定資産減価償却率">
          <a:extLst>
            <a:ext uri="{FF2B5EF4-FFF2-40B4-BE49-F238E27FC236}">
              <a16:creationId xmlns:a16="http://schemas.microsoft.com/office/drawing/2014/main" id="{00000000-0008-0000-0100-00008B010000}"/>
            </a:ext>
          </a:extLst>
        </xdr:cNvPr>
        <xdr:cNvSpPr txBox="1"/>
      </xdr:nvSpPr>
      <xdr:spPr>
        <a:xfrm>
          <a:off x="836304" y="1717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87103</xdr:rowOff>
    </xdr:from>
    <xdr:ext cx="405111" cy="259045"/>
    <xdr:sp macro="" textlink="">
      <xdr:nvSpPr>
        <xdr:cNvPr id="396" name="n_1mainValue【港湾・漁港】&#10;有形固定資産減価償却率">
          <a:extLst>
            <a:ext uri="{FF2B5EF4-FFF2-40B4-BE49-F238E27FC236}">
              <a16:creationId xmlns:a16="http://schemas.microsoft.com/office/drawing/2014/main" id="{00000000-0008-0000-0100-00008C010000}"/>
            </a:ext>
          </a:extLst>
        </xdr:cNvPr>
        <xdr:cNvSpPr txBox="1"/>
      </xdr:nvSpPr>
      <xdr:spPr>
        <a:xfrm>
          <a:off x="3170564" y="17856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111596</xdr:rowOff>
    </xdr:from>
    <xdr:ext cx="405111" cy="259045"/>
    <xdr:sp macro="" textlink="">
      <xdr:nvSpPr>
        <xdr:cNvPr id="397" name="n_2mainValue【港湾・漁港】&#10;有形固定資産減価償却率">
          <a:extLst>
            <a:ext uri="{FF2B5EF4-FFF2-40B4-BE49-F238E27FC236}">
              <a16:creationId xmlns:a16="http://schemas.microsoft.com/office/drawing/2014/main" id="{00000000-0008-0000-0100-00008D010000}"/>
            </a:ext>
          </a:extLst>
        </xdr:cNvPr>
        <xdr:cNvSpPr txBox="1"/>
      </xdr:nvSpPr>
      <xdr:spPr>
        <a:xfrm>
          <a:off x="2385704" y="18216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4" name="正方形/長方形 403">
          <a:extLst>
            <a:ext uri="{FF2B5EF4-FFF2-40B4-BE49-F238E27FC236}">
              <a16:creationId xmlns:a16="http://schemas.microsoft.com/office/drawing/2014/main" id="{00000000-0008-0000-0100-000094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5" name="正方形/長方形 404">
          <a:extLst>
            <a:ext uri="{FF2B5EF4-FFF2-40B4-BE49-F238E27FC236}">
              <a16:creationId xmlns:a16="http://schemas.microsoft.com/office/drawing/2014/main" id="{00000000-0008-0000-0100-000095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5600834" y="181152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5168508" y="1774572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5168508" y="1737234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5168508" y="1699896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5104387" y="1662558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5104387" y="1625601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0" name="【港湾・漁港】&#10;一人当たり有形固定資産（償却資産）額グラフ枠">
          <a:extLst>
            <a:ext uri="{FF2B5EF4-FFF2-40B4-BE49-F238E27FC236}">
              <a16:creationId xmlns:a16="http://schemas.microsoft.com/office/drawing/2014/main" id="{00000000-0008-0000-0100-0000A4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57632</xdr:rowOff>
    </xdr:from>
    <xdr:to>
      <xdr:col>54</xdr:col>
      <xdr:colOff>189865</xdr:colOff>
      <xdr:row>108</xdr:row>
      <xdr:rowOff>152355</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flipV="1">
          <a:off x="9219565" y="16821632"/>
          <a:ext cx="0" cy="1435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156182</xdr:rowOff>
    </xdr:from>
    <xdr:ext cx="469744" cy="259045"/>
    <xdr:sp macro="" textlink="">
      <xdr:nvSpPr>
        <xdr:cNvPr id="422" name="【港湾・漁港】&#10;一人当たり有形固定資産（償却資産）額最小値テキスト">
          <a:extLst>
            <a:ext uri="{FF2B5EF4-FFF2-40B4-BE49-F238E27FC236}">
              <a16:creationId xmlns:a16="http://schemas.microsoft.com/office/drawing/2014/main" id="{00000000-0008-0000-0100-0000A6010000}"/>
            </a:ext>
          </a:extLst>
        </xdr:cNvPr>
        <xdr:cNvSpPr txBox="1"/>
      </xdr:nvSpPr>
      <xdr:spPr>
        <a:xfrm>
          <a:off x="9258300" y="18261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152355</xdr:rowOff>
    </xdr:from>
    <xdr:to>
      <xdr:col>55</xdr:col>
      <xdr:colOff>88900</xdr:colOff>
      <xdr:row>108</xdr:row>
      <xdr:rowOff>152355</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9154160" y="182574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4309</xdr:rowOff>
    </xdr:from>
    <xdr:ext cx="819455" cy="259045"/>
    <xdr:sp macro="" textlink="">
      <xdr:nvSpPr>
        <xdr:cNvPr id="424" name="【港湾・漁港】&#10;一人当たり有形固定資産（償却資産）額最大値テキスト">
          <a:extLst>
            <a:ext uri="{FF2B5EF4-FFF2-40B4-BE49-F238E27FC236}">
              <a16:creationId xmlns:a16="http://schemas.microsoft.com/office/drawing/2014/main" id="{00000000-0008-0000-0100-0000A8010000}"/>
            </a:ext>
          </a:extLst>
        </xdr:cNvPr>
        <xdr:cNvSpPr txBox="1"/>
      </xdr:nvSpPr>
      <xdr:spPr>
        <a:xfrm>
          <a:off x="9258300" y="16600669"/>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115,462,035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57632</xdr:rowOff>
    </xdr:from>
    <xdr:to>
      <xdr:col>55</xdr:col>
      <xdr:colOff>88900</xdr:colOff>
      <xdr:row>100</xdr:row>
      <xdr:rowOff>57632</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9154160" y="168216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69468</xdr:rowOff>
    </xdr:from>
    <xdr:ext cx="690189" cy="259045"/>
    <xdr:sp macro="" textlink="">
      <xdr:nvSpPr>
        <xdr:cNvPr id="426" name="【港湾・漁港】&#10;一人当たり有形固定資産（償却資産）額平均値テキスト">
          <a:extLst>
            <a:ext uri="{FF2B5EF4-FFF2-40B4-BE49-F238E27FC236}">
              <a16:creationId xmlns:a16="http://schemas.microsoft.com/office/drawing/2014/main" id="{00000000-0008-0000-0100-0000AA010000}"/>
            </a:ext>
          </a:extLst>
        </xdr:cNvPr>
        <xdr:cNvSpPr txBox="1"/>
      </xdr:nvSpPr>
      <xdr:spPr>
        <a:xfrm>
          <a:off x="9258300" y="1800694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46591</xdr:rowOff>
    </xdr:from>
    <xdr:to>
      <xdr:col>55</xdr:col>
      <xdr:colOff>50800</xdr:colOff>
      <xdr:row>108</xdr:row>
      <xdr:rowOff>148191</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9192260" y="181517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61975</xdr:rowOff>
    </xdr:from>
    <xdr:to>
      <xdr:col>50</xdr:col>
      <xdr:colOff>165100</xdr:colOff>
      <xdr:row>108</xdr:row>
      <xdr:rowOff>163575</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8445500" y="1816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52656</xdr:rowOff>
    </xdr:from>
    <xdr:to>
      <xdr:col>46</xdr:col>
      <xdr:colOff>38100</xdr:colOff>
      <xdr:row>108</xdr:row>
      <xdr:rowOff>154256</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7670800" y="181577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48879</xdr:rowOff>
    </xdr:from>
    <xdr:to>
      <xdr:col>41</xdr:col>
      <xdr:colOff>101600</xdr:colOff>
      <xdr:row>108</xdr:row>
      <xdr:rowOff>150479</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6873240" y="181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51411</xdr:rowOff>
    </xdr:from>
    <xdr:to>
      <xdr:col>36</xdr:col>
      <xdr:colOff>165100</xdr:colOff>
      <xdr:row>108</xdr:row>
      <xdr:rowOff>153011</xdr:rowOff>
    </xdr:to>
    <xdr:sp macro="" textlink="">
      <xdr:nvSpPr>
        <xdr:cNvPr id="431" name="フローチャート: 判断 430">
          <a:extLst>
            <a:ext uri="{FF2B5EF4-FFF2-40B4-BE49-F238E27FC236}">
              <a16:creationId xmlns:a16="http://schemas.microsoft.com/office/drawing/2014/main" id="{00000000-0008-0000-0100-0000AF010000}"/>
            </a:ext>
          </a:extLst>
        </xdr:cNvPr>
        <xdr:cNvSpPr/>
      </xdr:nvSpPr>
      <xdr:spPr>
        <a:xfrm>
          <a:off x="6098540" y="18156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98907</xdr:rowOff>
    </xdr:from>
    <xdr:to>
      <xdr:col>55</xdr:col>
      <xdr:colOff>50800</xdr:colOff>
      <xdr:row>109</xdr:row>
      <xdr:rowOff>29057</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9192260" y="182040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25018</xdr:rowOff>
    </xdr:from>
    <xdr:ext cx="599010" cy="259045"/>
    <xdr:sp macro="" textlink="">
      <xdr:nvSpPr>
        <xdr:cNvPr id="438" name="【港湾・漁港】&#10;一人当たり有形固定資産（償却資産）額該当値テキスト">
          <a:extLst>
            <a:ext uri="{FF2B5EF4-FFF2-40B4-BE49-F238E27FC236}">
              <a16:creationId xmlns:a16="http://schemas.microsoft.com/office/drawing/2014/main" id="{00000000-0008-0000-0100-0000B6010000}"/>
            </a:ext>
          </a:extLst>
        </xdr:cNvPr>
        <xdr:cNvSpPr txBox="1"/>
      </xdr:nvSpPr>
      <xdr:spPr>
        <a:xfrm>
          <a:off x="9258300" y="18130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98932</xdr:rowOff>
    </xdr:from>
    <xdr:to>
      <xdr:col>50</xdr:col>
      <xdr:colOff>165100</xdr:colOff>
      <xdr:row>109</xdr:row>
      <xdr:rowOff>29082</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8445500" y="182040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149707</xdr:rowOff>
    </xdr:from>
    <xdr:to>
      <xdr:col>55</xdr:col>
      <xdr:colOff>0</xdr:colOff>
      <xdr:row>108</xdr:row>
      <xdr:rowOff>149732</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flipV="1">
          <a:off x="8496300" y="18254827"/>
          <a:ext cx="72390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101563</xdr:rowOff>
    </xdr:from>
    <xdr:to>
      <xdr:col>46</xdr:col>
      <xdr:colOff>38100</xdr:colOff>
      <xdr:row>109</xdr:row>
      <xdr:rowOff>31713</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7670800" y="182066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149732</xdr:rowOff>
    </xdr:from>
    <xdr:to>
      <xdr:col>50</xdr:col>
      <xdr:colOff>114300</xdr:colOff>
      <xdr:row>108</xdr:row>
      <xdr:rowOff>152363</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flipV="1">
          <a:off x="7713980" y="18254852"/>
          <a:ext cx="782320" cy="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107</xdr:row>
      <xdr:rowOff>8652</xdr:rowOff>
    </xdr:from>
    <xdr:ext cx="690189" cy="259045"/>
    <xdr:sp macro="" textlink="">
      <xdr:nvSpPr>
        <xdr:cNvPr id="443" name="n_1aveValue【港湾・漁港】&#10;一人当たり有形固定資産（償却資産）額">
          <a:extLst>
            <a:ext uri="{FF2B5EF4-FFF2-40B4-BE49-F238E27FC236}">
              <a16:creationId xmlns:a16="http://schemas.microsoft.com/office/drawing/2014/main" id="{00000000-0008-0000-0100-0000BB010000}"/>
            </a:ext>
          </a:extLst>
        </xdr:cNvPr>
        <xdr:cNvSpPr txBox="1"/>
      </xdr:nvSpPr>
      <xdr:spPr>
        <a:xfrm>
          <a:off x="8184225" y="179461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170783</xdr:rowOff>
    </xdr:from>
    <xdr:ext cx="690189" cy="259045"/>
    <xdr:sp macro="" textlink="">
      <xdr:nvSpPr>
        <xdr:cNvPr id="444" name="n_2aveValue【港湾・漁港】&#10;一人当たり有形固定資産（償却資産）額">
          <a:extLst>
            <a:ext uri="{FF2B5EF4-FFF2-40B4-BE49-F238E27FC236}">
              <a16:creationId xmlns:a16="http://schemas.microsoft.com/office/drawing/2014/main" id="{00000000-0008-0000-0100-0000BC010000}"/>
            </a:ext>
          </a:extLst>
        </xdr:cNvPr>
        <xdr:cNvSpPr txBox="1"/>
      </xdr:nvSpPr>
      <xdr:spPr>
        <a:xfrm>
          <a:off x="7399365" y="179406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167006</xdr:rowOff>
    </xdr:from>
    <xdr:ext cx="690189" cy="259045"/>
    <xdr:sp macro="" textlink="">
      <xdr:nvSpPr>
        <xdr:cNvPr id="445" name="n_3aveValue【港湾・漁港】&#10;一人当たり有形固定資産（償却資産）額">
          <a:extLst>
            <a:ext uri="{FF2B5EF4-FFF2-40B4-BE49-F238E27FC236}">
              <a16:creationId xmlns:a16="http://schemas.microsoft.com/office/drawing/2014/main" id="{00000000-0008-0000-0100-0000BD010000}"/>
            </a:ext>
          </a:extLst>
        </xdr:cNvPr>
        <xdr:cNvSpPr txBox="1"/>
      </xdr:nvSpPr>
      <xdr:spPr>
        <a:xfrm>
          <a:off x="6624665" y="179368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169538</xdr:rowOff>
    </xdr:from>
    <xdr:ext cx="690189" cy="259045"/>
    <xdr:sp macro="" textlink="">
      <xdr:nvSpPr>
        <xdr:cNvPr id="446" name="n_4aveValue【港湾・漁港】&#10;一人当たり有形固定資産（償却資産）額">
          <a:extLst>
            <a:ext uri="{FF2B5EF4-FFF2-40B4-BE49-F238E27FC236}">
              <a16:creationId xmlns:a16="http://schemas.microsoft.com/office/drawing/2014/main" id="{00000000-0008-0000-0100-0000BE010000}"/>
            </a:ext>
          </a:extLst>
        </xdr:cNvPr>
        <xdr:cNvSpPr txBox="1"/>
      </xdr:nvSpPr>
      <xdr:spPr>
        <a:xfrm>
          <a:off x="5849965" y="179393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20209</xdr:rowOff>
    </xdr:from>
    <xdr:ext cx="599010" cy="259045"/>
    <xdr:sp macro="" textlink="">
      <xdr:nvSpPr>
        <xdr:cNvPr id="447" name="n_1mainValue【港湾・漁港】&#10;一人当たり有形固定資産（償却資産）額">
          <a:extLst>
            <a:ext uri="{FF2B5EF4-FFF2-40B4-BE49-F238E27FC236}">
              <a16:creationId xmlns:a16="http://schemas.microsoft.com/office/drawing/2014/main" id="{00000000-0008-0000-0100-0000BF010000}"/>
            </a:ext>
          </a:extLst>
        </xdr:cNvPr>
        <xdr:cNvSpPr txBox="1"/>
      </xdr:nvSpPr>
      <xdr:spPr>
        <a:xfrm>
          <a:off x="8214575" y="18292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109</xdr:row>
      <xdr:rowOff>22840</xdr:rowOff>
    </xdr:from>
    <xdr:ext cx="469744" cy="259045"/>
    <xdr:sp macro="" textlink="">
      <xdr:nvSpPr>
        <xdr:cNvPr id="448" name="n_2mainValue【港湾・漁港】&#10;一人当たり有形固定資産（償却資産）額">
          <a:extLst>
            <a:ext uri="{FF2B5EF4-FFF2-40B4-BE49-F238E27FC236}">
              <a16:creationId xmlns:a16="http://schemas.microsoft.com/office/drawing/2014/main" id="{00000000-0008-0000-0100-0000C0010000}"/>
            </a:ext>
          </a:extLst>
        </xdr:cNvPr>
        <xdr:cNvSpPr txBox="1"/>
      </xdr:nvSpPr>
      <xdr:spPr>
        <a:xfrm>
          <a:off x="7509588" y="18295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0" name="正方形/長方形 449">
          <a:extLst>
            <a:ext uri="{FF2B5EF4-FFF2-40B4-BE49-F238E27FC236}">
              <a16:creationId xmlns:a16="http://schemas.microsoft.com/office/drawing/2014/main" id="{00000000-0008-0000-0100-0000C2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1" name="正方形/長方形 450">
          <a:extLst>
            <a:ext uri="{FF2B5EF4-FFF2-40B4-BE49-F238E27FC236}">
              <a16:creationId xmlns:a16="http://schemas.microsoft.com/office/drawing/2014/main" id="{00000000-0008-0000-0100-0000C3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066688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71" name="【認定こども園・幼稚園・保育所】&#10;有形固定資産減価償却率グラフ枠">
          <a:extLst>
            <a:ext uri="{FF2B5EF4-FFF2-40B4-BE49-F238E27FC236}">
              <a16:creationId xmlns:a16="http://schemas.microsoft.com/office/drawing/2014/main" id="{00000000-0008-0000-0100-0000D7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flipV="1">
          <a:off x="14375764"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73" name="【認定こども園・幼稚園・保育所】&#10;有形固定資産減価償却率最小値テキスト">
          <a:extLst>
            <a:ext uri="{FF2B5EF4-FFF2-40B4-BE49-F238E27FC236}">
              <a16:creationId xmlns:a16="http://schemas.microsoft.com/office/drawing/2014/main" id="{00000000-0008-0000-0100-0000D9010000}"/>
            </a:ext>
          </a:extLst>
        </xdr:cNvPr>
        <xdr:cNvSpPr txBox="1"/>
      </xdr:nvSpPr>
      <xdr:spPr>
        <a:xfrm>
          <a:off x="14414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428750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75" name="【認定こども園・幼稚園・保育所】&#10;有形固定資産減価償却率最大値テキスト">
          <a:extLst>
            <a:ext uri="{FF2B5EF4-FFF2-40B4-BE49-F238E27FC236}">
              <a16:creationId xmlns:a16="http://schemas.microsoft.com/office/drawing/2014/main" id="{00000000-0008-0000-0100-0000DB010000}"/>
            </a:ext>
          </a:extLst>
        </xdr:cNvPr>
        <xdr:cNvSpPr txBox="1"/>
      </xdr:nvSpPr>
      <xdr:spPr>
        <a:xfrm>
          <a:off x="1441450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66057</xdr:rowOff>
    </xdr:from>
    <xdr:ext cx="405111" cy="259045"/>
    <xdr:sp macro="" textlink="">
      <xdr:nvSpPr>
        <xdr:cNvPr id="477" name="【認定こども園・幼稚園・保育所】&#10;有形固定資産減価償却率平均値テキスト">
          <a:extLst>
            <a:ext uri="{FF2B5EF4-FFF2-40B4-BE49-F238E27FC236}">
              <a16:creationId xmlns:a16="http://schemas.microsoft.com/office/drawing/2014/main" id="{00000000-0008-0000-0100-0000DD010000}"/>
            </a:ext>
          </a:extLst>
        </xdr:cNvPr>
        <xdr:cNvSpPr txBox="1"/>
      </xdr:nvSpPr>
      <xdr:spPr>
        <a:xfrm>
          <a:off x="14414500" y="6101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87630</xdr:rowOff>
    </xdr:from>
    <xdr:to>
      <xdr:col>85</xdr:col>
      <xdr:colOff>177800</xdr:colOff>
      <xdr:row>37</xdr:row>
      <xdr:rowOff>17780</xdr:rowOff>
    </xdr:to>
    <xdr:sp macro="" textlink="">
      <xdr:nvSpPr>
        <xdr:cNvPr id="478" name="フローチャート: 判断 477">
          <a:extLst>
            <a:ext uri="{FF2B5EF4-FFF2-40B4-BE49-F238E27FC236}">
              <a16:creationId xmlns:a16="http://schemas.microsoft.com/office/drawing/2014/main" id="{00000000-0008-0000-0100-0000DE010000}"/>
            </a:ext>
          </a:extLst>
        </xdr:cNvPr>
        <xdr:cNvSpPr/>
      </xdr:nvSpPr>
      <xdr:spPr>
        <a:xfrm>
          <a:off x="14325600" y="61226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90170</xdr:rowOff>
    </xdr:from>
    <xdr:to>
      <xdr:col>81</xdr:col>
      <xdr:colOff>101600</xdr:colOff>
      <xdr:row>37</xdr:row>
      <xdr:rowOff>20320</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13578840" y="612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25400</xdr:rowOff>
    </xdr:from>
    <xdr:to>
      <xdr:col>76</xdr:col>
      <xdr:colOff>165100</xdr:colOff>
      <xdr:row>36</xdr:row>
      <xdr:rowOff>127000</xdr:rowOff>
    </xdr:to>
    <xdr:sp macro="" textlink="">
      <xdr:nvSpPr>
        <xdr:cNvPr id="480" name="フローチャート: 判断 479">
          <a:extLst>
            <a:ext uri="{FF2B5EF4-FFF2-40B4-BE49-F238E27FC236}">
              <a16:creationId xmlns:a16="http://schemas.microsoft.com/office/drawing/2014/main" id="{00000000-0008-0000-0100-0000E0010000}"/>
            </a:ext>
          </a:extLst>
        </xdr:cNvPr>
        <xdr:cNvSpPr/>
      </xdr:nvSpPr>
      <xdr:spPr>
        <a:xfrm>
          <a:off x="12804140"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38100</xdr:rowOff>
    </xdr:from>
    <xdr:to>
      <xdr:col>72</xdr:col>
      <xdr:colOff>38100</xdr:colOff>
      <xdr:row>36</xdr:row>
      <xdr:rowOff>139700</xdr:rowOff>
    </xdr:to>
    <xdr:sp macro="" textlink="">
      <xdr:nvSpPr>
        <xdr:cNvPr id="481" name="フローチャート: 判断 480">
          <a:extLst>
            <a:ext uri="{FF2B5EF4-FFF2-40B4-BE49-F238E27FC236}">
              <a16:creationId xmlns:a16="http://schemas.microsoft.com/office/drawing/2014/main" id="{00000000-0008-0000-0100-0000E1010000}"/>
            </a:ext>
          </a:extLst>
        </xdr:cNvPr>
        <xdr:cNvSpPr/>
      </xdr:nvSpPr>
      <xdr:spPr>
        <a:xfrm>
          <a:off x="12029440" y="6073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1270</xdr:rowOff>
    </xdr:from>
    <xdr:to>
      <xdr:col>67</xdr:col>
      <xdr:colOff>101600</xdr:colOff>
      <xdr:row>37</xdr:row>
      <xdr:rowOff>102870</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1123188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39370</xdr:rowOff>
    </xdr:from>
    <xdr:to>
      <xdr:col>85</xdr:col>
      <xdr:colOff>177800</xdr:colOff>
      <xdr:row>35</xdr:row>
      <xdr:rowOff>140970</xdr:rowOff>
    </xdr:to>
    <xdr:sp macro="" textlink="">
      <xdr:nvSpPr>
        <xdr:cNvPr id="488" name="楕円 487">
          <a:extLst>
            <a:ext uri="{FF2B5EF4-FFF2-40B4-BE49-F238E27FC236}">
              <a16:creationId xmlns:a16="http://schemas.microsoft.com/office/drawing/2014/main" id="{00000000-0008-0000-0100-0000E8010000}"/>
            </a:ext>
          </a:extLst>
        </xdr:cNvPr>
        <xdr:cNvSpPr/>
      </xdr:nvSpPr>
      <xdr:spPr>
        <a:xfrm>
          <a:off x="14325600" y="59067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62247</xdr:rowOff>
    </xdr:from>
    <xdr:ext cx="405111" cy="259045"/>
    <xdr:sp macro="" textlink="">
      <xdr:nvSpPr>
        <xdr:cNvPr id="489" name="【認定こども園・幼稚園・保育所】&#10;有形固定資産減価償却率該当値テキスト">
          <a:extLst>
            <a:ext uri="{FF2B5EF4-FFF2-40B4-BE49-F238E27FC236}">
              <a16:creationId xmlns:a16="http://schemas.microsoft.com/office/drawing/2014/main" id="{00000000-0008-0000-0100-0000E9010000}"/>
            </a:ext>
          </a:extLst>
        </xdr:cNvPr>
        <xdr:cNvSpPr txBox="1"/>
      </xdr:nvSpPr>
      <xdr:spPr>
        <a:xfrm>
          <a:off x="14414500" y="576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86360</xdr:rowOff>
    </xdr:from>
    <xdr:to>
      <xdr:col>81</xdr:col>
      <xdr:colOff>101600</xdr:colOff>
      <xdr:row>36</xdr:row>
      <xdr:rowOff>16510</xdr:rowOff>
    </xdr:to>
    <xdr:sp macro="" textlink="">
      <xdr:nvSpPr>
        <xdr:cNvPr id="490" name="楕円 489">
          <a:extLst>
            <a:ext uri="{FF2B5EF4-FFF2-40B4-BE49-F238E27FC236}">
              <a16:creationId xmlns:a16="http://schemas.microsoft.com/office/drawing/2014/main" id="{00000000-0008-0000-0100-0000EA010000}"/>
            </a:ext>
          </a:extLst>
        </xdr:cNvPr>
        <xdr:cNvSpPr/>
      </xdr:nvSpPr>
      <xdr:spPr>
        <a:xfrm>
          <a:off x="13578840" y="5953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90170</xdr:rowOff>
    </xdr:from>
    <xdr:to>
      <xdr:col>85</xdr:col>
      <xdr:colOff>127000</xdr:colOff>
      <xdr:row>35</xdr:row>
      <xdr:rowOff>137160</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flipV="1">
          <a:off x="13629640" y="5957570"/>
          <a:ext cx="74676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163830</xdr:rowOff>
    </xdr:from>
    <xdr:to>
      <xdr:col>76</xdr:col>
      <xdr:colOff>165100</xdr:colOff>
      <xdr:row>35</xdr:row>
      <xdr:rowOff>93980</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12804140" y="5863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43180</xdr:rowOff>
    </xdr:from>
    <xdr:to>
      <xdr:col>81</xdr:col>
      <xdr:colOff>50800</xdr:colOff>
      <xdr:row>35</xdr:row>
      <xdr:rowOff>137160</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12854940" y="5910580"/>
          <a:ext cx="7747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11447</xdr:rowOff>
    </xdr:from>
    <xdr:ext cx="405111" cy="259045"/>
    <xdr:sp macro="" textlink="">
      <xdr:nvSpPr>
        <xdr:cNvPr id="494" name="n_1aveValue【認定こども園・幼稚園・保育所】&#10;有形固定資産減価償却率">
          <a:extLst>
            <a:ext uri="{FF2B5EF4-FFF2-40B4-BE49-F238E27FC236}">
              <a16:creationId xmlns:a16="http://schemas.microsoft.com/office/drawing/2014/main" id="{00000000-0008-0000-0100-0000EE010000}"/>
            </a:ext>
          </a:extLst>
        </xdr:cNvPr>
        <xdr:cNvSpPr txBox="1"/>
      </xdr:nvSpPr>
      <xdr:spPr>
        <a:xfrm>
          <a:off x="13437244" y="621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118127</xdr:rowOff>
    </xdr:from>
    <xdr:ext cx="405111" cy="259045"/>
    <xdr:sp macro="" textlink="">
      <xdr:nvSpPr>
        <xdr:cNvPr id="495" name="n_2aveValue【認定こども園・幼稚園・保育所】&#10;有形固定資産減価償却率">
          <a:extLst>
            <a:ext uri="{FF2B5EF4-FFF2-40B4-BE49-F238E27FC236}">
              <a16:creationId xmlns:a16="http://schemas.microsoft.com/office/drawing/2014/main" id="{00000000-0008-0000-0100-0000EF010000}"/>
            </a:ext>
          </a:extLst>
        </xdr:cNvPr>
        <xdr:cNvSpPr txBox="1"/>
      </xdr:nvSpPr>
      <xdr:spPr>
        <a:xfrm>
          <a:off x="12675244" y="615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156227</xdr:rowOff>
    </xdr:from>
    <xdr:ext cx="405111" cy="259045"/>
    <xdr:sp macro="" textlink="">
      <xdr:nvSpPr>
        <xdr:cNvPr id="496" name="n_3aveValue【認定こども園・幼稚園・保育所】&#10;有形固定資産減価償却率">
          <a:extLst>
            <a:ext uri="{FF2B5EF4-FFF2-40B4-BE49-F238E27FC236}">
              <a16:creationId xmlns:a16="http://schemas.microsoft.com/office/drawing/2014/main" id="{00000000-0008-0000-0100-0000F0010000}"/>
            </a:ext>
          </a:extLst>
        </xdr:cNvPr>
        <xdr:cNvSpPr txBox="1"/>
      </xdr:nvSpPr>
      <xdr:spPr>
        <a:xfrm>
          <a:off x="1190054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119397</xdr:rowOff>
    </xdr:from>
    <xdr:ext cx="405111" cy="259045"/>
    <xdr:sp macro="" textlink="">
      <xdr:nvSpPr>
        <xdr:cNvPr id="497" name="n_4aveValue【認定こども園・幼稚園・保育所】&#10;有形固定資産減価償却率">
          <a:extLst>
            <a:ext uri="{FF2B5EF4-FFF2-40B4-BE49-F238E27FC236}">
              <a16:creationId xmlns:a16="http://schemas.microsoft.com/office/drawing/2014/main" id="{00000000-0008-0000-0100-0000F1010000}"/>
            </a:ext>
          </a:extLst>
        </xdr:cNvPr>
        <xdr:cNvSpPr txBox="1"/>
      </xdr:nvSpPr>
      <xdr:spPr>
        <a:xfrm>
          <a:off x="11102984" y="598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33037</xdr:rowOff>
    </xdr:from>
    <xdr:ext cx="405111" cy="259045"/>
    <xdr:sp macro="" textlink="">
      <xdr:nvSpPr>
        <xdr:cNvPr id="498" name="n_1mainValue【認定こども園・幼稚園・保育所】&#10;有形固定資産減価償却率">
          <a:extLst>
            <a:ext uri="{FF2B5EF4-FFF2-40B4-BE49-F238E27FC236}">
              <a16:creationId xmlns:a16="http://schemas.microsoft.com/office/drawing/2014/main" id="{00000000-0008-0000-0100-0000F2010000}"/>
            </a:ext>
          </a:extLst>
        </xdr:cNvPr>
        <xdr:cNvSpPr txBox="1"/>
      </xdr:nvSpPr>
      <xdr:spPr>
        <a:xfrm>
          <a:off x="13437244" y="573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110507</xdr:rowOff>
    </xdr:from>
    <xdr:ext cx="405111" cy="259045"/>
    <xdr:sp macro="" textlink="">
      <xdr:nvSpPr>
        <xdr:cNvPr id="499" name="n_2mainValue【認定こども園・幼稚園・保育所】&#10;有形固定資産減価償却率">
          <a:extLst>
            <a:ext uri="{FF2B5EF4-FFF2-40B4-BE49-F238E27FC236}">
              <a16:creationId xmlns:a16="http://schemas.microsoft.com/office/drawing/2014/main" id="{00000000-0008-0000-0100-0000F3010000}"/>
            </a:ext>
          </a:extLst>
        </xdr:cNvPr>
        <xdr:cNvSpPr txBox="1"/>
      </xdr:nvSpPr>
      <xdr:spPr>
        <a:xfrm>
          <a:off x="12675244" y="564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0" name="正方形/長方形 499">
          <a:extLst>
            <a:ext uri="{FF2B5EF4-FFF2-40B4-BE49-F238E27FC236}">
              <a16:creationId xmlns:a16="http://schemas.microsoft.com/office/drawing/2014/main" id="{00000000-0008-0000-0100-0000F4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1" name="正方形/長方形 500">
          <a:extLst>
            <a:ext uri="{FF2B5EF4-FFF2-40B4-BE49-F238E27FC236}">
              <a16:creationId xmlns:a16="http://schemas.microsoft.com/office/drawing/2014/main" id="{00000000-0008-0000-0100-0000F5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2" name="正方形/長方形 501">
          <a:extLst>
            <a:ext uri="{FF2B5EF4-FFF2-40B4-BE49-F238E27FC236}">
              <a16:creationId xmlns:a16="http://schemas.microsoft.com/office/drawing/2014/main" id="{00000000-0008-0000-0100-0000F6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3" name="正方形/長方形 502">
          <a:extLst>
            <a:ext uri="{FF2B5EF4-FFF2-40B4-BE49-F238E27FC236}">
              <a16:creationId xmlns:a16="http://schemas.microsoft.com/office/drawing/2014/main" id="{00000000-0008-0000-0100-0000F7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6" name="正方形/長方形 505">
          <a:extLst>
            <a:ext uri="{FF2B5EF4-FFF2-40B4-BE49-F238E27FC236}">
              <a16:creationId xmlns:a16="http://schemas.microsoft.com/office/drawing/2014/main" id="{00000000-0008-0000-0100-0000FA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8" name="テキスト ボックス 507">
          <a:extLst>
            <a:ext uri="{FF2B5EF4-FFF2-40B4-BE49-F238E27FC236}">
              <a16:creationId xmlns:a16="http://schemas.microsoft.com/office/drawing/2014/main" id="{00000000-0008-0000-0100-0000FC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9" name="直線コネクタ 508">
          <a:extLst>
            <a:ext uri="{FF2B5EF4-FFF2-40B4-BE49-F238E27FC236}">
              <a16:creationId xmlns:a16="http://schemas.microsoft.com/office/drawing/2014/main" id="{00000000-0008-0000-0100-0000FD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4" name="【認定こども園・幼稚園・保育所】&#10;一人当たり面積グラフ枠">
          <a:extLst>
            <a:ext uri="{FF2B5EF4-FFF2-40B4-BE49-F238E27FC236}">
              <a16:creationId xmlns:a16="http://schemas.microsoft.com/office/drawing/2014/main" id="{00000000-0008-0000-0100-00000C02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53884</xdr:rowOff>
    </xdr:from>
    <xdr:to>
      <xdr:col>116</xdr:col>
      <xdr:colOff>62864</xdr:colOff>
      <xdr:row>41</xdr:row>
      <xdr:rowOff>99604</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flipV="1">
          <a:off x="19509104" y="5586004"/>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103431</xdr:rowOff>
    </xdr:from>
    <xdr:ext cx="469744" cy="259045"/>
    <xdr:sp macro="" textlink="">
      <xdr:nvSpPr>
        <xdr:cNvPr id="526" name="【認定こども園・幼稚園・保育所】&#10;一人当たり面積最小値テキスト">
          <a:extLst>
            <a:ext uri="{FF2B5EF4-FFF2-40B4-BE49-F238E27FC236}">
              <a16:creationId xmlns:a16="http://schemas.microsoft.com/office/drawing/2014/main" id="{00000000-0008-0000-0100-00000E020000}"/>
            </a:ext>
          </a:extLst>
        </xdr:cNvPr>
        <xdr:cNvSpPr txBox="1"/>
      </xdr:nvSpPr>
      <xdr:spPr>
        <a:xfrm>
          <a:off x="19547840" y="697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99604</xdr:rowOff>
    </xdr:from>
    <xdr:to>
      <xdr:col>116</xdr:col>
      <xdr:colOff>152400</xdr:colOff>
      <xdr:row>41</xdr:row>
      <xdr:rowOff>99604</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9443700" y="69728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561</xdr:rowOff>
    </xdr:from>
    <xdr:ext cx="469744" cy="259045"/>
    <xdr:sp macro="" textlink="">
      <xdr:nvSpPr>
        <xdr:cNvPr id="528" name="【認定こども園・幼稚園・保育所】&#10;一人当たり面積最大値テキスト">
          <a:extLst>
            <a:ext uri="{FF2B5EF4-FFF2-40B4-BE49-F238E27FC236}">
              <a16:creationId xmlns:a16="http://schemas.microsoft.com/office/drawing/2014/main" id="{00000000-0008-0000-0100-000010020000}"/>
            </a:ext>
          </a:extLst>
        </xdr:cNvPr>
        <xdr:cNvSpPr txBox="1"/>
      </xdr:nvSpPr>
      <xdr:spPr>
        <a:xfrm>
          <a:off x="19547840" y="536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53884</xdr:rowOff>
    </xdr:from>
    <xdr:to>
      <xdr:col>116</xdr:col>
      <xdr:colOff>152400</xdr:colOff>
      <xdr:row>33</xdr:row>
      <xdr:rowOff>53884</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9443700" y="55860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97807</xdr:rowOff>
    </xdr:from>
    <xdr:ext cx="469744" cy="259045"/>
    <xdr:sp macro="" textlink="">
      <xdr:nvSpPr>
        <xdr:cNvPr id="530" name="【認定こども園・幼稚園・保育所】&#10;一人当たり面積平均値テキスト">
          <a:extLst>
            <a:ext uri="{FF2B5EF4-FFF2-40B4-BE49-F238E27FC236}">
              <a16:creationId xmlns:a16="http://schemas.microsoft.com/office/drawing/2014/main" id="{00000000-0008-0000-0100-000012020000}"/>
            </a:ext>
          </a:extLst>
        </xdr:cNvPr>
        <xdr:cNvSpPr txBox="1"/>
      </xdr:nvSpPr>
      <xdr:spPr>
        <a:xfrm>
          <a:off x="19547840" y="646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531" name="フローチャート: 判断 530">
          <a:extLst>
            <a:ext uri="{FF2B5EF4-FFF2-40B4-BE49-F238E27FC236}">
              <a16:creationId xmlns:a16="http://schemas.microsoft.com/office/drawing/2014/main" id="{00000000-0008-0000-0100-000013020000}"/>
            </a:ext>
          </a:extLst>
        </xdr:cNvPr>
        <xdr:cNvSpPr/>
      </xdr:nvSpPr>
      <xdr:spPr>
        <a:xfrm>
          <a:off x="19458940" y="6612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121738</xdr:rowOff>
    </xdr:from>
    <xdr:to>
      <xdr:col>112</xdr:col>
      <xdr:colOff>38100</xdr:colOff>
      <xdr:row>40</xdr:row>
      <xdr:rowOff>51888</xdr:rowOff>
    </xdr:to>
    <xdr:sp macro="" textlink="">
      <xdr:nvSpPr>
        <xdr:cNvPr id="532" name="フローチャート: 判断 531">
          <a:extLst>
            <a:ext uri="{FF2B5EF4-FFF2-40B4-BE49-F238E27FC236}">
              <a16:creationId xmlns:a16="http://schemas.microsoft.com/office/drawing/2014/main" id="{00000000-0008-0000-0100-000014020000}"/>
            </a:ext>
          </a:extLst>
        </xdr:cNvPr>
        <xdr:cNvSpPr/>
      </xdr:nvSpPr>
      <xdr:spPr>
        <a:xfrm>
          <a:off x="18735040" y="66596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81462</xdr:rowOff>
    </xdr:from>
    <xdr:to>
      <xdr:col>107</xdr:col>
      <xdr:colOff>101600</xdr:colOff>
      <xdr:row>40</xdr:row>
      <xdr:rowOff>11612</xdr:rowOff>
    </xdr:to>
    <xdr:sp macro="" textlink="">
      <xdr:nvSpPr>
        <xdr:cNvPr id="533" name="フローチャート: 判断 532">
          <a:extLst>
            <a:ext uri="{FF2B5EF4-FFF2-40B4-BE49-F238E27FC236}">
              <a16:creationId xmlns:a16="http://schemas.microsoft.com/office/drawing/2014/main" id="{00000000-0008-0000-0100-000015020000}"/>
            </a:ext>
          </a:extLst>
        </xdr:cNvPr>
        <xdr:cNvSpPr/>
      </xdr:nvSpPr>
      <xdr:spPr>
        <a:xfrm>
          <a:off x="17937480" y="66194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102144</xdr:rowOff>
    </xdr:from>
    <xdr:to>
      <xdr:col>102</xdr:col>
      <xdr:colOff>165100</xdr:colOff>
      <xdr:row>40</xdr:row>
      <xdr:rowOff>32294</xdr:rowOff>
    </xdr:to>
    <xdr:sp macro="" textlink="">
      <xdr:nvSpPr>
        <xdr:cNvPr id="534" name="フローチャート: 判断 533">
          <a:extLst>
            <a:ext uri="{FF2B5EF4-FFF2-40B4-BE49-F238E27FC236}">
              <a16:creationId xmlns:a16="http://schemas.microsoft.com/office/drawing/2014/main" id="{00000000-0008-0000-0100-000016020000}"/>
            </a:ext>
          </a:extLst>
        </xdr:cNvPr>
        <xdr:cNvSpPr/>
      </xdr:nvSpPr>
      <xdr:spPr>
        <a:xfrm>
          <a:off x="17162780" y="6640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110853</xdr:rowOff>
    </xdr:from>
    <xdr:to>
      <xdr:col>98</xdr:col>
      <xdr:colOff>38100</xdr:colOff>
      <xdr:row>40</xdr:row>
      <xdr:rowOff>41003</xdr:rowOff>
    </xdr:to>
    <xdr:sp macro="" textlink="">
      <xdr:nvSpPr>
        <xdr:cNvPr id="535" name="フローチャート: 判断 534">
          <a:extLst>
            <a:ext uri="{FF2B5EF4-FFF2-40B4-BE49-F238E27FC236}">
              <a16:creationId xmlns:a16="http://schemas.microsoft.com/office/drawing/2014/main" id="{00000000-0008-0000-0100-000017020000}"/>
            </a:ext>
          </a:extLst>
        </xdr:cNvPr>
        <xdr:cNvSpPr/>
      </xdr:nvSpPr>
      <xdr:spPr>
        <a:xfrm>
          <a:off x="16388080" y="66488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00000000-0008-0000-0100-00001A02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15059</xdr:rowOff>
    </xdr:from>
    <xdr:to>
      <xdr:col>116</xdr:col>
      <xdr:colOff>114300</xdr:colOff>
      <xdr:row>41</xdr:row>
      <xdr:rowOff>116659</xdr:rowOff>
    </xdr:to>
    <xdr:sp macro="" textlink="">
      <xdr:nvSpPr>
        <xdr:cNvPr id="541" name="楕円 540">
          <a:extLst>
            <a:ext uri="{FF2B5EF4-FFF2-40B4-BE49-F238E27FC236}">
              <a16:creationId xmlns:a16="http://schemas.microsoft.com/office/drawing/2014/main" id="{00000000-0008-0000-0100-00001D020000}"/>
            </a:ext>
          </a:extLst>
        </xdr:cNvPr>
        <xdr:cNvSpPr/>
      </xdr:nvSpPr>
      <xdr:spPr>
        <a:xfrm>
          <a:off x="1945894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101436</xdr:rowOff>
    </xdr:from>
    <xdr:ext cx="469744" cy="259045"/>
    <xdr:sp macro="" textlink="">
      <xdr:nvSpPr>
        <xdr:cNvPr id="542" name="【認定こども園・幼稚園・保育所】&#10;一人当たり面積該当値テキスト">
          <a:extLst>
            <a:ext uri="{FF2B5EF4-FFF2-40B4-BE49-F238E27FC236}">
              <a16:creationId xmlns:a16="http://schemas.microsoft.com/office/drawing/2014/main" id="{00000000-0008-0000-0100-00001E020000}"/>
            </a:ext>
          </a:extLst>
        </xdr:cNvPr>
        <xdr:cNvSpPr txBox="1"/>
      </xdr:nvSpPr>
      <xdr:spPr>
        <a:xfrm>
          <a:off x="19547840" y="6807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17235</xdr:rowOff>
    </xdr:from>
    <xdr:to>
      <xdr:col>112</xdr:col>
      <xdr:colOff>38100</xdr:colOff>
      <xdr:row>41</xdr:row>
      <xdr:rowOff>118835</xdr:rowOff>
    </xdr:to>
    <xdr:sp macro="" textlink="">
      <xdr:nvSpPr>
        <xdr:cNvPr id="543" name="楕円 542">
          <a:extLst>
            <a:ext uri="{FF2B5EF4-FFF2-40B4-BE49-F238E27FC236}">
              <a16:creationId xmlns:a16="http://schemas.microsoft.com/office/drawing/2014/main" id="{00000000-0008-0000-0100-00001F020000}"/>
            </a:ext>
          </a:extLst>
        </xdr:cNvPr>
        <xdr:cNvSpPr/>
      </xdr:nvSpPr>
      <xdr:spPr>
        <a:xfrm>
          <a:off x="18735040" y="68904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65859</xdr:rowOff>
    </xdr:from>
    <xdr:to>
      <xdr:col>116</xdr:col>
      <xdr:colOff>63500</xdr:colOff>
      <xdr:row>41</xdr:row>
      <xdr:rowOff>68035</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flipV="1">
          <a:off x="18778220" y="6939099"/>
          <a:ext cx="73152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20501</xdr:rowOff>
    </xdr:from>
    <xdr:to>
      <xdr:col>107</xdr:col>
      <xdr:colOff>101600</xdr:colOff>
      <xdr:row>41</xdr:row>
      <xdr:rowOff>122101</xdr:rowOff>
    </xdr:to>
    <xdr:sp macro="" textlink="">
      <xdr:nvSpPr>
        <xdr:cNvPr id="545" name="楕円 544">
          <a:extLst>
            <a:ext uri="{FF2B5EF4-FFF2-40B4-BE49-F238E27FC236}">
              <a16:creationId xmlns:a16="http://schemas.microsoft.com/office/drawing/2014/main" id="{00000000-0008-0000-0100-000021020000}"/>
            </a:ext>
          </a:extLst>
        </xdr:cNvPr>
        <xdr:cNvSpPr/>
      </xdr:nvSpPr>
      <xdr:spPr>
        <a:xfrm>
          <a:off x="17937480" y="689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68035</xdr:rowOff>
    </xdr:from>
    <xdr:to>
      <xdr:col>111</xdr:col>
      <xdr:colOff>177800</xdr:colOff>
      <xdr:row>41</xdr:row>
      <xdr:rowOff>71301</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flipV="1">
          <a:off x="17988280" y="6941275"/>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68415</xdr:rowOff>
    </xdr:from>
    <xdr:ext cx="469744" cy="259045"/>
    <xdr:sp macro="" textlink="">
      <xdr:nvSpPr>
        <xdr:cNvPr id="547" name="n_1aveValue【認定こども園・幼稚園・保育所】&#10;一人当たり面積">
          <a:extLst>
            <a:ext uri="{FF2B5EF4-FFF2-40B4-BE49-F238E27FC236}">
              <a16:creationId xmlns:a16="http://schemas.microsoft.com/office/drawing/2014/main" id="{00000000-0008-0000-0100-000023020000}"/>
            </a:ext>
          </a:extLst>
        </xdr:cNvPr>
        <xdr:cNvSpPr txBox="1"/>
      </xdr:nvSpPr>
      <xdr:spPr>
        <a:xfrm>
          <a:off x="18561127" y="643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28139</xdr:rowOff>
    </xdr:from>
    <xdr:ext cx="469744" cy="259045"/>
    <xdr:sp macro="" textlink="">
      <xdr:nvSpPr>
        <xdr:cNvPr id="548" name="n_2aveValue【認定こども園・幼稚園・保育所】&#10;一人当たり面積">
          <a:extLst>
            <a:ext uri="{FF2B5EF4-FFF2-40B4-BE49-F238E27FC236}">
              <a16:creationId xmlns:a16="http://schemas.microsoft.com/office/drawing/2014/main" id="{00000000-0008-0000-0100-000024020000}"/>
            </a:ext>
          </a:extLst>
        </xdr:cNvPr>
        <xdr:cNvSpPr txBox="1"/>
      </xdr:nvSpPr>
      <xdr:spPr>
        <a:xfrm>
          <a:off x="17776267" y="639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48821</xdr:rowOff>
    </xdr:from>
    <xdr:ext cx="469744" cy="259045"/>
    <xdr:sp macro="" textlink="">
      <xdr:nvSpPr>
        <xdr:cNvPr id="549" name="n_3aveValue【認定こども園・幼稚園・保育所】&#10;一人当たり面積">
          <a:extLst>
            <a:ext uri="{FF2B5EF4-FFF2-40B4-BE49-F238E27FC236}">
              <a16:creationId xmlns:a16="http://schemas.microsoft.com/office/drawing/2014/main" id="{00000000-0008-0000-0100-000025020000}"/>
            </a:ext>
          </a:extLst>
        </xdr:cNvPr>
        <xdr:cNvSpPr txBox="1"/>
      </xdr:nvSpPr>
      <xdr:spPr>
        <a:xfrm>
          <a:off x="17001567" y="641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57530</xdr:rowOff>
    </xdr:from>
    <xdr:ext cx="469744" cy="259045"/>
    <xdr:sp macro="" textlink="">
      <xdr:nvSpPr>
        <xdr:cNvPr id="550" name="n_4aveValue【認定こども園・幼稚園・保育所】&#10;一人当たり面積">
          <a:extLst>
            <a:ext uri="{FF2B5EF4-FFF2-40B4-BE49-F238E27FC236}">
              <a16:creationId xmlns:a16="http://schemas.microsoft.com/office/drawing/2014/main" id="{00000000-0008-0000-0100-000026020000}"/>
            </a:ext>
          </a:extLst>
        </xdr:cNvPr>
        <xdr:cNvSpPr txBox="1"/>
      </xdr:nvSpPr>
      <xdr:spPr>
        <a:xfrm>
          <a:off x="16226867" y="642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109962</xdr:rowOff>
    </xdr:from>
    <xdr:ext cx="469744" cy="259045"/>
    <xdr:sp macro="" textlink="">
      <xdr:nvSpPr>
        <xdr:cNvPr id="551" name="n_1mainValue【認定こども園・幼稚園・保育所】&#10;一人当たり面積">
          <a:extLst>
            <a:ext uri="{FF2B5EF4-FFF2-40B4-BE49-F238E27FC236}">
              <a16:creationId xmlns:a16="http://schemas.microsoft.com/office/drawing/2014/main" id="{00000000-0008-0000-0100-000027020000}"/>
            </a:ext>
          </a:extLst>
        </xdr:cNvPr>
        <xdr:cNvSpPr txBox="1"/>
      </xdr:nvSpPr>
      <xdr:spPr>
        <a:xfrm>
          <a:off x="18561127" y="698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113228</xdr:rowOff>
    </xdr:from>
    <xdr:ext cx="469744" cy="259045"/>
    <xdr:sp macro="" textlink="">
      <xdr:nvSpPr>
        <xdr:cNvPr id="552" name="n_2mainValue【認定こども園・幼稚園・保育所】&#10;一人当たり面積">
          <a:extLst>
            <a:ext uri="{FF2B5EF4-FFF2-40B4-BE49-F238E27FC236}">
              <a16:creationId xmlns:a16="http://schemas.microsoft.com/office/drawing/2014/main" id="{00000000-0008-0000-0100-000028020000}"/>
            </a:ext>
          </a:extLst>
        </xdr:cNvPr>
        <xdr:cNvSpPr txBox="1"/>
      </xdr:nvSpPr>
      <xdr:spPr>
        <a:xfrm>
          <a:off x="17776267" y="698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3" name="正方形/長方形 552">
          <a:extLst>
            <a:ext uri="{FF2B5EF4-FFF2-40B4-BE49-F238E27FC236}">
              <a16:creationId xmlns:a16="http://schemas.microsoft.com/office/drawing/2014/main" id="{00000000-0008-0000-0100-00002902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4" name="正方形/長方形 553">
          <a:extLst>
            <a:ext uri="{FF2B5EF4-FFF2-40B4-BE49-F238E27FC236}">
              <a16:creationId xmlns:a16="http://schemas.microsoft.com/office/drawing/2014/main" id="{00000000-0008-0000-0100-00002A02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5" name="正方形/長方形 554">
          <a:extLst>
            <a:ext uri="{FF2B5EF4-FFF2-40B4-BE49-F238E27FC236}">
              <a16:creationId xmlns:a16="http://schemas.microsoft.com/office/drawing/2014/main" id="{00000000-0008-0000-0100-00002B02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6" name="正方形/長方形 555">
          <a:extLst>
            <a:ext uri="{FF2B5EF4-FFF2-40B4-BE49-F238E27FC236}">
              <a16:creationId xmlns:a16="http://schemas.microsoft.com/office/drawing/2014/main" id="{00000000-0008-0000-0100-00002C02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57" name="正方形/長方形 556">
          <a:extLst>
            <a:ext uri="{FF2B5EF4-FFF2-40B4-BE49-F238E27FC236}">
              <a16:creationId xmlns:a16="http://schemas.microsoft.com/office/drawing/2014/main" id="{00000000-0008-0000-0100-00002D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58" name="正方形/長方形 557">
          <a:extLst>
            <a:ext uri="{FF2B5EF4-FFF2-40B4-BE49-F238E27FC236}">
              <a16:creationId xmlns:a16="http://schemas.microsoft.com/office/drawing/2014/main" id="{00000000-0008-0000-0100-00002E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0" name="正方形/長方形 559">
          <a:extLst>
            <a:ext uri="{FF2B5EF4-FFF2-40B4-BE49-F238E27FC236}">
              <a16:creationId xmlns:a16="http://schemas.microsoft.com/office/drawing/2014/main" id="{00000000-0008-0000-0100-00003002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2" name="直線コネクタ 561">
          <a:extLst>
            <a:ext uri="{FF2B5EF4-FFF2-40B4-BE49-F238E27FC236}">
              <a16:creationId xmlns:a16="http://schemas.microsoft.com/office/drawing/2014/main" id="{00000000-0008-0000-0100-000032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64" name="直線コネクタ 563">
          <a:extLst>
            <a:ext uri="{FF2B5EF4-FFF2-40B4-BE49-F238E27FC236}">
              <a16:creationId xmlns:a16="http://schemas.microsoft.com/office/drawing/2014/main" id="{00000000-0008-0000-0100-00003402000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69" name="テキスト ボックス 568">
          <a:extLst>
            <a:ext uri="{FF2B5EF4-FFF2-40B4-BE49-F238E27FC236}">
              <a16:creationId xmlns:a16="http://schemas.microsoft.com/office/drawing/2014/main" id="{00000000-0008-0000-0100-00003902000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6" name="【学校施設】&#10;有形固定資産減価償却率グラフ枠">
          <a:extLst>
            <a:ext uri="{FF2B5EF4-FFF2-40B4-BE49-F238E27FC236}">
              <a16:creationId xmlns:a16="http://schemas.microsoft.com/office/drawing/2014/main" id="{00000000-0008-0000-0100-000040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flipV="1">
          <a:off x="14375764" y="943927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578" name="【学校施設】&#10;有形固定資産減価償却率最小値テキスト">
          <a:extLst>
            <a:ext uri="{FF2B5EF4-FFF2-40B4-BE49-F238E27FC236}">
              <a16:creationId xmlns:a16="http://schemas.microsoft.com/office/drawing/2014/main" id="{00000000-0008-0000-0100-000042020000}"/>
            </a:ext>
          </a:extLst>
        </xdr:cNvPr>
        <xdr:cNvSpPr txBox="1"/>
      </xdr:nvSpPr>
      <xdr:spPr>
        <a:xfrm>
          <a:off x="14414500"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4287500" y="10664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580" name="【学校施設】&#10;有形固定資産減価償却率最大値テキスト">
          <a:extLst>
            <a:ext uri="{FF2B5EF4-FFF2-40B4-BE49-F238E27FC236}">
              <a16:creationId xmlns:a16="http://schemas.microsoft.com/office/drawing/2014/main" id="{00000000-0008-0000-0100-000044020000}"/>
            </a:ext>
          </a:extLst>
        </xdr:cNvPr>
        <xdr:cNvSpPr txBox="1"/>
      </xdr:nvSpPr>
      <xdr:spPr>
        <a:xfrm>
          <a:off x="14414500" y="922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4287500" y="9439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582" name="【学校施設】&#10;有形固定資産減価償却率平均値テキスト">
          <a:extLst>
            <a:ext uri="{FF2B5EF4-FFF2-40B4-BE49-F238E27FC236}">
              <a16:creationId xmlns:a16="http://schemas.microsoft.com/office/drawing/2014/main" id="{00000000-0008-0000-0100-000046020000}"/>
            </a:ext>
          </a:extLst>
        </xdr:cNvPr>
        <xdr:cNvSpPr txBox="1"/>
      </xdr:nvSpPr>
      <xdr:spPr>
        <a:xfrm>
          <a:off x="1441450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583" name="フローチャート: 判断 582">
          <a:extLst>
            <a:ext uri="{FF2B5EF4-FFF2-40B4-BE49-F238E27FC236}">
              <a16:creationId xmlns:a16="http://schemas.microsoft.com/office/drawing/2014/main" id="{00000000-0008-0000-0100-000047020000}"/>
            </a:ext>
          </a:extLst>
        </xdr:cNvPr>
        <xdr:cNvSpPr/>
      </xdr:nvSpPr>
      <xdr:spPr>
        <a:xfrm>
          <a:off x="14325600" y="10030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584" name="フローチャート: 判断 583">
          <a:extLst>
            <a:ext uri="{FF2B5EF4-FFF2-40B4-BE49-F238E27FC236}">
              <a16:creationId xmlns:a16="http://schemas.microsoft.com/office/drawing/2014/main" id="{00000000-0008-0000-0100-000048020000}"/>
            </a:ext>
          </a:extLst>
        </xdr:cNvPr>
        <xdr:cNvSpPr/>
      </xdr:nvSpPr>
      <xdr:spPr>
        <a:xfrm>
          <a:off x="13578840" y="1001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585" name="フローチャート: 判断 584">
          <a:extLst>
            <a:ext uri="{FF2B5EF4-FFF2-40B4-BE49-F238E27FC236}">
              <a16:creationId xmlns:a16="http://schemas.microsoft.com/office/drawing/2014/main" id="{00000000-0008-0000-0100-000049020000}"/>
            </a:ext>
          </a:extLst>
        </xdr:cNvPr>
        <xdr:cNvSpPr/>
      </xdr:nvSpPr>
      <xdr:spPr>
        <a:xfrm>
          <a:off x="1280414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586" name="フローチャート: 判断 585">
          <a:extLst>
            <a:ext uri="{FF2B5EF4-FFF2-40B4-BE49-F238E27FC236}">
              <a16:creationId xmlns:a16="http://schemas.microsoft.com/office/drawing/2014/main" id="{00000000-0008-0000-0100-00004A020000}"/>
            </a:ext>
          </a:extLst>
        </xdr:cNvPr>
        <xdr:cNvSpPr/>
      </xdr:nvSpPr>
      <xdr:spPr>
        <a:xfrm>
          <a:off x="12029440" y="100056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587" name="フローチャート: 判断 586">
          <a:extLst>
            <a:ext uri="{FF2B5EF4-FFF2-40B4-BE49-F238E27FC236}">
              <a16:creationId xmlns:a16="http://schemas.microsoft.com/office/drawing/2014/main" id="{00000000-0008-0000-0100-00004B020000}"/>
            </a:ext>
          </a:extLst>
        </xdr:cNvPr>
        <xdr:cNvSpPr/>
      </xdr:nvSpPr>
      <xdr:spPr>
        <a:xfrm>
          <a:off x="11231880" y="99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111125</xdr:rowOff>
    </xdr:from>
    <xdr:to>
      <xdr:col>85</xdr:col>
      <xdr:colOff>177800</xdr:colOff>
      <xdr:row>63</xdr:row>
      <xdr:rowOff>41275</xdr:rowOff>
    </xdr:to>
    <xdr:sp macro="" textlink="">
      <xdr:nvSpPr>
        <xdr:cNvPr id="593" name="楕円 592">
          <a:extLst>
            <a:ext uri="{FF2B5EF4-FFF2-40B4-BE49-F238E27FC236}">
              <a16:creationId xmlns:a16="http://schemas.microsoft.com/office/drawing/2014/main" id="{00000000-0008-0000-0100-000051020000}"/>
            </a:ext>
          </a:extLst>
        </xdr:cNvPr>
        <xdr:cNvSpPr/>
      </xdr:nvSpPr>
      <xdr:spPr>
        <a:xfrm>
          <a:off x="14325600" y="1050480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26052</xdr:rowOff>
    </xdr:from>
    <xdr:ext cx="405111" cy="259045"/>
    <xdr:sp macro="" textlink="">
      <xdr:nvSpPr>
        <xdr:cNvPr id="594" name="【学校施設】&#10;有形固定資産減価償却率該当値テキスト">
          <a:extLst>
            <a:ext uri="{FF2B5EF4-FFF2-40B4-BE49-F238E27FC236}">
              <a16:creationId xmlns:a16="http://schemas.microsoft.com/office/drawing/2014/main" id="{00000000-0008-0000-0100-000052020000}"/>
            </a:ext>
          </a:extLst>
        </xdr:cNvPr>
        <xdr:cNvSpPr txBox="1"/>
      </xdr:nvSpPr>
      <xdr:spPr>
        <a:xfrm>
          <a:off x="14414500" y="10419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23495</xdr:rowOff>
    </xdr:from>
    <xdr:to>
      <xdr:col>81</xdr:col>
      <xdr:colOff>101600</xdr:colOff>
      <xdr:row>61</xdr:row>
      <xdr:rowOff>125095</xdr:rowOff>
    </xdr:to>
    <xdr:sp macro="" textlink="">
      <xdr:nvSpPr>
        <xdr:cNvPr id="595" name="楕円 594">
          <a:extLst>
            <a:ext uri="{FF2B5EF4-FFF2-40B4-BE49-F238E27FC236}">
              <a16:creationId xmlns:a16="http://schemas.microsoft.com/office/drawing/2014/main" id="{00000000-0008-0000-0100-000053020000}"/>
            </a:ext>
          </a:extLst>
        </xdr:cNvPr>
        <xdr:cNvSpPr/>
      </xdr:nvSpPr>
      <xdr:spPr>
        <a:xfrm>
          <a:off x="1357884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74295</xdr:rowOff>
    </xdr:from>
    <xdr:to>
      <xdr:col>85</xdr:col>
      <xdr:colOff>127000</xdr:colOff>
      <xdr:row>62</xdr:row>
      <xdr:rowOff>161925</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3629640" y="10300335"/>
          <a:ext cx="746760" cy="25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635</xdr:rowOff>
    </xdr:from>
    <xdr:to>
      <xdr:col>76</xdr:col>
      <xdr:colOff>165100</xdr:colOff>
      <xdr:row>62</xdr:row>
      <xdr:rowOff>102235</xdr:rowOff>
    </xdr:to>
    <xdr:sp macro="" textlink="">
      <xdr:nvSpPr>
        <xdr:cNvPr id="597" name="楕円 596">
          <a:extLst>
            <a:ext uri="{FF2B5EF4-FFF2-40B4-BE49-F238E27FC236}">
              <a16:creationId xmlns:a16="http://schemas.microsoft.com/office/drawing/2014/main" id="{00000000-0008-0000-0100-000055020000}"/>
            </a:ext>
          </a:extLst>
        </xdr:cNvPr>
        <xdr:cNvSpPr/>
      </xdr:nvSpPr>
      <xdr:spPr>
        <a:xfrm>
          <a:off x="1280414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74295</xdr:rowOff>
    </xdr:from>
    <xdr:to>
      <xdr:col>81</xdr:col>
      <xdr:colOff>50800</xdr:colOff>
      <xdr:row>62</xdr:row>
      <xdr:rowOff>51435</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flipV="1">
          <a:off x="12854940" y="10300335"/>
          <a:ext cx="7747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599" name="n_1aveValue【学校施設】&#10;有形固定資産減価償却率">
          <a:extLst>
            <a:ext uri="{FF2B5EF4-FFF2-40B4-BE49-F238E27FC236}">
              <a16:creationId xmlns:a16="http://schemas.microsoft.com/office/drawing/2014/main" id="{00000000-0008-0000-0100-000057020000}"/>
            </a:ext>
          </a:extLst>
        </xdr:cNvPr>
        <xdr:cNvSpPr txBox="1"/>
      </xdr:nvSpPr>
      <xdr:spPr>
        <a:xfrm>
          <a:off x="134372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88282</xdr:rowOff>
    </xdr:from>
    <xdr:ext cx="405111" cy="259045"/>
    <xdr:sp macro="" textlink="">
      <xdr:nvSpPr>
        <xdr:cNvPr id="600" name="n_2aveValue【学校施設】&#10;有形固定資産減価償却率">
          <a:extLst>
            <a:ext uri="{FF2B5EF4-FFF2-40B4-BE49-F238E27FC236}">
              <a16:creationId xmlns:a16="http://schemas.microsoft.com/office/drawing/2014/main" id="{00000000-0008-0000-0100-000058020000}"/>
            </a:ext>
          </a:extLst>
        </xdr:cNvPr>
        <xdr:cNvSpPr txBox="1"/>
      </xdr:nvSpPr>
      <xdr:spPr>
        <a:xfrm>
          <a:off x="126752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601" name="n_3aveValue【学校施設】&#10;有形固定資産減価償却率">
          <a:extLst>
            <a:ext uri="{FF2B5EF4-FFF2-40B4-BE49-F238E27FC236}">
              <a16:creationId xmlns:a16="http://schemas.microsoft.com/office/drawing/2014/main" id="{00000000-0008-0000-0100-000059020000}"/>
            </a:ext>
          </a:extLst>
        </xdr:cNvPr>
        <xdr:cNvSpPr txBox="1"/>
      </xdr:nvSpPr>
      <xdr:spPr>
        <a:xfrm>
          <a:off x="119005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170197</xdr:rowOff>
    </xdr:from>
    <xdr:ext cx="405111" cy="259045"/>
    <xdr:sp macro="" textlink="">
      <xdr:nvSpPr>
        <xdr:cNvPr id="602" name="n_4aveValue【学校施設】&#10;有形固定資産減価償却率">
          <a:extLst>
            <a:ext uri="{FF2B5EF4-FFF2-40B4-BE49-F238E27FC236}">
              <a16:creationId xmlns:a16="http://schemas.microsoft.com/office/drawing/2014/main" id="{00000000-0008-0000-0100-00005A020000}"/>
            </a:ext>
          </a:extLst>
        </xdr:cNvPr>
        <xdr:cNvSpPr txBox="1"/>
      </xdr:nvSpPr>
      <xdr:spPr>
        <a:xfrm>
          <a:off x="1110298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116222</xdr:rowOff>
    </xdr:from>
    <xdr:ext cx="405111" cy="259045"/>
    <xdr:sp macro="" textlink="">
      <xdr:nvSpPr>
        <xdr:cNvPr id="603" name="n_1mainValue【学校施設】&#10;有形固定資産減価償却率">
          <a:extLst>
            <a:ext uri="{FF2B5EF4-FFF2-40B4-BE49-F238E27FC236}">
              <a16:creationId xmlns:a16="http://schemas.microsoft.com/office/drawing/2014/main" id="{00000000-0008-0000-0100-00005B020000}"/>
            </a:ext>
          </a:extLst>
        </xdr:cNvPr>
        <xdr:cNvSpPr txBox="1"/>
      </xdr:nvSpPr>
      <xdr:spPr>
        <a:xfrm>
          <a:off x="134372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93362</xdr:rowOff>
    </xdr:from>
    <xdr:ext cx="405111" cy="259045"/>
    <xdr:sp macro="" textlink="">
      <xdr:nvSpPr>
        <xdr:cNvPr id="604" name="n_2mainValue【学校施設】&#10;有形固定資産減価償却率">
          <a:extLst>
            <a:ext uri="{FF2B5EF4-FFF2-40B4-BE49-F238E27FC236}">
              <a16:creationId xmlns:a16="http://schemas.microsoft.com/office/drawing/2014/main" id="{00000000-0008-0000-0100-00005C020000}"/>
            </a:ext>
          </a:extLst>
        </xdr:cNvPr>
        <xdr:cNvSpPr txBox="1"/>
      </xdr:nvSpPr>
      <xdr:spPr>
        <a:xfrm>
          <a:off x="126752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5" name="正方形/長方形 604">
          <a:extLst>
            <a:ext uri="{FF2B5EF4-FFF2-40B4-BE49-F238E27FC236}">
              <a16:creationId xmlns:a16="http://schemas.microsoft.com/office/drawing/2014/main" id="{00000000-0008-0000-0100-00005D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6" name="正方形/長方形 605">
          <a:extLst>
            <a:ext uri="{FF2B5EF4-FFF2-40B4-BE49-F238E27FC236}">
              <a16:creationId xmlns:a16="http://schemas.microsoft.com/office/drawing/2014/main" id="{00000000-0008-0000-0100-00005E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07" name="正方形/長方形 606">
          <a:extLst>
            <a:ext uri="{FF2B5EF4-FFF2-40B4-BE49-F238E27FC236}">
              <a16:creationId xmlns:a16="http://schemas.microsoft.com/office/drawing/2014/main" id="{00000000-0008-0000-0100-00005F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08" name="正方形/長方形 607">
          <a:extLst>
            <a:ext uri="{FF2B5EF4-FFF2-40B4-BE49-F238E27FC236}">
              <a16:creationId xmlns:a16="http://schemas.microsoft.com/office/drawing/2014/main" id="{00000000-0008-0000-0100-000060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100-000061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0" name="正方形/長方形 609">
          <a:extLst>
            <a:ext uri="{FF2B5EF4-FFF2-40B4-BE49-F238E27FC236}">
              <a16:creationId xmlns:a16="http://schemas.microsoft.com/office/drawing/2014/main" id="{00000000-0008-0000-0100-000062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1" name="正方形/長方形 610">
          <a:extLst>
            <a:ext uri="{FF2B5EF4-FFF2-40B4-BE49-F238E27FC236}">
              <a16:creationId xmlns:a16="http://schemas.microsoft.com/office/drawing/2014/main" id="{00000000-0008-0000-0100-000063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2" name="正方形/長方形 611">
          <a:extLst>
            <a:ext uri="{FF2B5EF4-FFF2-40B4-BE49-F238E27FC236}">
              <a16:creationId xmlns:a16="http://schemas.microsoft.com/office/drawing/2014/main" id="{00000000-0008-0000-0100-000064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3" name="テキスト ボックス 612">
          <a:extLst>
            <a:ext uri="{FF2B5EF4-FFF2-40B4-BE49-F238E27FC236}">
              <a16:creationId xmlns:a16="http://schemas.microsoft.com/office/drawing/2014/main" id="{00000000-0008-0000-0100-000065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16" name="テキスト ボックス 615">
          <a:extLst>
            <a:ext uri="{FF2B5EF4-FFF2-40B4-BE49-F238E27FC236}">
              <a16:creationId xmlns:a16="http://schemas.microsoft.com/office/drawing/2014/main" id="{00000000-0008-0000-0100-000068020000}"/>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17" name="直線コネクタ 616">
          <a:extLst>
            <a:ext uri="{FF2B5EF4-FFF2-40B4-BE49-F238E27FC236}">
              <a16:creationId xmlns:a16="http://schemas.microsoft.com/office/drawing/2014/main" id="{00000000-0008-0000-0100-00006902000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18" name="テキスト ボックス 617">
          <a:extLst>
            <a:ext uri="{FF2B5EF4-FFF2-40B4-BE49-F238E27FC236}">
              <a16:creationId xmlns:a16="http://schemas.microsoft.com/office/drawing/2014/main" id="{00000000-0008-0000-0100-00006A02000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19" name="直線コネクタ 618">
          <a:extLst>
            <a:ext uri="{FF2B5EF4-FFF2-40B4-BE49-F238E27FC236}">
              <a16:creationId xmlns:a16="http://schemas.microsoft.com/office/drawing/2014/main" id="{00000000-0008-0000-0100-00006B02000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20" name="テキスト ボックス 619">
          <a:extLst>
            <a:ext uri="{FF2B5EF4-FFF2-40B4-BE49-F238E27FC236}">
              <a16:creationId xmlns:a16="http://schemas.microsoft.com/office/drawing/2014/main" id="{00000000-0008-0000-0100-00006C020000}"/>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1" name="直線コネクタ 620">
          <a:extLst>
            <a:ext uri="{FF2B5EF4-FFF2-40B4-BE49-F238E27FC236}">
              <a16:creationId xmlns:a16="http://schemas.microsoft.com/office/drawing/2014/main" id="{00000000-0008-0000-0100-00006D020000}"/>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22" name="テキスト ボックス 621">
          <a:extLst>
            <a:ext uri="{FF2B5EF4-FFF2-40B4-BE49-F238E27FC236}">
              <a16:creationId xmlns:a16="http://schemas.microsoft.com/office/drawing/2014/main" id="{00000000-0008-0000-0100-00006E020000}"/>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3" name="直線コネクタ 622">
          <a:extLst>
            <a:ext uri="{FF2B5EF4-FFF2-40B4-BE49-F238E27FC236}">
              <a16:creationId xmlns:a16="http://schemas.microsoft.com/office/drawing/2014/main" id="{00000000-0008-0000-0100-00006F02000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24" name="テキスト ボックス 623">
          <a:extLst>
            <a:ext uri="{FF2B5EF4-FFF2-40B4-BE49-F238E27FC236}">
              <a16:creationId xmlns:a16="http://schemas.microsoft.com/office/drawing/2014/main" id="{00000000-0008-0000-0100-000070020000}"/>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5" name="直線コネクタ 624">
          <a:extLst>
            <a:ext uri="{FF2B5EF4-FFF2-40B4-BE49-F238E27FC236}">
              <a16:creationId xmlns:a16="http://schemas.microsoft.com/office/drawing/2014/main" id="{00000000-0008-0000-0100-000071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26" name="テキスト ボックス 625">
          <a:extLst>
            <a:ext uri="{FF2B5EF4-FFF2-40B4-BE49-F238E27FC236}">
              <a16:creationId xmlns:a16="http://schemas.microsoft.com/office/drawing/2014/main" id="{00000000-0008-0000-0100-000072020000}"/>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7" name="【学校施設】&#10;一人当たり面積グラフ枠">
          <a:extLst>
            <a:ext uri="{FF2B5EF4-FFF2-40B4-BE49-F238E27FC236}">
              <a16:creationId xmlns:a16="http://schemas.microsoft.com/office/drawing/2014/main" id="{00000000-0008-0000-0100-000073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flipV="1">
          <a:off x="19509104" y="9331757"/>
          <a:ext cx="0" cy="1361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629" name="【学校施設】&#10;一人当たり面積最小値テキスト">
          <a:extLst>
            <a:ext uri="{FF2B5EF4-FFF2-40B4-BE49-F238E27FC236}">
              <a16:creationId xmlns:a16="http://schemas.microsoft.com/office/drawing/2014/main" id="{00000000-0008-0000-0100-000075020000}"/>
            </a:ext>
          </a:extLst>
        </xdr:cNvPr>
        <xdr:cNvSpPr txBox="1"/>
      </xdr:nvSpPr>
      <xdr:spPr>
        <a:xfrm>
          <a:off x="19547840" y="1069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9443700" y="10692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631" name="【学校施設】&#10;一人当たり面積最大値テキスト">
          <a:extLst>
            <a:ext uri="{FF2B5EF4-FFF2-40B4-BE49-F238E27FC236}">
              <a16:creationId xmlns:a16="http://schemas.microsoft.com/office/drawing/2014/main" id="{00000000-0008-0000-0100-000077020000}"/>
            </a:ext>
          </a:extLst>
        </xdr:cNvPr>
        <xdr:cNvSpPr txBox="1"/>
      </xdr:nvSpPr>
      <xdr:spPr>
        <a:xfrm>
          <a:off x="19547840" y="911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9443700" y="9331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84777</xdr:rowOff>
    </xdr:from>
    <xdr:ext cx="469744" cy="259045"/>
    <xdr:sp macro="" textlink="">
      <xdr:nvSpPr>
        <xdr:cNvPr id="633" name="【学校施設】&#10;一人当たり面積平均値テキスト">
          <a:extLst>
            <a:ext uri="{FF2B5EF4-FFF2-40B4-BE49-F238E27FC236}">
              <a16:creationId xmlns:a16="http://schemas.microsoft.com/office/drawing/2014/main" id="{00000000-0008-0000-0100-000079020000}"/>
            </a:ext>
          </a:extLst>
        </xdr:cNvPr>
        <xdr:cNvSpPr txBox="1"/>
      </xdr:nvSpPr>
      <xdr:spPr>
        <a:xfrm>
          <a:off x="19547840" y="10310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634" name="フローチャート: 判断 633">
          <a:extLst>
            <a:ext uri="{FF2B5EF4-FFF2-40B4-BE49-F238E27FC236}">
              <a16:creationId xmlns:a16="http://schemas.microsoft.com/office/drawing/2014/main" id="{00000000-0008-0000-0100-00007A020000}"/>
            </a:ext>
          </a:extLst>
        </xdr:cNvPr>
        <xdr:cNvSpPr/>
      </xdr:nvSpPr>
      <xdr:spPr>
        <a:xfrm>
          <a:off x="19458940" y="1045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635" name="フローチャート: 判断 634">
          <a:extLst>
            <a:ext uri="{FF2B5EF4-FFF2-40B4-BE49-F238E27FC236}">
              <a16:creationId xmlns:a16="http://schemas.microsoft.com/office/drawing/2014/main" id="{00000000-0008-0000-0100-00007B020000}"/>
            </a:ext>
          </a:extLst>
        </xdr:cNvPr>
        <xdr:cNvSpPr/>
      </xdr:nvSpPr>
      <xdr:spPr>
        <a:xfrm>
          <a:off x="18735040" y="10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636" name="フローチャート: 判断 635">
          <a:extLst>
            <a:ext uri="{FF2B5EF4-FFF2-40B4-BE49-F238E27FC236}">
              <a16:creationId xmlns:a16="http://schemas.microsoft.com/office/drawing/2014/main" id="{00000000-0008-0000-0100-00007C020000}"/>
            </a:ext>
          </a:extLst>
        </xdr:cNvPr>
        <xdr:cNvSpPr/>
      </xdr:nvSpPr>
      <xdr:spPr>
        <a:xfrm>
          <a:off x="17937480" y="10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637" name="フローチャート: 判断 636">
          <a:extLst>
            <a:ext uri="{FF2B5EF4-FFF2-40B4-BE49-F238E27FC236}">
              <a16:creationId xmlns:a16="http://schemas.microsoft.com/office/drawing/2014/main" id="{00000000-0008-0000-0100-00007D020000}"/>
            </a:ext>
          </a:extLst>
        </xdr:cNvPr>
        <xdr:cNvSpPr/>
      </xdr:nvSpPr>
      <xdr:spPr>
        <a:xfrm>
          <a:off x="17162780" y="104660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638" name="フローチャート: 判断 637">
          <a:extLst>
            <a:ext uri="{FF2B5EF4-FFF2-40B4-BE49-F238E27FC236}">
              <a16:creationId xmlns:a16="http://schemas.microsoft.com/office/drawing/2014/main" id="{00000000-0008-0000-0100-00007E020000}"/>
            </a:ext>
          </a:extLst>
        </xdr:cNvPr>
        <xdr:cNvSpPr/>
      </xdr:nvSpPr>
      <xdr:spPr>
        <a:xfrm>
          <a:off x="16388080" y="10442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100-00007F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100-000081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100-000082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100-000083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22961</xdr:rowOff>
    </xdr:from>
    <xdr:to>
      <xdr:col>116</xdr:col>
      <xdr:colOff>114300</xdr:colOff>
      <xdr:row>63</xdr:row>
      <xdr:rowOff>124561</xdr:rowOff>
    </xdr:to>
    <xdr:sp macro="" textlink="">
      <xdr:nvSpPr>
        <xdr:cNvPr id="644" name="楕円 643">
          <a:extLst>
            <a:ext uri="{FF2B5EF4-FFF2-40B4-BE49-F238E27FC236}">
              <a16:creationId xmlns:a16="http://schemas.microsoft.com/office/drawing/2014/main" id="{00000000-0008-0000-0100-000084020000}"/>
            </a:ext>
          </a:extLst>
        </xdr:cNvPr>
        <xdr:cNvSpPr/>
      </xdr:nvSpPr>
      <xdr:spPr>
        <a:xfrm>
          <a:off x="19458940" y="1058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109338</xdr:rowOff>
    </xdr:from>
    <xdr:ext cx="469744" cy="259045"/>
    <xdr:sp macro="" textlink="">
      <xdr:nvSpPr>
        <xdr:cNvPr id="645" name="【学校施設】&#10;一人当たり面積該当値テキスト">
          <a:extLst>
            <a:ext uri="{FF2B5EF4-FFF2-40B4-BE49-F238E27FC236}">
              <a16:creationId xmlns:a16="http://schemas.microsoft.com/office/drawing/2014/main" id="{00000000-0008-0000-0100-000085020000}"/>
            </a:ext>
          </a:extLst>
        </xdr:cNvPr>
        <xdr:cNvSpPr txBox="1"/>
      </xdr:nvSpPr>
      <xdr:spPr>
        <a:xfrm>
          <a:off x="19547840" y="1050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147548</xdr:rowOff>
    </xdr:from>
    <xdr:to>
      <xdr:col>112</xdr:col>
      <xdr:colOff>38100</xdr:colOff>
      <xdr:row>62</xdr:row>
      <xdr:rowOff>77698</xdr:rowOff>
    </xdr:to>
    <xdr:sp macro="" textlink="">
      <xdr:nvSpPr>
        <xdr:cNvPr id="646" name="楕円 645">
          <a:extLst>
            <a:ext uri="{FF2B5EF4-FFF2-40B4-BE49-F238E27FC236}">
              <a16:creationId xmlns:a16="http://schemas.microsoft.com/office/drawing/2014/main" id="{00000000-0008-0000-0100-000086020000}"/>
            </a:ext>
          </a:extLst>
        </xdr:cNvPr>
        <xdr:cNvSpPr/>
      </xdr:nvSpPr>
      <xdr:spPr>
        <a:xfrm>
          <a:off x="18735040" y="103735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26898</xdr:rowOff>
    </xdr:from>
    <xdr:to>
      <xdr:col>116</xdr:col>
      <xdr:colOff>63500</xdr:colOff>
      <xdr:row>63</xdr:row>
      <xdr:rowOff>73761</xdr:rowOff>
    </xdr:to>
    <xdr:cxnSp macro="">
      <xdr:nvCxnSpPr>
        <xdr:cNvPr id="647" name="直線コネクタ 646">
          <a:extLst>
            <a:ext uri="{FF2B5EF4-FFF2-40B4-BE49-F238E27FC236}">
              <a16:creationId xmlns:a16="http://schemas.microsoft.com/office/drawing/2014/main" id="{00000000-0008-0000-0100-000087020000}"/>
            </a:ext>
          </a:extLst>
        </xdr:cNvPr>
        <xdr:cNvCxnSpPr/>
      </xdr:nvCxnSpPr>
      <xdr:spPr>
        <a:xfrm>
          <a:off x="18778220" y="10420578"/>
          <a:ext cx="731520" cy="21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154330</xdr:rowOff>
    </xdr:from>
    <xdr:to>
      <xdr:col>107</xdr:col>
      <xdr:colOff>101600</xdr:colOff>
      <xdr:row>62</xdr:row>
      <xdr:rowOff>84480</xdr:rowOff>
    </xdr:to>
    <xdr:sp macro="" textlink="">
      <xdr:nvSpPr>
        <xdr:cNvPr id="648" name="楕円 647">
          <a:extLst>
            <a:ext uri="{FF2B5EF4-FFF2-40B4-BE49-F238E27FC236}">
              <a16:creationId xmlns:a16="http://schemas.microsoft.com/office/drawing/2014/main" id="{00000000-0008-0000-0100-000088020000}"/>
            </a:ext>
          </a:extLst>
        </xdr:cNvPr>
        <xdr:cNvSpPr/>
      </xdr:nvSpPr>
      <xdr:spPr>
        <a:xfrm>
          <a:off x="17937480" y="10380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26898</xdr:rowOff>
    </xdr:from>
    <xdr:to>
      <xdr:col>111</xdr:col>
      <xdr:colOff>177800</xdr:colOff>
      <xdr:row>62</xdr:row>
      <xdr:rowOff>33680</xdr:rowOff>
    </xdr:to>
    <xdr:cxnSp macro="">
      <xdr:nvCxnSpPr>
        <xdr:cNvPr id="649" name="直線コネクタ 648">
          <a:extLst>
            <a:ext uri="{FF2B5EF4-FFF2-40B4-BE49-F238E27FC236}">
              <a16:creationId xmlns:a16="http://schemas.microsoft.com/office/drawing/2014/main" id="{00000000-0008-0000-0100-000089020000}"/>
            </a:ext>
          </a:extLst>
        </xdr:cNvPr>
        <xdr:cNvCxnSpPr/>
      </xdr:nvCxnSpPr>
      <xdr:spPr>
        <a:xfrm flipV="1">
          <a:off x="17988280" y="10420578"/>
          <a:ext cx="78994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165905</xdr:rowOff>
    </xdr:from>
    <xdr:ext cx="469744" cy="259045"/>
    <xdr:sp macro="" textlink="">
      <xdr:nvSpPr>
        <xdr:cNvPr id="650" name="n_1aveValue【学校施設】&#10;一人当たり面積">
          <a:extLst>
            <a:ext uri="{FF2B5EF4-FFF2-40B4-BE49-F238E27FC236}">
              <a16:creationId xmlns:a16="http://schemas.microsoft.com/office/drawing/2014/main" id="{00000000-0008-0000-0100-00008A020000}"/>
            </a:ext>
          </a:extLst>
        </xdr:cNvPr>
        <xdr:cNvSpPr txBox="1"/>
      </xdr:nvSpPr>
      <xdr:spPr>
        <a:xfrm>
          <a:off x="18561127" y="1055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157904</xdr:rowOff>
    </xdr:from>
    <xdr:ext cx="469744" cy="259045"/>
    <xdr:sp macro="" textlink="">
      <xdr:nvSpPr>
        <xdr:cNvPr id="651" name="n_2aveValue【学校施設】&#10;一人当たり面積">
          <a:extLst>
            <a:ext uri="{FF2B5EF4-FFF2-40B4-BE49-F238E27FC236}">
              <a16:creationId xmlns:a16="http://schemas.microsoft.com/office/drawing/2014/main" id="{00000000-0008-0000-0100-00008B020000}"/>
            </a:ext>
          </a:extLst>
        </xdr:cNvPr>
        <xdr:cNvSpPr txBox="1"/>
      </xdr:nvSpPr>
      <xdr:spPr>
        <a:xfrm>
          <a:off x="17776267" y="1055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19093</xdr:rowOff>
    </xdr:from>
    <xdr:ext cx="469744" cy="259045"/>
    <xdr:sp macro="" textlink="">
      <xdr:nvSpPr>
        <xdr:cNvPr id="652" name="n_3aveValue【学校施設】&#10;一人当たり面積">
          <a:extLst>
            <a:ext uri="{FF2B5EF4-FFF2-40B4-BE49-F238E27FC236}">
              <a16:creationId xmlns:a16="http://schemas.microsoft.com/office/drawing/2014/main" id="{00000000-0008-0000-0100-00008C020000}"/>
            </a:ext>
          </a:extLst>
        </xdr:cNvPr>
        <xdr:cNvSpPr txBox="1"/>
      </xdr:nvSpPr>
      <xdr:spPr>
        <a:xfrm>
          <a:off x="17001567" y="1024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167073</xdr:rowOff>
    </xdr:from>
    <xdr:ext cx="469744" cy="259045"/>
    <xdr:sp macro="" textlink="">
      <xdr:nvSpPr>
        <xdr:cNvPr id="653" name="n_4aveValue【学校施設】&#10;一人当たり面積">
          <a:extLst>
            <a:ext uri="{FF2B5EF4-FFF2-40B4-BE49-F238E27FC236}">
              <a16:creationId xmlns:a16="http://schemas.microsoft.com/office/drawing/2014/main" id="{00000000-0008-0000-0100-00008D020000}"/>
            </a:ext>
          </a:extLst>
        </xdr:cNvPr>
        <xdr:cNvSpPr txBox="1"/>
      </xdr:nvSpPr>
      <xdr:spPr>
        <a:xfrm>
          <a:off x="16226867" y="10225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94225</xdr:rowOff>
    </xdr:from>
    <xdr:ext cx="469744" cy="259045"/>
    <xdr:sp macro="" textlink="">
      <xdr:nvSpPr>
        <xdr:cNvPr id="654" name="n_1mainValue【学校施設】&#10;一人当たり面積">
          <a:extLst>
            <a:ext uri="{FF2B5EF4-FFF2-40B4-BE49-F238E27FC236}">
              <a16:creationId xmlns:a16="http://schemas.microsoft.com/office/drawing/2014/main" id="{00000000-0008-0000-0100-00008E020000}"/>
            </a:ext>
          </a:extLst>
        </xdr:cNvPr>
        <xdr:cNvSpPr txBox="1"/>
      </xdr:nvSpPr>
      <xdr:spPr>
        <a:xfrm>
          <a:off x="18561127" y="1015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101007</xdr:rowOff>
    </xdr:from>
    <xdr:ext cx="469744" cy="259045"/>
    <xdr:sp macro="" textlink="">
      <xdr:nvSpPr>
        <xdr:cNvPr id="655" name="n_2mainValue【学校施設】&#10;一人当たり面積">
          <a:extLst>
            <a:ext uri="{FF2B5EF4-FFF2-40B4-BE49-F238E27FC236}">
              <a16:creationId xmlns:a16="http://schemas.microsoft.com/office/drawing/2014/main" id="{00000000-0008-0000-0100-00008F020000}"/>
            </a:ext>
          </a:extLst>
        </xdr:cNvPr>
        <xdr:cNvSpPr txBox="1"/>
      </xdr:nvSpPr>
      <xdr:spPr>
        <a:xfrm>
          <a:off x="17776267" y="1015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56" name="正方形/長方形 655">
          <a:extLst>
            <a:ext uri="{FF2B5EF4-FFF2-40B4-BE49-F238E27FC236}">
              <a16:creationId xmlns:a16="http://schemas.microsoft.com/office/drawing/2014/main" id="{00000000-0008-0000-0100-000090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57" name="正方形/長方形 656">
          <a:extLst>
            <a:ext uri="{FF2B5EF4-FFF2-40B4-BE49-F238E27FC236}">
              <a16:creationId xmlns:a16="http://schemas.microsoft.com/office/drawing/2014/main" id="{00000000-0008-0000-0100-000091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58" name="正方形/長方形 657">
          <a:extLst>
            <a:ext uri="{FF2B5EF4-FFF2-40B4-BE49-F238E27FC236}">
              <a16:creationId xmlns:a16="http://schemas.microsoft.com/office/drawing/2014/main" id="{00000000-0008-0000-0100-000092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59" name="正方形/長方形 658">
          <a:extLst>
            <a:ext uri="{FF2B5EF4-FFF2-40B4-BE49-F238E27FC236}">
              <a16:creationId xmlns:a16="http://schemas.microsoft.com/office/drawing/2014/main" id="{00000000-0008-0000-0100-000093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0" name="正方形/長方形 659">
          <a:extLst>
            <a:ext uri="{FF2B5EF4-FFF2-40B4-BE49-F238E27FC236}">
              <a16:creationId xmlns:a16="http://schemas.microsoft.com/office/drawing/2014/main" id="{00000000-0008-0000-0100-000094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1" name="正方形/長方形 660">
          <a:extLst>
            <a:ext uri="{FF2B5EF4-FFF2-40B4-BE49-F238E27FC236}">
              <a16:creationId xmlns:a16="http://schemas.microsoft.com/office/drawing/2014/main" id="{00000000-0008-0000-0100-000095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2" name="正方形/長方形 661">
          <a:extLst>
            <a:ext uri="{FF2B5EF4-FFF2-40B4-BE49-F238E27FC236}">
              <a16:creationId xmlns:a16="http://schemas.microsoft.com/office/drawing/2014/main" id="{00000000-0008-0000-0100-000096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3" name="正方形/長方形 662">
          <a:extLst>
            <a:ext uri="{FF2B5EF4-FFF2-40B4-BE49-F238E27FC236}">
              <a16:creationId xmlns:a16="http://schemas.microsoft.com/office/drawing/2014/main" id="{00000000-0008-0000-0100-00009702000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64" name="正方形/長方形 663">
          <a:extLst>
            <a:ext uri="{FF2B5EF4-FFF2-40B4-BE49-F238E27FC236}">
              <a16:creationId xmlns:a16="http://schemas.microsoft.com/office/drawing/2014/main" id="{00000000-0008-0000-0100-000098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65" name="正方形/長方形 664">
          <a:extLst>
            <a:ext uri="{FF2B5EF4-FFF2-40B4-BE49-F238E27FC236}">
              <a16:creationId xmlns:a16="http://schemas.microsoft.com/office/drawing/2014/main" id="{00000000-0008-0000-0100-000099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66" name="正方形/長方形 665">
          <a:extLst>
            <a:ext uri="{FF2B5EF4-FFF2-40B4-BE49-F238E27FC236}">
              <a16:creationId xmlns:a16="http://schemas.microsoft.com/office/drawing/2014/main" id="{00000000-0008-0000-0100-00009A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67" name="正方形/長方形 666">
          <a:extLst>
            <a:ext uri="{FF2B5EF4-FFF2-40B4-BE49-F238E27FC236}">
              <a16:creationId xmlns:a16="http://schemas.microsoft.com/office/drawing/2014/main" id="{00000000-0008-0000-0100-00009B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8" name="正方形/長方形 667">
          <a:extLst>
            <a:ext uri="{FF2B5EF4-FFF2-40B4-BE49-F238E27FC236}">
              <a16:creationId xmlns:a16="http://schemas.microsoft.com/office/drawing/2014/main" id="{00000000-0008-0000-0100-00009C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9" name="正方形/長方形 668">
          <a:extLst>
            <a:ext uri="{FF2B5EF4-FFF2-40B4-BE49-F238E27FC236}">
              <a16:creationId xmlns:a16="http://schemas.microsoft.com/office/drawing/2014/main" id="{00000000-0008-0000-0100-00009D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0" name="正方形/長方形 669">
          <a:extLst>
            <a:ext uri="{FF2B5EF4-FFF2-40B4-BE49-F238E27FC236}">
              <a16:creationId xmlns:a16="http://schemas.microsoft.com/office/drawing/2014/main" id="{00000000-0008-0000-0100-00009E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1" name="正方形/長方形 670">
          <a:extLst>
            <a:ext uri="{FF2B5EF4-FFF2-40B4-BE49-F238E27FC236}">
              <a16:creationId xmlns:a16="http://schemas.microsoft.com/office/drawing/2014/main" id="{00000000-0008-0000-0100-00009F02000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72" name="正方形/長方形 671">
          <a:extLst>
            <a:ext uri="{FF2B5EF4-FFF2-40B4-BE49-F238E27FC236}">
              <a16:creationId xmlns:a16="http://schemas.microsoft.com/office/drawing/2014/main" id="{00000000-0008-0000-0100-0000A0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3" name="正方形/長方形 672">
          <a:extLst>
            <a:ext uri="{FF2B5EF4-FFF2-40B4-BE49-F238E27FC236}">
              <a16:creationId xmlns:a16="http://schemas.microsoft.com/office/drawing/2014/main" id="{00000000-0008-0000-0100-0000A1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4" name="正方形/長方形 673">
          <a:extLst>
            <a:ext uri="{FF2B5EF4-FFF2-40B4-BE49-F238E27FC236}">
              <a16:creationId xmlns:a16="http://schemas.microsoft.com/office/drawing/2014/main" id="{00000000-0008-0000-0100-0000A2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5" name="正方形/長方形 674">
          <a:extLst>
            <a:ext uri="{FF2B5EF4-FFF2-40B4-BE49-F238E27FC236}">
              <a16:creationId xmlns:a16="http://schemas.microsoft.com/office/drawing/2014/main" id="{00000000-0008-0000-0100-0000A3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6" name="正方形/長方形 675">
          <a:extLst>
            <a:ext uri="{FF2B5EF4-FFF2-40B4-BE49-F238E27FC236}">
              <a16:creationId xmlns:a16="http://schemas.microsoft.com/office/drawing/2014/main" id="{00000000-0008-0000-0100-0000A4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7" name="正方形/長方形 676">
          <a:extLst>
            <a:ext uri="{FF2B5EF4-FFF2-40B4-BE49-F238E27FC236}">
              <a16:creationId xmlns:a16="http://schemas.microsoft.com/office/drawing/2014/main" id="{00000000-0008-0000-0100-0000A5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8" name="正方形/長方形 677">
          <a:extLst>
            <a:ext uri="{FF2B5EF4-FFF2-40B4-BE49-F238E27FC236}">
              <a16:creationId xmlns:a16="http://schemas.microsoft.com/office/drawing/2014/main" id="{00000000-0008-0000-0100-0000A6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9" name="正方形/長方形 678">
          <a:extLst>
            <a:ext uri="{FF2B5EF4-FFF2-40B4-BE49-F238E27FC236}">
              <a16:creationId xmlns:a16="http://schemas.microsoft.com/office/drawing/2014/main" id="{00000000-0008-0000-0100-0000A7020000}"/>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80" name="正方形/長方形 679">
          <a:extLst>
            <a:ext uri="{FF2B5EF4-FFF2-40B4-BE49-F238E27FC236}">
              <a16:creationId xmlns:a16="http://schemas.microsoft.com/office/drawing/2014/main" id="{00000000-0008-0000-0100-0000A8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1" name="正方形/長方形 680">
          <a:extLst>
            <a:ext uri="{FF2B5EF4-FFF2-40B4-BE49-F238E27FC236}">
              <a16:creationId xmlns:a16="http://schemas.microsoft.com/office/drawing/2014/main" id="{00000000-0008-0000-0100-0000A9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86" name="正方形/長方形 685">
          <a:extLst>
            <a:ext uri="{FF2B5EF4-FFF2-40B4-BE49-F238E27FC236}">
              <a16:creationId xmlns:a16="http://schemas.microsoft.com/office/drawing/2014/main" id="{00000000-0008-0000-0100-0000AE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9" name="正方形/長方形 688">
          <a:extLst>
            <a:ext uri="{FF2B5EF4-FFF2-40B4-BE49-F238E27FC236}">
              <a16:creationId xmlns:a16="http://schemas.microsoft.com/office/drawing/2014/main" id="{00000000-0008-0000-0100-0000B1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本村の有形固定資産減価償却率は、類似団体平均値と比べ、道路、港湾・漁港、学校施設が高い水準である。一方、橋りょう・トンネル、公営住宅、認定こども園・幼稚園・保育所は低い水準にある。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また、一人当たり延長および床面積を見ると、全ての類型で類似団体平均値を下回っている。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有形固定資産減価償却率が高い主な要因としては、限られた財源を最大限有効に活用するため、施設の改修・更新する施設の優先順位を随時設定し実施しており、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年噴火災害からの帰島に伴い村営住宅を整備したことに加え保育園の整備を優先して実施したためである。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一人当たりの延長及び床面積が少ない要因は、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年噴火災害避難の長期化に伴う人口減少により、各種施設の統廃合を行ったためである。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今後、減価償却率の高い学校施設等の更新や、火山ガスや塩害等による老朽化が著しい施設管理経費の増加が懸念される。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2,362
2,331
55.26
4,750,084
4,553,200
196,884
1,899,656
3,509,266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00000000-0008-0000-0200-000049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169817</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flipV="1">
          <a:off x="4086225" y="939001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00000000-0008-0000-0200-00004B000000}"/>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116494</xdr:rowOff>
    </xdr:from>
    <xdr:ext cx="340478" cy="259045"/>
    <xdr:sp macro="" textlink="">
      <xdr:nvSpPr>
        <xdr:cNvPr id="77" name="【体育館・プール】&#10;有形固定資産減価償却率最大値テキスト">
          <a:extLst>
            <a:ext uri="{FF2B5EF4-FFF2-40B4-BE49-F238E27FC236}">
              <a16:creationId xmlns:a16="http://schemas.microsoft.com/office/drawing/2014/main" id="{00000000-0008-0000-0200-00004D000000}"/>
            </a:ext>
          </a:extLst>
        </xdr:cNvPr>
        <xdr:cNvSpPr txBox="1"/>
      </xdr:nvSpPr>
      <xdr:spPr>
        <a:xfrm>
          <a:off x="4124960" y="91690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169817</xdr:rowOff>
    </xdr:from>
    <xdr:to>
      <xdr:col>24</xdr:col>
      <xdr:colOff>152400</xdr:colOff>
      <xdr:row>55</xdr:row>
      <xdr:rowOff>169817</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4020820" y="9390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103976</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00000000-0008-0000-0200-00004F000000}"/>
            </a:ext>
          </a:extLst>
        </xdr:cNvPr>
        <xdr:cNvSpPr txBox="1"/>
      </xdr:nvSpPr>
      <xdr:spPr>
        <a:xfrm>
          <a:off x="4124960" y="10162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4036060" y="101839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3312160" y="102100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2514600" y="10193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9616</xdr:rowOff>
    </xdr:from>
    <xdr:to>
      <xdr:col>10</xdr:col>
      <xdr:colOff>165100</xdr:colOff>
      <xdr:row>61</xdr:row>
      <xdr:rowOff>111216</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739900" y="1023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47172</xdr:rowOff>
    </xdr:from>
    <xdr:to>
      <xdr:col>6</xdr:col>
      <xdr:colOff>38100</xdr:colOff>
      <xdr:row>61</xdr:row>
      <xdr:rowOff>148772</xdr:rowOff>
    </xdr:to>
    <xdr:sp macro="" textlink="">
      <xdr:nvSpPr>
        <xdr:cNvPr id="84" name="フローチャート: 判断 83">
          <a:extLst>
            <a:ext uri="{FF2B5EF4-FFF2-40B4-BE49-F238E27FC236}">
              <a16:creationId xmlns:a16="http://schemas.microsoft.com/office/drawing/2014/main" id="{00000000-0008-0000-0200-000054000000}"/>
            </a:ext>
          </a:extLst>
        </xdr:cNvPr>
        <xdr:cNvSpPr/>
      </xdr:nvSpPr>
      <xdr:spPr>
        <a:xfrm>
          <a:off x="965200" y="102732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34109</xdr:rowOff>
    </xdr:from>
    <xdr:to>
      <xdr:col>24</xdr:col>
      <xdr:colOff>114300</xdr:colOff>
      <xdr:row>60</xdr:row>
      <xdr:rowOff>135709</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403606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56986</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00000000-0008-0000-0200-00005B000000}"/>
            </a:ext>
          </a:extLst>
        </xdr:cNvPr>
        <xdr:cNvSpPr txBox="1"/>
      </xdr:nvSpPr>
      <xdr:spPr>
        <a:xfrm>
          <a:off x="4124960" y="994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6350</xdr:rowOff>
    </xdr:from>
    <xdr:to>
      <xdr:col>20</xdr:col>
      <xdr:colOff>38100</xdr:colOff>
      <xdr:row>60</xdr:row>
      <xdr:rowOff>107950</xdr:rowOff>
    </xdr:to>
    <xdr:sp macro="" textlink="">
      <xdr:nvSpPr>
        <xdr:cNvPr id="92" name="楕円 91">
          <a:extLst>
            <a:ext uri="{FF2B5EF4-FFF2-40B4-BE49-F238E27FC236}">
              <a16:creationId xmlns:a16="http://schemas.microsoft.com/office/drawing/2014/main" id="{00000000-0008-0000-0200-00005C000000}"/>
            </a:ext>
          </a:extLst>
        </xdr:cNvPr>
        <xdr:cNvSpPr/>
      </xdr:nvSpPr>
      <xdr:spPr>
        <a:xfrm>
          <a:off x="3312160" y="10064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57150</xdr:rowOff>
    </xdr:from>
    <xdr:to>
      <xdr:col>24</xdr:col>
      <xdr:colOff>63500</xdr:colOff>
      <xdr:row>60</xdr:row>
      <xdr:rowOff>84909</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a:off x="3355340" y="10115550"/>
          <a:ext cx="7315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65133</xdr:rowOff>
    </xdr:from>
    <xdr:to>
      <xdr:col>15</xdr:col>
      <xdr:colOff>101600</xdr:colOff>
      <xdr:row>57</xdr:row>
      <xdr:rowOff>166733</xdr:rowOff>
    </xdr:to>
    <xdr:sp macro="" textlink="">
      <xdr:nvSpPr>
        <xdr:cNvPr id="94" name="楕円 93">
          <a:extLst>
            <a:ext uri="{FF2B5EF4-FFF2-40B4-BE49-F238E27FC236}">
              <a16:creationId xmlns:a16="http://schemas.microsoft.com/office/drawing/2014/main" id="{00000000-0008-0000-0200-00005E000000}"/>
            </a:ext>
          </a:extLst>
        </xdr:cNvPr>
        <xdr:cNvSpPr/>
      </xdr:nvSpPr>
      <xdr:spPr>
        <a:xfrm>
          <a:off x="2514600" y="962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115933</xdr:rowOff>
    </xdr:from>
    <xdr:to>
      <xdr:col>19</xdr:col>
      <xdr:colOff>177800</xdr:colOff>
      <xdr:row>60</xdr:row>
      <xdr:rowOff>57150</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2565400" y="9671413"/>
          <a:ext cx="789940" cy="44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96" name="n_1aveValue【体育館・プール】&#10;有形固定資産減価償却率">
          <a:extLst>
            <a:ext uri="{FF2B5EF4-FFF2-40B4-BE49-F238E27FC236}">
              <a16:creationId xmlns:a16="http://schemas.microsoft.com/office/drawing/2014/main" id="{00000000-0008-0000-0200-000060000000}"/>
            </a:ext>
          </a:extLst>
        </xdr:cNvPr>
        <xdr:cNvSpPr txBox="1"/>
      </xdr:nvSpPr>
      <xdr:spPr>
        <a:xfrm>
          <a:off x="3170564" y="1029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56623</xdr:rowOff>
    </xdr:from>
    <xdr:ext cx="405111" cy="259045"/>
    <xdr:sp macro="" textlink="">
      <xdr:nvSpPr>
        <xdr:cNvPr id="97" name="n_2aveValue【体育館・プール】&#10;有形固定資産減価償却率">
          <a:extLst>
            <a:ext uri="{FF2B5EF4-FFF2-40B4-BE49-F238E27FC236}">
              <a16:creationId xmlns:a16="http://schemas.microsoft.com/office/drawing/2014/main" id="{00000000-0008-0000-0200-000061000000}"/>
            </a:ext>
          </a:extLst>
        </xdr:cNvPr>
        <xdr:cNvSpPr txBox="1"/>
      </xdr:nvSpPr>
      <xdr:spPr>
        <a:xfrm>
          <a:off x="2385704" y="1028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127743</xdr:rowOff>
    </xdr:from>
    <xdr:ext cx="405111" cy="259045"/>
    <xdr:sp macro="" textlink="">
      <xdr:nvSpPr>
        <xdr:cNvPr id="98" name="n_3aveValue【体育館・プール】&#10;有形固定資産減価償却率">
          <a:extLst>
            <a:ext uri="{FF2B5EF4-FFF2-40B4-BE49-F238E27FC236}">
              <a16:creationId xmlns:a16="http://schemas.microsoft.com/office/drawing/2014/main" id="{00000000-0008-0000-0200-000062000000}"/>
            </a:ext>
          </a:extLst>
        </xdr:cNvPr>
        <xdr:cNvSpPr txBox="1"/>
      </xdr:nvSpPr>
      <xdr:spPr>
        <a:xfrm>
          <a:off x="1611004" y="1001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165299</xdr:rowOff>
    </xdr:from>
    <xdr:ext cx="405111" cy="259045"/>
    <xdr:sp macro="" textlink="">
      <xdr:nvSpPr>
        <xdr:cNvPr id="99" name="n_4aveValue【体育館・プール】&#10;有形固定資産減価償却率">
          <a:extLst>
            <a:ext uri="{FF2B5EF4-FFF2-40B4-BE49-F238E27FC236}">
              <a16:creationId xmlns:a16="http://schemas.microsoft.com/office/drawing/2014/main" id="{00000000-0008-0000-0200-000063000000}"/>
            </a:ext>
          </a:extLst>
        </xdr:cNvPr>
        <xdr:cNvSpPr txBox="1"/>
      </xdr:nvSpPr>
      <xdr:spPr>
        <a:xfrm>
          <a:off x="836304" y="1005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124477</xdr:rowOff>
    </xdr:from>
    <xdr:ext cx="405111" cy="259045"/>
    <xdr:sp macro="" textlink="">
      <xdr:nvSpPr>
        <xdr:cNvPr id="100" name="n_1main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317056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11810</xdr:rowOff>
    </xdr:from>
    <xdr:ext cx="405111" cy="259045"/>
    <xdr:sp macro="" textlink="">
      <xdr:nvSpPr>
        <xdr:cNvPr id="101" name="n_2mainValue【体育館・プール】&#10;有形固定資産減価償却率">
          <a:extLst>
            <a:ext uri="{FF2B5EF4-FFF2-40B4-BE49-F238E27FC236}">
              <a16:creationId xmlns:a16="http://schemas.microsoft.com/office/drawing/2014/main" id="{00000000-0008-0000-0200-000065000000}"/>
            </a:ext>
          </a:extLst>
        </xdr:cNvPr>
        <xdr:cNvSpPr txBox="1"/>
      </xdr:nvSpPr>
      <xdr:spPr>
        <a:xfrm>
          <a:off x="2385704" y="9399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3" name="正方形/長方形 102">
          <a:extLst>
            <a:ext uri="{FF2B5EF4-FFF2-40B4-BE49-F238E27FC236}">
              <a16:creationId xmlns:a16="http://schemas.microsoft.com/office/drawing/2014/main" id="{00000000-0008-0000-0200-000067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4" name="正方形/長方形 103">
          <a:extLst>
            <a:ext uri="{FF2B5EF4-FFF2-40B4-BE49-F238E27FC236}">
              <a16:creationId xmlns:a16="http://schemas.microsoft.com/office/drawing/2014/main" id="{00000000-0008-0000-0200-000068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5" name="正方形/長方形 104">
          <a:extLst>
            <a:ext uri="{FF2B5EF4-FFF2-40B4-BE49-F238E27FC236}">
              <a16:creationId xmlns:a16="http://schemas.microsoft.com/office/drawing/2014/main" id="{00000000-0008-0000-0200-000069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6" name="正方形/長方形 105">
          <a:extLst>
            <a:ext uri="{FF2B5EF4-FFF2-40B4-BE49-F238E27FC236}">
              <a16:creationId xmlns:a16="http://schemas.microsoft.com/office/drawing/2014/main" id="{00000000-0008-0000-0200-00006A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7" name="正方形/長方形 106">
          <a:extLst>
            <a:ext uri="{FF2B5EF4-FFF2-40B4-BE49-F238E27FC236}">
              <a16:creationId xmlns:a16="http://schemas.microsoft.com/office/drawing/2014/main" id="{00000000-0008-0000-0200-00006B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5364041" y="9699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5364041" y="9249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0" name="直線コネクタ 119">
          <a:extLst>
            <a:ext uri="{FF2B5EF4-FFF2-40B4-BE49-F238E27FC236}">
              <a16:creationId xmlns:a16="http://schemas.microsoft.com/office/drawing/2014/main" id="{00000000-0008-0000-0200-000078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536404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2" name="【体育館・プール】&#10;一人当たり面積グラフ枠">
          <a:extLst>
            <a:ext uri="{FF2B5EF4-FFF2-40B4-BE49-F238E27FC236}">
              <a16:creationId xmlns:a16="http://schemas.microsoft.com/office/drawing/2014/main" id="{00000000-0008-0000-0200-00007A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87416</xdr:rowOff>
    </xdr:from>
    <xdr:to>
      <xdr:col>54</xdr:col>
      <xdr:colOff>189865</xdr:colOff>
      <xdr:row>63</xdr:row>
      <xdr:rowOff>167244</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flipV="1">
          <a:off x="9219565" y="9307616"/>
          <a:ext cx="0" cy="1420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171071</xdr:rowOff>
    </xdr:from>
    <xdr:ext cx="469744" cy="259045"/>
    <xdr:sp macro="" textlink="">
      <xdr:nvSpPr>
        <xdr:cNvPr id="124" name="【体育館・プール】&#10;一人当たり面積最小値テキスト">
          <a:extLst>
            <a:ext uri="{FF2B5EF4-FFF2-40B4-BE49-F238E27FC236}">
              <a16:creationId xmlns:a16="http://schemas.microsoft.com/office/drawing/2014/main" id="{00000000-0008-0000-0200-00007C000000}"/>
            </a:ext>
          </a:extLst>
        </xdr:cNvPr>
        <xdr:cNvSpPr txBox="1"/>
      </xdr:nvSpPr>
      <xdr:spPr>
        <a:xfrm>
          <a:off x="9258300" y="1073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167244</xdr:rowOff>
    </xdr:from>
    <xdr:to>
      <xdr:col>55</xdr:col>
      <xdr:colOff>88900</xdr:colOff>
      <xdr:row>63</xdr:row>
      <xdr:rowOff>167244</xdr:rowOff>
    </xdr:to>
    <xdr:cxnSp macro="">
      <xdr:nvCxnSpPr>
        <xdr:cNvPr id="125" name="直線コネクタ 124">
          <a:extLst>
            <a:ext uri="{FF2B5EF4-FFF2-40B4-BE49-F238E27FC236}">
              <a16:creationId xmlns:a16="http://schemas.microsoft.com/office/drawing/2014/main" id="{00000000-0008-0000-0200-00007D000000}"/>
            </a:ext>
          </a:extLst>
        </xdr:cNvPr>
        <xdr:cNvCxnSpPr/>
      </xdr:nvCxnSpPr>
      <xdr:spPr>
        <a:xfrm>
          <a:off x="9154160" y="107285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34093</xdr:rowOff>
    </xdr:from>
    <xdr:ext cx="534377" cy="259045"/>
    <xdr:sp macro="" textlink="">
      <xdr:nvSpPr>
        <xdr:cNvPr id="126" name="【体育館・プール】&#10;一人当たり面積最大値テキスト">
          <a:extLst>
            <a:ext uri="{FF2B5EF4-FFF2-40B4-BE49-F238E27FC236}">
              <a16:creationId xmlns:a16="http://schemas.microsoft.com/office/drawing/2014/main" id="{00000000-0008-0000-0200-00007E000000}"/>
            </a:ext>
          </a:extLst>
        </xdr:cNvPr>
        <xdr:cNvSpPr txBox="1"/>
      </xdr:nvSpPr>
      <xdr:spPr>
        <a:xfrm>
          <a:off x="9258300" y="908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87416</xdr:rowOff>
    </xdr:from>
    <xdr:to>
      <xdr:col>55</xdr:col>
      <xdr:colOff>88900</xdr:colOff>
      <xdr:row>55</xdr:row>
      <xdr:rowOff>87416</xdr:rowOff>
    </xdr:to>
    <xdr:cxnSp macro="">
      <xdr:nvCxnSpPr>
        <xdr:cNvPr id="127" name="直線コネクタ 126">
          <a:extLst>
            <a:ext uri="{FF2B5EF4-FFF2-40B4-BE49-F238E27FC236}">
              <a16:creationId xmlns:a16="http://schemas.microsoft.com/office/drawing/2014/main" id="{00000000-0008-0000-0200-00007F000000}"/>
            </a:ext>
          </a:extLst>
        </xdr:cNvPr>
        <xdr:cNvCxnSpPr/>
      </xdr:nvCxnSpPr>
      <xdr:spPr>
        <a:xfrm>
          <a:off x="9154160" y="93076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27946</xdr:rowOff>
    </xdr:from>
    <xdr:ext cx="469744" cy="259045"/>
    <xdr:sp macro="" textlink="">
      <xdr:nvSpPr>
        <xdr:cNvPr id="128" name="【体育館・プール】&#10;一人当たり面積平均値テキスト">
          <a:extLst>
            <a:ext uri="{FF2B5EF4-FFF2-40B4-BE49-F238E27FC236}">
              <a16:creationId xmlns:a16="http://schemas.microsoft.com/office/drawing/2014/main" id="{00000000-0008-0000-0200-000080000000}"/>
            </a:ext>
          </a:extLst>
        </xdr:cNvPr>
        <xdr:cNvSpPr txBox="1"/>
      </xdr:nvSpPr>
      <xdr:spPr>
        <a:xfrm>
          <a:off x="9258300" y="104216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5069</xdr:rowOff>
    </xdr:from>
    <xdr:to>
      <xdr:col>55</xdr:col>
      <xdr:colOff>50800</xdr:colOff>
      <xdr:row>63</xdr:row>
      <xdr:rowOff>106669</xdr:rowOff>
    </xdr:to>
    <xdr:sp macro="" textlink="">
      <xdr:nvSpPr>
        <xdr:cNvPr id="129" name="フローチャート: 判断 128">
          <a:extLst>
            <a:ext uri="{FF2B5EF4-FFF2-40B4-BE49-F238E27FC236}">
              <a16:creationId xmlns:a16="http://schemas.microsoft.com/office/drawing/2014/main" id="{00000000-0008-0000-0200-000081000000}"/>
            </a:ext>
          </a:extLst>
        </xdr:cNvPr>
        <xdr:cNvSpPr/>
      </xdr:nvSpPr>
      <xdr:spPr>
        <a:xfrm>
          <a:off x="9192260" y="105663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14854</xdr:rowOff>
    </xdr:from>
    <xdr:to>
      <xdr:col>50</xdr:col>
      <xdr:colOff>165100</xdr:colOff>
      <xdr:row>63</xdr:row>
      <xdr:rowOff>116454</xdr:rowOff>
    </xdr:to>
    <xdr:sp macro="" textlink="">
      <xdr:nvSpPr>
        <xdr:cNvPr id="130" name="フローチャート: 判断 129">
          <a:extLst>
            <a:ext uri="{FF2B5EF4-FFF2-40B4-BE49-F238E27FC236}">
              <a16:creationId xmlns:a16="http://schemas.microsoft.com/office/drawing/2014/main" id="{00000000-0008-0000-0200-000082000000}"/>
            </a:ext>
          </a:extLst>
        </xdr:cNvPr>
        <xdr:cNvSpPr/>
      </xdr:nvSpPr>
      <xdr:spPr>
        <a:xfrm>
          <a:off x="8445500" y="105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16134</xdr:rowOff>
    </xdr:from>
    <xdr:to>
      <xdr:col>46</xdr:col>
      <xdr:colOff>38100</xdr:colOff>
      <xdr:row>63</xdr:row>
      <xdr:rowOff>117734</xdr:rowOff>
    </xdr:to>
    <xdr:sp macro="" textlink="">
      <xdr:nvSpPr>
        <xdr:cNvPr id="131" name="フローチャート: 判断 130">
          <a:extLst>
            <a:ext uri="{FF2B5EF4-FFF2-40B4-BE49-F238E27FC236}">
              <a16:creationId xmlns:a16="http://schemas.microsoft.com/office/drawing/2014/main" id="{00000000-0008-0000-0200-000083000000}"/>
            </a:ext>
          </a:extLst>
        </xdr:cNvPr>
        <xdr:cNvSpPr/>
      </xdr:nvSpPr>
      <xdr:spPr>
        <a:xfrm>
          <a:off x="7670800" y="105774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26924</xdr:rowOff>
    </xdr:from>
    <xdr:to>
      <xdr:col>41</xdr:col>
      <xdr:colOff>101600</xdr:colOff>
      <xdr:row>63</xdr:row>
      <xdr:rowOff>128524</xdr:rowOff>
    </xdr:to>
    <xdr:sp macro="" textlink="">
      <xdr:nvSpPr>
        <xdr:cNvPr id="132" name="フローチャート: 判断 131">
          <a:extLst>
            <a:ext uri="{FF2B5EF4-FFF2-40B4-BE49-F238E27FC236}">
              <a16:creationId xmlns:a16="http://schemas.microsoft.com/office/drawing/2014/main" id="{00000000-0008-0000-0200-000084000000}"/>
            </a:ext>
          </a:extLst>
        </xdr:cNvPr>
        <xdr:cNvSpPr/>
      </xdr:nvSpPr>
      <xdr:spPr>
        <a:xfrm>
          <a:off x="687324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20341</xdr:rowOff>
    </xdr:from>
    <xdr:to>
      <xdr:col>36</xdr:col>
      <xdr:colOff>165100</xdr:colOff>
      <xdr:row>63</xdr:row>
      <xdr:rowOff>121941</xdr:rowOff>
    </xdr:to>
    <xdr:sp macro="" textlink="">
      <xdr:nvSpPr>
        <xdr:cNvPr id="133" name="フローチャート: 判断 132">
          <a:extLst>
            <a:ext uri="{FF2B5EF4-FFF2-40B4-BE49-F238E27FC236}">
              <a16:creationId xmlns:a16="http://schemas.microsoft.com/office/drawing/2014/main" id="{00000000-0008-0000-0200-000085000000}"/>
            </a:ext>
          </a:extLst>
        </xdr:cNvPr>
        <xdr:cNvSpPr/>
      </xdr:nvSpPr>
      <xdr:spPr>
        <a:xfrm>
          <a:off x="6098540" y="10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00000000-0008-0000-0200-000088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200-000089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00000000-0008-0000-0200-00008A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63226</xdr:rowOff>
    </xdr:from>
    <xdr:to>
      <xdr:col>55</xdr:col>
      <xdr:colOff>50800</xdr:colOff>
      <xdr:row>63</xdr:row>
      <xdr:rowOff>164826</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9192260" y="106245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154947</xdr:rowOff>
    </xdr:from>
    <xdr:ext cx="469744" cy="259045"/>
    <xdr:sp macro="" textlink="">
      <xdr:nvSpPr>
        <xdr:cNvPr id="140" name="【体育館・プール】&#10;一人当たり面積該当値テキスト">
          <a:extLst>
            <a:ext uri="{FF2B5EF4-FFF2-40B4-BE49-F238E27FC236}">
              <a16:creationId xmlns:a16="http://schemas.microsoft.com/office/drawing/2014/main" id="{00000000-0008-0000-0200-00008C000000}"/>
            </a:ext>
          </a:extLst>
        </xdr:cNvPr>
        <xdr:cNvSpPr txBox="1"/>
      </xdr:nvSpPr>
      <xdr:spPr>
        <a:xfrm>
          <a:off x="9258300" y="1054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63683</xdr:rowOff>
    </xdr:from>
    <xdr:to>
      <xdr:col>50</xdr:col>
      <xdr:colOff>165100</xdr:colOff>
      <xdr:row>63</xdr:row>
      <xdr:rowOff>165283</xdr:rowOff>
    </xdr:to>
    <xdr:sp macro="" textlink="">
      <xdr:nvSpPr>
        <xdr:cNvPr id="141" name="楕円 140">
          <a:extLst>
            <a:ext uri="{FF2B5EF4-FFF2-40B4-BE49-F238E27FC236}">
              <a16:creationId xmlns:a16="http://schemas.microsoft.com/office/drawing/2014/main" id="{00000000-0008-0000-0200-00008D000000}"/>
            </a:ext>
          </a:extLst>
        </xdr:cNvPr>
        <xdr:cNvSpPr/>
      </xdr:nvSpPr>
      <xdr:spPr>
        <a:xfrm>
          <a:off x="8445500" y="1062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114026</xdr:rowOff>
    </xdr:from>
    <xdr:to>
      <xdr:col>55</xdr:col>
      <xdr:colOff>0</xdr:colOff>
      <xdr:row>63</xdr:row>
      <xdr:rowOff>114483</xdr:rowOff>
    </xdr:to>
    <xdr:cxnSp macro="">
      <xdr:nvCxnSpPr>
        <xdr:cNvPr id="142" name="直線コネクタ 141">
          <a:extLst>
            <a:ext uri="{FF2B5EF4-FFF2-40B4-BE49-F238E27FC236}">
              <a16:creationId xmlns:a16="http://schemas.microsoft.com/office/drawing/2014/main" id="{00000000-0008-0000-0200-00008E000000}"/>
            </a:ext>
          </a:extLst>
        </xdr:cNvPr>
        <xdr:cNvCxnSpPr/>
      </xdr:nvCxnSpPr>
      <xdr:spPr>
        <a:xfrm flipV="1">
          <a:off x="8496300" y="10675346"/>
          <a:ext cx="7239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97973</xdr:rowOff>
    </xdr:from>
    <xdr:to>
      <xdr:col>46</xdr:col>
      <xdr:colOff>38100</xdr:colOff>
      <xdr:row>64</xdr:row>
      <xdr:rowOff>28123</xdr:rowOff>
    </xdr:to>
    <xdr:sp macro="" textlink="">
      <xdr:nvSpPr>
        <xdr:cNvPr id="143" name="楕円 142">
          <a:extLst>
            <a:ext uri="{FF2B5EF4-FFF2-40B4-BE49-F238E27FC236}">
              <a16:creationId xmlns:a16="http://schemas.microsoft.com/office/drawing/2014/main" id="{00000000-0008-0000-0200-00008F000000}"/>
            </a:ext>
          </a:extLst>
        </xdr:cNvPr>
        <xdr:cNvSpPr/>
      </xdr:nvSpPr>
      <xdr:spPr>
        <a:xfrm>
          <a:off x="7670800" y="106592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114483</xdr:rowOff>
    </xdr:from>
    <xdr:to>
      <xdr:col>50</xdr:col>
      <xdr:colOff>114300</xdr:colOff>
      <xdr:row>63</xdr:row>
      <xdr:rowOff>148773</xdr:rowOff>
    </xdr:to>
    <xdr:cxnSp macro="">
      <xdr:nvCxnSpPr>
        <xdr:cNvPr id="144" name="直線コネクタ 143">
          <a:extLst>
            <a:ext uri="{FF2B5EF4-FFF2-40B4-BE49-F238E27FC236}">
              <a16:creationId xmlns:a16="http://schemas.microsoft.com/office/drawing/2014/main" id="{00000000-0008-0000-0200-000090000000}"/>
            </a:ext>
          </a:extLst>
        </xdr:cNvPr>
        <xdr:cNvCxnSpPr/>
      </xdr:nvCxnSpPr>
      <xdr:spPr>
        <a:xfrm flipV="1">
          <a:off x="7713980" y="10675803"/>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132981</xdr:rowOff>
    </xdr:from>
    <xdr:ext cx="469744" cy="259045"/>
    <xdr:sp macro="" textlink="">
      <xdr:nvSpPr>
        <xdr:cNvPr id="145" name="n_1aveValue【体育館・プール】&#10;一人当たり面積">
          <a:extLst>
            <a:ext uri="{FF2B5EF4-FFF2-40B4-BE49-F238E27FC236}">
              <a16:creationId xmlns:a16="http://schemas.microsoft.com/office/drawing/2014/main" id="{00000000-0008-0000-0200-000091000000}"/>
            </a:ext>
          </a:extLst>
        </xdr:cNvPr>
        <xdr:cNvSpPr txBox="1"/>
      </xdr:nvSpPr>
      <xdr:spPr>
        <a:xfrm>
          <a:off x="8271587" y="1035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134261</xdr:rowOff>
    </xdr:from>
    <xdr:ext cx="469744" cy="259045"/>
    <xdr:sp macro="" textlink="">
      <xdr:nvSpPr>
        <xdr:cNvPr id="146" name="n_2aveValue【体育館・プール】&#10;一人当たり面積">
          <a:extLst>
            <a:ext uri="{FF2B5EF4-FFF2-40B4-BE49-F238E27FC236}">
              <a16:creationId xmlns:a16="http://schemas.microsoft.com/office/drawing/2014/main" id="{00000000-0008-0000-0200-000092000000}"/>
            </a:ext>
          </a:extLst>
        </xdr:cNvPr>
        <xdr:cNvSpPr txBox="1"/>
      </xdr:nvSpPr>
      <xdr:spPr>
        <a:xfrm>
          <a:off x="7509587" y="1036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145051</xdr:rowOff>
    </xdr:from>
    <xdr:ext cx="469744" cy="259045"/>
    <xdr:sp macro="" textlink="">
      <xdr:nvSpPr>
        <xdr:cNvPr id="147" name="n_3aveValue【体育館・プール】&#10;一人当たり面積">
          <a:extLst>
            <a:ext uri="{FF2B5EF4-FFF2-40B4-BE49-F238E27FC236}">
              <a16:creationId xmlns:a16="http://schemas.microsoft.com/office/drawing/2014/main" id="{00000000-0008-0000-0200-000093000000}"/>
            </a:ext>
          </a:extLst>
        </xdr:cNvPr>
        <xdr:cNvSpPr txBox="1"/>
      </xdr:nvSpPr>
      <xdr:spPr>
        <a:xfrm>
          <a:off x="6712027" y="10371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138468</xdr:rowOff>
    </xdr:from>
    <xdr:ext cx="469744" cy="259045"/>
    <xdr:sp macro="" textlink="">
      <xdr:nvSpPr>
        <xdr:cNvPr id="148" name="n_4aveValue【体育館・プール】&#10;一人当たり面積">
          <a:extLst>
            <a:ext uri="{FF2B5EF4-FFF2-40B4-BE49-F238E27FC236}">
              <a16:creationId xmlns:a16="http://schemas.microsoft.com/office/drawing/2014/main" id="{00000000-0008-0000-0200-000094000000}"/>
            </a:ext>
          </a:extLst>
        </xdr:cNvPr>
        <xdr:cNvSpPr txBox="1"/>
      </xdr:nvSpPr>
      <xdr:spPr>
        <a:xfrm>
          <a:off x="5937327" y="1036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156410</xdr:rowOff>
    </xdr:from>
    <xdr:ext cx="469744" cy="259045"/>
    <xdr:sp macro="" textlink="">
      <xdr:nvSpPr>
        <xdr:cNvPr id="149" name="n_1mainValue【体育館・プール】&#10;一人当たり面積">
          <a:extLst>
            <a:ext uri="{FF2B5EF4-FFF2-40B4-BE49-F238E27FC236}">
              <a16:creationId xmlns:a16="http://schemas.microsoft.com/office/drawing/2014/main" id="{00000000-0008-0000-0200-000095000000}"/>
            </a:ext>
          </a:extLst>
        </xdr:cNvPr>
        <xdr:cNvSpPr txBox="1"/>
      </xdr:nvSpPr>
      <xdr:spPr>
        <a:xfrm>
          <a:off x="8271587" y="1071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19250</xdr:rowOff>
    </xdr:from>
    <xdr:ext cx="469744" cy="259045"/>
    <xdr:sp macro="" textlink="">
      <xdr:nvSpPr>
        <xdr:cNvPr id="150" name="n_2mainValue【体育館・プール】&#10;一人当たり面積">
          <a:extLst>
            <a:ext uri="{FF2B5EF4-FFF2-40B4-BE49-F238E27FC236}">
              <a16:creationId xmlns:a16="http://schemas.microsoft.com/office/drawing/2014/main" id="{00000000-0008-0000-0200-000096000000}"/>
            </a:ext>
          </a:extLst>
        </xdr:cNvPr>
        <xdr:cNvSpPr txBox="1"/>
      </xdr:nvSpPr>
      <xdr:spPr>
        <a:xfrm>
          <a:off x="7509587" y="10748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8" name="正方形/長方形 157">
          <a:extLst>
            <a:ext uri="{FF2B5EF4-FFF2-40B4-BE49-F238E27FC236}">
              <a16:creationId xmlns:a16="http://schemas.microsoft.com/office/drawing/2014/main" id="{00000000-0008-0000-0200-00009E00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75" name="【福祉施設】&#10;有形固定資産減価償却率グラフ枠">
          <a:extLst>
            <a:ext uri="{FF2B5EF4-FFF2-40B4-BE49-F238E27FC236}">
              <a16:creationId xmlns:a16="http://schemas.microsoft.com/office/drawing/2014/main" id="{00000000-0008-0000-0200-0000AF00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106680</xdr:rowOff>
    </xdr:from>
    <xdr:to>
      <xdr:col>24</xdr:col>
      <xdr:colOff>62865</xdr:colOff>
      <xdr:row>86</xdr:row>
      <xdr:rowOff>168729</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flipV="1">
          <a:off x="4086225" y="13014960"/>
          <a:ext cx="0" cy="1570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77" name="【福祉施設】&#10;有形固定資産減価償却率最小値テキスト">
          <a:extLst>
            <a:ext uri="{FF2B5EF4-FFF2-40B4-BE49-F238E27FC236}">
              <a16:creationId xmlns:a16="http://schemas.microsoft.com/office/drawing/2014/main" id="{00000000-0008-0000-0200-0000B1000000}"/>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53357</xdr:rowOff>
    </xdr:from>
    <xdr:ext cx="340478" cy="259045"/>
    <xdr:sp macro="" textlink="">
      <xdr:nvSpPr>
        <xdr:cNvPr id="179" name="【福祉施設】&#10;有形固定資産減価償却率最大値テキスト">
          <a:extLst>
            <a:ext uri="{FF2B5EF4-FFF2-40B4-BE49-F238E27FC236}">
              <a16:creationId xmlns:a16="http://schemas.microsoft.com/office/drawing/2014/main" id="{00000000-0008-0000-0200-0000B3000000}"/>
            </a:ext>
          </a:extLst>
        </xdr:cNvPr>
        <xdr:cNvSpPr txBox="1"/>
      </xdr:nvSpPr>
      <xdr:spPr>
        <a:xfrm>
          <a:off x="4124960" y="12793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106680</xdr:rowOff>
    </xdr:from>
    <xdr:to>
      <xdr:col>24</xdr:col>
      <xdr:colOff>152400</xdr:colOff>
      <xdr:row>77</xdr:row>
      <xdr:rowOff>106680</xdr:rowOff>
    </xdr:to>
    <xdr:cxnSp macro="">
      <xdr:nvCxnSpPr>
        <xdr:cNvPr id="180" name="直線コネクタ 179">
          <a:extLst>
            <a:ext uri="{FF2B5EF4-FFF2-40B4-BE49-F238E27FC236}">
              <a16:creationId xmlns:a16="http://schemas.microsoft.com/office/drawing/2014/main" id="{00000000-0008-0000-0200-0000B4000000}"/>
            </a:ext>
          </a:extLst>
        </xdr:cNvPr>
        <xdr:cNvCxnSpPr/>
      </xdr:nvCxnSpPr>
      <xdr:spPr>
        <a:xfrm>
          <a:off x="4020820" y="1301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95085</xdr:rowOff>
    </xdr:from>
    <xdr:ext cx="405111" cy="259045"/>
    <xdr:sp macro="" textlink="">
      <xdr:nvSpPr>
        <xdr:cNvPr id="181" name="【福祉施設】&#10;有形固定資産減価償却率平均値テキスト">
          <a:extLst>
            <a:ext uri="{FF2B5EF4-FFF2-40B4-BE49-F238E27FC236}">
              <a16:creationId xmlns:a16="http://schemas.microsoft.com/office/drawing/2014/main" id="{00000000-0008-0000-0200-0000B5000000}"/>
            </a:ext>
          </a:extLst>
        </xdr:cNvPr>
        <xdr:cNvSpPr txBox="1"/>
      </xdr:nvSpPr>
      <xdr:spPr>
        <a:xfrm>
          <a:off x="4124960" y="136739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72208</xdr:rowOff>
    </xdr:from>
    <xdr:to>
      <xdr:col>24</xdr:col>
      <xdr:colOff>114300</xdr:colOff>
      <xdr:row>83</xdr:row>
      <xdr:rowOff>2358</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4036060" y="13818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23223</xdr:rowOff>
    </xdr:from>
    <xdr:to>
      <xdr:col>20</xdr:col>
      <xdr:colOff>38100</xdr:colOff>
      <xdr:row>82</xdr:row>
      <xdr:rowOff>124823</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3312160" y="137697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82006</xdr:rowOff>
    </xdr:from>
    <xdr:to>
      <xdr:col>15</xdr:col>
      <xdr:colOff>101600</xdr:colOff>
      <xdr:row>82</xdr:row>
      <xdr:rowOff>12156</xdr:rowOff>
    </xdr:to>
    <xdr:sp macro="" textlink="">
      <xdr:nvSpPr>
        <xdr:cNvPr id="184" name="フローチャート: 判断 183">
          <a:extLst>
            <a:ext uri="{FF2B5EF4-FFF2-40B4-BE49-F238E27FC236}">
              <a16:creationId xmlns:a16="http://schemas.microsoft.com/office/drawing/2014/main" id="{00000000-0008-0000-0200-0000B8000000}"/>
            </a:ext>
          </a:extLst>
        </xdr:cNvPr>
        <xdr:cNvSpPr/>
      </xdr:nvSpPr>
      <xdr:spPr>
        <a:xfrm>
          <a:off x="2514600" y="136608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57513</xdr:rowOff>
    </xdr:from>
    <xdr:to>
      <xdr:col>10</xdr:col>
      <xdr:colOff>165100</xdr:colOff>
      <xdr:row>81</xdr:row>
      <xdr:rowOff>159113</xdr:rowOff>
    </xdr:to>
    <xdr:sp macro="" textlink="">
      <xdr:nvSpPr>
        <xdr:cNvPr id="185" name="フローチャート: 判断 184">
          <a:extLst>
            <a:ext uri="{FF2B5EF4-FFF2-40B4-BE49-F238E27FC236}">
              <a16:creationId xmlns:a16="http://schemas.microsoft.com/office/drawing/2014/main" id="{00000000-0008-0000-0200-0000B9000000}"/>
            </a:ext>
          </a:extLst>
        </xdr:cNvPr>
        <xdr:cNvSpPr/>
      </xdr:nvSpPr>
      <xdr:spPr>
        <a:xfrm>
          <a:off x="1739900" y="1363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65677</xdr:rowOff>
    </xdr:from>
    <xdr:to>
      <xdr:col>6</xdr:col>
      <xdr:colOff>38100</xdr:colOff>
      <xdr:row>81</xdr:row>
      <xdr:rowOff>167277</xdr:rowOff>
    </xdr:to>
    <xdr:sp macro="" textlink="">
      <xdr:nvSpPr>
        <xdr:cNvPr id="186" name="フローチャート: 判断 185">
          <a:extLst>
            <a:ext uri="{FF2B5EF4-FFF2-40B4-BE49-F238E27FC236}">
              <a16:creationId xmlns:a16="http://schemas.microsoft.com/office/drawing/2014/main" id="{00000000-0008-0000-0200-0000BA000000}"/>
            </a:ext>
          </a:extLst>
        </xdr:cNvPr>
        <xdr:cNvSpPr/>
      </xdr:nvSpPr>
      <xdr:spPr>
        <a:xfrm>
          <a:off x="965200" y="136445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0" name="テキスト ボックス 189">
          <a:extLst>
            <a:ext uri="{FF2B5EF4-FFF2-40B4-BE49-F238E27FC236}">
              <a16:creationId xmlns:a16="http://schemas.microsoft.com/office/drawing/2014/main" id="{00000000-0008-0000-0200-0000BE00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1" name="テキスト ボックス 190">
          <a:extLst>
            <a:ext uri="{FF2B5EF4-FFF2-40B4-BE49-F238E27FC236}">
              <a16:creationId xmlns:a16="http://schemas.microsoft.com/office/drawing/2014/main" id="{00000000-0008-0000-0200-0000BF00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99968</xdr:rowOff>
    </xdr:from>
    <xdr:to>
      <xdr:col>24</xdr:col>
      <xdr:colOff>114300</xdr:colOff>
      <xdr:row>85</xdr:row>
      <xdr:rowOff>30118</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4036060" y="14181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78395</xdr:rowOff>
    </xdr:from>
    <xdr:ext cx="405111" cy="259045"/>
    <xdr:sp macro="" textlink="">
      <xdr:nvSpPr>
        <xdr:cNvPr id="193" name="【福祉施設】&#10;有形固定資産減価償却率該当値テキスト">
          <a:extLst>
            <a:ext uri="{FF2B5EF4-FFF2-40B4-BE49-F238E27FC236}">
              <a16:creationId xmlns:a16="http://schemas.microsoft.com/office/drawing/2014/main" id="{00000000-0008-0000-0200-0000C1000000}"/>
            </a:ext>
          </a:extLst>
        </xdr:cNvPr>
        <xdr:cNvSpPr txBox="1"/>
      </xdr:nvSpPr>
      <xdr:spPr>
        <a:xfrm>
          <a:off x="4124960" y="1416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78739</xdr:rowOff>
    </xdr:from>
    <xdr:to>
      <xdr:col>20</xdr:col>
      <xdr:colOff>38100</xdr:colOff>
      <xdr:row>85</xdr:row>
      <xdr:rowOff>8889</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3312160" y="141604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129539</xdr:rowOff>
    </xdr:from>
    <xdr:to>
      <xdr:col>24</xdr:col>
      <xdr:colOff>63500</xdr:colOff>
      <xdr:row>84</xdr:row>
      <xdr:rowOff>150768</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3355340" y="14211299"/>
          <a:ext cx="73152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68943</xdr:rowOff>
    </xdr:from>
    <xdr:to>
      <xdr:col>15</xdr:col>
      <xdr:colOff>101600</xdr:colOff>
      <xdr:row>84</xdr:row>
      <xdr:rowOff>170543</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2514600" y="1415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119743</xdr:rowOff>
    </xdr:from>
    <xdr:to>
      <xdr:col>19</xdr:col>
      <xdr:colOff>177800</xdr:colOff>
      <xdr:row>84</xdr:row>
      <xdr:rowOff>129539</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2565400" y="14201503"/>
          <a:ext cx="78994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141350</xdr:rowOff>
    </xdr:from>
    <xdr:ext cx="405111" cy="259045"/>
    <xdr:sp macro="" textlink="">
      <xdr:nvSpPr>
        <xdr:cNvPr id="198" name="n_1aveValue【福祉施設】&#10;有形固定資産減価償却率">
          <a:extLst>
            <a:ext uri="{FF2B5EF4-FFF2-40B4-BE49-F238E27FC236}">
              <a16:creationId xmlns:a16="http://schemas.microsoft.com/office/drawing/2014/main" id="{00000000-0008-0000-0200-0000C6000000}"/>
            </a:ext>
          </a:extLst>
        </xdr:cNvPr>
        <xdr:cNvSpPr txBox="1"/>
      </xdr:nvSpPr>
      <xdr:spPr>
        <a:xfrm>
          <a:off x="3170564" y="1355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28683</xdr:rowOff>
    </xdr:from>
    <xdr:ext cx="405111" cy="259045"/>
    <xdr:sp macro="" textlink="">
      <xdr:nvSpPr>
        <xdr:cNvPr id="199" name="n_2aveValue【福祉施設】&#10;有形固定資産減価償却率">
          <a:extLst>
            <a:ext uri="{FF2B5EF4-FFF2-40B4-BE49-F238E27FC236}">
              <a16:creationId xmlns:a16="http://schemas.microsoft.com/office/drawing/2014/main" id="{00000000-0008-0000-0200-0000C7000000}"/>
            </a:ext>
          </a:extLst>
        </xdr:cNvPr>
        <xdr:cNvSpPr txBox="1"/>
      </xdr:nvSpPr>
      <xdr:spPr>
        <a:xfrm>
          <a:off x="2385704" y="1343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4190</xdr:rowOff>
    </xdr:from>
    <xdr:ext cx="405111" cy="259045"/>
    <xdr:sp macro="" textlink="">
      <xdr:nvSpPr>
        <xdr:cNvPr id="200" name="n_3aveValue【福祉施設】&#10;有形固定資産減価償却率">
          <a:extLst>
            <a:ext uri="{FF2B5EF4-FFF2-40B4-BE49-F238E27FC236}">
              <a16:creationId xmlns:a16="http://schemas.microsoft.com/office/drawing/2014/main" id="{00000000-0008-0000-0200-0000C8000000}"/>
            </a:ext>
          </a:extLst>
        </xdr:cNvPr>
        <xdr:cNvSpPr txBox="1"/>
      </xdr:nvSpPr>
      <xdr:spPr>
        <a:xfrm>
          <a:off x="1611004" y="1341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12354</xdr:rowOff>
    </xdr:from>
    <xdr:ext cx="405111" cy="259045"/>
    <xdr:sp macro="" textlink="">
      <xdr:nvSpPr>
        <xdr:cNvPr id="201" name="n_4aveValue【福祉施設】&#10;有形固定資産減価償却率">
          <a:extLst>
            <a:ext uri="{FF2B5EF4-FFF2-40B4-BE49-F238E27FC236}">
              <a16:creationId xmlns:a16="http://schemas.microsoft.com/office/drawing/2014/main" id="{00000000-0008-0000-0200-0000C9000000}"/>
            </a:ext>
          </a:extLst>
        </xdr:cNvPr>
        <xdr:cNvSpPr txBox="1"/>
      </xdr:nvSpPr>
      <xdr:spPr>
        <a:xfrm>
          <a:off x="836304" y="1342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16</xdr:rowOff>
    </xdr:from>
    <xdr:ext cx="405111" cy="259045"/>
    <xdr:sp macro="" textlink="">
      <xdr:nvSpPr>
        <xdr:cNvPr id="202" name="n_1mainValue【福祉施設】&#10;有形固定資産減価償却率">
          <a:extLst>
            <a:ext uri="{FF2B5EF4-FFF2-40B4-BE49-F238E27FC236}">
              <a16:creationId xmlns:a16="http://schemas.microsoft.com/office/drawing/2014/main" id="{00000000-0008-0000-0200-0000CA000000}"/>
            </a:ext>
          </a:extLst>
        </xdr:cNvPr>
        <xdr:cNvSpPr txBox="1"/>
      </xdr:nvSpPr>
      <xdr:spPr>
        <a:xfrm>
          <a:off x="3170564" y="1424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161670</xdr:rowOff>
    </xdr:from>
    <xdr:ext cx="405111" cy="259045"/>
    <xdr:sp macro="" textlink="">
      <xdr:nvSpPr>
        <xdr:cNvPr id="203" name="n_2mainValue【福祉施設】&#10;有形固定資産減価償却率">
          <a:extLst>
            <a:ext uri="{FF2B5EF4-FFF2-40B4-BE49-F238E27FC236}">
              <a16:creationId xmlns:a16="http://schemas.microsoft.com/office/drawing/2014/main" id="{00000000-0008-0000-0200-0000CB000000}"/>
            </a:ext>
          </a:extLst>
        </xdr:cNvPr>
        <xdr:cNvSpPr txBox="1"/>
      </xdr:nvSpPr>
      <xdr:spPr>
        <a:xfrm>
          <a:off x="2385704" y="1424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4" name="正方形/長方形 203">
          <a:extLst>
            <a:ext uri="{FF2B5EF4-FFF2-40B4-BE49-F238E27FC236}">
              <a16:creationId xmlns:a16="http://schemas.microsoft.com/office/drawing/2014/main" id="{00000000-0008-0000-0200-0000CC00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2" name="テキスト ボックス 211">
          <a:extLst>
            <a:ext uri="{FF2B5EF4-FFF2-40B4-BE49-F238E27FC236}">
              <a16:creationId xmlns:a16="http://schemas.microsoft.com/office/drawing/2014/main" id="{00000000-0008-0000-0200-0000D400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4" name="【福祉施設】&#10;一人当たり面積グラフ枠">
          <a:extLst>
            <a:ext uri="{FF2B5EF4-FFF2-40B4-BE49-F238E27FC236}">
              <a16:creationId xmlns:a16="http://schemas.microsoft.com/office/drawing/2014/main" id="{00000000-0008-0000-0200-0000E000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135255</xdr:rowOff>
    </xdr:from>
    <xdr:to>
      <xdr:col>54</xdr:col>
      <xdr:colOff>189865</xdr:colOff>
      <xdr:row>86</xdr:row>
      <xdr:rowOff>29642</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flipV="1">
          <a:off x="9219565" y="13043535"/>
          <a:ext cx="0" cy="140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226" name="【福祉施設】&#10;一人当たり面積最小値テキスト">
          <a:extLst>
            <a:ext uri="{FF2B5EF4-FFF2-40B4-BE49-F238E27FC236}">
              <a16:creationId xmlns:a16="http://schemas.microsoft.com/office/drawing/2014/main" id="{00000000-0008-0000-0200-0000E2000000}"/>
            </a:ext>
          </a:extLst>
        </xdr:cNvPr>
        <xdr:cNvSpPr txBox="1"/>
      </xdr:nvSpPr>
      <xdr:spPr>
        <a:xfrm>
          <a:off x="9258300" y="1445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9154160" y="14446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81932</xdr:rowOff>
    </xdr:from>
    <xdr:ext cx="469744" cy="259045"/>
    <xdr:sp macro="" textlink="">
      <xdr:nvSpPr>
        <xdr:cNvPr id="228" name="【福祉施設】&#10;一人当たり面積最大値テキスト">
          <a:extLst>
            <a:ext uri="{FF2B5EF4-FFF2-40B4-BE49-F238E27FC236}">
              <a16:creationId xmlns:a16="http://schemas.microsoft.com/office/drawing/2014/main" id="{00000000-0008-0000-0200-0000E4000000}"/>
            </a:ext>
          </a:extLst>
        </xdr:cNvPr>
        <xdr:cNvSpPr txBox="1"/>
      </xdr:nvSpPr>
      <xdr:spPr>
        <a:xfrm>
          <a:off x="9258300" y="1282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135255</xdr:rowOff>
    </xdr:from>
    <xdr:to>
      <xdr:col>55</xdr:col>
      <xdr:colOff>88900</xdr:colOff>
      <xdr:row>77</xdr:row>
      <xdr:rowOff>135255</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9154160" y="130435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145178</xdr:rowOff>
    </xdr:from>
    <xdr:ext cx="469744" cy="259045"/>
    <xdr:sp macro="" textlink="">
      <xdr:nvSpPr>
        <xdr:cNvPr id="230" name="【福祉施設】&#10;一人当たり面積平均値テキスト">
          <a:extLst>
            <a:ext uri="{FF2B5EF4-FFF2-40B4-BE49-F238E27FC236}">
              <a16:creationId xmlns:a16="http://schemas.microsoft.com/office/drawing/2014/main" id="{00000000-0008-0000-0200-0000E6000000}"/>
            </a:ext>
          </a:extLst>
        </xdr:cNvPr>
        <xdr:cNvSpPr txBox="1"/>
      </xdr:nvSpPr>
      <xdr:spPr>
        <a:xfrm>
          <a:off x="9258300" y="14226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166751</xdr:rowOff>
    </xdr:from>
    <xdr:to>
      <xdr:col>55</xdr:col>
      <xdr:colOff>50800</xdr:colOff>
      <xdr:row>85</xdr:row>
      <xdr:rowOff>96901</xdr:rowOff>
    </xdr:to>
    <xdr:sp macro="" textlink="">
      <xdr:nvSpPr>
        <xdr:cNvPr id="231" name="フローチャート: 判断 230">
          <a:extLst>
            <a:ext uri="{FF2B5EF4-FFF2-40B4-BE49-F238E27FC236}">
              <a16:creationId xmlns:a16="http://schemas.microsoft.com/office/drawing/2014/main" id="{00000000-0008-0000-0200-0000E7000000}"/>
            </a:ext>
          </a:extLst>
        </xdr:cNvPr>
        <xdr:cNvSpPr/>
      </xdr:nvSpPr>
      <xdr:spPr>
        <a:xfrm>
          <a:off x="9192260" y="142485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157607</xdr:rowOff>
    </xdr:from>
    <xdr:to>
      <xdr:col>50</xdr:col>
      <xdr:colOff>165100</xdr:colOff>
      <xdr:row>85</xdr:row>
      <xdr:rowOff>87757</xdr:rowOff>
    </xdr:to>
    <xdr:sp macro="" textlink="">
      <xdr:nvSpPr>
        <xdr:cNvPr id="232" name="フローチャート: 判断 231">
          <a:extLst>
            <a:ext uri="{FF2B5EF4-FFF2-40B4-BE49-F238E27FC236}">
              <a16:creationId xmlns:a16="http://schemas.microsoft.com/office/drawing/2014/main" id="{00000000-0008-0000-0200-0000E8000000}"/>
            </a:ext>
          </a:extLst>
        </xdr:cNvPr>
        <xdr:cNvSpPr/>
      </xdr:nvSpPr>
      <xdr:spPr>
        <a:xfrm>
          <a:off x="8445500" y="142393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169266</xdr:rowOff>
    </xdr:from>
    <xdr:to>
      <xdr:col>46</xdr:col>
      <xdr:colOff>38100</xdr:colOff>
      <xdr:row>85</xdr:row>
      <xdr:rowOff>99416</xdr:rowOff>
    </xdr:to>
    <xdr:sp macro="" textlink="">
      <xdr:nvSpPr>
        <xdr:cNvPr id="233" name="フローチャート: 判断 232">
          <a:extLst>
            <a:ext uri="{FF2B5EF4-FFF2-40B4-BE49-F238E27FC236}">
              <a16:creationId xmlns:a16="http://schemas.microsoft.com/office/drawing/2014/main" id="{00000000-0008-0000-0200-0000E9000000}"/>
            </a:ext>
          </a:extLst>
        </xdr:cNvPr>
        <xdr:cNvSpPr/>
      </xdr:nvSpPr>
      <xdr:spPr>
        <a:xfrm>
          <a:off x="7670800" y="14251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6502</xdr:rowOff>
    </xdr:from>
    <xdr:to>
      <xdr:col>41</xdr:col>
      <xdr:colOff>101600</xdr:colOff>
      <xdr:row>85</xdr:row>
      <xdr:rowOff>108102</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6873240" y="1425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23648</xdr:rowOff>
    </xdr:from>
    <xdr:to>
      <xdr:col>36</xdr:col>
      <xdr:colOff>165100</xdr:colOff>
      <xdr:row>85</xdr:row>
      <xdr:rowOff>125248</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6098540" y="142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132004</xdr:rowOff>
    </xdr:from>
    <xdr:to>
      <xdr:col>55</xdr:col>
      <xdr:colOff>50800</xdr:colOff>
      <xdr:row>84</xdr:row>
      <xdr:rowOff>62154</xdr:rowOff>
    </xdr:to>
    <xdr:sp macro="" textlink="">
      <xdr:nvSpPr>
        <xdr:cNvPr id="241" name="楕円 240">
          <a:extLst>
            <a:ext uri="{FF2B5EF4-FFF2-40B4-BE49-F238E27FC236}">
              <a16:creationId xmlns:a16="http://schemas.microsoft.com/office/drawing/2014/main" id="{00000000-0008-0000-0200-0000F1000000}"/>
            </a:ext>
          </a:extLst>
        </xdr:cNvPr>
        <xdr:cNvSpPr/>
      </xdr:nvSpPr>
      <xdr:spPr>
        <a:xfrm>
          <a:off x="9192260" y="140461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154881</xdr:rowOff>
    </xdr:from>
    <xdr:ext cx="469744" cy="259045"/>
    <xdr:sp macro="" textlink="">
      <xdr:nvSpPr>
        <xdr:cNvPr id="242" name="【福祉施設】&#10;一人当たり面積該当値テキスト">
          <a:extLst>
            <a:ext uri="{FF2B5EF4-FFF2-40B4-BE49-F238E27FC236}">
              <a16:creationId xmlns:a16="http://schemas.microsoft.com/office/drawing/2014/main" id="{00000000-0008-0000-0200-0000F2000000}"/>
            </a:ext>
          </a:extLst>
        </xdr:cNvPr>
        <xdr:cNvSpPr txBox="1"/>
      </xdr:nvSpPr>
      <xdr:spPr>
        <a:xfrm>
          <a:off x="9258300" y="1390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135204</xdr:rowOff>
    </xdr:from>
    <xdr:to>
      <xdr:col>50</xdr:col>
      <xdr:colOff>165100</xdr:colOff>
      <xdr:row>84</xdr:row>
      <xdr:rowOff>65354</xdr:rowOff>
    </xdr:to>
    <xdr:sp macro="" textlink="">
      <xdr:nvSpPr>
        <xdr:cNvPr id="243" name="楕円 242">
          <a:extLst>
            <a:ext uri="{FF2B5EF4-FFF2-40B4-BE49-F238E27FC236}">
              <a16:creationId xmlns:a16="http://schemas.microsoft.com/office/drawing/2014/main" id="{00000000-0008-0000-0200-0000F3000000}"/>
            </a:ext>
          </a:extLst>
        </xdr:cNvPr>
        <xdr:cNvSpPr/>
      </xdr:nvSpPr>
      <xdr:spPr>
        <a:xfrm>
          <a:off x="8445500" y="140493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11354</xdr:rowOff>
    </xdr:from>
    <xdr:to>
      <xdr:col>55</xdr:col>
      <xdr:colOff>0</xdr:colOff>
      <xdr:row>84</xdr:row>
      <xdr:rowOff>14554</xdr:rowOff>
    </xdr:to>
    <xdr:cxnSp macro="">
      <xdr:nvCxnSpPr>
        <xdr:cNvPr id="244" name="直線コネクタ 243">
          <a:extLst>
            <a:ext uri="{FF2B5EF4-FFF2-40B4-BE49-F238E27FC236}">
              <a16:creationId xmlns:a16="http://schemas.microsoft.com/office/drawing/2014/main" id="{00000000-0008-0000-0200-0000F4000000}"/>
            </a:ext>
          </a:extLst>
        </xdr:cNvPr>
        <xdr:cNvCxnSpPr/>
      </xdr:nvCxnSpPr>
      <xdr:spPr>
        <a:xfrm flipV="1">
          <a:off x="8496300" y="14093114"/>
          <a:ext cx="7239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141605</xdr:rowOff>
    </xdr:from>
    <xdr:to>
      <xdr:col>46</xdr:col>
      <xdr:colOff>38100</xdr:colOff>
      <xdr:row>84</xdr:row>
      <xdr:rowOff>71755</xdr:rowOff>
    </xdr:to>
    <xdr:sp macro="" textlink="">
      <xdr:nvSpPr>
        <xdr:cNvPr id="245" name="楕円 244">
          <a:extLst>
            <a:ext uri="{FF2B5EF4-FFF2-40B4-BE49-F238E27FC236}">
              <a16:creationId xmlns:a16="http://schemas.microsoft.com/office/drawing/2014/main" id="{00000000-0008-0000-0200-0000F5000000}"/>
            </a:ext>
          </a:extLst>
        </xdr:cNvPr>
        <xdr:cNvSpPr/>
      </xdr:nvSpPr>
      <xdr:spPr>
        <a:xfrm>
          <a:off x="7670800" y="140557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14554</xdr:rowOff>
    </xdr:from>
    <xdr:to>
      <xdr:col>50</xdr:col>
      <xdr:colOff>114300</xdr:colOff>
      <xdr:row>84</xdr:row>
      <xdr:rowOff>20955</xdr:rowOff>
    </xdr:to>
    <xdr:cxnSp macro="">
      <xdr:nvCxnSpPr>
        <xdr:cNvPr id="246" name="直線コネクタ 245">
          <a:extLst>
            <a:ext uri="{FF2B5EF4-FFF2-40B4-BE49-F238E27FC236}">
              <a16:creationId xmlns:a16="http://schemas.microsoft.com/office/drawing/2014/main" id="{00000000-0008-0000-0200-0000F6000000}"/>
            </a:ext>
          </a:extLst>
        </xdr:cNvPr>
        <xdr:cNvCxnSpPr/>
      </xdr:nvCxnSpPr>
      <xdr:spPr>
        <a:xfrm flipV="1">
          <a:off x="7713980" y="14096314"/>
          <a:ext cx="78232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78884</xdr:rowOff>
    </xdr:from>
    <xdr:ext cx="469744" cy="259045"/>
    <xdr:sp macro="" textlink="">
      <xdr:nvSpPr>
        <xdr:cNvPr id="247" name="n_1aveValue【福祉施設】&#10;一人当たり面積">
          <a:extLst>
            <a:ext uri="{FF2B5EF4-FFF2-40B4-BE49-F238E27FC236}">
              <a16:creationId xmlns:a16="http://schemas.microsoft.com/office/drawing/2014/main" id="{00000000-0008-0000-0200-0000F7000000}"/>
            </a:ext>
          </a:extLst>
        </xdr:cNvPr>
        <xdr:cNvSpPr txBox="1"/>
      </xdr:nvSpPr>
      <xdr:spPr>
        <a:xfrm>
          <a:off x="8271587" y="1432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90543</xdr:rowOff>
    </xdr:from>
    <xdr:ext cx="469744" cy="259045"/>
    <xdr:sp macro="" textlink="">
      <xdr:nvSpPr>
        <xdr:cNvPr id="248" name="n_2aveValue【福祉施設】&#10;一人当たり面積">
          <a:extLst>
            <a:ext uri="{FF2B5EF4-FFF2-40B4-BE49-F238E27FC236}">
              <a16:creationId xmlns:a16="http://schemas.microsoft.com/office/drawing/2014/main" id="{00000000-0008-0000-0200-0000F8000000}"/>
            </a:ext>
          </a:extLst>
        </xdr:cNvPr>
        <xdr:cNvSpPr txBox="1"/>
      </xdr:nvSpPr>
      <xdr:spPr>
        <a:xfrm>
          <a:off x="7509587" y="1433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124629</xdr:rowOff>
    </xdr:from>
    <xdr:ext cx="469744" cy="259045"/>
    <xdr:sp macro="" textlink="">
      <xdr:nvSpPr>
        <xdr:cNvPr id="249" name="n_3aveValue【福祉施設】&#10;一人当たり面積">
          <a:extLst>
            <a:ext uri="{FF2B5EF4-FFF2-40B4-BE49-F238E27FC236}">
              <a16:creationId xmlns:a16="http://schemas.microsoft.com/office/drawing/2014/main" id="{00000000-0008-0000-0200-0000F9000000}"/>
            </a:ext>
          </a:extLst>
        </xdr:cNvPr>
        <xdr:cNvSpPr txBox="1"/>
      </xdr:nvSpPr>
      <xdr:spPr>
        <a:xfrm>
          <a:off x="6712027" y="14038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141775</xdr:rowOff>
    </xdr:from>
    <xdr:ext cx="469744" cy="259045"/>
    <xdr:sp macro="" textlink="">
      <xdr:nvSpPr>
        <xdr:cNvPr id="250" name="n_4aveValue【福祉施設】&#10;一人当たり面積">
          <a:extLst>
            <a:ext uri="{FF2B5EF4-FFF2-40B4-BE49-F238E27FC236}">
              <a16:creationId xmlns:a16="http://schemas.microsoft.com/office/drawing/2014/main" id="{00000000-0008-0000-0200-0000FA000000}"/>
            </a:ext>
          </a:extLst>
        </xdr:cNvPr>
        <xdr:cNvSpPr txBox="1"/>
      </xdr:nvSpPr>
      <xdr:spPr>
        <a:xfrm>
          <a:off x="5937327" y="1405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81881</xdr:rowOff>
    </xdr:from>
    <xdr:ext cx="469744" cy="259045"/>
    <xdr:sp macro="" textlink="">
      <xdr:nvSpPr>
        <xdr:cNvPr id="251" name="n_1mainValue【福祉施設】&#10;一人当たり面積">
          <a:extLst>
            <a:ext uri="{FF2B5EF4-FFF2-40B4-BE49-F238E27FC236}">
              <a16:creationId xmlns:a16="http://schemas.microsoft.com/office/drawing/2014/main" id="{00000000-0008-0000-0200-0000FB000000}"/>
            </a:ext>
          </a:extLst>
        </xdr:cNvPr>
        <xdr:cNvSpPr txBox="1"/>
      </xdr:nvSpPr>
      <xdr:spPr>
        <a:xfrm>
          <a:off x="8271587" y="13828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88282</xdr:rowOff>
    </xdr:from>
    <xdr:ext cx="469744" cy="259045"/>
    <xdr:sp macro="" textlink="">
      <xdr:nvSpPr>
        <xdr:cNvPr id="252" name="n_2mainValue【福祉施設】&#10;一人当たり面積">
          <a:extLst>
            <a:ext uri="{FF2B5EF4-FFF2-40B4-BE49-F238E27FC236}">
              <a16:creationId xmlns:a16="http://schemas.microsoft.com/office/drawing/2014/main" id="{00000000-0008-0000-0200-0000FC000000}"/>
            </a:ext>
          </a:extLst>
        </xdr:cNvPr>
        <xdr:cNvSpPr txBox="1"/>
      </xdr:nvSpPr>
      <xdr:spPr>
        <a:xfrm>
          <a:off x="7509587" y="1383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53" name="正方形/長方形 252">
          <a:extLst>
            <a:ext uri="{FF2B5EF4-FFF2-40B4-BE49-F238E27FC236}">
              <a16:creationId xmlns:a16="http://schemas.microsoft.com/office/drawing/2014/main" id="{00000000-0008-0000-0200-0000FD00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54" name="正方形/長方形 253">
          <a:extLst>
            <a:ext uri="{FF2B5EF4-FFF2-40B4-BE49-F238E27FC236}">
              <a16:creationId xmlns:a16="http://schemas.microsoft.com/office/drawing/2014/main" id="{00000000-0008-0000-0200-0000FE00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55" name="正方形/長方形 254">
          <a:extLst>
            <a:ext uri="{FF2B5EF4-FFF2-40B4-BE49-F238E27FC236}">
              <a16:creationId xmlns:a16="http://schemas.microsoft.com/office/drawing/2014/main" id="{00000000-0008-0000-0200-0000FF00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56" name="正方形/長方形 255">
          <a:extLst>
            <a:ext uri="{FF2B5EF4-FFF2-40B4-BE49-F238E27FC236}">
              <a16:creationId xmlns:a16="http://schemas.microsoft.com/office/drawing/2014/main" id="{00000000-0008-0000-0200-000000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7" name="正方形/長方形 256">
          <a:extLst>
            <a:ext uri="{FF2B5EF4-FFF2-40B4-BE49-F238E27FC236}">
              <a16:creationId xmlns:a16="http://schemas.microsoft.com/office/drawing/2014/main" id="{00000000-0008-0000-0200-000001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8" name="正方形/長方形 257">
          <a:extLst>
            <a:ext uri="{FF2B5EF4-FFF2-40B4-BE49-F238E27FC236}">
              <a16:creationId xmlns:a16="http://schemas.microsoft.com/office/drawing/2014/main" id="{00000000-0008-0000-0200-000002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9" name="正方形/長方形 258">
          <a:extLst>
            <a:ext uri="{FF2B5EF4-FFF2-40B4-BE49-F238E27FC236}">
              <a16:creationId xmlns:a16="http://schemas.microsoft.com/office/drawing/2014/main" id="{00000000-0008-0000-0200-000003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0" name="正方形/長方形 259">
          <a:extLst>
            <a:ext uri="{FF2B5EF4-FFF2-40B4-BE49-F238E27FC236}">
              <a16:creationId xmlns:a16="http://schemas.microsoft.com/office/drawing/2014/main" id="{00000000-0008-0000-0200-000004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62" name="直線コネクタ 261">
          <a:extLst>
            <a:ext uri="{FF2B5EF4-FFF2-40B4-BE49-F238E27FC236}">
              <a16:creationId xmlns:a16="http://schemas.microsoft.com/office/drawing/2014/main" id="{00000000-0008-0000-0200-000006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64" name="直線コネクタ 263">
          <a:extLst>
            <a:ext uri="{FF2B5EF4-FFF2-40B4-BE49-F238E27FC236}">
              <a16:creationId xmlns:a16="http://schemas.microsoft.com/office/drawing/2014/main" id="{00000000-0008-0000-0200-000008010000}"/>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70" name="直線コネクタ 269">
          <a:extLst>
            <a:ext uri="{FF2B5EF4-FFF2-40B4-BE49-F238E27FC236}">
              <a16:creationId xmlns:a16="http://schemas.microsoft.com/office/drawing/2014/main" id="{00000000-0008-0000-0200-00000E010000}"/>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77" name="【市民会館】&#10;有形固定資産減価償却率グラフ枠">
          <a:extLst>
            <a:ext uri="{FF2B5EF4-FFF2-40B4-BE49-F238E27FC236}">
              <a16:creationId xmlns:a16="http://schemas.microsoft.com/office/drawing/2014/main" id="{00000000-0008-0000-0200-000015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139881</xdr:rowOff>
    </xdr:from>
    <xdr:to>
      <xdr:col>24</xdr:col>
      <xdr:colOff>62865</xdr:colOff>
      <xdr:row>109</xdr:row>
      <xdr:rowOff>35379</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flipV="1">
          <a:off x="4086225" y="16903881"/>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79" name="【市民会館】&#10;有形固定資産減価償却率最小値テキスト">
          <a:extLst>
            <a:ext uri="{FF2B5EF4-FFF2-40B4-BE49-F238E27FC236}">
              <a16:creationId xmlns:a16="http://schemas.microsoft.com/office/drawing/2014/main" id="{00000000-0008-0000-0200-000017010000}"/>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86558</xdr:rowOff>
    </xdr:from>
    <xdr:ext cx="405111" cy="259045"/>
    <xdr:sp macro="" textlink="">
      <xdr:nvSpPr>
        <xdr:cNvPr id="281" name="【市民会館】&#10;有形固定資産減価償却率最大値テキスト">
          <a:extLst>
            <a:ext uri="{FF2B5EF4-FFF2-40B4-BE49-F238E27FC236}">
              <a16:creationId xmlns:a16="http://schemas.microsoft.com/office/drawing/2014/main" id="{00000000-0008-0000-0200-000019010000}"/>
            </a:ext>
          </a:extLst>
        </xdr:cNvPr>
        <xdr:cNvSpPr txBox="1"/>
      </xdr:nvSpPr>
      <xdr:spPr>
        <a:xfrm>
          <a:off x="4124960" y="16682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139881</xdr:rowOff>
    </xdr:from>
    <xdr:to>
      <xdr:col>24</xdr:col>
      <xdr:colOff>152400</xdr:colOff>
      <xdr:row>100</xdr:row>
      <xdr:rowOff>139881</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4020820" y="16903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137721</xdr:rowOff>
    </xdr:from>
    <xdr:ext cx="405111" cy="259045"/>
    <xdr:sp macro="" textlink="">
      <xdr:nvSpPr>
        <xdr:cNvPr id="283" name="【市民会館】&#10;有形固定資産減価償却率平均値テキスト">
          <a:extLst>
            <a:ext uri="{FF2B5EF4-FFF2-40B4-BE49-F238E27FC236}">
              <a16:creationId xmlns:a16="http://schemas.microsoft.com/office/drawing/2014/main" id="{00000000-0008-0000-0200-00001B010000}"/>
            </a:ext>
          </a:extLst>
        </xdr:cNvPr>
        <xdr:cNvSpPr txBox="1"/>
      </xdr:nvSpPr>
      <xdr:spPr>
        <a:xfrm>
          <a:off x="4124960" y="175722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159294</xdr:rowOff>
    </xdr:from>
    <xdr:to>
      <xdr:col>24</xdr:col>
      <xdr:colOff>114300</xdr:colOff>
      <xdr:row>105</xdr:row>
      <xdr:rowOff>89444</xdr:rowOff>
    </xdr:to>
    <xdr:sp macro="" textlink="">
      <xdr:nvSpPr>
        <xdr:cNvPr id="284" name="フローチャート: 判断 283">
          <a:extLst>
            <a:ext uri="{FF2B5EF4-FFF2-40B4-BE49-F238E27FC236}">
              <a16:creationId xmlns:a16="http://schemas.microsoft.com/office/drawing/2014/main" id="{00000000-0008-0000-0200-00001C010000}"/>
            </a:ext>
          </a:extLst>
        </xdr:cNvPr>
        <xdr:cNvSpPr/>
      </xdr:nvSpPr>
      <xdr:spPr>
        <a:xfrm>
          <a:off x="4036060" y="175938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162561</xdr:rowOff>
    </xdr:from>
    <xdr:to>
      <xdr:col>20</xdr:col>
      <xdr:colOff>38100</xdr:colOff>
      <xdr:row>105</xdr:row>
      <xdr:rowOff>92711</xdr:rowOff>
    </xdr:to>
    <xdr:sp macro="" textlink="">
      <xdr:nvSpPr>
        <xdr:cNvPr id="285" name="フローチャート: 判断 284">
          <a:extLst>
            <a:ext uri="{FF2B5EF4-FFF2-40B4-BE49-F238E27FC236}">
              <a16:creationId xmlns:a16="http://schemas.microsoft.com/office/drawing/2014/main" id="{00000000-0008-0000-0200-00001D010000}"/>
            </a:ext>
          </a:extLst>
        </xdr:cNvPr>
        <xdr:cNvSpPr/>
      </xdr:nvSpPr>
      <xdr:spPr>
        <a:xfrm>
          <a:off x="331216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79284</xdr:rowOff>
    </xdr:from>
    <xdr:to>
      <xdr:col>15</xdr:col>
      <xdr:colOff>101600</xdr:colOff>
      <xdr:row>105</xdr:row>
      <xdr:rowOff>9434</xdr:rowOff>
    </xdr:to>
    <xdr:sp macro="" textlink="">
      <xdr:nvSpPr>
        <xdr:cNvPr id="286" name="フローチャート: 判断 285">
          <a:extLst>
            <a:ext uri="{FF2B5EF4-FFF2-40B4-BE49-F238E27FC236}">
              <a16:creationId xmlns:a16="http://schemas.microsoft.com/office/drawing/2014/main" id="{00000000-0008-0000-0200-00001E010000}"/>
            </a:ext>
          </a:extLst>
        </xdr:cNvPr>
        <xdr:cNvSpPr/>
      </xdr:nvSpPr>
      <xdr:spPr>
        <a:xfrm>
          <a:off x="2514600" y="17513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79284</xdr:rowOff>
    </xdr:from>
    <xdr:to>
      <xdr:col>10</xdr:col>
      <xdr:colOff>165100</xdr:colOff>
      <xdr:row>105</xdr:row>
      <xdr:rowOff>9434</xdr:rowOff>
    </xdr:to>
    <xdr:sp macro="" textlink="">
      <xdr:nvSpPr>
        <xdr:cNvPr id="287" name="フローチャート: 判断 286">
          <a:extLst>
            <a:ext uri="{FF2B5EF4-FFF2-40B4-BE49-F238E27FC236}">
              <a16:creationId xmlns:a16="http://schemas.microsoft.com/office/drawing/2014/main" id="{00000000-0008-0000-0200-00001F010000}"/>
            </a:ext>
          </a:extLst>
        </xdr:cNvPr>
        <xdr:cNvSpPr/>
      </xdr:nvSpPr>
      <xdr:spPr>
        <a:xfrm>
          <a:off x="1739900" y="17513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92348</xdr:rowOff>
    </xdr:from>
    <xdr:to>
      <xdr:col>6</xdr:col>
      <xdr:colOff>38100</xdr:colOff>
      <xdr:row>105</xdr:row>
      <xdr:rowOff>22498</xdr:rowOff>
    </xdr:to>
    <xdr:sp macro="" textlink="">
      <xdr:nvSpPr>
        <xdr:cNvPr id="288" name="フローチャート: 判断 287">
          <a:extLst>
            <a:ext uri="{FF2B5EF4-FFF2-40B4-BE49-F238E27FC236}">
              <a16:creationId xmlns:a16="http://schemas.microsoft.com/office/drawing/2014/main" id="{00000000-0008-0000-0200-000020010000}"/>
            </a:ext>
          </a:extLst>
        </xdr:cNvPr>
        <xdr:cNvSpPr/>
      </xdr:nvSpPr>
      <xdr:spPr>
        <a:xfrm>
          <a:off x="965200" y="175269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89081</xdr:rowOff>
    </xdr:from>
    <xdr:to>
      <xdr:col>24</xdr:col>
      <xdr:colOff>114300</xdr:colOff>
      <xdr:row>101</xdr:row>
      <xdr:rowOff>19231</xdr:rowOff>
    </xdr:to>
    <xdr:sp macro="" textlink="">
      <xdr:nvSpPr>
        <xdr:cNvPr id="294" name="楕円 293">
          <a:extLst>
            <a:ext uri="{FF2B5EF4-FFF2-40B4-BE49-F238E27FC236}">
              <a16:creationId xmlns:a16="http://schemas.microsoft.com/office/drawing/2014/main" id="{00000000-0008-0000-0200-000026010000}"/>
            </a:ext>
          </a:extLst>
        </xdr:cNvPr>
        <xdr:cNvSpPr/>
      </xdr:nvSpPr>
      <xdr:spPr>
        <a:xfrm>
          <a:off x="4036060" y="168530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42108</xdr:rowOff>
    </xdr:from>
    <xdr:ext cx="405111" cy="259045"/>
    <xdr:sp macro="" textlink="">
      <xdr:nvSpPr>
        <xdr:cNvPr id="295" name="【市民会館】&#10;有形固定資産減価償却率該当値テキスト">
          <a:extLst>
            <a:ext uri="{FF2B5EF4-FFF2-40B4-BE49-F238E27FC236}">
              <a16:creationId xmlns:a16="http://schemas.microsoft.com/office/drawing/2014/main" id="{00000000-0008-0000-0200-000027010000}"/>
            </a:ext>
          </a:extLst>
        </xdr:cNvPr>
        <xdr:cNvSpPr txBox="1"/>
      </xdr:nvSpPr>
      <xdr:spPr>
        <a:xfrm>
          <a:off x="4124960" y="16806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56424</xdr:rowOff>
    </xdr:from>
    <xdr:to>
      <xdr:col>20</xdr:col>
      <xdr:colOff>38100</xdr:colOff>
      <xdr:row>100</xdr:row>
      <xdr:rowOff>158024</xdr:rowOff>
    </xdr:to>
    <xdr:sp macro="" textlink="">
      <xdr:nvSpPr>
        <xdr:cNvPr id="296" name="楕円 295">
          <a:extLst>
            <a:ext uri="{FF2B5EF4-FFF2-40B4-BE49-F238E27FC236}">
              <a16:creationId xmlns:a16="http://schemas.microsoft.com/office/drawing/2014/main" id="{00000000-0008-0000-0200-000028010000}"/>
            </a:ext>
          </a:extLst>
        </xdr:cNvPr>
        <xdr:cNvSpPr/>
      </xdr:nvSpPr>
      <xdr:spPr>
        <a:xfrm>
          <a:off x="3312160" y="168204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107224</xdr:rowOff>
    </xdr:from>
    <xdr:to>
      <xdr:col>24</xdr:col>
      <xdr:colOff>63500</xdr:colOff>
      <xdr:row>100</xdr:row>
      <xdr:rowOff>139881</xdr:rowOff>
    </xdr:to>
    <xdr:cxnSp macro="">
      <xdr:nvCxnSpPr>
        <xdr:cNvPr id="297" name="直線コネクタ 296">
          <a:extLst>
            <a:ext uri="{FF2B5EF4-FFF2-40B4-BE49-F238E27FC236}">
              <a16:creationId xmlns:a16="http://schemas.microsoft.com/office/drawing/2014/main" id="{00000000-0008-0000-0200-000029010000}"/>
            </a:ext>
          </a:extLst>
        </xdr:cNvPr>
        <xdr:cNvCxnSpPr/>
      </xdr:nvCxnSpPr>
      <xdr:spPr>
        <a:xfrm>
          <a:off x="3355340" y="16871224"/>
          <a:ext cx="7315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25400</xdr:rowOff>
    </xdr:from>
    <xdr:to>
      <xdr:col>15</xdr:col>
      <xdr:colOff>101600</xdr:colOff>
      <xdr:row>100</xdr:row>
      <xdr:rowOff>127000</xdr:rowOff>
    </xdr:to>
    <xdr:sp macro="" textlink="">
      <xdr:nvSpPr>
        <xdr:cNvPr id="298" name="楕円 297">
          <a:extLst>
            <a:ext uri="{FF2B5EF4-FFF2-40B4-BE49-F238E27FC236}">
              <a16:creationId xmlns:a16="http://schemas.microsoft.com/office/drawing/2014/main" id="{00000000-0008-0000-0200-00002A010000}"/>
            </a:ext>
          </a:extLst>
        </xdr:cNvPr>
        <xdr:cNvSpPr/>
      </xdr:nvSpPr>
      <xdr:spPr>
        <a:xfrm>
          <a:off x="2514600" y="1678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76200</xdr:rowOff>
    </xdr:from>
    <xdr:to>
      <xdr:col>19</xdr:col>
      <xdr:colOff>177800</xdr:colOff>
      <xdr:row>100</xdr:row>
      <xdr:rowOff>107224</xdr:rowOff>
    </xdr:to>
    <xdr:cxnSp macro="">
      <xdr:nvCxnSpPr>
        <xdr:cNvPr id="299" name="直線コネクタ 298">
          <a:extLst>
            <a:ext uri="{FF2B5EF4-FFF2-40B4-BE49-F238E27FC236}">
              <a16:creationId xmlns:a16="http://schemas.microsoft.com/office/drawing/2014/main" id="{00000000-0008-0000-0200-00002B010000}"/>
            </a:ext>
          </a:extLst>
        </xdr:cNvPr>
        <xdr:cNvCxnSpPr/>
      </xdr:nvCxnSpPr>
      <xdr:spPr>
        <a:xfrm>
          <a:off x="2565400" y="16840200"/>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83838</xdr:rowOff>
    </xdr:from>
    <xdr:ext cx="405111" cy="259045"/>
    <xdr:sp macro="" textlink="">
      <xdr:nvSpPr>
        <xdr:cNvPr id="300" name="n_1aveValue【市民会館】&#10;有形固定資産減価償却率">
          <a:extLst>
            <a:ext uri="{FF2B5EF4-FFF2-40B4-BE49-F238E27FC236}">
              <a16:creationId xmlns:a16="http://schemas.microsoft.com/office/drawing/2014/main" id="{00000000-0008-0000-0200-00002C010000}"/>
            </a:ext>
          </a:extLst>
        </xdr:cNvPr>
        <xdr:cNvSpPr txBox="1"/>
      </xdr:nvSpPr>
      <xdr:spPr>
        <a:xfrm>
          <a:off x="3170564" y="1768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561</xdr:rowOff>
    </xdr:from>
    <xdr:ext cx="405111" cy="259045"/>
    <xdr:sp macro="" textlink="">
      <xdr:nvSpPr>
        <xdr:cNvPr id="301" name="n_2aveValue【市民会館】&#10;有形固定資産減価償却率">
          <a:extLst>
            <a:ext uri="{FF2B5EF4-FFF2-40B4-BE49-F238E27FC236}">
              <a16:creationId xmlns:a16="http://schemas.microsoft.com/office/drawing/2014/main" id="{00000000-0008-0000-0200-00002D010000}"/>
            </a:ext>
          </a:extLst>
        </xdr:cNvPr>
        <xdr:cNvSpPr txBox="1"/>
      </xdr:nvSpPr>
      <xdr:spPr>
        <a:xfrm>
          <a:off x="2385704" y="17602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25961</xdr:rowOff>
    </xdr:from>
    <xdr:ext cx="405111" cy="259045"/>
    <xdr:sp macro="" textlink="">
      <xdr:nvSpPr>
        <xdr:cNvPr id="302" name="n_3aveValue【市民会館】&#10;有形固定資産減価償却率">
          <a:extLst>
            <a:ext uri="{FF2B5EF4-FFF2-40B4-BE49-F238E27FC236}">
              <a16:creationId xmlns:a16="http://schemas.microsoft.com/office/drawing/2014/main" id="{00000000-0008-0000-0200-00002E010000}"/>
            </a:ext>
          </a:extLst>
        </xdr:cNvPr>
        <xdr:cNvSpPr txBox="1"/>
      </xdr:nvSpPr>
      <xdr:spPr>
        <a:xfrm>
          <a:off x="1611004" y="1729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39025</xdr:rowOff>
    </xdr:from>
    <xdr:ext cx="405111" cy="259045"/>
    <xdr:sp macro="" textlink="">
      <xdr:nvSpPr>
        <xdr:cNvPr id="303" name="n_4aveValue【市民会館】&#10;有形固定資産減価償却率">
          <a:extLst>
            <a:ext uri="{FF2B5EF4-FFF2-40B4-BE49-F238E27FC236}">
              <a16:creationId xmlns:a16="http://schemas.microsoft.com/office/drawing/2014/main" id="{00000000-0008-0000-0200-00002F010000}"/>
            </a:ext>
          </a:extLst>
        </xdr:cNvPr>
        <xdr:cNvSpPr txBox="1"/>
      </xdr:nvSpPr>
      <xdr:spPr>
        <a:xfrm>
          <a:off x="83630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99</xdr:row>
      <xdr:rowOff>3101</xdr:rowOff>
    </xdr:from>
    <xdr:ext cx="340478" cy="259045"/>
    <xdr:sp macro="" textlink="">
      <xdr:nvSpPr>
        <xdr:cNvPr id="304" name="n_1mainValue【市民会館】&#10;有形固定資産減価償却率">
          <a:extLst>
            <a:ext uri="{FF2B5EF4-FFF2-40B4-BE49-F238E27FC236}">
              <a16:creationId xmlns:a16="http://schemas.microsoft.com/office/drawing/2014/main" id="{00000000-0008-0000-0200-000030010000}"/>
            </a:ext>
          </a:extLst>
        </xdr:cNvPr>
        <xdr:cNvSpPr txBox="1"/>
      </xdr:nvSpPr>
      <xdr:spPr>
        <a:xfrm>
          <a:off x="3187641" y="1659946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143527</xdr:rowOff>
    </xdr:from>
    <xdr:ext cx="340478" cy="259045"/>
    <xdr:sp macro="" textlink="">
      <xdr:nvSpPr>
        <xdr:cNvPr id="305" name="n_2mainValue【市民会館】&#10;有形固定資産減価償却率">
          <a:extLst>
            <a:ext uri="{FF2B5EF4-FFF2-40B4-BE49-F238E27FC236}">
              <a16:creationId xmlns:a16="http://schemas.microsoft.com/office/drawing/2014/main" id="{00000000-0008-0000-0200-000031010000}"/>
            </a:ext>
          </a:extLst>
        </xdr:cNvPr>
        <xdr:cNvSpPr txBox="1"/>
      </xdr:nvSpPr>
      <xdr:spPr>
        <a:xfrm>
          <a:off x="2418021" y="165722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06" name="正方形/長方形 305">
          <a:extLst>
            <a:ext uri="{FF2B5EF4-FFF2-40B4-BE49-F238E27FC236}">
              <a16:creationId xmlns:a16="http://schemas.microsoft.com/office/drawing/2014/main" id="{00000000-0008-0000-0200-000032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7" name="正方形/長方形 306">
          <a:extLst>
            <a:ext uri="{FF2B5EF4-FFF2-40B4-BE49-F238E27FC236}">
              <a16:creationId xmlns:a16="http://schemas.microsoft.com/office/drawing/2014/main" id="{00000000-0008-0000-0200-000033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8" name="正方形/長方形 307">
          <a:extLst>
            <a:ext uri="{FF2B5EF4-FFF2-40B4-BE49-F238E27FC236}">
              <a16:creationId xmlns:a16="http://schemas.microsoft.com/office/drawing/2014/main" id="{00000000-0008-0000-0200-000034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9" name="正方形/長方形 308">
          <a:extLst>
            <a:ext uri="{FF2B5EF4-FFF2-40B4-BE49-F238E27FC236}">
              <a16:creationId xmlns:a16="http://schemas.microsoft.com/office/drawing/2014/main" id="{00000000-0008-0000-0200-000035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0" name="正方形/長方形 309">
          <a:extLst>
            <a:ext uri="{FF2B5EF4-FFF2-40B4-BE49-F238E27FC236}">
              <a16:creationId xmlns:a16="http://schemas.microsoft.com/office/drawing/2014/main" id="{00000000-0008-0000-0200-000036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1" name="正方形/長方形 310">
          <a:extLst>
            <a:ext uri="{FF2B5EF4-FFF2-40B4-BE49-F238E27FC236}">
              <a16:creationId xmlns:a16="http://schemas.microsoft.com/office/drawing/2014/main" id="{00000000-0008-0000-0200-000037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2" name="正方形/長方形 311">
          <a:extLst>
            <a:ext uri="{FF2B5EF4-FFF2-40B4-BE49-F238E27FC236}">
              <a16:creationId xmlns:a16="http://schemas.microsoft.com/office/drawing/2014/main" id="{00000000-0008-0000-0200-000038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3" name="正方形/長方形 312">
          <a:extLst>
            <a:ext uri="{FF2B5EF4-FFF2-40B4-BE49-F238E27FC236}">
              <a16:creationId xmlns:a16="http://schemas.microsoft.com/office/drawing/2014/main" id="{00000000-0008-0000-0200-000039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16" name="直線コネクタ 315">
          <a:extLst>
            <a:ext uri="{FF2B5EF4-FFF2-40B4-BE49-F238E27FC236}">
              <a16:creationId xmlns:a16="http://schemas.microsoft.com/office/drawing/2014/main" id="{00000000-0008-0000-0200-00003C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20" name="直線コネクタ 319">
          <a:extLst>
            <a:ext uri="{FF2B5EF4-FFF2-40B4-BE49-F238E27FC236}">
              <a16:creationId xmlns:a16="http://schemas.microsoft.com/office/drawing/2014/main" id="{00000000-0008-0000-0200-000040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23" name="テキスト ボックス 322">
          <a:extLst>
            <a:ext uri="{FF2B5EF4-FFF2-40B4-BE49-F238E27FC236}">
              <a16:creationId xmlns:a16="http://schemas.microsoft.com/office/drawing/2014/main" id="{00000000-0008-0000-0200-00004301000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25" name="テキスト ボックス 324">
          <a:extLst>
            <a:ext uri="{FF2B5EF4-FFF2-40B4-BE49-F238E27FC236}">
              <a16:creationId xmlns:a16="http://schemas.microsoft.com/office/drawing/2014/main" id="{00000000-0008-0000-0200-00004501000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27" name="テキスト ボックス 326">
          <a:extLst>
            <a:ext uri="{FF2B5EF4-FFF2-40B4-BE49-F238E27FC236}">
              <a16:creationId xmlns:a16="http://schemas.microsoft.com/office/drawing/2014/main" id="{00000000-0008-0000-0200-00004701000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28" name="【市民会館】&#10;一人当たり面積グラフ枠">
          <a:extLst>
            <a:ext uri="{FF2B5EF4-FFF2-40B4-BE49-F238E27FC236}">
              <a16:creationId xmlns:a16="http://schemas.microsoft.com/office/drawing/2014/main" id="{00000000-0008-0000-0200-000048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169163</xdr:rowOff>
    </xdr:from>
    <xdr:to>
      <xdr:col>54</xdr:col>
      <xdr:colOff>189865</xdr:colOff>
      <xdr:row>108</xdr:row>
      <xdr:rowOff>92963</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flipV="1">
          <a:off x="9219565" y="16933163"/>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96790</xdr:rowOff>
    </xdr:from>
    <xdr:ext cx="469744" cy="259045"/>
    <xdr:sp macro="" textlink="">
      <xdr:nvSpPr>
        <xdr:cNvPr id="330" name="【市民会館】&#10;一人当たり面積最小値テキスト">
          <a:extLst>
            <a:ext uri="{FF2B5EF4-FFF2-40B4-BE49-F238E27FC236}">
              <a16:creationId xmlns:a16="http://schemas.microsoft.com/office/drawing/2014/main" id="{00000000-0008-0000-0200-00004A010000}"/>
            </a:ext>
          </a:extLst>
        </xdr:cNvPr>
        <xdr:cNvSpPr txBox="1"/>
      </xdr:nvSpPr>
      <xdr:spPr>
        <a:xfrm>
          <a:off x="9258300" y="182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92963</xdr:rowOff>
    </xdr:from>
    <xdr:to>
      <xdr:col>55</xdr:col>
      <xdr:colOff>88900</xdr:colOff>
      <xdr:row>108</xdr:row>
      <xdr:rowOff>92963</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9154160" y="181980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115840</xdr:rowOff>
    </xdr:from>
    <xdr:ext cx="469744" cy="259045"/>
    <xdr:sp macro="" textlink="">
      <xdr:nvSpPr>
        <xdr:cNvPr id="332" name="【市民会館】&#10;一人当たり面積最大値テキスト">
          <a:extLst>
            <a:ext uri="{FF2B5EF4-FFF2-40B4-BE49-F238E27FC236}">
              <a16:creationId xmlns:a16="http://schemas.microsoft.com/office/drawing/2014/main" id="{00000000-0008-0000-0200-00004C010000}"/>
            </a:ext>
          </a:extLst>
        </xdr:cNvPr>
        <xdr:cNvSpPr txBox="1"/>
      </xdr:nvSpPr>
      <xdr:spPr>
        <a:xfrm>
          <a:off x="9258300" y="16712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169163</xdr:rowOff>
    </xdr:from>
    <xdr:to>
      <xdr:col>55</xdr:col>
      <xdr:colOff>88900</xdr:colOff>
      <xdr:row>100</xdr:row>
      <xdr:rowOff>169163</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9154160" y="169331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169815</xdr:rowOff>
    </xdr:from>
    <xdr:ext cx="469744" cy="259045"/>
    <xdr:sp macro="" textlink="">
      <xdr:nvSpPr>
        <xdr:cNvPr id="334" name="【市民会館】&#10;一人当たり面積平均値テキスト">
          <a:extLst>
            <a:ext uri="{FF2B5EF4-FFF2-40B4-BE49-F238E27FC236}">
              <a16:creationId xmlns:a16="http://schemas.microsoft.com/office/drawing/2014/main" id="{00000000-0008-0000-0200-00004E010000}"/>
            </a:ext>
          </a:extLst>
        </xdr:cNvPr>
        <xdr:cNvSpPr txBox="1"/>
      </xdr:nvSpPr>
      <xdr:spPr>
        <a:xfrm>
          <a:off x="9258300" y="17772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146938</xdr:rowOff>
    </xdr:from>
    <xdr:to>
      <xdr:col>55</xdr:col>
      <xdr:colOff>50800</xdr:colOff>
      <xdr:row>107</xdr:row>
      <xdr:rowOff>77088</xdr:rowOff>
    </xdr:to>
    <xdr:sp macro="" textlink="">
      <xdr:nvSpPr>
        <xdr:cNvPr id="335" name="フローチャート: 判断 334">
          <a:extLst>
            <a:ext uri="{FF2B5EF4-FFF2-40B4-BE49-F238E27FC236}">
              <a16:creationId xmlns:a16="http://schemas.microsoft.com/office/drawing/2014/main" id="{00000000-0008-0000-0200-00004F010000}"/>
            </a:ext>
          </a:extLst>
        </xdr:cNvPr>
        <xdr:cNvSpPr/>
      </xdr:nvSpPr>
      <xdr:spPr>
        <a:xfrm>
          <a:off x="9192260" y="179167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128651</xdr:rowOff>
    </xdr:from>
    <xdr:to>
      <xdr:col>50</xdr:col>
      <xdr:colOff>165100</xdr:colOff>
      <xdr:row>107</xdr:row>
      <xdr:rowOff>58801</xdr:rowOff>
    </xdr:to>
    <xdr:sp macro="" textlink="">
      <xdr:nvSpPr>
        <xdr:cNvPr id="336" name="フローチャート: 判断 335">
          <a:extLst>
            <a:ext uri="{FF2B5EF4-FFF2-40B4-BE49-F238E27FC236}">
              <a16:creationId xmlns:a16="http://schemas.microsoft.com/office/drawing/2014/main" id="{00000000-0008-0000-0200-000050010000}"/>
            </a:ext>
          </a:extLst>
        </xdr:cNvPr>
        <xdr:cNvSpPr/>
      </xdr:nvSpPr>
      <xdr:spPr>
        <a:xfrm>
          <a:off x="8445500" y="17898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164846</xdr:rowOff>
    </xdr:from>
    <xdr:to>
      <xdr:col>46</xdr:col>
      <xdr:colOff>38100</xdr:colOff>
      <xdr:row>107</xdr:row>
      <xdr:rowOff>94996</xdr:rowOff>
    </xdr:to>
    <xdr:sp macro="" textlink="">
      <xdr:nvSpPr>
        <xdr:cNvPr id="337" name="フローチャート: 判断 336">
          <a:extLst>
            <a:ext uri="{FF2B5EF4-FFF2-40B4-BE49-F238E27FC236}">
              <a16:creationId xmlns:a16="http://schemas.microsoft.com/office/drawing/2014/main" id="{00000000-0008-0000-0200-000051010000}"/>
            </a:ext>
          </a:extLst>
        </xdr:cNvPr>
        <xdr:cNvSpPr/>
      </xdr:nvSpPr>
      <xdr:spPr>
        <a:xfrm>
          <a:off x="7670800" y="179346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166370</xdr:rowOff>
    </xdr:from>
    <xdr:to>
      <xdr:col>41</xdr:col>
      <xdr:colOff>101600</xdr:colOff>
      <xdr:row>107</xdr:row>
      <xdr:rowOff>96520</xdr:rowOff>
    </xdr:to>
    <xdr:sp macro="" textlink="">
      <xdr:nvSpPr>
        <xdr:cNvPr id="338" name="フローチャート: 判断 337">
          <a:extLst>
            <a:ext uri="{FF2B5EF4-FFF2-40B4-BE49-F238E27FC236}">
              <a16:creationId xmlns:a16="http://schemas.microsoft.com/office/drawing/2014/main" id="{00000000-0008-0000-0200-000052010000}"/>
            </a:ext>
          </a:extLst>
        </xdr:cNvPr>
        <xdr:cNvSpPr/>
      </xdr:nvSpPr>
      <xdr:spPr>
        <a:xfrm>
          <a:off x="6873240" y="17936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148844</xdr:rowOff>
    </xdr:from>
    <xdr:to>
      <xdr:col>36</xdr:col>
      <xdr:colOff>165100</xdr:colOff>
      <xdr:row>107</xdr:row>
      <xdr:rowOff>78994</xdr:rowOff>
    </xdr:to>
    <xdr:sp macro="" textlink="">
      <xdr:nvSpPr>
        <xdr:cNvPr id="339" name="フローチャート: 判断 338">
          <a:extLst>
            <a:ext uri="{FF2B5EF4-FFF2-40B4-BE49-F238E27FC236}">
              <a16:creationId xmlns:a16="http://schemas.microsoft.com/office/drawing/2014/main" id="{00000000-0008-0000-0200-000053010000}"/>
            </a:ext>
          </a:extLst>
        </xdr:cNvPr>
        <xdr:cNvSpPr/>
      </xdr:nvSpPr>
      <xdr:spPr>
        <a:xfrm>
          <a:off x="6098540" y="179186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90551</xdr:rowOff>
    </xdr:from>
    <xdr:to>
      <xdr:col>55</xdr:col>
      <xdr:colOff>50800</xdr:colOff>
      <xdr:row>108</xdr:row>
      <xdr:rowOff>20701</xdr:rowOff>
    </xdr:to>
    <xdr:sp macro="" textlink="">
      <xdr:nvSpPr>
        <xdr:cNvPr id="345" name="楕円 344">
          <a:extLst>
            <a:ext uri="{FF2B5EF4-FFF2-40B4-BE49-F238E27FC236}">
              <a16:creationId xmlns:a16="http://schemas.microsoft.com/office/drawing/2014/main" id="{00000000-0008-0000-0200-000059010000}"/>
            </a:ext>
          </a:extLst>
        </xdr:cNvPr>
        <xdr:cNvSpPr/>
      </xdr:nvSpPr>
      <xdr:spPr>
        <a:xfrm>
          <a:off x="9192260" y="180280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5478</xdr:rowOff>
    </xdr:from>
    <xdr:ext cx="469744" cy="259045"/>
    <xdr:sp macro="" textlink="">
      <xdr:nvSpPr>
        <xdr:cNvPr id="346" name="【市民会館】&#10;一人当たり面積該当値テキスト">
          <a:extLst>
            <a:ext uri="{FF2B5EF4-FFF2-40B4-BE49-F238E27FC236}">
              <a16:creationId xmlns:a16="http://schemas.microsoft.com/office/drawing/2014/main" id="{00000000-0008-0000-0200-00005A010000}"/>
            </a:ext>
          </a:extLst>
        </xdr:cNvPr>
        <xdr:cNvSpPr txBox="1"/>
      </xdr:nvSpPr>
      <xdr:spPr>
        <a:xfrm>
          <a:off x="9258300" y="1794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92075</xdr:rowOff>
    </xdr:from>
    <xdr:to>
      <xdr:col>50</xdr:col>
      <xdr:colOff>165100</xdr:colOff>
      <xdr:row>108</xdr:row>
      <xdr:rowOff>22225</xdr:rowOff>
    </xdr:to>
    <xdr:sp macro="" textlink="">
      <xdr:nvSpPr>
        <xdr:cNvPr id="347" name="楕円 346">
          <a:extLst>
            <a:ext uri="{FF2B5EF4-FFF2-40B4-BE49-F238E27FC236}">
              <a16:creationId xmlns:a16="http://schemas.microsoft.com/office/drawing/2014/main" id="{00000000-0008-0000-0200-00005B010000}"/>
            </a:ext>
          </a:extLst>
        </xdr:cNvPr>
        <xdr:cNvSpPr/>
      </xdr:nvSpPr>
      <xdr:spPr>
        <a:xfrm>
          <a:off x="8445500" y="18029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141351</xdr:rowOff>
    </xdr:from>
    <xdr:to>
      <xdr:col>55</xdr:col>
      <xdr:colOff>0</xdr:colOff>
      <xdr:row>107</xdr:row>
      <xdr:rowOff>142875</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flipV="1">
          <a:off x="8496300" y="18078831"/>
          <a:ext cx="7239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95123</xdr:rowOff>
    </xdr:from>
    <xdr:to>
      <xdr:col>46</xdr:col>
      <xdr:colOff>38100</xdr:colOff>
      <xdr:row>108</xdr:row>
      <xdr:rowOff>25273</xdr:rowOff>
    </xdr:to>
    <xdr:sp macro="" textlink="">
      <xdr:nvSpPr>
        <xdr:cNvPr id="349" name="楕円 348">
          <a:extLst>
            <a:ext uri="{FF2B5EF4-FFF2-40B4-BE49-F238E27FC236}">
              <a16:creationId xmlns:a16="http://schemas.microsoft.com/office/drawing/2014/main" id="{00000000-0008-0000-0200-00005D010000}"/>
            </a:ext>
          </a:extLst>
        </xdr:cNvPr>
        <xdr:cNvSpPr/>
      </xdr:nvSpPr>
      <xdr:spPr>
        <a:xfrm>
          <a:off x="7670800" y="180326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142875</xdr:rowOff>
    </xdr:from>
    <xdr:to>
      <xdr:col>50</xdr:col>
      <xdr:colOff>114300</xdr:colOff>
      <xdr:row>107</xdr:row>
      <xdr:rowOff>145923</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flipV="1">
          <a:off x="7713980" y="18080355"/>
          <a:ext cx="78232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75328</xdr:rowOff>
    </xdr:from>
    <xdr:ext cx="469744" cy="259045"/>
    <xdr:sp macro="" textlink="">
      <xdr:nvSpPr>
        <xdr:cNvPr id="351" name="n_1aveValue【市民会館】&#10;一人当たり面積">
          <a:extLst>
            <a:ext uri="{FF2B5EF4-FFF2-40B4-BE49-F238E27FC236}">
              <a16:creationId xmlns:a16="http://schemas.microsoft.com/office/drawing/2014/main" id="{00000000-0008-0000-0200-00005F010000}"/>
            </a:ext>
          </a:extLst>
        </xdr:cNvPr>
        <xdr:cNvSpPr txBox="1"/>
      </xdr:nvSpPr>
      <xdr:spPr>
        <a:xfrm>
          <a:off x="8271587" y="17677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111523</xdr:rowOff>
    </xdr:from>
    <xdr:ext cx="469744" cy="259045"/>
    <xdr:sp macro="" textlink="">
      <xdr:nvSpPr>
        <xdr:cNvPr id="352" name="n_2aveValue【市民会館】&#10;一人当たり面積">
          <a:extLst>
            <a:ext uri="{FF2B5EF4-FFF2-40B4-BE49-F238E27FC236}">
              <a16:creationId xmlns:a16="http://schemas.microsoft.com/office/drawing/2014/main" id="{00000000-0008-0000-0200-000060010000}"/>
            </a:ext>
          </a:extLst>
        </xdr:cNvPr>
        <xdr:cNvSpPr txBox="1"/>
      </xdr:nvSpPr>
      <xdr:spPr>
        <a:xfrm>
          <a:off x="7509587" y="1771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113047</xdr:rowOff>
    </xdr:from>
    <xdr:ext cx="469744" cy="259045"/>
    <xdr:sp macro="" textlink="">
      <xdr:nvSpPr>
        <xdr:cNvPr id="353" name="n_3aveValue【市民会館】&#10;一人当たり面積">
          <a:extLst>
            <a:ext uri="{FF2B5EF4-FFF2-40B4-BE49-F238E27FC236}">
              <a16:creationId xmlns:a16="http://schemas.microsoft.com/office/drawing/2014/main" id="{00000000-0008-0000-0200-000061010000}"/>
            </a:ext>
          </a:extLst>
        </xdr:cNvPr>
        <xdr:cNvSpPr txBox="1"/>
      </xdr:nvSpPr>
      <xdr:spPr>
        <a:xfrm>
          <a:off x="67120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95521</xdr:rowOff>
    </xdr:from>
    <xdr:ext cx="469744" cy="259045"/>
    <xdr:sp macro="" textlink="">
      <xdr:nvSpPr>
        <xdr:cNvPr id="354" name="n_4aveValue【市民会館】&#10;一人当たり面積">
          <a:extLst>
            <a:ext uri="{FF2B5EF4-FFF2-40B4-BE49-F238E27FC236}">
              <a16:creationId xmlns:a16="http://schemas.microsoft.com/office/drawing/2014/main" id="{00000000-0008-0000-0200-000062010000}"/>
            </a:ext>
          </a:extLst>
        </xdr:cNvPr>
        <xdr:cNvSpPr txBox="1"/>
      </xdr:nvSpPr>
      <xdr:spPr>
        <a:xfrm>
          <a:off x="5937327" y="1769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13352</xdr:rowOff>
    </xdr:from>
    <xdr:ext cx="469744" cy="259045"/>
    <xdr:sp macro="" textlink="">
      <xdr:nvSpPr>
        <xdr:cNvPr id="355" name="n_1mainValue【市民会館】&#10;一人当たり面積">
          <a:extLst>
            <a:ext uri="{FF2B5EF4-FFF2-40B4-BE49-F238E27FC236}">
              <a16:creationId xmlns:a16="http://schemas.microsoft.com/office/drawing/2014/main" id="{00000000-0008-0000-0200-000063010000}"/>
            </a:ext>
          </a:extLst>
        </xdr:cNvPr>
        <xdr:cNvSpPr txBox="1"/>
      </xdr:nvSpPr>
      <xdr:spPr>
        <a:xfrm>
          <a:off x="8271587" y="1811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16400</xdr:rowOff>
    </xdr:from>
    <xdr:ext cx="469744" cy="259045"/>
    <xdr:sp macro="" textlink="">
      <xdr:nvSpPr>
        <xdr:cNvPr id="356" name="n_2mainValue【市民会館】&#10;一人当たり面積">
          <a:extLst>
            <a:ext uri="{FF2B5EF4-FFF2-40B4-BE49-F238E27FC236}">
              <a16:creationId xmlns:a16="http://schemas.microsoft.com/office/drawing/2014/main" id="{00000000-0008-0000-0200-000064010000}"/>
            </a:ext>
          </a:extLst>
        </xdr:cNvPr>
        <xdr:cNvSpPr txBox="1"/>
      </xdr:nvSpPr>
      <xdr:spPr>
        <a:xfrm>
          <a:off x="7509587" y="1812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4" name="正方形/長方形 363">
          <a:extLst>
            <a:ext uri="{FF2B5EF4-FFF2-40B4-BE49-F238E27FC236}">
              <a16:creationId xmlns:a16="http://schemas.microsoft.com/office/drawing/2014/main" id="{00000000-0008-0000-0200-00006C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5" name="テキスト ボックス 364">
          <a:extLst>
            <a:ext uri="{FF2B5EF4-FFF2-40B4-BE49-F238E27FC236}">
              <a16:creationId xmlns:a16="http://schemas.microsoft.com/office/drawing/2014/main" id="{00000000-0008-0000-0200-00006D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76" name="直線コネクタ 375">
          <a:extLst>
            <a:ext uri="{FF2B5EF4-FFF2-40B4-BE49-F238E27FC236}">
              <a16:creationId xmlns:a16="http://schemas.microsoft.com/office/drawing/2014/main" id="{00000000-0008-0000-0200-000078010000}"/>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78" name="直線コネクタ 377">
          <a:extLst>
            <a:ext uri="{FF2B5EF4-FFF2-40B4-BE49-F238E27FC236}">
              <a16:creationId xmlns:a16="http://schemas.microsoft.com/office/drawing/2014/main" id="{00000000-0008-0000-0200-00007A010000}"/>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79" name="テキスト ボックス 378">
          <a:extLst>
            <a:ext uri="{FF2B5EF4-FFF2-40B4-BE49-F238E27FC236}">
              <a16:creationId xmlns:a16="http://schemas.microsoft.com/office/drawing/2014/main" id="{00000000-0008-0000-0200-00007B010000}"/>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81" name="【一般廃棄物処理施設】&#10;有形固定資産減価償却率グラフ枠">
          <a:extLst>
            <a:ext uri="{FF2B5EF4-FFF2-40B4-BE49-F238E27FC236}">
              <a16:creationId xmlns:a16="http://schemas.microsoft.com/office/drawing/2014/main" id="{00000000-0008-0000-0200-00007D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flipV="1">
          <a:off x="14375764" y="5590359"/>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383" name="【一般廃棄物処理施設】&#10;有形固定資産減価償却率最小値テキスト">
          <a:extLst>
            <a:ext uri="{FF2B5EF4-FFF2-40B4-BE49-F238E27FC236}">
              <a16:creationId xmlns:a16="http://schemas.microsoft.com/office/drawing/2014/main" id="{00000000-0008-0000-0200-00007F010000}"/>
            </a:ext>
          </a:extLst>
        </xdr:cNvPr>
        <xdr:cNvSpPr txBox="1"/>
      </xdr:nvSpPr>
      <xdr:spPr>
        <a:xfrm>
          <a:off x="1441450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a:off x="14287500" y="7104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385" name="【一般廃棄物処理施設】&#10;有形固定資産減価償却率最大値テキスト">
          <a:extLst>
            <a:ext uri="{FF2B5EF4-FFF2-40B4-BE49-F238E27FC236}">
              <a16:creationId xmlns:a16="http://schemas.microsoft.com/office/drawing/2014/main" id="{00000000-0008-0000-0200-000081010000}"/>
            </a:ext>
          </a:extLst>
        </xdr:cNvPr>
        <xdr:cNvSpPr txBox="1"/>
      </xdr:nvSpPr>
      <xdr:spPr>
        <a:xfrm>
          <a:off x="14414500" y="53693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a:off x="14287500" y="55903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105064</xdr:rowOff>
    </xdr:from>
    <xdr:ext cx="405111" cy="259045"/>
    <xdr:sp macro="" textlink="">
      <xdr:nvSpPr>
        <xdr:cNvPr id="387" name="【一般廃棄物処理施設】&#10;有形固定資産減価償却率平均値テキスト">
          <a:extLst>
            <a:ext uri="{FF2B5EF4-FFF2-40B4-BE49-F238E27FC236}">
              <a16:creationId xmlns:a16="http://schemas.microsoft.com/office/drawing/2014/main" id="{00000000-0008-0000-0200-000083010000}"/>
            </a:ext>
          </a:extLst>
        </xdr:cNvPr>
        <xdr:cNvSpPr txBox="1"/>
      </xdr:nvSpPr>
      <xdr:spPr>
        <a:xfrm>
          <a:off x="14414500" y="63077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388" name="フローチャート: 判断 387">
          <a:extLst>
            <a:ext uri="{FF2B5EF4-FFF2-40B4-BE49-F238E27FC236}">
              <a16:creationId xmlns:a16="http://schemas.microsoft.com/office/drawing/2014/main" id="{00000000-0008-0000-0200-000084010000}"/>
            </a:ext>
          </a:extLst>
        </xdr:cNvPr>
        <xdr:cNvSpPr/>
      </xdr:nvSpPr>
      <xdr:spPr>
        <a:xfrm>
          <a:off x="14325600" y="63293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389" name="フローチャート: 判断 388">
          <a:extLst>
            <a:ext uri="{FF2B5EF4-FFF2-40B4-BE49-F238E27FC236}">
              <a16:creationId xmlns:a16="http://schemas.microsoft.com/office/drawing/2014/main" id="{00000000-0008-0000-0200-000085010000}"/>
            </a:ext>
          </a:extLst>
        </xdr:cNvPr>
        <xdr:cNvSpPr/>
      </xdr:nvSpPr>
      <xdr:spPr>
        <a:xfrm>
          <a:off x="13578840" y="637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390" name="フローチャート: 判断 389">
          <a:extLst>
            <a:ext uri="{FF2B5EF4-FFF2-40B4-BE49-F238E27FC236}">
              <a16:creationId xmlns:a16="http://schemas.microsoft.com/office/drawing/2014/main" id="{00000000-0008-0000-0200-000086010000}"/>
            </a:ext>
          </a:extLst>
        </xdr:cNvPr>
        <xdr:cNvSpPr/>
      </xdr:nvSpPr>
      <xdr:spPr>
        <a:xfrm>
          <a:off x="12804140" y="6361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136434</xdr:rowOff>
    </xdr:from>
    <xdr:to>
      <xdr:col>72</xdr:col>
      <xdr:colOff>38100</xdr:colOff>
      <xdr:row>38</xdr:row>
      <xdr:rowOff>66584</xdr:rowOff>
    </xdr:to>
    <xdr:sp macro="" textlink="">
      <xdr:nvSpPr>
        <xdr:cNvPr id="391" name="フローチャート: 判断 390">
          <a:extLst>
            <a:ext uri="{FF2B5EF4-FFF2-40B4-BE49-F238E27FC236}">
              <a16:creationId xmlns:a16="http://schemas.microsoft.com/office/drawing/2014/main" id="{00000000-0008-0000-0200-000087010000}"/>
            </a:ext>
          </a:extLst>
        </xdr:cNvPr>
        <xdr:cNvSpPr/>
      </xdr:nvSpPr>
      <xdr:spPr>
        <a:xfrm>
          <a:off x="12029440" y="63391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12337</xdr:rowOff>
    </xdr:from>
    <xdr:to>
      <xdr:col>67</xdr:col>
      <xdr:colOff>101600</xdr:colOff>
      <xdr:row>39</xdr:row>
      <xdr:rowOff>113937</xdr:rowOff>
    </xdr:to>
    <xdr:sp macro="" textlink="">
      <xdr:nvSpPr>
        <xdr:cNvPr id="392" name="フローチャート: 判断 391">
          <a:extLst>
            <a:ext uri="{FF2B5EF4-FFF2-40B4-BE49-F238E27FC236}">
              <a16:creationId xmlns:a16="http://schemas.microsoft.com/office/drawing/2014/main" id="{00000000-0008-0000-0200-000088010000}"/>
            </a:ext>
          </a:extLst>
        </xdr:cNvPr>
        <xdr:cNvSpPr/>
      </xdr:nvSpPr>
      <xdr:spPr>
        <a:xfrm>
          <a:off x="1123188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120106</xdr:rowOff>
    </xdr:from>
    <xdr:to>
      <xdr:col>85</xdr:col>
      <xdr:colOff>177800</xdr:colOff>
      <xdr:row>37</xdr:row>
      <xdr:rowOff>50256</xdr:rowOff>
    </xdr:to>
    <xdr:sp macro="" textlink="">
      <xdr:nvSpPr>
        <xdr:cNvPr id="398" name="楕円 397">
          <a:extLst>
            <a:ext uri="{FF2B5EF4-FFF2-40B4-BE49-F238E27FC236}">
              <a16:creationId xmlns:a16="http://schemas.microsoft.com/office/drawing/2014/main" id="{00000000-0008-0000-0200-00008E010000}"/>
            </a:ext>
          </a:extLst>
        </xdr:cNvPr>
        <xdr:cNvSpPr/>
      </xdr:nvSpPr>
      <xdr:spPr>
        <a:xfrm>
          <a:off x="14325600" y="615514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142983</xdr:rowOff>
    </xdr:from>
    <xdr:ext cx="405111" cy="259045"/>
    <xdr:sp macro="" textlink="">
      <xdr:nvSpPr>
        <xdr:cNvPr id="399" name="【一般廃棄物処理施設】&#10;有形固定資産減価償却率該当値テキスト">
          <a:extLst>
            <a:ext uri="{FF2B5EF4-FFF2-40B4-BE49-F238E27FC236}">
              <a16:creationId xmlns:a16="http://schemas.microsoft.com/office/drawing/2014/main" id="{00000000-0008-0000-0200-00008F010000}"/>
            </a:ext>
          </a:extLst>
        </xdr:cNvPr>
        <xdr:cNvSpPr txBox="1"/>
      </xdr:nvSpPr>
      <xdr:spPr>
        <a:xfrm>
          <a:off x="14414500" y="601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149497</xdr:rowOff>
    </xdr:from>
    <xdr:to>
      <xdr:col>81</xdr:col>
      <xdr:colOff>101600</xdr:colOff>
      <xdr:row>37</xdr:row>
      <xdr:rowOff>79647</xdr:rowOff>
    </xdr:to>
    <xdr:sp macro="" textlink="">
      <xdr:nvSpPr>
        <xdr:cNvPr id="400" name="楕円 399">
          <a:extLst>
            <a:ext uri="{FF2B5EF4-FFF2-40B4-BE49-F238E27FC236}">
              <a16:creationId xmlns:a16="http://schemas.microsoft.com/office/drawing/2014/main" id="{00000000-0008-0000-0200-000090010000}"/>
            </a:ext>
          </a:extLst>
        </xdr:cNvPr>
        <xdr:cNvSpPr/>
      </xdr:nvSpPr>
      <xdr:spPr>
        <a:xfrm>
          <a:off x="13578840" y="61845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170906</xdr:rowOff>
    </xdr:from>
    <xdr:to>
      <xdr:col>85</xdr:col>
      <xdr:colOff>127000</xdr:colOff>
      <xdr:row>37</xdr:row>
      <xdr:rowOff>28847</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flipV="1">
          <a:off x="13629640" y="6205946"/>
          <a:ext cx="74676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51526</xdr:rowOff>
    </xdr:from>
    <xdr:to>
      <xdr:col>76</xdr:col>
      <xdr:colOff>165100</xdr:colOff>
      <xdr:row>37</xdr:row>
      <xdr:rowOff>153126</xdr:rowOff>
    </xdr:to>
    <xdr:sp macro="" textlink="">
      <xdr:nvSpPr>
        <xdr:cNvPr id="402" name="楕円 401">
          <a:extLst>
            <a:ext uri="{FF2B5EF4-FFF2-40B4-BE49-F238E27FC236}">
              <a16:creationId xmlns:a16="http://schemas.microsoft.com/office/drawing/2014/main" id="{00000000-0008-0000-0200-000092010000}"/>
            </a:ext>
          </a:extLst>
        </xdr:cNvPr>
        <xdr:cNvSpPr/>
      </xdr:nvSpPr>
      <xdr:spPr>
        <a:xfrm>
          <a:off x="12804140" y="625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28847</xdr:rowOff>
    </xdr:from>
    <xdr:to>
      <xdr:col>81</xdr:col>
      <xdr:colOff>50800</xdr:colOff>
      <xdr:row>37</xdr:row>
      <xdr:rowOff>102326</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flipV="1">
          <a:off x="12854940" y="6231527"/>
          <a:ext cx="7747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93634</xdr:rowOff>
    </xdr:from>
    <xdr:ext cx="405111" cy="259045"/>
    <xdr:sp macro="" textlink="">
      <xdr:nvSpPr>
        <xdr:cNvPr id="404" name="n_1aveValue【一般廃棄物処理施設】&#10;有形固定資産減価償却率">
          <a:extLst>
            <a:ext uri="{FF2B5EF4-FFF2-40B4-BE49-F238E27FC236}">
              <a16:creationId xmlns:a16="http://schemas.microsoft.com/office/drawing/2014/main" id="{00000000-0008-0000-0200-000094010000}"/>
            </a:ext>
          </a:extLst>
        </xdr:cNvPr>
        <xdr:cNvSpPr txBox="1"/>
      </xdr:nvSpPr>
      <xdr:spPr>
        <a:xfrm>
          <a:off x="13437244" y="64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80571</xdr:rowOff>
    </xdr:from>
    <xdr:ext cx="405111" cy="259045"/>
    <xdr:sp macro="" textlink="">
      <xdr:nvSpPr>
        <xdr:cNvPr id="405" name="n_2aveValue【一般廃棄物処理施設】&#10;有形固定資産減価償却率">
          <a:extLst>
            <a:ext uri="{FF2B5EF4-FFF2-40B4-BE49-F238E27FC236}">
              <a16:creationId xmlns:a16="http://schemas.microsoft.com/office/drawing/2014/main" id="{00000000-0008-0000-0200-000095010000}"/>
            </a:ext>
          </a:extLst>
        </xdr:cNvPr>
        <xdr:cNvSpPr txBox="1"/>
      </xdr:nvSpPr>
      <xdr:spPr>
        <a:xfrm>
          <a:off x="12675244" y="645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83111</xdr:rowOff>
    </xdr:from>
    <xdr:ext cx="405111" cy="259045"/>
    <xdr:sp macro="" textlink="">
      <xdr:nvSpPr>
        <xdr:cNvPr id="406" name="n_3aveValue【一般廃棄物処理施設】&#10;有形固定資産減価償却率">
          <a:extLst>
            <a:ext uri="{FF2B5EF4-FFF2-40B4-BE49-F238E27FC236}">
              <a16:creationId xmlns:a16="http://schemas.microsoft.com/office/drawing/2014/main" id="{00000000-0008-0000-0200-000096010000}"/>
            </a:ext>
          </a:extLst>
        </xdr:cNvPr>
        <xdr:cNvSpPr txBox="1"/>
      </xdr:nvSpPr>
      <xdr:spPr>
        <a:xfrm>
          <a:off x="11900544" y="611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130464</xdr:rowOff>
    </xdr:from>
    <xdr:ext cx="405111" cy="259045"/>
    <xdr:sp macro="" textlink="">
      <xdr:nvSpPr>
        <xdr:cNvPr id="407" name="n_4aveValue【一般廃棄物処理施設】&#10;有形固定資産減価償却率">
          <a:extLst>
            <a:ext uri="{FF2B5EF4-FFF2-40B4-BE49-F238E27FC236}">
              <a16:creationId xmlns:a16="http://schemas.microsoft.com/office/drawing/2014/main" id="{00000000-0008-0000-0200-000097010000}"/>
            </a:ext>
          </a:extLst>
        </xdr:cNvPr>
        <xdr:cNvSpPr txBox="1"/>
      </xdr:nvSpPr>
      <xdr:spPr>
        <a:xfrm>
          <a:off x="11102984"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96174</xdr:rowOff>
    </xdr:from>
    <xdr:ext cx="405111" cy="259045"/>
    <xdr:sp macro="" textlink="">
      <xdr:nvSpPr>
        <xdr:cNvPr id="408" name="n_1mainValue【一般廃棄物処理施設】&#10;有形固定資産減価償却率">
          <a:extLst>
            <a:ext uri="{FF2B5EF4-FFF2-40B4-BE49-F238E27FC236}">
              <a16:creationId xmlns:a16="http://schemas.microsoft.com/office/drawing/2014/main" id="{00000000-0008-0000-0200-000098010000}"/>
            </a:ext>
          </a:extLst>
        </xdr:cNvPr>
        <xdr:cNvSpPr txBox="1"/>
      </xdr:nvSpPr>
      <xdr:spPr>
        <a:xfrm>
          <a:off x="13437244" y="5963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169653</xdr:rowOff>
    </xdr:from>
    <xdr:ext cx="405111" cy="259045"/>
    <xdr:sp macro="" textlink="">
      <xdr:nvSpPr>
        <xdr:cNvPr id="409" name="n_2mainValue【一般廃棄物処理施設】&#10;有形固定資産減価償却率">
          <a:extLst>
            <a:ext uri="{FF2B5EF4-FFF2-40B4-BE49-F238E27FC236}">
              <a16:creationId xmlns:a16="http://schemas.microsoft.com/office/drawing/2014/main" id="{00000000-0008-0000-0200-000099010000}"/>
            </a:ext>
          </a:extLst>
        </xdr:cNvPr>
        <xdr:cNvSpPr txBox="1"/>
      </xdr:nvSpPr>
      <xdr:spPr>
        <a:xfrm>
          <a:off x="12675244" y="603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8" name="直線コネクタ 427">
          <a:extLst>
            <a:ext uri="{FF2B5EF4-FFF2-40B4-BE49-F238E27FC236}">
              <a16:creationId xmlns:a16="http://schemas.microsoft.com/office/drawing/2014/main" id="{00000000-0008-0000-0200-0000AC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0" name="【一般廃棄物処理施設】&#10;一人当たり有形固定資産（償却資産）額グラフ枠">
          <a:extLst>
            <a:ext uri="{FF2B5EF4-FFF2-40B4-BE49-F238E27FC236}">
              <a16:creationId xmlns:a16="http://schemas.microsoft.com/office/drawing/2014/main" id="{00000000-0008-0000-0200-0000AE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flipV="1">
          <a:off x="19509104" y="5668785"/>
          <a:ext cx="0" cy="133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432" name="【一般廃棄物処理施設】&#10;一人当たり有形固定資産（償却資産）額最小値テキスト">
          <a:extLst>
            <a:ext uri="{FF2B5EF4-FFF2-40B4-BE49-F238E27FC236}">
              <a16:creationId xmlns:a16="http://schemas.microsoft.com/office/drawing/2014/main" id="{00000000-0008-0000-0200-0000B0010000}"/>
            </a:ext>
          </a:extLst>
        </xdr:cNvPr>
        <xdr:cNvSpPr txBox="1"/>
      </xdr:nvSpPr>
      <xdr:spPr>
        <a:xfrm>
          <a:off x="19547840" y="700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9443700" y="7005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434" name="【一般廃棄物処理施設】&#10;一人当たり有形固定資産（償却資産）額最大値テキスト">
          <a:extLst>
            <a:ext uri="{FF2B5EF4-FFF2-40B4-BE49-F238E27FC236}">
              <a16:creationId xmlns:a16="http://schemas.microsoft.com/office/drawing/2014/main" id="{00000000-0008-0000-0200-0000B2010000}"/>
            </a:ext>
          </a:extLst>
        </xdr:cNvPr>
        <xdr:cNvSpPr txBox="1"/>
      </xdr:nvSpPr>
      <xdr:spPr>
        <a:xfrm>
          <a:off x="19547840" y="544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a:off x="19443700" y="56687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151518</xdr:rowOff>
    </xdr:from>
    <xdr:ext cx="599010" cy="259045"/>
    <xdr:sp macro="" textlink="">
      <xdr:nvSpPr>
        <xdr:cNvPr id="436" name="【一般廃棄物処理施設】&#10;一人当たり有形固定資産（償却資産）額平均値テキスト">
          <a:extLst>
            <a:ext uri="{FF2B5EF4-FFF2-40B4-BE49-F238E27FC236}">
              <a16:creationId xmlns:a16="http://schemas.microsoft.com/office/drawing/2014/main" id="{00000000-0008-0000-0200-0000B4010000}"/>
            </a:ext>
          </a:extLst>
        </xdr:cNvPr>
        <xdr:cNvSpPr txBox="1"/>
      </xdr:nvSpPr>
      <xdr:spPr>
        <a:xfrm>
          <a:off x="19547840" y="6689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437" name="フローチャート: 判断 436">
          <a:extLst>
            <a:ext uri="{FF2B5EF4-FFF2-40B4-BE49-F238E27FC236}">
              <a16:creationId xmlns:a16="http://schemas.microsoft.com/office/drawing/2014/main" id="{00000000-0008-0000-0200-0000B5010000}"/>
            </a:ext>
          </a:extLst>
        </xdr:cNvPr>
        <xdr:cNvSpPr/>
      </xdr:nvSpPr>
      <xdr:spPr>
        <a:xfrm>
          <a:off x="19458940" y="68342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438" name="フローチャート: 判断 437">
          <a:extLst>
            <a:ext uri="{FF2B5EF4-FFF2-40B4-BE49-F238E27FC236}">
              <a16:creationId xmlns:a16="http://schemas.microsoft.com/office/drawing/2014/main" id="{00000000-0008-0000-0200-0000B6010000}"/>
            </a:ext>
          </a:extLst>
        </xdr:cNvPr>
        <xdr:cNvSpPr/>
      </xdr:nvSpPr>
      <xdr:spPr>
        <a:xfrm>
          <a:off x="18735040" y="68239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129681</xdr:rowOff>
    </xdr:from>
    <xdr:to>
      <xdr:col>107</xdr:col>
      <xdr:colOff>101600</xdr:colOff>
      <xdr:row>41</xdr:row>
      <xdr:rowOff>59831</xdr:rowOff>
    </xdr:to>
    <xdr:sp macro="" textlink="">
      <xdr:nvSpPr>
        <xdr:cNvPr id="439" name="フローチャート: 判断 438">
          <a:extLst>
            <a:ext uri="{FF2B5EF4-FFF2-40B4-BE49-F238E27FC236}">
              <a16:creationId xmlns:a16="http://schemas.microsoft.com/office/drawing/2014/main" id="{00000000-0008-0000-0200-0000B7010000}"/>
            </a:ext>
          </a:extLst>
        </xdr:cNvPr>
        <xdr:cNvSpPr/>
      </xdr:nvSpPr>
      <xdr:spPr>
        <a:xfrm>
          <a:off x="17937480" y="68352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136325</xdr:rowOff>
    </xdr:from>
    <xdr:to>
      <xdr:col>102</xdr:col>
      <xdr:colOff>165100</xdr:colOff>
      <xdr:row>41</xdr:row>
      <xdr:rowOff>66475</xdr:rowOff>
    </xdr:to>
    <xdr:sp macro="" textlink="">
      <xdr:nvSpPr>
        <xdr:cNvPr id="440" name="フローチャート: 判断 439">
          <a:extLst>
            <a:ext uri="{FF2B5EF4-FFF2-40B4-BE49-F238E27FC236}">
              <a16:creationId xmlns:a16="http://schemas.microsoft.com/office/drawing/2014/main" id="{00000000-0008-0000-0200-0000B8010000}"/>
            </a:ext>
          </a:extLst>
        </xdr:cNvPr>
        <xdr:cNvSpPr/>
      </xdr:nvSpPr>
      <xdr:spPr>
        <a:xfrm>
          <a:off x="17162780" y="6841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160423</xdr:rowOff>
    </xdr:from>
    <xdr:to>
      <xdr:col>98</xdr:col>
      <xdr:colOff>38100</xdr:colOff>
      <xdr:row>41</xdr:row>
      <xdr:rowOff>90573</xdr:rowOff>
    </xdr:to>
    <xdr:sp macro="" textlink="">
      <xdr:nvSpPr>
        <xdr:cNvPr id="441" name="フローチャート: 判断 440">
          <a:extLst>
            <a:ext uri="{FF2B5EF4-FFF2-40B4-BE49-F238E27FC236}">
              <a16:creationId xmlns:a16="http://schemas.microsoft.com/office/drawing/2014/main" id="{00000000-0008-0000-0200-0000B9010000}"/>
            </a:ext>
          </a:extLst>
        </xdr:cNvPr>
        <xdr:cNvSpPr/>
      </xdr:nvSpPr>
      <xdr:spPr>
        <a:xfrm>
          <a:off x="16388080" y="68660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2" name="テキスト ボックス 441">
          <a:extLst>
            <a:ext uri="{FF2B5EF4-FFF2-40B4-BE49-F238E27FC236}">
              <a16:creationId xmlns:a16="http://schemas.microsoft.com/office/drawing/2014/main" id="{00000000-0008-0000-0200-0000BA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152683</xdr:rowOff>
    </xdr:from>
    <xdr:to>
      <xdr:col>116</xdr:col>
      <xdr:colOff>114300</xdr:colOff>
      <xdr:row>41</xdr:row>
      <xdr:rowOff>82833</xdr:rowOff>
    </xdr:to>
    <xdr:sp macro="" textlink="">
      <xdr:nvSpPr>
        <xdr:cNvPr id="447" name="楕円 446">
          <a:extLst>
            <a:ext uri="{FF2B5EF4-FFF2-40B4-BE49-F238E27FC236}">
              <a16:creationId xmlns:a16="http://schemas.microsoft.com/office/drawing/2014/main" id="{00000000-0008-0000-0200-0000BF010000}"/>
            </a:ext>
          </a:extLst>
        </xdr:cNvPr>
        <xdr:cNvSpPr/>
      </xdr:nvSpPr>
      <xdr:spPr>
        <a:xfrm>
          <a:off x="19458940" y="68582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107069</xdr:rowOff>
    </xdr:from>
    <xdr:ext cx="599010" cy="259045"/>
    <xdr:sp macro="" textlink="">
      <xdr:nvSpPr>
        <xdr:cNvPr id="448" name="【一般廃棄物処理施設】&#10;一人当たり有形固定資産（償却資産）額該当値テキスト">
          <a:extLst>
            <a:ext uri="{FF2B5EF4-FFF2-40B4-BE49-F238E27FC236}">
              <a16:creationId xmlns:a16="http://schemas.microsoft.com/office/drawing/2014/main" id="{00000000-0008-0000-0200-0000C0010000}"/>
            </a:ext>
          </a:extLst>
        </xdr:cNvPr>
        <xdr:cNvSpPr txBox="1"/>
      </xdr:nvSpPr>
      <xdr:spPr>
        <a:xfrm>
          <a:off x="19547840" y="681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163778</xdr:rowOff>
    </xdr:from>
    <xdr:to>
      <xdr:col>112</xdr:col>
      <xdr:colOff>38100</xdr:colOff>
      <xdr:row>41</xdr:row>
      <xdr:rowOff>93928</xdr:rowOff>
    </xdr:to>
    <xdr:sp macro="" textlink="">
      <xdr:nvSpPr>
        <xdr:cNvPr id="449" name="楕円 448">
          <a:extLst>
            <a:ext uri="{FF2B5EF4-FFF2-40B4-BE49-F238E27FC236}">
              <a16:creationId xmlns:a16="http://schemas.microsoft.com/office/drawing/2014/main" id="{00000000-0008-0000-0200-0000C1010000}"/>
            </a:ext>
          </a:extLst>
        </xdr:cNvPr>
        <xdr:cNvSpPr/>
      </xdr:nvSpPr>
      <xdr:spPr>
        <a:xfrm>
          <a:off x="18735040" y="6869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32033</xdr:rowOff>
    </xdr:from>
    <xdr:to>
      <xdr:col>116</xdr:col>
      <xdr:colOff>63500</xdr:colOff>
      <xdr:row>41</xdr:row>
      <xdr:rowOff>43128</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flipV="1">
          <a:off x="18778220" y="6905273"/>
          <a:ext cx="731520" cy="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7108</xdr:rowOff>
    </xdr:from>
    <xdr:to>
      <xdr:col>107</xdr:col>
      <xdr:colOff>101600</xdr:colOff>
      <xdr:row>41</xdr:row>
      <xdr:rowOff>108708</xdr:rowOff>
    </xdr:to>
    <xdr:sp macro="" textlink="">
      <xdr:nvSpPr>
        <xdr:cNvPr id="451" name="楕円 450">
          <a:extLst>
            <a:ext uri="{FF2B5EF4-FFF2-40B4-BE49-F238E27FC236}">
              <a16:creationId xmlns:a16="http://schemas.microsoft.com/office/drawing/2014/main" id="{00000000-0008-0000-0200-0000C3010000}"/>
            </a:ext>
          </a:extLst>
        </xdr:cNvPr>
        <xdr:cNvSpPr/>
      </xdr:nvSpPr>
      <xdr:spPr>
        <a:xfrm>
          <a:off x="17937480" y="688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43128</xdr:rowOff>
    </xdr:from>
    <xdr:to>
      <xdr:col>111</xdr:col>
      <xdr:colOff>177800</xdr:colOff>
      <xdr:row>41</xdr:row>
      <xdr:rowOff>57908</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flipV="1">
          <a:off x="17988280" y="6916368"/>
          <a:ext cx="789940" cy="1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65022</xdr:rowOff>
    </xdr:from>
    <xdr:ext cx="599010" cy="259045"/>
    <xdr:sp macro="" textlink="">
      <xdr:nvSpPr>
        <xdr:cNvPr id="453" name="n_1aveValue【一般廃棄物処理施設】&#10;一人当たり有形固定資産（償却資産）額">
          <a:extLst>
            <a:ext uri="{FF2B5EF4-FFF2-40B4-BE49-F238E27FC236}">
              <a16:creationId xmlns:a16="http://schemas.microsoft.com/office/drawing/2014/main" id="{00000000-0008-0000-0200-0000C5010000}"/>
            </a:ext>
          </a:extLst>
        </xdr:cNvPr>
        <xdr:cNvSpPr txBox="1"/>
      </xdr:nvSpPr>
      <xdr:spPr>
        <a:xfrm>
          <a:off x="18496495" y="660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76358</xdr:rowOff>
    </xdr:from>
    <xdr:ext cx="599010" cy="259045"/>
    <xdr:sp macro="" textlink="">
      <xdr:nvSpPr>
        <xdr:cNvPr id="454" name="n_2aveValue【一般廃棄物処理施設】&#10;一人当たり有形固定資産（償却資産）額">
          <a:extLst>
            <a:ext uri="{FF2B5EF4-FFF2-40B4-BE49-F238E27FC236}">
              <a16:creationId xmlns:a16="http://schemas.microsoft.com/office/drawing/2014/main" id="{00000000-0008-0000-0200-0000C6010000}"/>
            </a:ext>
          </a:extLst>
        </xdr:cNvPr>
        <xdr:cNvSpPr txBox="1"/>
      </xdr:nvSpPr>
      <xdr:spPr>
        <a:xfrm>
          <a:off x="17734495" y="661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83002</xdr:rowOff>
    </xdr:from>
    <xdr:ext cx="599010" cy="259045"/>
    <xdr:sp macro="" textlink="">
      <xdr:nvSpPr>
        <xdr:cNvPr id="455" name="n_3aveValue【一般廃棄物処理施設】&#10;一人当たり有形固定資産（償却資産）額">
          <a:extLst>
            <a:ext uri="{FF2B5EF4-FFF2-40B4-BE49-F238E27FC236}">
              <a16:creationId xmlns:a16="http://schemas.microsoft.com/office/drawing/2014/main" id="{00000000-0008-0000-0200-0000C7010000}"/>
            </a:ext>
          </a:extLst>
        </xdr:cNvPr>
        <xdr:cNvSpPr txBox="1"/>
      </xdr:nvSpPr>
      <xdr:spPr>
        <a:xfrm>
          <a:off x="16936935" y="662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107100</xdr:rowOff>
    </xdr:from>
    <xdr:ext cx="599010" cy="259045"/>
    <xdr:sp macro="" textlink="">
      <xdr:nvSpPr>
        <xdr:cNvPr id="456" name="n_4aveValue【一般廃棄物処理施設】&#10;一人当たり有形固定資産（償却資産）額">
          <a:extLst>
            <a:ext uri="{FF2B5EF4-FFF2-40B4-BE49-F238E27FC236}">
              <a16:creationId xmlns:a16="http://schemas.microsoft.com/office/drawing/2014/main" id="{00000000-0008-0000-0200-0000C8010000}"/>
            </a:ext>
          </a:extLst>
        </xdr:cNvPr>
        <xdr:cNvSpPr txBox="1"/>
      </xdr:nvSpPr>
      <xdr:spPr>
        <a:xfrm>
          <a:off x="16162235" y="664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85055</xdr:rowOff>
    </xdr:from>
    <xdr:ext cx="599010" cy="259045"/>
    <xdr:sp macro="" textlink="">
      <xdr:nvSpPr>
        <xdr:cNvPr id="457" name="n_1mainValue【一般廃棄物処理施設】&#10;一人当たり有形固定資産（償却資産）額">
          <a:extLst>
            <a:ext uri="{FF2B5EF4-FFF2-40B4-BE49-F238E27FC236}">
              <a16:creationId xmlns:a16="http://schemas.microsoft.com/office/drawing/2014/main" id="{00000000-0008-0000-0200-0000C9010000}"/>
            </a:ext>
          </a:extLst>
        </xdr:cNvPr>
        <xdr:cNvSpPr txBox="1"/>
      </xdr:nvSpPr>
      <xdr:spPr>
        <a:xfrm>
          <a:off x="18496495" y="6958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99835</xdr:rowOff>
    </xdr:from>
    <xdr:ext cx="599010" cy="259045"/>
    <xdr:sp macro="" textlink="">
      <xdr:nvSpPr>
        <xdr:cNvPr id="458" name="n_2mainValue【一般廃棄物処理施設】&#10;一人当たり有形固定資産（償却資産）額">
          <a:extLst>
            <a:ext uri="{FF2B5EF4-FFF2-40B4-BE49-F238E27FC236}">
              <a16:creationId xmlns:a16="http://schemas.microsoft.com/office/drawing/2014/main" id="{00000000-0008-0000-0200-0000CA010000}"/>
            </a:ext>
          </a:extLst>
        </xdr:cNvPr>
        <xdr:cNvSpPr txBox="1"/>
      </xdr:nvSpPr>
      <xdr:spPr>
        <a:xfrm>
          <a:off x="17734495" y="6973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2" name="正方形/長方形 461">
          <a:extLst>
            <a:ext uri="{FF2B5EF4-FFF2-40B4-BE49-F238E27FC236}">
              <a16:creationId xmlns:a16="http://schemas.microsoft.com/office/drawing/2014/main" id="{00000000-0008-0000-0200-0000CE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3" name="正方形/長方形 462">
          <a:extLst>
            <a:ext uri="{FF2B5EF4-FFF2-40B4-BE49-F238E27FC236}">
              <a16:creationId xmlns:a16="http://schemas.microsoft.com/office/drawing/2014/main" id="{00000000-0008-0000-0200-0000CF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4" name="正方形/長方形 463">
          <a:extLst>
            <a:ext uri="{FF2B5EF4-FFF2-40B4-BE49-F238E27FC236}">
              <a16:creationId xmlns:a16="http://schemas.microsoft.com/office/drawing/2014/main" id="{00000000-0008-0000-0200-0000D0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5" name="正方形/長方形 464">
          <a:extLst>
            <a:ext uri="{FF2B5EF4-FFF2-40B4-BE49-F238E27FC236}">
              <a16:creationId xmlns:a16="http://schemas.microsoft.com/office/drawing/2014/main" id="{00000000-0008-0000-0200-0000D1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6" name="正方形/長方形 465">
          <a:extLst>
            <a:ext uri="{FF2B5EF4-FFF2-40B4-BE49-F238E27FC236}">
              <a16:creationId xmlns:a16="http://schemas.microsoft.com/office/drawing/2014/main" id="{00000000-0008-0000-0200-0000D2010000}"/>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67" name="正方形/長方形 466">
          <a:extLst>
            <a:ext uri="{FF2B5EF4-FFF2-40B4-BE49-F238E27FC236}">
              <a16:creationId xmlns:a16="http://schemas.microsoft.com/office/drawing/2014/main" id="{00000000-0008-0000-0200-0000D301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8" name="正方形/長方形 467">
          <a:extLst>
            <a:ext uri="{FF2B5EF4-FFF2-40B4-BE49-F238E27FC236}">
              <a16:creationId xmlns:a16="http://schemas.microsoft.com/office/drawing/2014/main" id="{00000000-0008-0000-0200-0000D401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9" name="正方形/長方形 468">
          <a:extLst>
            <a:ext uri="{FF2B5EF4-FFF2-40B4-BE49-F238E27FC236}">
              <a16:creationId xmlns:a16="http://schemas.microsoft.com/office/drawing/2014/main" id="{00000000-0008-0000-0200-0000D501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0" name="正方形/長方形 469">
          <a:extLst>
            <a:ext uri="{FF2B5EF4-FFF2-40B4-BE49-F238E27FC236}">
              <a16:creationId xmlns:a16="http://schemas.microsoft.com/office/drawing/2014/main" id="{00000000-0008-0000-0200-0000D601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1" name="正方形/長方形 470">
          <a:extLst>
            <a:ext uri="{FF2B5EF4-FFF2-40B4-BE49-F238E27FC236}">
              <a16:creationId xmlns:a16="http://schemas.microsoft.com/office/drawing/2014/main" id="{00000000-0008-0000-0200-0000D701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2" name="正方形/長方形 471">
          <a:extLst>
            <a:ext uri="{FF2B5EF4-FFF2-40B4-BE49-F238E27FC236}">
              <a16:creationId xmlns:a16="http://schemas.microsoft.com/office/drawing/2014/main" id="{00000000-0008-0000-0200-0000D801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200-0000D901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4" name="正方形/長方形 473">
          <a:extLst>
            <a:ext uri="{FF2B5EF4-FFF2-40B4-BE49-F238E27FC236}">
              <a16:creationId xmlns:a16="http://schemas.microsoft.com/office/drawing/2014/main" id="{00000000-0008-0000-0200-0000DA010000}"/>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75" name="正方形/長方形 474">
          <a:extLst>
            <a:ext uri="{FF2B5EF4-FFF2-40B4-BE49-F238E27FC236}">
              <a16:creationId xmlns:a16="http://schemas.microsoft.com/office/drawing/2014/main" id="{00000000-0008-0000-0200-0000DB01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76" name="正方形/長方形 475">
          <a:extLst>
            <a:ext uri="{FF2B5EF4-FFF2-40B4-BE49-F238E27FC236}">
              <a16:creationId xmlns:a16="http://schemas.microsoft.com/office/drawing/2014/main" id="{00000000-0008-0000-0200-0000DC01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77" name="正方形/長方形 476">
          <a:extLst>
            <a:ext uri="{FF2B5EF4-FFF2-40B4-BE49-F238E27FC236}">
              <a16:creationId xmlns:a16="http://schemas.microsoft.com/office/drawing/2014/main" id="{00000000-0008-0000-0200-0000DD01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8" name="正方形/長方形 477">
          <a:extLst>
            <a:ext uri="{FF2B5EF4-FFF2-40B4-BE49-F238E27FC236}">
              <a16:creationId xmlns:a16="http://schemas.microsoft.com/office/drawing/2014/main" id="{00000000-0008-0000-0200-0000DE01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9" name="正方形/長方形 478">
          <a:extLst>
            <a:ext uri="{FF2B5EF4-FFF2-40B4-BE49-F238E27FC236}">
              <a16:creationId xmlns:a16="http://schemas.microsoft.com/office/drawing/2014/main" id="{00000000-0008-0000-0200-0000DF01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0" name="正方形/長方形 479">
          <a:extLst>
            <a:ext uri="{FF2B5EF4-FFF2-40B4-BE49-F238E27FC236}">
              <a16:creationId xmlns:a16="http://schemas.microsoft.com/office/drawing/2014/main" id="{00000000-0008-0000-0200-0000E001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1" name="正方形/長方形 480">
          <a:extLst>
            <a:ext uri="{FF2B5EF4-FFF2-40B4-BE49-F238E27FC236}">
              <a16:creationId xmlns:a16="http://schemas.microsoft.com/office/drawing/2014/main" id="{00000000-0008-0000-0200-0000E101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2" name="正方形/長方形 481">
          <a:extLst>
            <a:ext uri="{FF2B5EF4-FFF2-40B4-BE49-F238E27FC236}">
              <a16:creationId xmlns:a16="http://schemas.microsoft.com/office/drawing/2014/main" id="{00000000-0008-0000-0200-0000E201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495" name="テキスト ボックス 494">
          <a:extLst>
            <a:ext uri="{FF2B5EF4-FFF2-40B4-BE49-F238E27FC236}">
              <a16:creationId xmlns:a16="http://schemas.microsoft.com/office/drawing/2014/main" id="{00000000-0008-0000-0200-0000EF010000}"/>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7" name="【消防施設】&#10;有形固定資産減価償却率グラフ枠">
          <a:extLst>
            <a:ext uri="{FF2B5EF4-FFF2-40B4-BE49-F238E27FC236}">
              <a16:creationId xmlns:a16="http://schemas.microsoft.com/office/drawing/2014/main" id="{00000000-0008-0000-0200-0000F101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499" name="【消防施設】&#10;有形固定資産減価償却率最小値テキスト">
          <a:extLst>
            <a:ext uri="{FF2B5EF4-FFF2-40B4-BE49-F238E27FC236}">
              <a16:creationId xmlns:a16="http://schemas.microsoft.com/office/drawing/2014/main" id="{00000000-0008-0000-0200-0000F3010000}"/>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501" name="【消防施設】&#10;有形固定資産減価償却率最大値テキスト">
          <a:extLst>
            <a:ext uri="{FF2B5EF4-FFF2-40B4-BE49-F238E27FC236}">
              <a16:creationId xmlns:a16="http://schemas.microsoft.com/office/drawing/2014/main" id="{00000000-0008-0000-0200-0000F5010000}"/>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503" name="【消防施設】&#10;有形固定資産減価償却率平均値テキスト">
          <a:extLst>
            <a:ext uri="{FF2B5EF4-FFF2-40B4-BE49-F238E27FC236}">
              <a16:creationId xmlns:a16="http://schemas.microsoft.com/office/drawing/2014/main" id="{00000000-0008-0000-0200-0000F7010000}"/>
            </a:ext>
          </a:extLst>
        </xdr:cNvPr>
        <xdr:cNvSpPr txBox="1"/>
      </xdr:nvSpPr>
      <xdr:spPr>
        <a:xfrm>
          <a:off x="14414500" y="13528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504" name="フローチャート: 判断 503">
          <a:extLst>
            <a:ext uri="{FF2B5EF4-FFF2-40B4-BE49-F238E27FC236}">
              <a16:creationId xmlns:a16="http://schemas.microsoft.com/office/drawing/2014/main" id="{00000000-0008-0000-0200-0000F8010000}"/>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505" name="フローチャート: 判断 504">
          <a:extLst>
            <a:ext uri="{FF2B5EF4-FFF2-40B4-BE49-F238E27FC236}">
              <a16:creationId xmlns:a16="http://schemas.microsoft.com/office/drawing/2014/main" id="{00000000-0008-0000-0200-0000F9010000}"/>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506" name="フローチャート: 判断 505">
          <a:extLst>
            <a:ext uri="{FF2B5EF4-FFF2-40B4-BE49-F238E27FC236}">
              <a16:creationId xmlns:a16="http://schemas.microsoft.com/office/drawing/2014/main" id="{00000000-0008-0000-0200-0000FA010000}"/>
            </a:ext>
          </a:extLst>
        </xdr:cNvPr>
        <xdr:cNvSpPr/>
      </xdr:nvSpPr>
      <xdr:spPr>
        <a:xfrm>
          <a:off x="12804140" y="13738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507" name="フローチャート: 判断 506">
          <a:extLst>
            <a:ext uri="{FF2B5EF4-FFF2-40B4-BE49-F238E27FC236}">
              <a16:creationId xmlns:a16="http://schemas.microsoft.com/office/drawing/2014/main" id="{00000000-0008-0000-0200-0000FB010000}"/>
            </a:ext>
          </a:extLst>
        </xdr:cNvPr>
        <xdr:cNvSpPr/>
      </xdr:nvSpPr>
      <xdr:spPr>
        <a:xfrm>
          <a:off x="12029440" y="137502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508" name="フローチャート: 判断 507">
          <a:extLst>
            <a:ext uri="{FF2B5EF4-FFF2-40B4-BE49-F238E27FC236}">
              <a16:creationId xmlns:a16="http://schemas.microsoft.com/office/drawing/2014/main" id="{00000000-0008-0000-0200-0000FC010000}"/>
            </a:ext>
          </a:extLst>
        </xdr:cNvPr>
        <xdr:cNvSpPr/>
      </xdr:nvSpPr>
      <xdr:spPr>
        <a:xfrm>
          <a:off x="11231880" y="13742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5080</xdr:rowOff>
    </xdr:from>
    <xdr:to>
      <xdr:col>85</xdr:col>
      <xdr:colOff>177800</xdr:colOff>
      <xdr:row>82</xdr:row>
      <xdr:rowOff>106680</xdr:rowOff>
    </xdr:to>
    <xdr:sp macro="" textlink="">
      <xdr:nvSpPr>
        <xdr:cNvPr id="514" name="楕円 513">
          <a:extLst>
            <a:ext uri="{FF2B5EF4-FFF2-40B4-BE49-F238E27FC236}">
              <a16:creationId xmlns:a16="http://schemas.microsoft.com/office/drawing/2014/main" id="{00000000-0008-0000-0200-000002020000}"/>
            </a:ext>
          </a:extLst>
        </xdr:cNvPr>
        <xdr:cNvSpPr/>
      </xdr:nvSpPr>
      <xdr:spPr>
        <a:xfrm>
          <a:off x="14325600" y="137515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154957</xdr:rowOff>
    </xdr:from>
    <xdr:ext cx="405111" cy="259045"/>
    <xdr:sp macro="" textlink="">
      <xdr:nvSpPr>
        <xdr:cNvPr id="515" name="【消防施設】&#10;有形固定資産減価償却率該当値テキスト">
          <a:extLst>
            <a:ext uri="{FF2B5EF4-FFF2-40B4-BE49-F238E27FC236}">
              <a16:creationId xmlns:a16="http://schemas.microsoft.com/office/drawing/2014/main" id="{00000000-0008-0000-0200-000003020000}"/>
            </a:ext>
          </a:extLst>
        </xdr:cNvPr>
        <xdr:cNvSpPr txBox="1"/>
      </xdr:nvSpPr>
      <xdr:spPr>
        <a:xfrm>
          <a:off x="14414500" y="1373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74930</xdr:rowOff>
    </xdr:from>
    <xdr:to>
      <xdr:col>81</xdr:col>
      <xdr:colOff>101600</xdr:colOff>
      <xdr:row>81</xdr:row>
      <xdr:rowOff>5080</xdr:rowOff>
    </xdr:to>
    <xdr:sp macro="" textlink="">
      <xdr:nvSpPr>
        <xdr:cNvPr id="516" name="楕円 515">
          <a:extLst>
            <a:ext uri="{FF2B5EF4-FFF2-40B4-BE49-F238E27FC236}">
              <a16:creationId xmlns:a16="http://schemas.microsoft.com/office/drawing/2014/main" id="{00000000-0008-0000-0200-000004020000}"/>
            </a:ext>
          </a:extLst>
        </xdr:cNvPr>
        <xdr:cNvSpPr/>
      </xdr:nvSpPr>
      <xdr:spPr>
        <a:xfrm>
          <a:off x="13578840" y="13486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125730</xdr:rowOff>
    </xdr:from>
    <xdr:to>
      <xdr:col>85</xdr:col>
      <xdr:colOff>127000</xdr:colOff>
      <xdr:row>82</xdr:row>
      <xdr:rowOff>55880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3629640" y="13536930"/>
          <a:ext cx="74676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81280</xdr:rowOff>
    </xdr:from>
    <xdr:to>
      <xdr:col>76</xdr:col>
      <xdr:colOff>165100</xdr:colOff>
      <xdr:row>84</xdr:row>
      <xdr:rowOff>11430</xdr:rowOff>
    </xdr:to>
    <xdr:sp macro="" textlink="">
      <xdr:nvSpPr>
        <xdr:cNvPr id="518" name="楕円 517">
          <a:extLst>
            <a:ext uri="{FF2B5EF4-FFF2-40B4-BE49-F238E27FC236}">
              <a16:creationId xmlns:a16="http://schemas.microsoft.com/office/drawing/2014/main" id="{00000000-0008-0000-0200-000006020000}"/>
            </a:ext>
          </a:extLst>
        </xdr:cNvPr>
        <xdr:cNvSpPr/>
      </xdr:nvSpPr>
      <xdr:spPr>
        <a:xfrm>
          <a:off x="12804140" y="13995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125730</xdr:rowOff>
    </xdr:from>
    <xdr:to>
      <xdr:col>81</xdr:col>
      <xdr:colOff>50800</xdr:colOff>
      <xdr:row>83</xdr:row>
      <xdr:rowOff>132080</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flipV="1">
          <a:off x="12854940" y="13536930"/>
          <a:ext cx="774700" cy="50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520" name="n_1aveValue【消防施設】&#10;有形固定資産減価償却率">
          <a:extLst>
            <a:ext uri="{FF2B5EF4-FFF2-40B4-BE49-F238E27FC236}">
              <a16:creationId xmlns:a16="http://schemas.microsoft.com/office/drawing/2014/main" id="{00000000-0008-0000-0200-000008020000}"/>
            </a:ext>
          </a:extLst>
        </xdr:cNvPr>
        <xdr:cNvSpPr txBox="1"/>
      </xdr:nvSpPr>
      <xdr:spPr>
        <a:xfrm>
          <a:off x="134372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106697</xdr:rowOff>
    </xdr:from>
    <xdr:ext cx="405111" cy="259045"/>
    <xdr:sp macro="" textlink="">
      <xdr:nvSpPr>
        <xdr:cNvPr id="521" name="n_2aveValue【消防施設】&#10;有形固定資産減価償却率">
          <a:extLst>
            <a:ext uri="{FF2B5EF4-FFF2-40B4-BE49-F238E27FC236}">
              <a16:creationId xmlns:a16="http://schemas.microsoft.com/office/drawing/2014/main" id="{00000000-0008-0000-0200-000009020000}"/>
            </a:ext>
          </a:extLst>
        </xdr:cNvPr>
        <xdr:cNvSpPr txBox="1"/>
      </xdr:nvSpPr>
      <xdr:spPr>
        <a:xfrm>
          <a:off x="12675244" y="1351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121938</xdr:rowOff>
    </xdr:from>
    <xdr:ext cx="405111" cy="259045"/>
    <xdr:sp macro="" textlink="">
      <xdr:nvSpPr>
        <xdr:cNvPr id="522" name="n_3aveValue【消防施設】&#10;有形固定資産減価償却率">
          <a:extLst>
            <a:ext uri="{FF2B5EF4-FFF2-40B4-BE49-F238E27FC236}">
              <a16:creationId xmlns:a16="http://schemas.microsoft.com/office/drawing/2014/main" id="{00000000-0008-0000-0200-00000A020000}"/>
            </a:ext>
          </a:extLst>
        </xdr:cNvPr>
        <xdr:cNvSpPr txBox="1"/>
      </xdr:nvSpPr>
      <xdr:spPr>
        <a:xfrm>
          <a:off x="1190054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110507</xdr:rowOff>
    </xdr:from>
    <xdr:ext cx="405111" cy="259045"/>
    <xdr:sp macro="" textlink="">
      <xdr:nvSpPr>
        <xdr:cNvPr id="523" name="n_4aveValue【消防施設】&#10;有形固定資産減価償却率">
          <a:extLst>
            <a:ext uri="{FF2B5EF4-FFF2-40B4-BE49-F238E27FC236}">
              <a16:creationId xmlns:a16="http://schemas.microsoft.com/office/drawing/2014/main" id="{00000000-0008-0000-0200-00000B020000}"/>
            </a:ext>
          </a:extLst>
        </xdr:cNvPr>
        <xdr:cNvSpPr txBox="1"/>
      </xdr:nvSpPr>
      <xdr:spPr>
        <a:xfrm>
          <a:off x="11102984" y="1352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21607</xdr:rowOff>
    </xdr:from>
    <xdr:ext cx="405111" cy="259045"/>
    <xdr:sp macro="" textlink="">
      <xdr:nvSpPr>
        <xdr:cNvPr id="524" name="n_1mainValue【消防施設】&#10;有形固定資産減価償却率">
          <a:extLst>
            <a:ext uri="{FF2B5EF4-FFF2-40B4-BE49-F238E27FC236}">
              <a16:creationId xmlns:a16="http://schemas.microsoft.com/office/drawing/2014/main" id="{00000000-0008-0000-0200-00000C020000}"/>
            </a:ext>
          </a:extLst>
        </xdr:cNvPr>
        <xdr:cNvSpPr txBox="1"/>
      </xdr:nvSpPr>
      <xdr:spPr>
        <a:xfrm>
          <a:off x="13437244" y="1326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2557</xdr:rowOff>
    </xdr:from>
    <xdr:ext cx="405111" cy="259045"/>
    <xdr:sp macro="" textlink="">
      <xdr:nvSpPr>
        <xdr:cNvPr id="525" name="n_2mainValue【消防施設】&#10;有形固定資産減価償却率">
          <a:extLst>
            <a:ext uri="{FF2B5EF4-FFF2-40B4-BE49-F238E27FC236}">
              <a16:creationId xmlns:a16="http://schemas.microsoft.com/office/drawing/2014/main" id="{00000000-0008-0000-0200-00000D020000}"/>
            </a:ext>
          </a:extLst>
        </xdr:cNvPr>
        <xdr:cNvSpPr txBox="1"/>
      </xdr:nvSpPr>
      <xdr:spPr>
        <a:xfrm>
          <a:off x="12675244" y="1408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0" name="正方形/長方形 529">
          <a:extLst>
            <a:ext uri="{FF2B5EF4-FFF2-40B4-BE49-F238E27FC236}">
              <a16:creationId xmlns:a16="http://schemas.microsoft.com/office/drawing/2014/main" id="{00000000-0008-0000-0200-000012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1" name="正方形/長方形 530">
          <a:extLst>
            <a:ext uri="{FF2B5EF4-FFF2-40B4-BE49-F238E27FC236}">
              <a16:creationId xmlns:a16="http://schemas.microsoft.com/office/drawing/2014/main" id="{00000000-0008-0000-0200-000013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2" name="正方形/長方形 531">
          <a:extLst>
            <a:ext uri="{FF2B5EF4-FFF2-40B4-BE49-F238E27FC236}">
              <a16:creationId xmlns:a16="http://schemas.microsoft.com/office/drawing/2014/main" id="{00000000-0008-0000-0200-000014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3" name="正方形/長方形 532">
          <a:extLst>
            <a:ext uri="{FF2B5EF4-FFF2-40B4-BE49-F238E27FC236}">
              <a16:creationId xmlns:a16="http://schemas.microsoft.com/office/drawing/2014/main" id="{00000000-0008-0000-0200-000015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46" name="【消防施設】&#10;一人当たり面積グラフ枠">
          <a:extLst>
            <a:ext uri="{FF2B5EF4-FFF2-40B4-BE49-F238E27FC236}">
              <a16:creationId xmlns:a16="http://schemas.microsoft.com/office/drawing/2014/main" id="{00000000-0008-0000-0200-000022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80</xdr:row>
      <xdr:rowOff>135255</xdr:rowOff>
    </xdr:from>
    <xdr:to>
      <xdr:col>116</xdr:col>
      <xdr:colOff>62864</xdr:colOff>
      <xdr:row>86</xdr:row>
      <xdr:rowOff>28270</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flipV="1">
          <a:off x="19509104" y="13546455"/>
          <a:ext cx="0" cy="898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32097</xdr:rowOff>
    </xdr:from>
    <xdr:ext cx="469744" cy="259045"/>
    <xdr:sp macro="" textlink="">
      <xdr:nvSpPr>
        <xdr:cNvPr id="548" name="【消防施設】&#10;一人当たり面積最小値テキスト">
          <a:extLst>
            <a:ext uri="{FF2B5EF4-FFF2-40B4-BE49-F238E27FC236}">
              <a16:creationId xmlns:a16="http://schemas.microsoft.com/office/drawing/2014/main" id="{00000000-0008-0000-0200-000024020000}"/>
            </a:ext>
          </a:extLst>
        </xdr:cNvPr>
        <xdr:cNvSpPr txBox="1"/>
      </xdr:nvSpPr>
      <xdr:spPr>
        <a:xfrm>
          <a:off x="19547840" y="1444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28270</xdr:rowOff>
    </xdr:from>
    <xdr:to>
      <xdr:col>116</xdr:col>
      <xdr:colOff>152400</xdr:colOff>
      <xdr:row>86</xdr:row>
      <xdr:rowOff>28270</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a:off x="19443700" y="14445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79</xdr:row>
      <xdr:rowOff>81932</xdr:rowOff>
    </xdr:from>
    <xdr:ext cx="469744" cy="259045"/>
    <xdr:sp macro="" textlink="">
      <xdr:nvSpPr>
        <xdr:cNvPr id="550" name="【消防施設】&#10;一人当たり面積最大値テキスト">
          <a:extLst>
            <a:ext uri="{FF2B5EF4-FFF2-40B4-BE49-F238E27FC236}">
              <a16:creationId xmlns:a16="http://schemas.microsoft.com/office/drawing/2014/main" id="{00000000-0008-0000-0200-000026020000}"/>
            </a:ext>
          </a:extLst>
        </xdr:cNvPr>
        <xdr:cNvSpPr txBox="1"/>
      </xdr:nvSpPr>
      <xdr:spPr>
        <a:xfrm>
          <a:off x="19547840" y="1332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80</xdr:row>
      <xdr:rowOff>135255</xdr:rowOff>
    </xdr:from>
    <xdr:to>
      <xdr:col>116</xdr:col>
      <xdr:colOff>152400</xdr:colOff>
      <xdr:row>80</xdr:row>
      <xdr:rowOff>135255</xdr:rowOff>
    </xdr:to>
    <xdr:cxnSp macro="">
      <xdr:nvCxnSpPr>
        <xdr:cNvPr id="551" name="直線コネクタ 550">
          <a:extLst>
            <a:ext uri="{FF2B5EF4-FFF2-40B4-BE49-F238E27FC236}">
              <a16:creationId xmlns:a16="http://schemas.microsoft.com/office/drawing/2014/main" id="{00000000-0008-0000-0200-000027020000}"/>
            </a:ext>
          </a:extLst>
        </xdr:cNvPr>
        <xdr:cNvCxnSpPr/>
      </xdr:nvCxnSpPr>
      <xdr:spPr>
        <a:xfrm>
          <a:off x="19443700" y="135464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113276</xdr:rowOff>
    </xdr:from>
    <xdr:ext cx="469744" cy="259045"/>
    <xdr:sp macro="" textlink="">
      <xdr:nvSpPr>
        <xdr:cNvPr id="552" name="【消防施設】&#10;一人当たり面積平均値テキスト">
          <a:extLst>
            <a:ext uri="{FF2B5EF4-FFF2-40B4-BE49-F238E27FC236}">
              <a16:creationId xmlns:a16="http://schemas.microsoft.com/office/drawing/2014/main" id="{00000000-0008-0000-0200-000028020000}"/>
            </a:ext>
          </a:extLst>
        </xdr:cNvPr>
        <xdr:cNvSpPr txBox="1"/>
      </xdr:nvSpPr>
      <xdr:spPr>
        <a:xfrm>
          <a:off x="19547840" y="141950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90399</xdr:rowOff>
    </xdr:from>
    <xdr:to>
      <xdr:col>116</xdr:col>
      <xdr:colOff>114300</xdr:colOff>
      <xdr:row>86</xdr:row>
      <xdr:rowOff>20549</xdr:rowOff>
    </xdr:to>
    <xdr:sp macro="" textlink="">
      <xdr:nvSpPr>
        <xdr:cNvPr id="553" name="フローチャート: 判断 552">
          <a:extLst>
            <a:ext uri="{FF2B5EF4-FFF2-40B4-BE49-F238E27FC236}">
              <a16:creationId xmlns:a16="http://schemas.microsoft.com/office/drawing/2014/main" id="{00000000-0008-0000-0200-000029020000}"/>
            </a:ext>
          </a:extLst>
        </xdr:cNvPr>
        <xdr:cNvSpPr/>
      </xdr:nvSpPr>
      <xdr:spPr>
        <a:xfrm>
          <a:off x="19458940" y="143397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62281</xdr:rowOff>
    </xdr:from>
    <xdr:to>
      <xdr:col>112</xdr:col>
      <xdr:colOff>38100</xdr:colOff>
      <xdr:row>85</xdr:row>
      <xdr:rowOff>163881</xdr:rowOff>
    </xdr:to>
    <xdr:sp macro="" textlink="">
      <xdr:nvSpPr>
        <xdr:cNvPr id="554" name="フローチャート: 判断 553">
          <a:extLst>
            <a:ext uri="{FF2B5EF4-FFF2-40B4-BE49-F238E27FC236}">
              <a16:creationId xmlns:a16="http://schemas.microsoft.com/office/drawing/2014/main" id="{00000000-0008-0000-0200-00002A020000}"/>
            </a:ext>
          </a:extLst>
        </xdr:cNvPr>
        <xdr:cNvSpPr/>
      </xdr:nvSpPr>
      <xdr:spPr>
        <a:xfrm>
          <a:off x="18735040" y="143116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88342</xdr:rowOff>
    </xdr:from>
    <xdr:to>
      <xdr:col>107</xdr:col>
      <xdr:colOff>101600</xdr:colOff>
      <xdr:row>86</xdr:row>
      <xdr:rowOff>18492</xdr:rowOff>
    </xdr:to>
    <xdr:sp macro="" textlink="">
      <xdr:nvSpPr>
        <xdr:cNvPr id="555" name="フローチャート: 判断 554">
          <a:extLst>
            <a:ext uri="{FF2B5EF4-FFF2-40B4-BE49-F238E27FC236}">
              <a16:creationId xmlns:a16="http://schemas.microsoft.com/office/drawing/2014/main" id="{00000000-0008-0000-0200-00002B020000}"/>
            </a:ext>
          </a:extLst>
        </xdr:cNvPr>
        <xdr:cNvSpPr/>
      </xdr:nvSpPr>
      <xdr:spPr>
        <a:xfrm>
          <a:off x="17937480" y="14337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83769</xdr:rowOff>
    </xdr:from>
    <xdr:to>
      <xdr:col>102</xdr:col>
      <xdr:colOff>165100</xdr:colOff>
      <xdr:row>86</xdr:row>
      <xdr:rowOff>13919</xdr:rowOff>
    </xdr:to>
    <xdr:sp macro="" textlink="">
      <xdr:nvSpPr>
        <xdr:cNvPr id="556" name="フローチャート: 判断 555">
          <a:extLst>
            <a:ext uri="{FF2B5EF4-FFF2-40B4-BE49-F238E27FC236}">
              <a16:creationId xmlns:a16="http://schemas.microsoft.com/office/drawing/2014/main" id="{00000000-0008-0000-0200-00002C020000}"/>
            </a:ext>
          </a:extLst>
        </xdr:cNvPr>
        <xdr:cNvSpPr/>
      </xdr:nvSpPr>
      <xdr:spPr>
        <a:xfrm>
          <a:off x="17162780" y="143331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79654</xdr:rowOff>
    </xdr:from>
    <xdr:to>
      <xdr:col>98</xdr:col>
      <xdr:colOff>38100</xdr:colOff>
      <xdr:row>86</xdr:row>
      <xdr:rowOff>9804</xdr:rowOff>
    </xdr:to>
    <xdr:sp macro="" textlink="">
      <xdr:nvSpPr>
        <xdr:cNvPr id="557" name="フローチャート: 判断 556">
          <a:extLst>
            <a:ext uri="{FF2B5EF4-FFF2-40B4-BE49-F238E27FC236}">
              <a16:creationId xmlns:a16="http://schemas.microsoft.com/office/drawing/2014/main" id="{00000000-0008-0000-0200-00002D020000}"/>
            </a:ext>
          </a:extLst>
        </xdr:cNvPr>
        <xdr:cNvSpPr/>
      </xdr:nvSpPr>
      <xdr:spPr>
        <a:xfrm>
          <a:off x="16388080" y="143290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118517</xdr:rowOff>
    </xdr:from>
    <xdr:to>
      <xdr:col>116</xdr:col>
      <xdr:colOff>114300</xdr:colOff>
      <xdr:row>86</xdr:row>
      <xdr:rowOff>48667</xdr:rowOff>
    </xdr:to>
    <xdr:sp macro="" textlink="">
      <xdr:nvSpPr>
        <xdr:cNvPr id="563" name="楕円 562">
          <a:extLst>
            <a:ext uri="{FF2B5EF4-FFF2-40B4-BE49-F238E27FC236}">
              <a16:creationId xmlns:a16="http://schemas.microsoft.com/office/drawing/2014/main" id="{00000000-0008-0000-0200-000033020000}"/>
            </a:ext>
          </a:extLst>
        </xdr:cNvPr>
        <xdr:cNvSpPr/>
      </xdr:nvSpPr>
      <xdr:spPr>
        <a:xfrm>
          <a:off x="19458940" y="143679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68826</xdr:rowOff>
    </xdr:from>
    <xdr:ext cx="469744" cy="259045"/>
    <xdr:sp macro="" textlink="">
      <xdr:nvSpPr>
        <xdr:cNvPr id="564" name="【消防施設】&#10;一人当たり面積該当値テキスト">
          <a:extLst>
            <a:ext uri="{FF2B5EF4-FFF2-40B4-BE49-F238E27FC236}">
              <a16:creationId xmlns:a16="http://schemas.microsoft.com/office/drawing/2014/main" id="{00000000-0008-0000-0200-000034020000}"/>
            </a:ext>
          </a:extLst>
        </xdr:cNvPr>
        <xdr:cNvSpPr txBox="1"/>
      </xdr:nvSpPr>
      <xdr:spPr>
        <a:xfrm>
          <a:off x="19547840" y="14318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89942</xdr:rowOff>
    </xdr:from>
    <xdr:to>
      <xdr:col>112</xdr:col>
      <xdr:colOff>38100</xdr:colOff>
      <xdr:row>79</xdr:row>
      <xdr:rowOff>20092</xdr:rowOff>
    </xdr:to>
    <xdr:sp macro="" textlink="">
      <xdr:nvSpPr>
        <xdr:cNvPr id="565" name="楕円 564">
          <a:extLst>
            <a:ext uri="{FF2B5EF4-FFF2-40B4-BE49-F238E27FC236}">
              <a16:creationId xmlns:a16="http://schemas.microsoft.com/office/drawing/2014/main" id="{00000000-0008-0000-0200-000035020000}"/>
            </a:ext>
          </a:extLst>
        </xdr:cNvPr>
        <xdr:cNvSpPr/>
      </xdr:nvSpPr>
      <xdr:spPr>
        <a:xfrm>
          <a:off x="18735040" y="131658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140742</xdr:rowOff>
    </xdr:from>
    <xdr:to>
      <xdr:col>116</xdr:col>
      <xdr:colOff>63500</xdr:colOff>
      <xdr:row>85</xdr:row>
      <xdr:rowOff>169317</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8778220" y="13216662"/>
          <a:ext cx="731520" cy="120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123774</xdr:rowOff>
    </xdr:from>
    <xdr:to>
      <xdr:col>107</xdr:col>
      <xdr:colOff>101600</xdr:colOff>
      <xdr:row>86</xdr:row>
      <xdr:rowOff>53924</xdr:rowOff>
    </xdr:to>
    <xdr:sp macro="" textlink="">
      <xdr:nvSpPr>
        <xdr:cNvPr id="567" name="楕円 566">
          <a:extLst>
            <a:ext uri="{FF2B5EF4-FFF2-40B4-BE49-F238E27FC236}">
              <a16:creationId xmlns:a16="http://schemas.microsoft.com/office/drawing/2014/main" id="{00000000-0008-0000-0200-000037020000}"/>
            </a:ext>
          </a:extLst>
        </xdr:cNvPr>
        <xdr:cNvSpPr/>
      </xdr:nvSpPr>
      <xdr:spPr>
        <a:xfrm>
          <a:off x="17937480" y="143731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140742</xdr:rowOff>
    </xdr:from>
    <xdr:to>
      <xdr:col>111</xdr:col>
      <xdr:colOff>177800</xdr:colOff>
      <xdr:row>86</xdr:row>
      <xdr:rowOff>3124</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flipV="1">
          <a:off x="17988280" y="13216662"/>
          <a:ext cx="789940" cy="120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155008</xdr:rowOff>
    </xdr:from>
    <xdr:ext cx="469744" cy="259045"/>
    <xdr:sp macro="" textlink="">
      <xdr:nvSpPr>
        <xdr:cNvPr id="569" name="n_1aveValue【消防施設】&#10;一人当たり面積">
          <a:extLst>
            <a:ext uri="{FF2B5EF4-FFF2-40B4-BE49-F238E27FC236}">
              <a16:creationId xmlns:a16="http://schemas.microsoft.com/office/drawing/2014/main" id="{00000000-0008-0000-0200-000039020000}"/>
            </a:ext>
          </a:extLst>
        </xdr:cNvPr>
        <xdr:cNvSpPr txBox="1"/>
      </xdr:nvSpPr>
      <xdr:spPr>
        <a:xfrm>
          <a:off x="18561127" y="14404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35019</xdr:rowOff>
    </xdr:from>
    <xdr:ext cx="469744" cy="259045"/>
    <xdr:sp macro="" textlink="">
      <xdr:nvSpPr>
        <xdr:cNvPr id="570" name="n_2aveValue【消防施設】&#10;一人当たり面積">
          <a:extLst>
            <a:ext uri="{FF2B5EF4-FFF2-40B4-BE49-F238E27FC236}">
              <a16:creationId xmlns:a16="http://schemas.microsoft.com/office/drawing/2014/main" id="{00000000-0008-0000-0200-00003A020000}"/>
            </a:ext>
          </a:extLst>
        </xdr:cNvPr>
        <xdr:cNvSpPr txBox="1"/>
      </xdr:nvSpPr>
      <xdr:spPr>
        <a:xfrm>
          <a:off x="17776267" y="14116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30446</xdr:rowOff>
    </xdr:from>
    <xdr:ext cx="469744" cy="259045"/>
    <xdr:sp macro="" textlink="">
      <xdr:nvSpPr>
        <xdr:cNvPr id="571" name="n_3aveValue【消防施設】&#10;一人当たり面積">
          <a:extLst>
            <a:ext uri="{FF2B5EF4-FFF2-40B4-BE49-F238E27FC236}">
              <a16:creationId xmlns:a16="http://schemas.microsoft.com/office/drawing/2014/main" id="{00000000-0008-0000-0200-00003B020000}"/>
            </a:ext>
          </a:extLst>
        </xdr:cNvPr>
        <xdr:cNvSpPr txBox="1"/>
      </xdr:nvSpPr>
      <xdr:spPr>
        <a:xfrm>
          <a:off x="17001567" y="14112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26331</xdr:rowOff>
    </xdr:from>
    <xdr:ext cx="469744" cy="259045"/>
    <xdr:sp macro="" textlink="">
      <xdr:nvSpPr>
        <xdr:cNvPr id="572" name="n_4aveValue【消防施設】&#10;一人当たり面積">
          <a:extLst>
            <a:ext uri="{FF2B5EF4-FFF2-40B4-BE49-F238E27FC236}">
              <a16:creationId xmlns:a16="http://schemas.microsoft.com/office/drawing/2014/main" id="{00000000-0008-0000-0200-00003C020000}"/>
            </a:ext>
          </a:extLst>
        </xdr:cNvPr>
        <xdr:cNvSpPr txBox="1"/>
      </xdr:nvSpPr>
      <xdr:spPr>
        <a:xfrm>
          <a:off x="16226867" y="1410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36619</xdr:rowOff>
    </xdr:from>
    <xdr:ext cx="469744" cy="259045"/>
    <xdr:sp macro="" textlink="">
      <xdr:nvSpPr>
        <xdr:cNvPr id="573" name="n_1mainValue【消防施設】&#10;一人当たり面積">
          <a:extLst>
            <a:ext uri="{FF2B5EF4-FFF2-40B4-BE49-F238E27FC236}">
              <a16:creationId xmlns:a16="http://schemas.microsoft.com/office/drawing/2014/main" id="{00000000-0008-0000-0200-00003D020000}"/>
            </a:ext>
          </a:extLst>
        </xdr:cNvPr>
        <xdr:cNvSpPr txBox="1"/>
      </xdr:nvSpPr>
      <xdr:spPr>
        <a:xfrm>
          <a:off x="18561127" y="12944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45051</xdr:rowOff>
    </xdr:from>
    <xdr:ext cx="469744" cy="259045"/>
    <xdr:sp macro="" textlink="">
      <xdr:nvSpPr>
        <xdr:cNvPr id="574" name="n_2mainValue【消防施設】&#10;一人当たり面積">
          <a:extLst>
            <a:ext uri="{FF2B5EF4-FFF2-40B4-BE49-F238E27FC236}">
              <a16:creationId xmlns:a16="http://schemas.microsoft.com/office/drawing/2014/main" id="{00000000-0008-0000-0200-00003E020000}"/>
            </a:ext>
          </a:extLst>
        </xdr:cNvPr>
        <xdr:cNvSpPr txBox="1"/>
      </xdr:nvSpPr>
      <xdr:spPr>
        <a:xfrm>
          <a:off x="17776267" y="1446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75" name="正方形/長方形 574">
          <a:extLst>
            <a:ext uri="{FF2B5EF4-FFF2-40B4-BE49-F238E27FC236}">
              <a16:creationId xmlns:a16="http://schemas.microsoft.com/office/drawing/2014/main" id="{00000000-0008-0000-0200-00003F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6" name="正方形/長方形 575">
          <a:extLst>
            <a:ext uri="{FF2B5EF4-FFF2-40B4-BE49-F238E27FC236}">
              <a16:creationId xmlns:a16="http://schemas.microsoft.com/office/drawing/2014/main" id="{00000000-0008-0000-0200-000040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7" name="正方形/長方形 576">
          <a:extLst>
            <a:ext uri="{FF2B5EF4-FFF2-40B4-BE49-F238E27FC236}">
              <a16:creationId xmlns:a16="http://schemas.microsoft.com/office/drawing/2014/main" id="{00000000-0008-0000-0200-000041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78" name="正方形/長方形 577">
          <a:extLst>
            <a:ext uri="{FF2B5EF4-FFF2-40B4-BE49-F238E27FC236}">
              <a16:creationId xmlns:a16="http://schemas.microsoft.com/office/drawing/2014/main" id="{00000000-0008-0000-0200-000042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79" name="正方形/長方形 578">
          <a:extLst>
            <a:ext uri="{FF2B5EF4-FFF2-40B4-BE49-F238E27FC236}">
              <a16:creationId xmlns:a16="http://schemas.microsoft.com/office/drawing/2014/main" id="{00000000-0008-0000-0200-000043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0" name="正方形/長方形 579">
          <a:extLst>
            <a:ext uri="{FF2B5EF4-FFF2-40B4-BE49-F238E27FC236}">
              <a16:creationId xmlns:a16="http://schemas.microsoft.com/office/drawing/2014/main" id="{00000000-0008-0000-0200-000044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1" name="正方形/長方形 580">
          <a:extLst>
            <a:ext uri="{FF2B5EF4-FFF2-40B4-BE49-F238E27FC236}">
              <a16:creationId xmlns:a16="http://schemas.microsoft.com/office/drawing/2014/main" id="{00000000-0008-0000-0200-000045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2" name="正方形/長方形 581">
          <a:extLst>
            <a:ext uri="{FF2B5EF4-FFF2-40B4-BE49-F238E27FC236}">
              <a16:creationId xmlns:a16="http://schemas.microsoft.com/office/drawing/2014/main" id="{00000000-0008-0000-0200-000046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95" name="テキスト ボックス 594">
          <a:extLst>
            <a:ext uri="{FF2B5EF4-FFF2-40B4-BE49-F238E27FC236}">
              <a16:creationId xmlns:a16="http://schemas.microsoft.com/office/drawing/2014/main" id="{00000000-0008-0000-0200-000053020000}"/>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98" name="直線コネクタ 597">
          <a:extLst>
            <a:ext uri="{FF2B5EF4-FFF2-40B4-BE49-F238E27FC236}">
              <a16:creationId xmlns:a16="http://schemas.microsoft.com/office/drawing/2014/main" id="{00000000-0008-0000-0200-000056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9" name="【庁舎】&#10;有形固定資産減価償却率グラフ枠">
          <a:extLst>
            <a:ext uri="{FF2B5EF4-FFF2-40B4-BE49-F238E27FC236}">
              <a16:creationId xmlns:a16="http://schemas.microsoft.com/office/drawing/2014/main" id="{00000000-0008-0000-0200-000057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600" name="直線コネクタ 599">
          <a:extLst>
            <a:ext uri="{FF2B5EF4-FFF2-40B4-BE49-F238E27FC236}">
              <a16:creationId xmlns:a16="http://schemas.microsoft.com/office/drawing/2014/main" id="{00000000-0008-0000-0200-000058020000}"/>
            </a:ext>
          </a:extLst>
        </xdr:cNvPr>
        <xdr:cNvCxnSpPr/>
      </xdr:nvCxnSpPr>
      <xdr:spPr>
        <a:xfrm flipV="1">
          <a:off x="14375764" y="16718280"/>
          <a:ext cx="0" cy="158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01" name="【庁舎】&#10;有形固定資産減価償却率最小値テキスト">
          <a:extLst>
            <a:ext uri="{FF2B5EF4-FFF2-40B4-BE49-F238E27FC236}">
              <a16:creationId xmlns:a16="http://schemas.microsoft.com/office/drawing/2014/main" id="{00000000-0008-0000-0200-000059020000}"/>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02" name="直線コネクタ 601">
          <a:extLst>
            <a:ext uri="{FF2B5EF4-FFF2-40B4-BE49-F238E27FC236}">
              <a16:creationId xmlns:a16="http://schemas.microsoft.com/office/drawing/2014/main" id="{00000000-0008-0000-0200-00005A020000}"/>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603" name="【庁舎】&#10;有形固定資産減価償却率最大値テキスト">
          <a:extLst>
            <a:ext uri="{FF2B5EF4-FFF2-40B4-BE49-F238E27FC236}">
              <a16:creationId xmlns:a16="http://schemas.microsoft.com/office/drawing/2014/main" id="{00000000-0008-0000-0200-00005B020000}"/>
            </a:ext>
          </a:extLst>
        </xdr:cNvPr>
        <xdr:cNvSpPr txBox="1"/>
      </xdr:nvSpPr>
      <xdr:spPr>
        <a:xfrm>
          <a:off x="14414500" y="164973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604" name="直線コネクタ 603">
          <a:extLst>
            <a:ext uri="{FF2B5EF4-FFF2-40B4-BE49-F238E27FC236}">
              <a16:creationId xmlns:a16="http://schemas.microsoft.com/office/drawing/2014/main" id="{00000000-0008-0000-0200-00005C020000}"/>
            </a:ext>
          </a:extLst>
        </xdr:cNvPr>
        <xdr:cNvCxnSpPr/>
      </xdr:nvCxnSpPr>
      <xdr:spPr>
        <a:xfrm>
          <a:off x="14287500" y="167182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605" name="【庁舎】&#10;有形固定資産減価償却率平均値テキスト">
          <a:extLst>
            <a:ext uri="{FF2B5EF4-FFF2-40B4-BE49-F238E27FC236}">
              <a16:creationId xmlns:a16="http://schemas.microsoft.com/office/drawing/2014/main" id="{00000000-0008-0000-0200-00005D020000}"/>
            </a:ext>
          </a:extLst>
        </xdr:cNvPr>
        <xdr:cNvSpPr txBox="1"/>
      </xdr:nvSpPr>
      <xdr:spPr>
        <a:xfrm>
          <a:off x="14414500" y="17364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606" name="フローチャート: 判断 605">
          <a:extLst>
            <a:ext uri="{FF2B5EF4-FFF2-40B4-BE49-F238E27FC236}">
              <a16:creationId xmlns:a16="http://schemas.microsoft.com/office/drawing/2014/main" id="{00000000-0008-0000-0200-00005E020000}"/>
            </a:ext>
          </a:extLst>
        </xdr:cNvPr>
        <xdr:cNvSpPr/>
      </xdr:nvSpPr>
      <xdr:spPr>
        <a:xfrm>
          <a:off x="14325600" y="17508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607" name="フローチャート: 判断 606">
          <a:extLst>
            <a:ext uri="{FF2B5EF4-FFF2-40B4-BE49-F238E27FC236}">
              <a16:creationId xmlns:a16="http://schemas.microsoft.com/office/drawing/2014/main" id="{00000000-0008-0000-0200-00005F020000}"/>
            </a:ext>
          </a:extLst>
        </xdr:cNvPr>
        <xdr:cNvSpPr/>
      </xdr:nvSpPr>
      <xdr:spPr>
        <a:xfrm>
          <a:off x="135788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608" name="フローチャート: 判断 607">
          <a:extLst>
            <a:ext uri="{FF2B5EF4-FFF2-40B4-BE49-F238E27FC236}">
              <a16:creationId xmlns:a16="http://schemas.microsoft.com/office/drawing/2014/main" id="{00000000-0008-0000-0200-000060020000}"/>
            </a:ext>
          </a:extLst>
        </xdr:cNvPr>
        <xdr:cNvSpPr/>
      </xdr:nvSpPr>
      <xdr:spPr>
        <a:xfrm>
          <a:off x="12804140" y="1765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609" name="フローチャート: 判断 608">
          <a:extLst>
            <a:ext uri="{FF2B5EF4-FFF2-40B4-BE49-F238E27FC236}">
              <a16:creationId xmlns:a16="http://schemas.microsoft.com/office/drawing/2014/main" id="{00000000-0008-0000-0200-000061020000}"/>
            </a:ext>
          </a:extLst>
        </xdr:cNvPr>
        <xdr:cNvSpPr/>
      </xdr:nvSpPr>
      <xdr:spPr>
        <a:xfrm>
          <a:off x="12029440" y="176667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610" name="フローチャート: 判断 609">
          <a:extLst>
            <a:ext uri="{FF2B5EF4-FFF2-40B4-BE49-F238E27FC236}">
              <a16:creationId xmlns:a16="http://schemas.microsoft.com/office/drawing/2014/main" id="{00000000-0008-0000-0200-000062020000}"/>
            </a:ext>
          </a:extLst>
        </xdr:cNvPr>
        <xdr:cNvSpPr/>
      </xdr:nvSpPr>
      <xdr:spPr>
        <a:xfrm>
          <a:off x="11231880" y="1765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71120</xdr:rowOff>
    </xdr:from>
    <xdr:to>
      <xdr:col>85</xdr:col>
      <xdr:colOff>177800</xdr:colOff>
      <xdr:row>107</xdr:row>
      <xdr:rowOff>1270</xdr:rowOff>
    </xdr:to>
    <xdr:sp macro="" textlink="">
      <xdr:nvSpPr>
        <xdr:cNvPr id="616" name="楕円 615">
          <a:extLst>
            <a:ext uri="{FF2B5EF4-FFF2-40B4-BE49-F238E27FC236}">
              <a16:creationId xmlns:a16="http://schemas.microsoft.com/office/drawing/2014/main" id="{00000000-0008-0000-0200-000068020000}"/>
            </a:ext>
          </a:extLst>
        </xdr:cNvPr>
        <xdr:cNvSpPr/>
      </xdr:nvSpPr>
      <xdr:spPr>
        <a:xfrm>
          <a:off x="14325600" y="178409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49547</xdr:rowOff>
    </xdr:from>
    <xdr:ext cx="405111" cy="259045"/>
    <xdr:sp macro="" textlink="">
      <xdr:nvSpPr>
        <xdr:cNvPr id="617" name="【庁舎】&#10;有形固定資産減価償却率該当値テキスト">
          <a:extLst>
            <a:ext uri="{FF2B5EF4-FFF2-40B4-BE49-F238E27FC236}">
              <a16:creationId xmlns:a16="http://schemas.microsoft.com/office/drawing/2014/main" id="{00000000-0008-0000-0200-000069020000}"/>
            </a:ext>
          </a:extLst>
        </xdr:cNvPr>
        <xdr:cNvSpPr txBox="1"/>
      </xdr:nvSpPr>
      <xdr:spPr>
        <a:xfrm>
          <a:off x="14414500" y="1781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84182</xdr:rowOff>
    </xdr:from>
    <xdr:to>
      <xdr:col>81</xdr:col>
      <xdr:colOff>101600</xdr:colOff>
      <xdr:row>107</xdr:row>
      <xdr:rowOff>14332</xdr:rowOff>
    </xdr:to>
    <xdr:sp macro="" textlink="">
      <xdr:nvSpPr>
        <xdr:cNvPr id="618" name="楕円 617">
          <a:extLst>
            <a:ext uri="{FF2B5EF4-FFF2-40B4-BE49-F238E27FC236}">
              <a16:creationId xmlns:a16="http://schemas.microsoft.com/office/drawing/2014/main" id="{00000000-0008-0000-0200-00006A020000}"/>
            </a:ext>
          </a:extLst>
        </xdr:cNvPr>
        <xdr:cNvSpPr/>
      </xdr:nvSpPr>
      <xdr:spPr>
        <a:xfrm>
          <a:off x="13578840" y="178540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121920</xdr:rowOff>
    </xdr:from>
    <xdr:to>
      <xdr:col>85</xdr:col>
      <xdr:colOff>127000</xdr:colOff>
      <xdr:row>106</xdr:row>
      <xdr:rowOff>134982</xdr:rowOff>
    </xdr:to>
    <xdr:cxnSp macro="">
      <xdr:nvCxnSpPr>
        <xdr:cNvPr id="619" name="直線コネクタ 618">
          <a:extLst>
            <a:ext uri="{FF2B5EF4-FFF2-40B4-BE49-F238E27FC236}">
              <a16:creationId xmlns:a16="http://schemas.microsoft.com/office/drawing/2014/main" id="{00000000-0008-0000-0200-00006B020000}"/>
            </a:ext>
          </a:extLst>
        </xdr:cNvPr>
        <xdr:cNvCxnSpPr/>
      </xdr:nvCxnSpPr>
      <xdr:spPr>
        <a:xfrm flipV="1">
          <a:off x="13629640" y="17891760"/>
          <a:ext cx="74676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620" name="楕円 619">
          <a:extLst>
            <a:ext uri="{FF2B5EF4-FFF2-40B4-BE49-F238E27FC236}">
              <a16:creationId xmlns:a16="http://schemas.microsoft.com/office/drawing/2014/main" id="{00000000-0008-0000-0200-00006C020000}"/>
            </a:ext>
          </a:extLst>
        </xdr:cNvPr>
        <xdr:cNvSpPr/>
      </xdr:nvSpPr>
      <xdr:spPr>
        <a:xfrm>
          <a:off x="12804140" y="1749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108857</xdr:rowOff>
    </xdr:from>
    <xdr:to>
      <xdr:col>81</xdr:col>
      <xdr:colOff>50800</xdr:colOff>
      <xdr:row>106</xdr:row>
      <xdr:rowOff>134982</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2854940" y="17543417"/>
          <a:ext cx="774700" cy="36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4734</xdr:rowOff>
    </xdr:from>
    <xdr:ext cx="405111" cy="259045"/>
    <xdr:sp macro="" textlink="">
      <xdr:nvSpPr>
        <xdr:cNvPr id="622" name="n_1aveValue【庁舎】&#10;有形固定資産減価償却率">
          <a:extLst>
            <a:ext uri="{FF2B5EF4-FFF2-40B4-BE49-F238E27FC236}">
              <a16:creationId xmlns:a16="http://schemas.microsoft.com/office/drawing/2014/main" id="{00000000-0008-0000-0200-00006E020000}"/>
            </a:ext>
          </a:extLst>
        </xdr:cNvPr>
        <xdr:cNvSpPr txBox="1"/>
      </xdr:nvSpPr>
      <xdr:spPr>
        <a:xfrm>
          <a:off x="134372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145885</xdr:rowOff>
    </xdr:from>
    <xdr:ext cx="405111" cy="259045"/>
    <xdr:sp macro="" textlink="">
      <xdr:nvSpPr>
        <xdr:cNvPr id="623" name="n_2aveValue【庁舎】&#10;有形固定資産減価償却率">
          <a:extLst>
            <a:ext uri="{FF2B5EF4-FFF2-40B4-BE49-F238E27FC236}">
              <a16:creationId xmlns:a16="http://schemas.microsoft.com/office/drawing/2014/main" id="{00000000-0008-0000-0200-00006F020000}"/>
            </a:ext>
          </a:extLst>
        </xdr:cNvPr>
        <xdr:cNvSpPr txBox="1"/>
      </xdr:nvSpPr>
      <xdr:spPr>
        <a:xfrm>
          <a:off x="12675244" y="17748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11265</xdr:rowOff>
    </xdr:from>
    <xdr:ext cx="405111" cy="259045"/>
    <xdr:sp macro="" textlink="">
      <xdr:nvSpPr>
        <xdr:cNvPr id="624" name="n_3aveValue【庁舎】&#10;有形固定資産減価償却率">
          <a:extLst>
            <a:ext uri="{FF2B5EF4-FFF2-40B4-BE49-F238E27FC236}">
              <a16:creationId xmlns:a16="http://schemas.microsoft.com/office/drawing/2014/main" id="{00000000-0008-0000-0200-000070020000}"/>
            </a:ext>
          </a:extLst>
        </xdr:cNvPr>
        <xdr:cNvSpPr txBox="1"/>
      </xdr:nvSpPr>
      <xdr:spPr>
        <a:xfrm>
          <a:off x="1190054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3101</xdr:rowOff>
    </xdr:from>
    <xdr:ext cx="405111" cy="259045"/>
    <xdr:sp macro="" textlink="">
      <xdr:nvSpPr>
        <xdr:cNvPr id="625" name="n_4aveValue【庁舎】&#10;有形固定資産減価償却率">
          <a:extLst>
            <a:ext uri="{FF2B5EF4-FFF2-40B4-BE49-F238E27FC236}">
              <a16:creationId xmlns:a16="http://schemas.microsoft.com/office/drawing/2014/main" id="{00000000-0008-0000-0200-000071020000}"/>
            </a:ext>
          </a:extLst>
        </xdr:cNvPr>
        <xdr:cNvSpPr txBox="1"/>
      </xdr:nvSpPr>
      <xdr:spPr>
        <a:xfrm>
          <a:off x="11102984" y="1743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5459</xdr:rowOff>
    </xdr:from>
    <xdr:ext cx="405111" cy="259045"/>
    <xdr:sp macro="" textlink="">
      <xdr:nvSpPr>
        <xdr:cNvPr id="626" name="n_1mainValue【庁舎】&#10;有形固定資産減価償却率">
          <a:extLst>
            <a:ext uri="{FF2B5EF4-FFF2-40B4-BE49-F238E27FC236}">
              <a16:creationId xmlns:a16="http://schemas.microsoft.com/office/drawing/2014/main" id="{00000000-0008-0000-0200-000072020000}"/>
            </a:ext>
          </a:extLst>
        </xdr:cNvPr>
        <xdr:cNvSpPr txBox="1"/>
      </xdr:nvSpPr>
      <xdr:spPr>
        <a:xfrm>
          <a:off x="13437244" y="17942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627" name="n_2mainValue【庁舎】&#10;有形固定資産減価償却率">
          <a:extLst>
            <a:ext uri="{FF2B5EF4-FFF2-40B4-BE49-F238E27FC236}">
              <a16:creationId xmlns:a16="http://schemas.microsoft.com/office/drawing/2014/main" id="{00000000-0008-0000-0200-000073020000}"/>
            </a:ext>
          </a:extLst>
        </xdr:cNvPr>
        <xdr:cNvSpPr txBox="1"/>
      </xdr:nvSpPr>
      <xdr:spPr>
        <a:xfrm>
          <a:off x="126752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8" name="正方形/長方形 627">
          <a:extLst>
            <a:ext uri="{FF2B5EF4-FFF2-40B4-BE49-F238E27FC236}">
              <a16:creationId xmlns:a16="http://schemas.microsoft.com/office/drawing/2014/main" id="{00000000-0008-0000-0200-000074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29" name="正方形/長方形 628">
          <a:extLst>
            <a:ext uri="{FF2B5EF4-FFF2-40B4-BE49-F238E27FC236}">
              <a16:creationId xmlns:a16="http://schemas.microsoft.com/office/drawing/2014/main" id="{00000000-0008-0000-0200-000075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0" name="正方形/長方形 629">
          <a:extLst>
            <a:ext uri="{FF2B5EF4-FFF2-40B4-BE49-F238E27FC236}">
              <a16:creationId xmlns:a16="http://schemas.microsoft.com/office/drawing/2014/main" id="{00000000-0008-0000-0200-000076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1" name="正方形/長方形 630">
          <a:extLst>
            <a:ext uri="{FF2B5EF4-FFF2-40B4-BE49-F238E27FC236}">
              <a16:creationId xmlns:a16="http://schemas.microsoft.com/office/drawing/2014/main" id="{00000000-0008-0000-0200-000077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2" name="正方形/長方形 631">
          <a:extLst>
            <a:ext uri="{FF2B5EF4-FFF2-40B4-BE49-F238E27FC236}">
              <a16:creationId xmlns:a16="http://schemas.microsoft.com/office/drawing/2014/main" id="{00000000-0008-0000-0200-000078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3" name="正方形/長方形 632">
          <a:extLst>
            <a:ext uri="{FF2B5EF4-FFF2-40B4-BE49-F238E27FC236}">
              <a16:creationId xmlns:a16="http://schemas.microsoft.com/office/drawing/2014/main" id="{00000000-0008-0000-0200-000079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4" name="正方形/長方形 633">
          <a:extLst>
            <a:ext uri="{FF2B5EF4-FFF2-40B4-BE49-F238E27FC236}">
              <a16:creationId xmlns:a16="http://schemas.microsoft.com/office/drawing/2014/main" id="{00000000-0008-0000-0200-00007A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5" name="正方形/長方形 634">
          <a:extLst>
            <a:ext uri="{FF2B5EF4-FFF2-40B4-BE49-F238E27FC236}">
              <a16:creationId xmlns:a16="http://schemas.microsoft.com/office/drawing/2014/main" id="{00000000-0008-0000-0200-00007B02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42" name="直線コネクタ 641">
          <a:extLst>
            <a:ext uri="{FF2B5EF4-FFF2-40B4-BE49-F238E27FC236}">
              <a16:creationId xmlns:a16="http://schemas.microsoft.com/office/drawing/2014/main" id="{00000000-0008-0000-0200-00008202000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0" name="【庁舎】&#10;一人当たり面積グラフ枠">
          <a:extLst>
            <a:ext uri="{FF2B5EF4-FFF2-40B4-BE49-F238E27FC236}">
              <a16:creationId xmlns:a16="http://schemas.microsoft.com/office/drawing/2014/main" id="{00000000-0008-0000-0200-00008A02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651" name="直線コネクタ 650">
          <a:extLst>
            <a:ext uri="{FF2B5EF4-FFF2-40B4-BE49-F238E27FC236}">
              <a16:creationId xmlns:a16="http://schemas.microsoft.com/office/drawing/2014/main" id="{00000000-0008-0000-0200-00008B020000}"/>
            </a:ext>
          </a:extLst>
        </xdr:cNvPr>
        <xdr:cNvCxnSpPr/>
      </xdr:nvCxnSpPr>
      <xdr:spPr>
        <a:xfrm flipV="1">
          <a:off x="19509104" y="16934053"/>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652" name="【庁舎】&#10;一人当たり面積最小値テキスト">
          <a:extLst>
            <a:ext uri="{FF2B5EF4-FFF2-40B4-BE49-F238E27FC236}">
              <a16:creationId xmlns:a16="http://schemas.microsoft.com/office/drawing/2014/main" id="{00000000-0008-0000-0200-00008C020000}"/>
            </a:ext>
          </a:extLst>
        </xdr:cNvPr>
        <xdr:cNvSpPr txBox="1"/>
      </xdr:nvSpPr>
      <xdr:spPr>
        <a:xfrm>
          <a:off x="19547840" y="1823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653" name="直線コネクタ 652">
          <a:extLst>
            <a:ext uri="{FF2B5EF4-FFF2-40B4-BE49-F238E27FC236}">
              <a16:creationId xmlns:a16="http://schemas.microsoft.com/office/drawing/2014/main" id="{00000000-0008-0000-0200-00008D020000}"/>
            </a:ext>
          </a:extLst>
        </xdr:cNvPr>
        <xdr:cNvCxnSpPr/>
      </xdr:nvCxnSpPr>
      <xdr:spPr>
        <a:xfrm>
          <a:off x="19443700" y="182332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654" name="【庁舎】&#10;一人当たり面積最大値テキスト">
          <a:extLst>
            <a:ext uri="{FF2B5EF4-FFF2-40B4-BE49-F238E27FC236}">
              <a16:creationId xmlns:a16="http://schemas.microsoft.com/office/drawing/2014/main" id="{00000000-0008-0000-0200-00008E020000}"/>
            </a:ext>
          </a:extLst>
        </xdr:cNvPr>
        <xdr:cNvSpPr txBox="1"/>
      </xdr:nvSpPr>
      <xdr:spPr>
        <a:xfrm>
          <a:off x="19547840" y="1671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9443700" y="169340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129812</xdr:rowOff>
    </xdr:from>
    <xdr:ext cx="469744" cy="259045"/>
    <xdr:sp macro="" textlink="">
      <xdr:nvSpPr>
        <xdr:cNvPr id="656" name="【庁舎】&#10;一人当たり面積平均値テキスト">
          <a:extLst>
            <a:ext uri="{FF2B5EF4-FFF2-40B4-BE49-F238E27FC236}">
              <a16:creationId xmlns:a16="http://schemas.microsoft.com/office/drawing/2014/main" id="{00000000-0008-0000-0200-000090020000}"/>
            </a:ext>
          </a:extLst>
        </xdr:cNvPr>
        <xdr:cNvSpPr txBox="1"/>
      </xdr:nvSpPr>
      <xdr:spPr>
        <a:xfrm>
          <a:off x="19547840" y="18067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657" name="フローチャート: 判断 656">
          <a:extLst>
            <a:ext uri="{FF2B5EF4-FFF2-40B4-BE49-F238E27FC236}">
              <a16:creationId xmlns:a16="http://schemas.microsoft.com/office/drawing/2014/main" id="{00000000-0008-0000-0200-000091020000}"/>
            </a:ext>
          </a:extLst>
        </xdr:cNvPr>
        <xdr:cNvSpPr/>
      </xdr:nvSpPr>
      <xdr:spPr>
        <a:xfrm>
          <a:off x="19458940" y="18088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658" name="フローチャート: 判断 657">
          <a:extLst>
            <a:ext uri="{FF2B5EF4-FFF2-40B4-BE49-F238E27FC236}">
              <a16:creationId xmlns:a16="http://schemas.microsoft.com/office/drawing/2014/main" id="{00000000-0008-0000-0200-000092020000}"/>
            </a:ext>
          </a:extLst>
        </xdr:cNvPr>
        <xdr:cNvSpPr/>
      </xdr:nvSpPr>
      <xdr:spPr>
        <a:xfrm>
          <a:off x="18735040" y="180905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659" name="フローチャート: 判断 658">
          <a:extLst>
            <a:ext uri="{FF2B5EF4-FFF2-40B4-BE49-F238E27FC236}">
              <a16:creationId xmlns:a16="http://schemas.microsoft.com/office/drawing/2014/main" id="{00000000-0008-0000-0200-000093020000}"/>
            </a:ext>
          </a:extLst>
        </xdr:cNvPr>
        <xdr:cNvSpPr/>
      </xdr:nvSpPr>
      <xdr:spPr>
        <a:xfrm>
          <a:off x="17937480" y="18093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660" name="フローチャート: 判断 659">
          <a:extLst>
            <a:ext uri="{FF2B5EF4-FFF2-40B4-BE49-F238E27FC236}">
              <a16:creationId xmlns:a16="http://schemas.microsoft.com/office/drawing/2014/main" id="{00000000-0008-0000-0200-000094020000}"/>
            </a:ext>
          </a:extLst>
        </xdr:cNvPr>
        <xdr:cNvSpPr/>
      </xdr:nvSpPr>
      <xdr:spPr>
        <a:xfrm>
          <a:off x="17162780" y="180953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661" name="フローチャート: 判断 660">
          <a:extLst>
            <a:ext uri="{FF2B5EF4-FFF2-40B4-BE49-F238E27FC236}">
              <a16:creationId xmlns:a16="http://schemas.microsoft.com/office/drawing/2014/main" id="{00000000-0008-0000-0200-000095020000}"/>
            </a:ext>
          </a:extLst>
        </xdr:cNvPr>
        <xdr:cNvSpPr/>
      </xdr:nvSpPr>
      <xdr:spPr>
        <a:xfrm>
          <a:off x="16388080" y="180924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127763</xdr:rowOff>
    </xdr:from>
    <xdr:to>
      <xdr:col>116</xdr:col>
      <xdr:colOff>114300</xdr:colOff>
      <xdr:row>108</xdr:row>
      <xdr:rowOff>57913</xdr:rowOff>
    </xdr:to>
    <xdr:sp macro="" textlink="">
      <xdr:nvSpPr>
        <xdr:cNvPr id="667" name="楕円 666">
          <a:extLst>
            <a:ext uri="{FF2B5EF4-FFF2-40B4-BE49-F238E27FC236}">
              <a16:creationId xmlns:a16="http://schemas.microsoft.com/office/drawing/2014/main" id="{00000000-0008-0000-0200-00009B020000}"/>
            </a:ext>
          </a:extLst>
        </xdr:cNvPr>
        <xdr:cNvSpPr/>
      </xdr:nvSpPr>
      <xdr:spPr>
        <a:xfrm>
          <a:off x="19458940" y="180652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87140</xdr:rowOff>
    </xdr:from>
    <xdr:ext cx="469744" cy="259045"/>
    <xdr:sp macro="" textlink="">
      <xdr:nvSpPr>
        <xdr:cNvPr id="668" name="【庁舎】&#10;一人当たり面積該当値テキスト">
          <a:extLst>
            <a:ext uri="{FF2B5EF4-FFF2-40B4-BE49-F238E27FC236}">
              <a16:creationId xmlns:a16="http://schemas.microsoft.com/office/drawing/2014/main" id="{00000000-0008-0000-0200-00009C020000}"/>
            </a:ext>
          </a:extLst>
        </xdr:cNvPr>
        <xdr:cNvSpPr txBox="1"/>
      </xdr:nvSpPr>
      <xdr:spPr>
        <a:xfrm>
          <a:off x="19547840" y="17856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129032</xdr:rowOff>
    </xdr:from>
    <xdr:to>
      <xdr:col>112</xdr:col>
      <xdr:colOff>38100</xdr:colOff>
      <xdr:row>108</xdr:row>
      <xdr:rowOff>59182</xdr:rowOff>
    </xdr:to>
    <xdr:sp macro="" textlink="">
      <xdr:nvSpPr>
        <xdr:cNvPr id="669" name="楕円 668">
          <a:extLst>
            <a:ext uri="{FF2B5EF4-FFF2-40B4-BE49-F238E27FC236}">
              <a16:creationId xmlns:a16="http://schemas.microsoft.com/office/drawing/2014/main" id="{00000000-0008-0000-0200-00009D020000}"/>
            </a:ext>
          </a:extLst>
        </xdr:cNvPr>
        <xdr:cNvSpPr/>
      </xdr:nvSpPr>
      <xdr:spPr>
        <a:xfrm>
          <a:off x="18735040" y="180665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7113</xdr:rowOff>
    </xdr:from>
    <xdr:to>
      <xdr:col>116</xdr:col>
      <xdr:colOff>63500</xdr:colOff>
      <xdr:row>108</xdr:row>
      <xdr:rowOff>8382</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flipV="1">
          <a:off x="18778220" y="18112233"/>
          <a:ext cx="73152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134113</xdr:rowOff>
    </xdr:from>
    <xdr:to>
      <xdr:col>107</xdr:col>
      <xdr:colOff>101600</xdr:colOff>
      <xdr:row>108</xdr:row>
      <xdr:rowOff>64263</xdr:rowOff>
    </xdr:to>
    <xdr:sp macro="" textlink="">
      <xdr:nvSpPr>
        <xdr:cNvPr id="671" name="楕円 670">
          <a:extLst>
            <a:ext uri="{FF2B5EF4-FFF2-40B4-BE49-F238E27FC236}">
              <a16:creationId xmlns:a16="http://schemas.microsoft.com/office/drawing/2014/main" id="{00000000-0008-0000-0200-00009F020000}"/>
            </a:ext>
          </a:extLst>
        </xdr:cNvPr>
        <xdr:cNvSpPr/>
      </xdr:nvSpPr>
      <xdr:spPr>
        <a:xfrm>
          <a:off x="17937480" y="180715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8382</xdr:rowOff>
    </xdr:from>
    <xdr:to>
      <xdr:col>111</xdr:col>
      <xdr:colOff>177800</xdr:colOff>
      <xdr:row>108</xdr:row>
      <xdr:rowOff>13463</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flipV="1">
          <a:off x="17988280" y="18113502"/>
          <a:ext cx="78994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74313</xdr:rowOff>
    </xdr:from>
    <xdr:ext cx="469744" cy="259045"/>
    <xdr:sp macro="" textlink="">
      <xdr:nvSpPr>
        <xdr:cNvPr id="673" name="n_1aveValue【庁舎】&#10;一人当たり面積">
          <a:extLst>
            <a:ext uri="{FF2B5EF4-FFF2-40B4-BE49-F238E27FC236}">
              <a16:creationId xmlns:a16="http://schemas.microsoft.com/office/drawing/2014/main" id="{00000000-0008-0000-0200-0000A1020000}"/>
            </a:ext>
          </a:extLst>
        </xdr:cNvPr>
        <xdr:cNvSpPr txBox="1"/>
      </xdr:nvSpPr>
      <xdr:spPr>
        <a:xfrm>
          <a:off x="1856112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76979</xdr:rowOff>
    </xdr:from>
    <xdr:ext cx="469744" cy="259045"/>
    <xdr:sp macro="" textlink="">
      <xdr:nvSpPr>
        <xdr:cNvPr id="674" name="n_2aveValue【庁舎】&#10;一人当たり面積">
          <a:extLst>
            <a:ext uri="{FF2B5EF4-FFF2-40B4-BE49-F238E27FC236}">
              <a16:creationId xmlns:a16="http://schemas.microsoft.com/office/drawing/2014/main" id="{00000000-0008-0000-0200-0000A2020000}"/>
            </a:ext>
          </a:extLst>
        </xdr:cNvPr>
        <xdr:cNvSpPr txBox="1"/>
      </xdr:nvSpPr>
      <xdr:spPr>
        <a:xfrm>
          <a:off x="17776267"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104539</xdr:rowOff>
    </xdr:from>
    <xdr:ext cx="469744" cy="259045"/>
    <xdr:sp macro="" textlink="">
      <xdr:nvSpPr>
        <xdr:cNvPr id="675" name="n_3aveValue【庁舎】&#10;一人当たり面積">
          <a:extLst>
            <a:ext uri="{FF2B5EF4-FFF2-40B4-BE49-F238E27FC236}">
              <a16:creationId xmlns:a16="http://schemas.microsoft.com/office/drawing/2014/main" id="{00000000-0008-0000-0200-0000A3020000}"/>
            </a:ext>
          </a:extLst>
        </xdr:cNvPr>
        <xdr:cNvSpPr txBox="1"/>
      </xdr:nvSpPr>
      <xdr:spPr>
        <a:xfrm>
          <a:off x="17001567" y="17874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101616</xdr:rowOff>
    </xdr:from>
    <xdr:ext cx="469744" cy="259045"/>
    <xdr:sp macro="" textlink="">
      <xdr:nvSpPr>
        <xdr:cNvPr id="676" name="n_4aveValue【庁舎】&#10;一人当たり面積">
          <a:extLst>
            <a:ext uri="{FF2B5EF4-FFF2-40B4-BE49-F238E27FC236}">
              <a16:creationId xmlns:a16="http://schemas.microsoft.com/office/drawing/2014/main" id="{00000000-0008-0000-0200-0000A4020000}"/>
            </a:ext>
          </a:extLst>
        </xdr:cNvPr>
        <xdr:cNvSpPr txBox="1"/>
      </xdr:nvSpPr>
      <xdr:spPr>
        <a:xfrm>
          <a:off x="16226867" y="17871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75709</xdr:rowOff>
    </xdr:from>
    <xdr:ext cx="469744" cy="259045"/>
    <xdr:sp macro="" textlink="">
      <xdr:nvSpPr>
        <xdr:cNvPr id="677" name="n_1mainValue【庁舎】&#10;一人当たり面積">
          <a:extLst>
            <a:ext uri="{FF2B5EF4-FFF2-40B4-BE49-F238E27FC236}">
              <a16:creationId xmlns:a16="http://schemas.microsoft.com/office/drawing/2014/main" id="{00000000-0008-0000-0200-0000A5020000}"/>
            </a:ext>
          </a:extLst>
        </xdr:cNvPr>
        <xdr:cNvSpPr txBox="1"/>
      </xdr:nvSpPr>
      <xdr:spPr>
        <a:xfrm>
          <a:off x="18561127" y="17845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80790</xdr:rowOff>
    </xdr:from>
    <xdr:ext cx="469744" cy="259045"/>
    <xdr:sp macro="" textlink="">
      <xdr:nvSpPr>
        <xdr:cNvPr id="678" name="n_2mainValue【庁舎】&#10;一人当たり面積">
          <a:extLst>
            <a:ext uri="{FF2B5EF4-FFF2-40B4-BE49-F238E27FC236}">
              <a16:creationId xmlns:a16="http://schemas.microsoft.com/office/drawing/2014/main" id="{00000000-0008-0000-0200-0000A6020000}"/>
            </a:ext>
          </a:extLst>
        </xdr:cNvPr>
        <xdr:cNvSpPr txBox="1"/>
      </xdr:nvSpPr>
      <xdr:spPr>
        <a:xfrm>
          <a:off x="17776267" y="1785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9" name="正方形/長方形 678">
          <a:extLst>
            <a:ext uri="{FF2B5EF4-FFF2-40B4-BE49-F238E27FC236}">
              <a16:creationId xmlns:a16="http://schemas.microsoft.com/office/drawing/2014/main" id="{00000000-0008-0000-0200-0000A7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0" name="正方形/長方形 679">
          <a:extLst>
            <a:ext uri="{FF2B5EF4-FFF2-40B4-BE49-F238E27FC236}">
              <a16:creationId xmlns:a16="http://schemas.microsoft.com/office/drawing/2014/main" id="{00000000-0008-0000-0200-0000A8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本村の有形固定資産減価償却率は、類似団体平均値と比べ、福祉施設、消防施設、庁舎が高い水準である。一方、一般廃棄物処理施設、体育館・プール、市民会館は低い水準にある。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また、一人当たり床面積を見ると、福祉施設を除く全ての類型で類似団体平均値を下回っている。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有形固定資産減価償却率の大きい主な要因としては、本村は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村に集落が点在し住民が生活しており各集落に老人福祉館、分団詰所等が点在していることから、建設から更新まで時間を要しているためである。これらの施設は自然災害時には避難所となることから住民サービスに欠かすことができない施設ではあるものの、火山ガスや塩害等により老朽化が進んでおり、今後も施設状況を把握し、計画的な修繕、改修の優先順位付けを行う。</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福祉施設以外で一人当たりの床面積が少ない要因は、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年噴火災害避難の長期化に伴う人口減少により、各種施設の統廃合を行ったためである。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2,362
2,331
55.26
4,750,084
4,553,200
196,884
1,899,656
3,509,266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年度の財政力指数は、単年度数値で</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0.203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となり前年度と比べ</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0.019</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ポント減少した。</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ヵ年平均では</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0.222</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となり前年度と比べ</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0.011</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ポイント減少した。単年度数値の増減の主な要因としては、基準財政収入額において市町村民税所得割</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、固定資産税、地方消費税交付金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等が減少したためである。類似団体内平均値はほぼ同ポイントだが、依然として全国平均を下回る状況であることから、</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引き続き</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地方税収の増に向けて適切な課税、現年度の徴収を強化することで滞納に繋げない取り組みをより一層強化する。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38705</xdr:rowOff>
    </xdr:from>
    <xdr:to>
      <xdr:col>23</xdr:col>
      <xdr:colOff>133350</xdr:colOff>
      <xdr:row>44</xdr:row>
      <xdr:rowOff>50195</xdr:rowOff>
    </xdr:to>
    <xdr:cxnSp macro="">
      <xdr:nvCxnSpPr>
        <xdr:cNvPr id="70" name="直線コネクタ 69"/>
        <xdr:cNvCxnSpPr/>
      </xdr:nvCxnSpPr>
      <xdr:spPr>
        <a:xfrm>
          <a:off x="4114800" y="758250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38705</xdr:rowOff>
    </xdr:to>
    <xdr:cxnSp macro="">
      <xdr:nvCxnSpPr>
        <xdr:cNvPr id="73" name="直線コネクタ 72"/>
        <xdr:cNvCxnSpPr/>
      </xdr:nvCxnSpPr>
      <xdr:spPr>
        <a:xfrm>
          <a:off x="3225800" y="757101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27215</xdr:rowOff>
    </xdr:to>
    <xdr:cxnSp macro="">
      <xdr:nvCxnSpPr>
        <xdr:cNvPr id="76" name="直線コネクタ 75"/>
        <xdr:cNvCxnSpPr/>
      </xdr:nvCxnSpPr>
      <xdr:spPr>
        <a:xfrm>
          <a:off x="2336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78" name="テキスト ボックス 77"/>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27215</xdr:rowOff>
    </xdr:to>
    <xdr:cxnSp macro="">
      <xdr:nvCxnSpPr>
        <xdr:cNvPr id="79" name="直線コネクタ 78"/>
        <xdr:cNvCxnSpPr/>
      </xdr:nvCxnSpPr>
      <xdr:spPr>
        <a:xfrm>
          <a:off x="1447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81" name="テキスト ボックス 80"/>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89" name="楕円 88"/>
        <xdr:cNvSpPr/>
      </xdr:nvSpPr>
      <xdr:spPr>
        <a:xfrm>
          <a:off x="49022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142922</xdr:rowOff>
    </xdr:from>
    <xdr:ext cx="762000" cy="259045"/>
    <xdr:sp macro="" textlink="">
      <xdr:nvSpPr>
        <xdr:cNvPr id="90" name="財政力該当値テキスト"/>
        <xdr:cNvSpPr txBox="1"/>
      </xdr:nvSpPr>
      <xdr:spPr>
        <a:xfrm>
          <a:off x="5041900" y="751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159355</xdr:rowOff>
    </xdr:from>
    <xdr:to>
      <xdr:col>19</xdr:col>
      <xdr:colOff>184150</xdr:colOff>
      <xdr:row>44</xdr:row>
      <xdr:rowOff>89505</xdr:rowOff>
    </xdr:to>
    <xdr:sp macro="" textlink="">
      <xdr:nvSpPr>
        <xdr:cNvPr id="91" name="楕円 90"/>
        <xdr:cNvSpPr/>
      </xdr:nvSpPr>
      <xdr:spPr>
        <a:xfrm>
          <a:off x="4064000" y="75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74282</xdr:rowOff>
    </xdr:from>
    <xdr:ext cx="736600" cy="259045"/>
    <xdr:sp macro="" textlink="">
      <xdr:nvSpPr>
        <xdr:cNvPr id="92" name="テキスト ボックス 91"/>
        <xdr:cNvSpPr txBox="1"/>
      </xdr:nvSpPr>
      <xdr:spPr>
        <a:xfrm>
          <a:off x="3733800" y="7618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3" name="楕円 92"/>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94" name="テキスト ボックス 93"/>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5" name="楕円 94"/>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96" name="テキスト ボックス 95"/>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7" name="楕円 96"/>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98" name="テキスト ボックス 97"/>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年度の経常収支比率は、単年度数値で</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69.1</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％となり、前年度比</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16.1</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％減少した。主な要因としては、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基金積立金が増加したことで自主財源が増加した</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ためである。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今後も村税を初めとした経常収入の増加と起債額を抑えることで将来負担の削減に向けた各種取り組みを推進する。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137954</xdr:rowOff>
    </xdr:from>
    <xdr:to>
      <xdr:col>23</xdr:col>
      <xdr:colOff>133350</xdr:colOff>
      <xdr:row>65</xdr:row>
      <xdr:rowOff>109220</xdr:rowOff>
    </xdr:to>
    <xdr:cxnSp macro="">
      <xdr:nvCxnSpPr>
        <xdr:cNvPr id="137" name="直線コネクタ 136"/>
        <xdr:cNvCxnSpPr/>
      </xdr:nvCxnSpPr>
      <xdr:spPr>
        <a:xfrm flipV="1">
          <a:off x="4114800" y="10767854"/>
          <a:ext cx="838200" cy="485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36053</xdr:rowOff>
    </xdr:from>
    <xdr:ext cx="762000" cy="259045"/>
    <xdr:sp macro="" textlink="">
      <xdr:nvSpPr>
        <xdr:cNvPr id="138" name="財政構造の弾力性平均値テキスト"/>
        <xdr:cNvSpPr txBox="1"/>
      </xdr:nvSpPr>
      <xdr:spPr>
        <a:xfrm>
          <a:off x="5041900" y="11008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109220</xdr:rowOff>
    </xdr:from>
    <xdr:to>
      <xdr:col>19</xdr:col>
      <xdr:colOff>133350</xdr:colOff>
      <xdr:row>66</xdr:row>
      <xdr:rowOff>115729</xdr:rowOff>
    </xdr:to>
    <xdr:cxnSp macro="">
      <xdr:nvCxnSpPr>
        <xdr:cNvPr id="140" name="直線コネクタ 139"/>
        <xdr:cNvCxnSpPr/>
      </xdr:nvCxnSpPr>
      <xdr:spPr>
        <a:xfrm flipV="1">
          <a:off x="3225800" y="11253470"/>
          <a:ext cx="889000" cy="177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170197</xdr:rowOff>
    </xdr:from>
    <xdr:ext cx="736600" cy="259045"/>
    <xdr:sp macro="" textlink="">
      <xdr:nvSpPr>
        <xdr:cNvPr id="142" name="テキスト ボックス 141"/>
        <xdr:cNvSpPr txBox="1"/>
      </xdr:nvSpPr>
      <xdr:spPr>
        <a:xfrm>
          <a:off x="3733800" y="1097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133350</xdr:rowOff>
    </xdr:from>
    <xdr:to>
      <xdr:col>15</xdr:col>
      <xdr:colOff>82550</xdr:colOff>
      <xdr:row>66</xdr:row>
      <xdr:rowOff>115729</xdr:rowOff>
    </xdr:to>
    <xdr:cxnSp macro="">
      <xdr:nvCxnSpPr>
        <xdr:cNvPr id="143" name="直線コネクタ 142"/>
        <xdr:cNvCxnSpPr/>
      </xdr:nvCxnSpPr>
      <xdr:spPr>
        <a:xfrm>
          <a:off x="2336800" y="11277600"/>
          <a:ext cx="889000" cy="15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106680</xdr:rowOff>
    </xdr:from>
    <xdr:to>
      <xdr:col>15</xdr:col>
      <xdr:colOff>133350</xdr:colOff>
      <xdr:row>66</xdr:row>
      <xdr:rowOff>36830</xdr:rowOff>
    </xdr:to>
    <xdr:sp macro="" textlink="">
      <xdr:nvSpPr>
        <xdr:cNvPr id="144" name="フローチャート: 判断 143"/>
        <xdr:cNvSpPr/>
      </xdr:nvSpPr>
      <xdr:spPr>
        <a:xfrm>
          <a:off x="3175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47007</xdr:rowOff>
    </xdr:from>
    <xdr:ext cx="762000" cy="259045"/>
    <xdr:sp macro="" textlink="">
      <xdr:nvSpPr>
        <xdr:cNvPr id="145" name="テキスト ボックス 144"/>
        <xdr:cNvSpPr txBox="1"/>
      </xdr:nvSpPr>
      <xdr:spPr>
        <a:xfrm>
          <a:off x="2844800" y="1101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133350</xdr:rowOff>
    </xdr:from>
    <xdr:to>
      <xdr:col>11</xdr:col>
      <xdr:colOff>31750</xdr:colOff>
      <xdr:row>66</xdr:row>
      <xdr:rowOff>79534</xdr:rowOff>
    </xdr:to>
    <xdr:cxnSp macro="">
      <xdr:nvCxnSpPr>
        <xdr:cNvPr id="146" name="直線コネクタ 145"/>
        <xdr:cNvCxnSpPr/>
      </xdr:nvCxnSpPr>
      <xdr:spPr>
        <a:xfrm flipV="1">
          <a:off x="1447800" y="11277600"/>
          <a:ext cx="889000" cy="117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148907</xdr:rowOff>
    </xdr:from>
    <xdr:to>
      <xdr:col>11</xdr:col>
      <xdr:colOff>82550</xdr:colOff>
      <xdr:row>66</xdr:row>
      <xdr:rowOff>79057</xdr:rowOff>
    </xdr:to>
    <xdr:sp macro="" textlink="">
      <xdr:nvSpPr>
        <xdr:cNvPr id="147" name="フローチャート: 判断 146"/>
        <xdr:cNvSpPr/>
      </xdr:nvSpPr>
      <xdr:spPr>
        <a:xfrm>
          <a:off x="22860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63834</xdr:rowOff>
    </xdr:from>
    <xdr:ext cx="762000" cy="259045"/>
    <xdr:sp macro="" textlink="">
      <xdr:nvSpPr>
        <xdr:cNvPr id="148" name="テキスト ボックス 147"/>
        <xdr:cNvSpPr txBox="1"/>
      </xdr:nvSpPr>
      <xdr:spPr>
        <a:xfrm>
          <a:off x="1955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139859</xdr:rowOff>
    </xdr:from>
    <xdr:to>
      <xdr:col>7</xdr:col>
      <xdr:colOff>31750</xdr:colOff>
      <xdr:row>66</xdr:row>
      <xdr:rowOff>70009</xdr:rowOff>
    </xdr:to>
    <xdr:sp macro="" textlink="">
      <xdr:nvSpPr>
        <xdr:cNvPr id="149" name="フローチャート: 判断 148"/>
        <xdr:cNvSpPr/>
      </xdr:nvSpPr>
      <xdr:spPr>
        <a:xfrm>
          <a:off x="1397000" y="1128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80186</xdr:rowOff>
    </xdr:from>
    <xdr:ext cx="762000" cy="259045"/>
    <xdr:sp macro="" textlink="">
      <xdr:nvSpPr>
        <xdr:cNvPr id="150" name="テキスト ボックス 149"/>
        <xdr:cNvSpPr txBox="1"/>
      </xdr:nvSpPr>
      <xdr:spPr>
        <a:xfrm>
          <a:off x="1066800" y="1105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87154</xdr:rowOff>
    </xdr:from>
    <xdr:to>
      <xdr:col>23</xdr:col>
      <xdr:colOff>184150</xdr:colOff>
      <xdr:row>63</xdr:row>
      <xdr:rowOff>17304</xdr:rowOff>
    </xdr:to>
    <xdr:sp macro="" textlink="">
      <xdr:nvSpPr>
        <xdr:cNvPr id="156" name="楕円 155"/>
        <xdr:cNvSpPr/>
      </xdr:nvSpPr>
      <xdr:spPr>
        <a:xfrm>
          <a:off x="4902200" y="107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103681</xdr:rowOff>
    </xdr:from>
    <xdr:ext cx="762000" cy="259045"/>
    <xdr:sp macro="" textlink="">
      <xdr:nvSpPr>
        <xdr:cNvPr id="157" name="財政構造の弾力性該当値テキスト"/>
        <xdr:cNvSpPr txBox="1"/>
      </xdr:nvSpPr>
      <xdr:spPr>
        <a:xfrm>
          <a:off x="5041900" y="10562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58420</xdr:rowOff>
    </xdr:from>
    <xdr:to>
      <xdr:col>19</xdr:col>
      <xdr:colOff>184150</xdr:colOff>
      <xdr:row>65</xdr:row>
      <xdr:rowOff>160020</xdr:rowOff>
    </xdr:to>
    <xdr:sp macro="" textlink="">
      <xdr:nvSpPr>
        <xdr:cNvPr id="158" name="楕円 157"/>
        <xdr:cNvSpPr/>
      </xdr:nvSpPr>
      <xdr:spPr>
        <a:xfrm>
          <a:off x="4064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59" name="テキスト ボックス 158"/>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64929</xdr:rowOff>
    </xdr:from>
    <xdr:to>
      <xdr:col>15</xdr:col>
      <xdr:colOff>133350</xdr:colOff>
      <xdr:row>66</xdr:row>
      <xdr:rowOff>166529</xdr:rowOff>
    </xdr:to>
    <xdr:sp macro="" textlink="">
      <xdr:nvSpPr>
        <xdr:cNvPr id="160" name="楕円 159"/>
        <xdr:cNvSpPr/>
      </xdr:nvSpPr>
      <xdr:spPr>
        <a:xfrm>
          <a:off x="3175000" y="1138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151306</xdr:rowOff>
    </xdr:from>
    <xdr:ext cx="762000" cy="259045"/>
    <xdr:sp macro="" textlink="">
      <xdr:nvSpPr>
        <xdr:cNvPr id="161" name="テキスト ボックス 160"/>
        <xdr:cNvSpPr txBox="1"/>
      </xdr:nvSpPr>
      <xdr:spPr>
        <a:xfrm>
          <a:off x="2844800" y="1146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82550</xdr:rowOff>
    </xdr:from>
    <xdr:to>
      <xdr:col>11</xdr:col>
      <xdr:colOff>82550</xdr:colOff>
      <xdr:row>66</xdr:row>
      <xdr:rowOff>12700</xdr:rowOff>
    </xdr:to>
    <xdr:sp macro="" textlink="">
      <xdr:nvSpPr>
        <xdr:cNvPr id="162" name="楕円 161"/>
        <xdr:cNvSpPr/>
      </xdr:nvSpPr>
      <xdr:spPr>
        <a:xfrm>
          <a:off x="2286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22877</xdr:rowOff>
    </xdr:from>
    <xdr:ext cx="762000" cy="259045"/>
    <xdr:sp macro="" textlink="">
      <xdr:nvSpPr>
        <xdr:cNvPr id="163" name="テキスト ボックス 162"/>
        <xdr:cNvSpPr txBox="1"/>
      </xdr:nvSpPr>
      <xdr:spPr>
        <a:xfrm>
          <a:off x="1955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28734</xdr:rowOff>
    </xdr:from>
    <xdr:to>
      <xdr:col>7</xdr:col>
      <xdr:colOff>31750</xdr:colOff>
      <xdr:row>66</xdr:row>
      <xdr:rowOff>130334</xdr:rowOff>
    </xdr:to>
    <xdr:sp macro="" textlink="">
      <xdr:nvSpPr>
        <xdr:cNvPr id="164" name="楕円 163"/>
        <xdr:cNvSpPr/>
      </xdr:nvSpPr>
      <xdr:spPr>
        <a:xfrm>
          <a:off x="1397000" y="1134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115111</xdr:rowOff>
    </xdr:from>
    <xdr:ext cx="762000" cy="259045"/>
    <xdr:sp macro="" textlink="">
      <xdr:nvSpPr>
        <xdr:cNvPr id="165" name="テキスト ボックス 164"/>
        <xdr:cNvSpPr txBox="1"/>
      </xdr:nvSpPr>
      <xdr:spPr>
        <a:xfrm>
          <a:off x="1066800" y="1143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[754,132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年度の人口</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人当たり人件費・物件費等決算額は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前年度と比べ</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8,966</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となった。類似団体内平均値と比べ高い水準にあるのは、人口に対して島内</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地区に公共施設が分散している点、離島環境に起因する塩害や風害に係る経費、火山ガスに係る施設や測定器等の保守管理等経費、村営住宅等の維持管理が発生しているためである。</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今後も、優先順位を付け、維持管理等の抑制をはじめ、施設等の更新時期なども考えながら、削減に努める</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9" name="テキスト ボックス 17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14694</xdr:rowOff>
    </xdr:from>
    <xdr:to>
      <xdr:col>23</xdr:col>
      <xdr:colOff>133350</xdr:colOff>
      <xdr:row>83</xdr:row>
      <xdr:rowOff>19021</xdr:rowOff>
    </xdr:to>
    <xdr:cxnSp macro="">
      <xdr:nvCxnSpPr>
        <xdr:cNvPr id="197" name="直線コネクタ 196"/>
        <xdr:cNvCxnSpPr/>
      </xdr:nvCxnSpPr>
      <xdr:spPr>
        <a:xfrm flipV="1">
          <a:off x="4114800" y="14245044"/>
          <a:ext cx="838200" cy="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158150</xdr:rowOff>
    </xdr:from>
    <xdr:to>
      <xdr:col>19</xdr:col>
      <xdr:colOff>133350</xdr:colOff>
      <xdr:row>83</xdr:row>
      <xdr:rowOff>19021</xdr:rowOff>
    </xdr:to>
    <xdr:cxnSp macro="">
      <xdr:nvCxnSpPr>
        <xdr:cNvPr id="200" name="直線コネクタ 199"/>
        <xdr:cNvCxnSpPr/>
      </xdr:nvCxnSpPr>
      <xdr:spPr>
        <a:xfrm>
          <a:off x="3225800" y="14217050"/>
          <a:ext cx="889000" cy="3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154663</xdr:rowOff>
    </xdr:from>
    <xdr:to>
      <xdr:col>15</xdr:col>
      <xdr:colOff>82550</xdr:colOff>
      <xdr:row>82</xdr:row>
      <xdr:rowOff>158150</xdr:rowOff>
    </xdr:to>
    <xdr:cxnSp macro="">
      <xdr:nvCxnSpPr>
        <xdr:cNvPr id="203" name="直線コネクタ 202"/>
        <xdr:cNvCxnSpPr/>
      </xdr:nvCxnSpPr>
      <xdr:spPr>
        <a:xfrm>
          <a:off x="2336800" y="14213563"/>
          <a:ext cx="889000" cy="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204" name="フローチャート: 判断 203"/>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205" name="テキスト ボックス 204"/>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152439</xdr:rowOff>
    </xdr:from>
    <xdr:to>
      <xdr:col>11</xdr:col>
      <xdr:colOff>31750</xdr:colOff>
      <xdr:row>82</xdr:row>
      <xdr:rowOff>154663</xdr:rowOff>
    </xdr:to>
    <xdr:cxnSp macro="">
      <xdr:nvCxnSpPr>
        <xdr:cNvPr id="206" name="直線コネクタ 205"/>
        <xdr:cNvCxnSpPr/>
      </xdr:nvCxnSpPr>
      <xdr:spPr>
        <a:xfrm>
          <a:off x="1447800" y="14211339"/>
          <a:ext cx="889000" cy="2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7" name="フローチャート: 判断 206"/>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8" name="テキスト ボックス 207"/>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9" name="フローチャート: 判断 208"/>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10" name="テキスト ボックス 209"/>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135344</xdr:rowOff>
    </xdr:from>
    <xdr:to>
      <xdr:col>23</xdr:col>
      <xdr:colOff>184150</xdr:colOff>
      <xdr:row>83</xdr:row>
      <xdr:rowOff>65494</xdr:rowOff>
    </xdr:to>
    <xdr:sp macro="" textlink="">
      <xdr:nvSpPr>
        <xdr:cNvPr id="216" name="楕円 215"/>
        <xdr:cNvSpPr/>
      </xdr:nvSpPr>
      <xdr:spPr>
        <a:xfrm>
          <a:off x="4902200" y="1419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107421</xdr:rowOff>
    </xdr:from>
    <xdr:ext cx="762000" cy="259045"/>
    <xdr:sp macro="" textlink="">
      <xdr:nvSpPr>
        <xdr:cNvPr id="217" name="人件費・物件費等の状況該当値テキスト"/>
        <xdr:cNvSpPr txBox="1"/>
      </xdr:nvSpPr>
      <xdr:spPr>
        <a:xfrm>
          <a:off x="5041900" y="1416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139671</xdr:rowOff>
    </xdr:from>
    <xdr:to>
      <xdr:col>19</xdr:col>
      <xdr:colOff>184150</xdr:colOff>
      <xdr:row>83</xdr:row>
      <xdr:rowOff>69821</xdr:rowOff>
    </xdr:to>
    <xdr:sp macro="" textlink="">
      <xdr:nvSpPr>
        <xdr:cNvPr id="218" name="楕円 217"/>
        <xdr:cNvSpPr/>
      </xdr:nvSpPr>
      <xdr:spPr>
        <a:xfrm>
          <a:off x="4064000" y="1419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54598</xdr:rowOff>
    </xdr:from>
    <xdr:ext cx="736600" cy="259045"/>
    <xdr:sp macro="" textlink="">
      <xdr:nvSpPr>
        <xdr:cNvPr id="219" name="テキスト ボックス 218"/>
        <xdr:cNvSpPr txBox="1"/>
      </xdr:nvSpPr>
      <xdr:spPr>
        <a:xfrm>
          <a:off x="3733800" y="14284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107350</xdr:rowOff>
    </xdr:from>
    <xdr:to>
      <xdr:col>15</xdr:col>
      <xdr:colOff>133350</xdr:colOff>
      <xdr:row>83</xdr:row>
      <xdr:rowOff>37500</xdr:rowOff>
    </xdr:to>
    <xdr:sp macro="" textlink="">
      <xdr:nvSpPr>
        <xdr:cNvPr id="220" name="楕円 219"/>
        <xdr:cNvSpPr/>
      </xdr:nvSpPr>
      <xdr:spPr>
        <a:xfrm>
          <a:off x="3175000" y="1416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22277</xdr:rowOff>
    </xdr:from>
    <xdr:ext cx="762000" cy="259045"/>
    <xdr:sp macro="" textlink="">
      <xdr:nvSpPr>
        <xdr:cNvPr id="221" name="テキスト ボックス 220"/>
        <xdr:cNvSpPr txBox="1"/>
      </xdr:nvSpPr>
      <xdr:spPr>
        <a:xfrm>
          <a:off x="2844800" y="1425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103863</xdr:rowOff>
    </xdr:from>
    <xdr:to>
      <xdr:col>11</xdr:col>
      <xdr:colOff>82550</xdr:colOff>
      <xdr:row>83</xdr:row>
      <xdr:rowOff>34013</xdr:rowOff>
    </xdr:to>
    <xdr:sp macro="" textlink="">
      <xdr:nvSpPr>
        <xdr:cNvPr id="222" name="楕円 221"/>
        <xdr:cNvSpPr/>
      </xdr:nvSpPr>
      <xdr:spPr>
        <a:xfrm>
          <a:off x="2286000" y="1416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18790</xdr:rowOff>
    </xdr:from>
    <xdr:ext cx="762000" cy="259045"/>
    <xdr:sp macro="" textlink="">
      <xdr:nvSpPr>
        <xdr:cNvPr id="223" name="テキスト ボックス 222"/>
        <xdr:cNvSpPr txBox="1"/>
      </xdr:nvSpPr>
      <xdr:spPr>
        <a:xfrm>
          <a:off x="1955800" y="1424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101639</xdr:rowOff>
    </xdr:from>
    <xdr:to>
      <xdr:col>7</xdr:col>
      <xdr:colOff>31750</xdr:colOff>
      <xdr:row>83</xdr:row>
      <xdr:rowOff>31789</xdr:rowOff>
    </xdr:to>
    <xdr:sp macro="" textlink="">
      <xdr:nvSpPr>
        <xdr:cNvPr id="224" name="楕円 223"/>
        <xdr:cNvSpPr/>
      </xdr:nvSpPr>
      <xdr:spPr>
        <a:xfrm>
          <a:off x="1397000" y="1416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16566</xdr:rowOff>
    </xdr:from>
    <xdr:ext cx="762000" cy="259045"/>
    <xdr:sp macro="" textlink="">
      <xdr:nvSpPr>
        <xdr:cNvPr id="225" name="テキスト ボックス 224"/>
        <xdr:cNvSpPr txBox="1"/>
      </xdr:nvSpPr>
      <xdr:spPr>
        <a:xfrm>
          <a:off x="1066800" y="1424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年度のラスパイレス指数は、類似団体内平均、全国町村平均と比較して依然として低い水準にある。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主な要因としては、給与表を国準拠としており、人事院勧告についても完全実施しているため水準が低くなっている。今後も引き続き勧告の完全実施による給与の適正化に努める。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50" name="直線コネクタ 249"/>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1"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2" name="直線コネクタ 251"/>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3"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4" name="直線コネクタ 253"/>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55880</xdr:rowOff>
    </xdr:from>
    <xdr:to>
      <xdr:col>81</xdr:col>
      <xdr:colOff>44450</xdr:colOff>
      <xdr:row>85</xdr:row>
      <xdr:rowOff>55880</xdr:rowOff>
    </xdr:to>
    <xdr:cxnSp macro="">
      <xdr:nvCxnSpPr>
        <xdr:cNvPr id="255" name="直線コネクタ 254"/>
        <xdr:cNvCxnSpPr/>
      </xdr:nvCxnSpPr>
      <xdr:spPr>
        <a:xfrm>
          <a:off x="16179800" y="14629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59072</xdr:rowOff>
    </xdr:from>
    <xdr:ext cx="762000" cy="259045"/>
    <xdr:sp macro="" textlink="">
      <xdr:nvSpPr>
        <xdr:cNvPr id="256" name="給与水準   （国との比較）平均値テキスト"/>
        <xdr:cNvSpPr txBox="1"/>
      </xdr:nvSpPr>
      <xdr:spPr>
        <a:xfrm>
          <a:off x="17106900" y="14803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7" name="フローチャート: 判断 256"/>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49848</xdr:rowOff>
    </xdr:from>
    <xdr:to>
      <xdr:col>77</xdr:col>
      <xdr:colOff>44450</xdr:colOff>
      <xdr:row>85</xdr:row>
      <xdr:rowOff>55880</xdr:rowOff>
    </xdr:to>
    <xdr:cxnSp macro="">
      <xdr:nvCxnSpPr>
        <xdr:cNvPr id="258" name="直線コネクタ 257"/>
        <xdr:cNvCxnSpPr/>
      </xdr:nvCxnSpPr>
      <xdr:spPr>
        <a:xfrm>
          <a:off x="15290800" y="1462309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9" name="フローチャート: 判断 258"/>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155275</xdr:rowOff>
    </xdr:from>
    <xdr:ext cx="736600" cy="259045"/>
    <xdr:sp macro="" textlink="">
      <xdr:nvSpPr>
        <xdr:cNvPr id="260" name="テキスト ボックス 259"/>
        <xdr:cNvSpPr txBox="1"/>
      </xdr:nvSpPr>
      <xdr:spPr>
        <a:xfrm>
          <a:off x="15798800" y="14899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160973</xdr:rowOff>
    </xdr:from>
    <xdr:to>
      <xdr:col>72</xdr:col>
      <xdr:colOff>203200</xdr:colOff>
      <xdr:row>85</xdr:row>
      <xdr:rowOff>49848</xdr:rowOff>
    </xdr:to>
    <xdr:cxnSp macro="">
      <xdr:nvCxnSpPr>
        <xdr:cNvPr id="261" name="直線コネクタ 260"/>
        <xdr:cNvCxnSpPr/>
      </xdr:nvCxnSpPr>
      <xdr:spPr>
        <a:xfrm>
          <a:off x="14401800" y="1456277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62" name="フローチャート: 判断 261"/>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63" name="テキスト ボックス 262"/>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160973</xdr:rowOff>
    </xdr:from>
    <xdr:to>
      <xdr:col>68</xdr:col>
      <xdr:colOff>152400</xdr:colOff>
      <xdr:row>85</xdr:row>
      <xdr:rowOff>1588</xdr:rowOff>
    </xdr:to>
    <xdr:cxnSp macro="">
      <xdr:nvCxnSpPr>
        <xdr:cNvPr id="264" name="直線コネクタ 263"/>
        <xdr:cNvCxnSpPr/>
      </xdr:nvCxnSpPr>
      <xdr:spPr>
        <a:xfrm flipV="1">
          <a:off x="13512800" y="1456277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65" name="フローチャート: 判断 264"/>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119079</xdr:rowOff>
    </xdr:from>
    <xdr:ext cx="762000" cy="259045"/>
    <xdr:sp macro="" textlink="">
      <xdr:nvSpPr>
        <xdr:cNvPr id="266" name="テキスト ボックス 265"/>
        <xdr:cNvSpPr txBox="1"/>
      </xdr:nvSpPr>
      <xdr:spPr>
        <a:xfrm>
          <a:off x="14020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8" name="テキスト ボックス 267"/>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5080</xdr:rowOff>
    </xdr:from>
    <xdr:to>
      <xdr:col>81</xdr:col>
      <xdr:colOff>95250</xdr:colOff>
      <xdr:row>85</xdr:row>
      <xdr:rowOff>106680</xdr:rowOff>
    </xdr:to>
    <xdr:sp macro="" textlink="">
      <xdr:nvSpPr>
        <xdr:cNvPr id="274" name="楕円 273"/>
        <xdr:cNvSpPr/>
      </xdr:nvSpPr>
      <xdr:spPr>
        <a:xfrm>
          <a:off x="169672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21607</xdr:rowOff>
    </xdr:from>
    <xdr:ext cx="762000" cy="259045"/>
    <xdr:sp macro="" textlink="">
      <xdr:nvSpPr>
        <xdr:cNvPr id="275" name="給与水準   （国との比較）該当値テキスト"/>
        <xdr:cNvSpPr txBox="1"/>
      </xdr:nvSpPr>
      <xdr:spPr>
        <a:xfrm>
          <a:off x="17106900" y="1442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5080</xdr:rowOff>
    </xdr:from>
    <xdr:to>
      <xdr:col>77</xdr:col>
      <xdr:colOff>95250</xdr:colOff>
      <xdr:row>85</xdr:row>
      <xdr:rowOff>106680</xdr:rowOff>
    </xdr:to>
    <xdr:sp macro="" textlink="">
      <xdr:nvSpPr>
        <xdr:cNvPr id="276" name="楕円 275"/>
        <xdr:cNvSpPr/>
      </xdr:nvSpPr>
      <xdr:spPr>
        <a:xfrm>
          <a:off x="161290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116857</xdr:rowOff>
    </xdr:from>
    <xdr:ext cx="736600" cy="259045"/>
    <xdr:sp macro="" textlink="">
      <xdr:nvSpPr>
        <xdr:cNvPr id="277" name="テキスト ボックス 276"/>
        <xdr:cNvSpPr txBox="1"/>
      </xdr:nvSpPr>
      <xdr:spPr>
        <a:xfrm>
          <a:off x="15798800" y="1434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170498</xdr:rowOff>
    </xdr:from>
    <xdr:to>
      <xdr:col>73</xdr:col>
      <xdr:colOff>44450</xdr:colOff>
      <xdr:row>85</xdr:row>
      <xdr:rowOff>100648</xdr:rowOff>
    </xdr:to>
    <xdr:sp macro="" textlink="">
      <xdr:nvSpPr>
        <xdr:cNvPr id="278" name="楕円 277"/>
        <xdr:cNvSpPr/>
      </xdr:nvSpPr>
      <xdr:spPr>
        <a:xfrm>
          <a:off x="15240000" y="1457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110825</xdr:rowOff>
    </xdr:from>
    <xdr:ext cx="762000" cy="259045"/>
    <xdr:sp macro="" textlink="">
      <xdr:nvSpPr>
        <xdr:cNvPr id="279" name="テキスト ボックス 278"/>
        <xdr:cNvSpPr txBox="1"/>
      </xdr:nvSpPr>
      <xdr:spPr>
        <a:xfrm>
          <a:off x="14909800" y="1434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110173</xdr:rowOff>
    </xdr:from>
    <xdr:to>
      <xdr:col>68</xdr:col>
      <xdr:colOff>203200</xdr:colOff>
      <xdr:row>85</xdr:row>
      <xdr:rowOff>40323</xdr:rowOff>
    </xdr:to>
    <xdr:sp macro="" textlink="">
      <xdr:nvSpPr>
        <xdr:cNvPr id="280" name="楕円 279"/>
        <xdr:cNvSpPr/>
      </xdr:nvSpPr>
      <xdr:spPr>
        <a:xfrm>
          <a:off x="14351000" y="14511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50500</xdr:rowOff>
    </xdr:from>
    <xdr:ext cx="762000" cy="259045"/>
    <xdr:sp macro="" textlink="">
      <xdr:nvSpPr>
        <xdr:cNvPr id="281" name="テキスト ボックス 280"/>
        <xdr:cNvSpPr txBox="1"/>
      </xdr:nvSpPr>
      <xdr:spPr>
        <a:xfrm>
          <a:off x="14020800" y="14280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122238</xdr:rowOff>
    </xdr:from>
    <xdr:to>
      <xdr:col>64</xdr:col>
      <xdr:colOff>152400</xdr:colOff>
      <xdr:row>85</xdr:row>
      <xdr:rowOff>52388</xdr:rowOff>
    </xdr:to>
    <xdr:sp macro="" textlink="">
      <xdr:nvSpPr>
        <xdr:cNvPr id="282" name="楕円 281"/>
        <xdr:cNvSpPr/>
      </xdr:nvSpPr>
      <xdr:spPr>
        <a:xfrm>
          <a:off x="13462000" y="14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62565</xdr:rowOff>
    </xdr:from>
    <xdr:ext cx="762000" cy="259045"/>
    <xdr:sp macro="" textlink="">
      <xdr:nvSpPr>
        <xdr:cNvPr id="283" name="テキスト ボックス 282"/>
        <xdr:cNvSpPr txBox="1"/>
      </xdr:nvSpPr>
      <xdr:spPr>
        <a:xfrm>
          <a:off x="13131800" y="1429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年度の人口千人当たり職員数は</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36.41</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人となり類似団体内平均値を上回っている。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主な要因としては、人口の減少に加え、島内各出張所や保育所、消防救急業務、バス業務などの人員が必要となり、職員数は必然的に多くなっている。また、</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住民サービスの質を維持するため医療系の</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専門職員の補充による増などにより、人件費の抑制、職員数の削減は困難な状況である。今後も同規模で推移する見込みである。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4" name="直線コネクタ 313"/>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5" name="定員管理の状況最小値テキスト"/>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6" name="直線コネクタ 315"/>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7" name="定員管理の状況最大値テキスト"/>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8" name="直線コネクタ 317"/>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60906</xdr:rowOff>
    </xdr:from>
    <xdr:to>
      <xdr:col>81</xdr:col>
      <xdr:colOff>44450</xdr:colOff>
      <xdr:row>60</xdr:row>
      <xdr:rowOff>64583</xdr:rowOff>
    </xdr:to>
    <xdr:cxnSp macro="">
      <xdr:nvCxnSpPr>
        <xdr:cNvPr id="319" name="直線コネクタ 318"/>
        <xdr:cNvCxnSpPr/>
      </xdr:nvCxnSpPr>
      <xdr:spPr>
        <a:xfrm>
          <a:off x="16179800" y="10347906"/>
          <a:ext cx="838200" cy="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59967</xdr:rowOff>
    </xdr:from>
    <xdr:ext cx="762000" cy="259045"/>
    <xdr:sp macro="" textlink="">
      <xdr:nvSpPr>
        <xdr:cNvPr id="320" name="定員管理の状況平均値テキスト"/>
        <xdr:cNvSpPr txBox="1"/>
      </xdr:nvSpPr>
      <xdr:spPr>
        <a:xfrm>
          <a:off x="17106900" y="10004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1" name="フローチャート: 判断 320"/>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60906</xdr:rowOff>
    </xdr:from>
    <xdr:to>
      <xdr:col>77</xdr:col>
      <xdr:colOff>44450</xdr:colOff>
      <xdr:row>60</xdr:row>
      <xdr:rowOff>72626</xdr:rowOff>
    </xdr:to>
    <xdr:cxnSp macro="">
      <xdr:nvCxnSpPr>
        <xdr:cNvPr id="322" name="直線コネクタ 321"/>
        <xdr:cNvCxnSpPr/>
      </xdr:nvCxnSpPr>
      <xdr:spPr>
        <a:xfrm flipV="1">
          <a:off x="15290800" y="10347906"/>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3" name="フローチャート: 判断 322"/>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160848</xdr:rowOff>
    </xdr:from>
    <xdr:ext cx="736600" cy="259045"/>
    <xdr:sp macro="" textlink="">
      <xdr:nvSpPr>
        <xdr:cNvPr id="324" name="テキスト ボックス 323"/>
        <xdr:cNvSpPr txBox="1"/>
      </xdr:nvSpPr>
      <xdr:spPr>
        <a:xfrm>
          <a:off x="15798800" y="9933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49185</xdr:rowOff>
    </xdr:from>
    <xdr:to>
      <xdr:col>72</xdr:col>
      <xdr:colOff>203200</xdr:colOff>
      <xdr:row>60</xdr:row>
      <xdr:rowOff>72626</xdr:rowOff>
    </xdr:to>
    <xdr:cxnSp macro="">
      <xdr:nvCxnSpPr>
        <xdr:cNvPr id="325" name="直線コネクタ 324"/>
        <xdr:cNvCxnSpPr/>
      </xdr:nvCxnSpPr>
      <xdr:spPr>
        <a:xfrm>
          <a:off x="14401800" y="10336185"/>
          <a:ext cx="889000" cy="2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6" name="フローチャート: 判断 325"/>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171189</xdr:rowOff>
    </xdr:from>
    <xdr:ext cx="762000" cy="259045"/>
    <xdr:sp macro="" textlink="">
      <xdr:nvSpPr>
        <xdr:cNvPr id="327" name="テキスト ボックス 326"/>
        <xdr:cNvSpPr txBox="1"/>
      </xdr:nvSpPr>
      <xdr:spPr>
        <a:xfrm>
          <a:off x="14909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40108</xdr:rowOff>
    </xdr:from>
    <xdr:to>
      <xdr:col>68</xdr:col>
      <xdr:colOff>152400</xdr:colOff>
      <xdr:row>60</xdr:row>
      <xdr:rowOff>49185</xdr:rowOff>
    </xdr:to>
    <xdr:cxnSp macro="">
      <xdr:nvCxnSpPr>
        <xdr:cNvPr id="328" name="直線コネクタ 327"/>
        <xdr:cNvCxnSpPr/>
      </xdr:nvCxnSpPr>
      <xdr:spPr>
        <a:xfrm>
          <a:off x="13512800" y="10327108"/>
          <a:ext cx="889000" cy="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9" name="フローチャート: 判断 328"/>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166592</xdr:rowOff>
    </xdr:from>
    <xdr:ext cx="762000" cy="259045"/>
    <xdr:sp macro="" textlink="">
      <xdr:nvSpPr>
        <xdr:cNvPr id="330" name="テキスト ボックス 329"/>
        <xdr:cNvSpPr txBox="1"/>
      </xdr:nvSpPr>
      <xdr:spPr>
        <a:xfrm>
          <a:off x="14020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31" name="フローチャート: 判断 330"/>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32" name="テキスト ボックス 331"/>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13783</xdr:rowOff>
    </xdr:from>
    <xdr:to>
      <xdr:col>81</xdr:col>
      <xdr:colOff>95250</xdr:colOff>
      <xdr:row>60</xdr:row>
      <xdr:rowOff>115383</xdr:rowOff>
    </xdr:to>
    <xdr:sp macro="" textlink="">
      <xdr:nvSpPr>
        <xdr:cNvPr id="338" name="楕円 337"/>
        <xdr:cNvSpPr/>
      </xdr:nvSpPr>
      <xdr:spPr>
        <a:xfrm>
          <a:off x="16967200" y="1030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157310</xdr:rowOff>
    </xdr:from>
    <xdr:ext cx="762000" cy="259045"/>
    <xdr:sp macro="" textlink="">
      <xdr:nvSpPr>
        <xdr:cNvPr id="339" name="定員管理の状況該当値テキスト"/>
        <xdr:cNvSpPr txBox="1"/>
      </xdr:nvSpPr>
      <xdr:spPr>
        <a:xfrm>
          <a:off x="17106900" y="1027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10106</xdr:rowOff>
    </xdr:from>
    <xdr:to>
      <xdr:col>77</xdr:col>
      <xdr:colOff>95250</xdr:colOff>
      <xdr:row>60</xdr:row>
      <xdr:rowOff>111706</xdr:rowOff>
    </xdr:to>
    <xdr:sp macro="" textlink="">
      <xdr:nvSpPr>
        <xdr:cNvPr id="340" name="楕円 339"/>
        <xdr:cNvSpPr/>
      </xdr:nvSpPr>
      <xdr:spPr>
        <a:xfrm>
          <a:off x="16129000" y="1029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96483</xdr:rowOff>
    </xdr:from>
    <xdr:ext cx="736600" cy="259045"/>
    <xdr:sp macro="" textlink="">
      <xdr:nvSpPr>
        <xdr:cNvPr id="341" name="テキスト ボックス 340"/>
        <xdr:cNvSpPr txBox="1"/>
      </xdr:nvSpPr>
      <xdr:spPr>
        <a:xfrm>
          <a:off x="15798800" y="10383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21826</xdr:rowOff>
    </xdr:from>
    <xdr:to>
      <xdr:col>73</xdr:col>
      <xdr:colOff>44450</xdr:colOff>
      <xdr:row>60</xdr:row>
      <xdr:rowOff>123426</xdr:rowOff>
    </xdr:to>
    <xdr:sp macro="" textlink="">
      <xdr:nvSpPr>
        <xdr:cNvPr id="342" name="楕円 341"/>
        <xdr:cNvSpPr/>
      </xdr:nvSpPr>
      <xdr:spPr>
        <a:xfrm>
          <a:off x="15240000" y="1030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108203</xdr:rowOff>
    </xdr:from>
    <xdr:ext cx="762000" cy="259045"/>
    <xdr:sp macro="" textlink="">
      <xdr:nvSpPr>
        <xdr:cNvPr id="343" name="テキスト ボックス 342"/>
        <xdr:cNvSpPr txBox="1"/>
      </xdr:nvSpPr>
      <xdr:spPr>
        <a:xfrm>
          <a:off x="14909800" y="1039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169835</xdr:rowOff>
    </xdr:from>
    <xdr:to>
      <xdr:col>68</xdr:col>
      <xdr:colOff>203200</xdr:colOff>
      <xdr:row>60</xdr:row>
      <xdr:rowOff>99985</xdr:rowOff>
    </xdr:to>
    <xdr:sp macro="" textlink="">
      <xdr:nvSpPr>
        <xdr:cNvPr id="344" name="楕円 343"/>
        <xdr:cNvSpPr/>
      </xdr:nvSpPr>
      <xdr:spPr>
        <a:xfrm>
          <a:off x="14351000" y="102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84762</xdr:rowOff>
    </xdr:from>
    <xdr:ext cx="762000" cy="259045"/>
    <xdr:sp macro="" textlink="">
      <xdr:nvSpPr>
        <xdr:cNvPr id="345" name="テキスト ボックス 344"/>
        <xdr:cNvSpPr txBox="1"/>
      </xdr:nvSpPr>
      <xdr:spPr>
        <a:xfrm>
          <a:off x="14020800" y="10371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160758</xdr:rowOff>
    </xdr:from>
    <xdr:to>
      <xdr:col>64</xdr:col>
      <xdr:colOff>152400</xdr:colOff>
      <xdr:row>60</xdr:row>
      <xdr:rowOff>90908</xdr:rowOff>
    </xdr:to>
    <xdr:sp macro="" textlink="">
      <xdr:nvSpPr>
        <xdr:cNvPr id="346" name="楕円 345"/>
        <xdr:cNvSpPr/>
      </xdr:nvSpPr>
      <xdr:spPr>
        <a:xfrm>
          <a:off x="13462000" y="1027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75685</xdr:rowOff>
    </xdr:from>
    <xdr:ext cx="762000" cy="259045"/>
    <xdr:sp macro="" textlink="">
      <xdr:nvSpPr>
        <xdr:cNvPr id="347" name="テキスト ボックス 346"/>
        <xdr:cNvSpPr txBox="1"/>
      </xdr:nvSpPr>
      <xdr:spPr>
        <a:xfrm>
          <a:off x="13131800" y="1036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年度における実質公債費比率は前年度と比べ</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0.11</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ポイント増加した。</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か年平均においては前年度と比べ</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ポイント増加した。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単年度数値の主な増減要因としては、過年度大型投資的事業の元金償還</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のピークを迎えた</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こと等による。</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年</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臨時財政対策債のみの起債とし、将来負担を鑑みた財政運営を図る。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5" name="直線コネクタ 374"/>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6" name="公債費負担の状況最小値テキスト"/>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7" name="直線コネクタ 376"/>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8" name="公債費負担の状況最大値テキスト"/>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9" name="直線コネクタ 378"/>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52070</xdr:rowOff>
    </xdr:to>
    <xdr:cxnSp macro="">
      <xdr:nvCxnSpPr>
        <xdr:cNvPr id="380" name="直線コネクタ 379"/>
        <xdr:cNvCxnSpPr/>
      </xdr:nvCxnSpPr>
      <xdr:spPr>
        <a:xfrm>
          <a:off x="16179800" y="703326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1" name="公債費負担の状況平均値テキスト"/>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2" name="フローチャート: 判断 381"/>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41</xdr:row>
      <xdr:rowOff>3810</xdr:rowOff>
    </xdr:to>
    <xdr:cxnSp macro="">
      <xdr:nvCxnSpPr>
        <xdr:cNvPr id="383" name="直線コネクタ 382"/>
        <xdr:cNvCxnSpPr/>
      </xdr:nvCxnSpPr>
      <xdr:spPr>
        <a:xfrm>
          <a:off x="15290800" y="69608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4" name="フローチャート: 判断 383"/>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5" name="テキスト ボックス 384"/>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38523</xdr:rowOff>
    </xdr:from>
    <xdr:to>
      <xdr:col>72</xdr:col>
      <xdr:colOff>203200</xdr:colOff>
      <xdr:row>40</xdr:row>
      <xdr:rowOff>102870</xdr:rowOff>
    </xdr:to>
    <xdr:cxnSp macro="">
      <xdr:nvCxnSpPr>
        <xdr:cNvPr id="386" name="直線コネクタ 385"/>
        <xdr:cNvCxnSpPr/>
      </xdr:nvCxnSpPr>
      <xdr:spPr>
        <a:xfrm>
          <a:off x="14401800" y="689652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7" name="フローチャート: 判断 386"/>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8" name="テキスト ボックス 387"/>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38523</xdr:rowOff>
    </xdr:from>
    <xdr:to>
      <xdr:col>68</xdr:col>
      <xdr:colOff>152400</xdr:colOff>
      <xdr:row>40</xdr:row>
      <xdr:rowOff>38523</xdr:rowOff>
    </xdr:to>
    <xdr:cxnSp macro="">
      <xdr:nvCxnSpPr>
        <xdr:cNvPr id="389" name="直線コネクタ 388"/>
        <xdr:cNvCxnSpPr/>
      </xdr:nvCxnSpPr>
      <xdr:spPr>
        <a:xfrm>
          <a:off x="13512800" y="68965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90" name="フローチャート: 判断 389"/>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91" name="テキスト ボックス 390"/>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2" name="フローチャート: 判断 391"/>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3" name="テキスト ボックス 392"/>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99" name="楕円 398"/>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17797</xdr:rowOff>
    </xdr:from>
    <xdr:ext cx="762000" cy="259045"/>
    <xdr:sp macro="" textlink="">
      <xdr:nvSpPr>
        <xdr:cNvPr id="400" name="公債費負担の状況該当値テキスト"/>
        <xdr:cNvSpPr txBox="1"/>
      </xdr:nvSpPr>
      <xdr:spPr>
        <a:xfrm>
          <a:off x="171069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401" name="楕円 400"/>
        <xdr:cNvSpPr/>
      </xdr:nvSpPr>
      <xdr:spPr>
        <a:xfrm>
          <a:off x="16129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402" name="テキスト ボックス 401"/>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52070</xdr:rowOff>
    </xdr:from>
    <xdr:to>
      <xdr:col>73</xdr:col>
      <xdr:colOff>44450</xdr:colOff>
      <xdr:row>40</xdr:row>
      <xdr:rowOff>153670</xdr:rowOff>
    </xdr:to>
    <xdr:sp macro="" textlink="">
      <xdr:nvSpPr>
        <xdr:cNvPr id="403" name="楕円 402"/>
        <xdr:cNvSpPr/>
      </xdr:nvSpPr>
      <xdr:spPr>
        <a:xfrm>
          <a:off x="15240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163847</xdr:rowOff>
    </xdr:from>
    <xdr:ext cx="762000" cy="259045"/>
    <xdr:sp macro="" textlink="">
      <xdr:nvSpPr>
        <xdr:cNvPr id="404" name="テキスト ボックス 403"/>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159173</xdr:rowOff>
    </xdr:from>
    <xdr:to>
      <xdr:col>68</xdr:col>
      <xdr:colOff>203200</xdr:colOff>
      <xdr:row>40</xdr:row>
      <xdr:rowOff>89323</xdr:rowOff>
    </xdr:to>
    <xdr:sp macro="" textlink="">
      <xdr:nvSpPr>
        <xdr:cNvPr id="405" name="楕円 404"/>
        <xdr:cNvSpPr/>
      </xdr:nvSpPr>
      <xdr:spPr>
        <a:xfrm>
          <a:off x="14351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99500</xdr:rowOff>
    </xdr:from>
    <xdr:ext cx="762000" cy="259045"/>
    <xdr:sp macro="" textlink="">
      <xdr:nvSpPr>
        <xdr:cNvPr id="406" name="テキスト ボックス 405"/>
        <xdr:cNvSpPr txBox="1"/>
      </xdr:nvSpPr>
      <xdr:spPr>
        <a:xfrm>
          <a:off x="14020800" y="661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159173</xdr:rowOff>
    </xdr:from>
    <xdr:to>
      <xdr:col>64</xdr:col>
      <xdr:colOff>152400</xdr:colOff>
      <xdr:row>40</xdr:row>
      <xdr:rowOff>89323</xdr:rowOff>
    </xdr:to>
    <xdr:sp macro="" textlink="">
      <xdr:nvSpPr>
        <xdr:cNvPr id="407" name="楕円 406"/>
        <xdr:cNvSpPr/>
      </xdr:nvSpPr>
      <xdr:spPr>
        <a:xfrm>
          <a:off x="13462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99500</xdr:rowOff>
    </xdr:from>
    <xdr:ext cx="762000" cy="259045"/>
    <xdr:sp macro="" textlink="">
      <xdr:nvSpPr>
        <xdr:cNvPr id="408" name="テキスト ボックス 407"/>
        <xdr:cNvSpPr txBox="1"/>
      </xdr:nvSpPr>
      <xdr:spPr>
        <a:xfrm>
          <a:off x="13131800" y="661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前年度に引き続き令和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年度においても、将来負担比率は発生していない状況である。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起債額を抑えた財政運営を行い、自主財源である基金積立が出来ているが、償還額のピークを迎えている</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こと、施設老朽化等による改修や更新が予定されていることから、より計画的かつ効率的な地方債や基金の利活用を図り、自己財源の確保とともに、引き続き堅実な財政運営に努める。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9" name="直線コネクタ 438"/>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0" name="将来負担の状況最小値テキスト"/>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1" name="直線コネクタ 440"/>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123825</xdr:colOff>
      <xdr:row>26</xdr:row>
      <xdr:rowOff>76200</xdr:rowOff>
    </xdr:from>
    <xdr:ext cx="17132190" cy="476250"/>
    <xdr:sp macro="" textlink="">
      <xdr:nvSpPr>
        <xdr:cNvPr id="459" name="テキスト ボックス 458"/>
        <xdr:cNvSpPr txBox="1"/>
      </xdr:nvSpPr>
      <xdr:spPr>
        <a:xfrm>
          <a:off x="666750" y="4533900"/>
          <a:ext cx="1713219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no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万人当たり職員数」の算出に用いる職員数及び「給与水準（国との比較）」の「ラスパイレス指数」については、各調査対象年度の翌年の地方公務員</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（市町村においては人口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2,362
2,331
55.26
4,750,084
4,553,200
196,884
1,899,656
3,509,266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前年度と比べて</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した。主な要因としては、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職員（議員含む）数の減によるため。</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給与水準は類似団体と比べ低い水準にあるものの、島内各出張所や保育園、消防救急業務、バス業務に従事する人員を確保する必要があり職員数が多いため、経常収支比率に占める人件費の割合が高くなっていること、また会計年度任用職員</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も本格的に導入開始したことにより今後も注視が必要である。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5080</xdr:rowOff>
    </xdr:from>
    <xdr:to>
      <xdr:col>24</xdr:col>
      <xdr:colOff>25400</xdr:colOff>
      <xdr:row>37</xdr:row>
      <xdr:rowOff>123190</xdr:rowOff>
    </xdr:to>
    <xdr:cxnSp macro="">
      <xdr:nvCxnSpPr>
        <xdr:cNvPr id="66" name="直線コネクタ 65"/>
        <xdr:cNvCxnSpPr/>
      </xdr:nvCxnSpPr>
      <xdr:spPr>
        <a:xfrm flipV="1">
          <a:off x="3987800" y="6348730"/>
          <a:ext cx="8382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37</xdr:row>
      <xdr:rowOff>123190</xdr:rowOff>
    </xdr:to>
    <xdr:cxnSp macro="">
      <xdr:nvCxnSpPr>
        <xdr:cNvPr id="69" name="直線コネクタ 68"/>
        <xdr:cNvCxnSpPr/>
      </xdr:nvCxnSpPr>
      <xdr:spPr>
        <a:xfrm>
          <a:off x="3098800" y="6451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37</xdr:row>
      <xdr:rowOff>123190</xdr:rowOff>
    </xdr:to>
    <xdr:cxnSp macro="">
      <xdr:nvCxnSpPr>
        <xdr:cNvPr id="72" name="直線コネクタ 71"/>
        <xdr:cNvCxnSpPr/>
      </xdr:nvCxnSpPr>
      <xdr:spPr>
        <a:xfrm flipV="1">
          <a:off x="2209800" y="6451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37</xdr:row>
      <xdr:rowOff>157480</xdr:rowOff>
    </xdr:to>
    <xdr:cxnSp macro="">
      <xdr:nvCxnSpPr>
        <xdr:cNvPr id="75" name="直線コネクタ 74"/>
        <xdr:cNvCxnSpPr/>
      </xdr:nvCxnSpPr>
      <xdr:spPr>
        <a:xfrm flipV="1">
          <a:off x="1320800" y="6466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125730</xdr:rowOff>
    </xdr:from>
    <xdr:to>
      <xdr:col>24</xdr:col>
      <xdr:colOff>76200</xdr:colOff>
      <xdr:row>37</xdr:row>
      <xdr:rowOff>55880</xdr:rowOff>
    </xdr:to>
    <xdr:sp macro="" textlink="">
      <xdr:nvSpPr>
        <xdr:cNvPr id="85" name="楕円 84"/>
        <xdr:cNvSpPr/>
      </xdr:nvSpPr>
      <xdr:spPr>
        <a:xfrm>
          <a:off x="47752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97807</xdr:rowOff>
    </xdr:from>
    <xdr:ext cx="762000" cy="259045"/>
    <xdr:sp macro="" textlink="">
      <xdr:nvSpPr>
        <xdr:cNvPr id="86" name="人件費該当値テキスト"/>
        <xdr:cNvSpPr txBox="1"/>
      </xdr:nvSpPr>
      <xdr:spPr>
        <a:xfrm>
          <a:off x="4914900" y="627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72390</xdr:rowOff>
    </xdr:from>
    <xdr:to>
      <xdr:col>20</xdr:col>
      <xdr:colOff>38100</xdr:colOff>
      <xdr:row>38</xdr:row>
      <xdr:rowOff>2540</xdr:rowOff>
    </xdr:to>
    <xdr:sp macro="" textlink="">
      <xdr:nvSpPr>
        <xdr:cNvPr id="87" name="楕円 86"/>
        <xdr:cNvSpPr/>
      </xdr:nvSpPr>
      <xdr:spPr>
        <a:xfrm>
          <a:off x="3937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158767</xdr:rowOff>
    </xdr:from>
    <xdr:ext cx="736600" cy="259045"/>
    <xdr:sp macro="" textlink="">
      <xdr:nvSpPr>
        <xdr:cNvPr id="88" name="テキスト ボックス 87"/>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90" name="テキスト ボックス 89"/>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72390</xdr:rowOff>
    </xdr:from>
    <xdr:to>
      <xdr:col>11</xdr:col>
      <xdr:colOff>60325</xdr:colOff>
      <xdr:row>38</xdr:row>
      <xdr:rowOff>2540</xdr:rowOff>
    </xdr:to>
    <xdr:sp macro="" textlink="">
      <xdr:nvSpPr>
        <xdr:cNvPr id="91" name="楕円 90"/>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92" name="テキスト ボックス 91"/>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106680</xdr:rowOff>
    </xdr:from>
    <xdr:to>
      <xdr:col>6</xdr:col>
      <xdr:colOff>171450</xdr:colOff>
      <xdr:row>38</xdr:row>
      <xdr:rowOff>36830</xdr:rowOff>
    </xdr:to>
    <xdr:sp macro="" textlink="">
      <xdr:nvSpPr>
        <xdr:cNvPr id="93" name="楕円 92"/>
        <xdr:cNvSpPr/>
      </xdr:nvSpPr>
      <xdr:spPr>
        <a:xfrm>
          <a:off x="1270000" y="645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21607</xdr:rowOff>
    </xdr:from>
    <xdr:ext cx="762000" cy="259045"/>
    <xdr:sp macro="" textlink="">
      <xdr:nvSpPr>
        <xdr:cNvPr id="94" name="テキスト ボックス 93"/>
        <xdr:cNvSpPr txBox="1"/>
      </xdr:nvSpPr>
      <xdr:spPr>
        <a:xfrm>
          <a:off x="939800" y="653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前年度と比べて</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ポイント減少したが、</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依然</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類似団体内平均、全国平均を上回っている状況である。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主な要因としては、新型コロナウイルス感染症対策関連の経費が増加したが、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整備事業の事業完了に伴う備品購入費が</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減少したことによる。公共施設が島内</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地区に分散している点、火山ガス関係経費の継続的な、保守関係の経費、設備機器の交換経費等は引続き見込まれる。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170434</xdr:rowOff>
    </xdr:from>
    <xdr:to>
      <xdr:col>82</xdr:col>
      <xdr:colOff>107950</xdr:colOff>
      <xdr:row>19</xdr:row>
      <xdr:rowOff>161290</xdr:rowOff>
    </xdr:to>
    <xdr:cxnSp macro="">
      <xdr:nvCxnSpPr>
        <xdr:cNvPr id="124" name="直線コネクタ 123"/>
        <xdr:cNvCxnSpPr/>
      </xdr:nvCxnSpPr>
      <xdr:spPr>
        <a:xfrm flipV="1">
          <a:off x="15671800" y="3085084"/>
          <a:ext cx="838200" cy="33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120159</xdr:rowOff>
    </xdr:from>
    <xdr:ext cx="762000" cy="259045"/>
    <xdr:sp macro="" textlink="">
      <xdr:nvSpPr>
        <xdr:cNvPr id="125" name="物件費平均値テキスト"/>
        <xdr:cNvSpPr txBox="1"/>
      </xdr:nvSpPr>
      <xdr:spPr>
        <a:xfrm>
          <a:off x="16598900" y="2691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161290</xdr:rowOff>
    </xdr:from>
    <xdr:to>
      <xdr:col>78</xdr:col>
      <xdr:colOff>69850</xdr:colOff>
      <xdr:row>20</xdr:row>
      <xdr:rowOff>81280</xdr:rowOff>
    </xdr:to>
    <xdr:cxnSp macro="">
      <xdr:nvCxnSpPr>
        <xdr:cNvPr id="127" name="直線コネクタ 126"/>
        <xdr:cNvCxnSpPr/>
      </xdr:nvCxnSpPr>
      <xdr:spPr>
        <a:xfrm flipV="1">
          <a:off x="14782800" y="3418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29" name="テキスト ボックス 128"/>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58420</xdr:rowOff>
    </xdr:from>
    <xdr:to>
      <xdr:col>73</xdr:col>
      <xdr:colOff>180975</xdr:colOff>
      <xdr:row>20</xdr:row>
      <xdr:rowOff>81280</xdr:rowOff>
    </xdr:to>
    <xdr:cxnSp macro="">
      <xdr:nvCxnSpPr>
        <xdr:cNvPr id="130" name="直線コネクタ 129"/>
        <xdr:cNvCxnSpPr/>
      </xdr:nvCxnSpPr>
      <xdr:spPr>
        <a:xfrm>
          <a:off x="13893800" y="3487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144543</xdr:rowOff>
    </xdr:from>
    <xdr:ext cx="762000" cy="259045"/>
    <xdr:sp macro="" textlink="">
      <xdr:nvSpPr>
        <xdr:cNvPr id="132" name="テキスト ボックス 131"/>
        <xdr:cNvSpPr txBox="1"/>
      </xdr:nvSpPr>
      <xdr:spPr>
        <a:xfrm>
          <a:off x="14401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12700</xdr:rowOff>
    </xdr:from>
    <xdr:to>
      <xdr:col>69</xdr:col>
      <xdr:colOff>92075</xdr:colOff>
      <xdr:row>20</xdr:row>
      <xdr:rowOff>58420</xdr:rowOff>
    </xdr:to>
    <xdr:cxnSp macro="">
      <xdr:nvCxnSpPr>
        <xdr:cNvPr id="133" name="直線コネクタ 132"/>
        <xdr:cNvCxnSpPr/>
      </xdr:nvCxnSpPr>
      <xdr:spPr>
        <a:xfrm>
          <a:off x="13004800" y="3441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149115</xdr:rowOff>
    </xdr:from>
    <xdr:ext cx="762000" cy="259045"/>
    <xdr:sp macro="" textlink="">
      <xdr:nvSpPr>
        <xdr:cNvPr id="135" name="テキスト ボックス 134"/>
        <xdr:cNvSpPr txBox="1"/>
      </xdr:nvSpPr>
      <xdr:spPr>
        <a:xfrm>
          <a:off x="13512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135399</xdr:rowOff>
    </xdr:from>
    <xdr:ext cx="762000" cy="259045"/>
    <xdr:sp macro="" textlink="">
      <xdr:nvSpPr>
        <xdr:cNvPr id="137" name="テキスト ボックス 136"/>
        <xdr:cNvSpPr txBox="1"/>
      </xdr:nvSpPr>
      <xdr:spPr>
        <a:xfrm>
          <a:off x="12623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119634</xdr:rowOff>
    </xdr:from>
    <xdr:to>
      <xdr:col>82</xdr:col>
      <xdr:colOff>158750</xdr:colOff>
      <xdr:row>18</xdr:row>
      <xdr:rowOff>49784</xdr:rowOff>
    </xdr:to>
    <xdr:sp macro="" textlink="">
      <xdr:nvSpPr>
        <xdr:cNvPr id="143" name="楕円 142"/>
        <xdr:cNvSpPr/>
      </xdr:nvSpPr>
      <xdr:spPr>
        <a:xfrm>
          <a:off x="164592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91711</xdr:rowOff>
    </xdr:from>
    <xdr:ext cx="762000" cy="259045"/>
    <xdr:sp macro="" textlink="">
      <xdr:nvSpPr>
        <xdr:cNvPr id="144" name="物件費該当値テキスト"/>
        <xdr:cNvSpPr txBox="1"/>
      </xdr:nvSpPr>
      <xdr:spPr>
        <a:xfrm>
          <a:off x="165989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110490</xdr:rowOff>
    </xdr:from>
    <xdr:to>
      <xdr:col>78</xdr:col>
      <xdr:colOff>120650</xdr:colOff>
      <xdr:row>20</xdr:row>
      <xdr:rowOff>40640</xdr:rowOff>
    </xdr:to>
    <xdr:sp macro="" textlink="">
      <xdr:nvSpPr>
        <xdr:cNvPr id="145" name="楕円 144"/>
        <xdr:cNvSpPr/>
      </xdr:nvSpPr>
      <xdr:spPr>
        <a:xfrm>
          <a:off x="15621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25417</xdr:rowOff>
    </xdr:from>
    <xdr:ext cx="736600" cy="259045"/>
    <xdr:sp macro="" textlink="">
      <xdr:nvSpPr>
        <xdr:cNvPr id="146" name="テキスト ボックス 145"/>
        <xdr:cNvSpPr txBox="1"/>
      </xdr:nvSpPr>
      <xdr:spPr>
        <a:xfrm>
          <a:off x="15290800" y="345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30480</xdr:rowOff>
    </xdr:from>
    <xdr:to>
      <xdr:col>74</xdr:col>
      <xdr:colOff>31750</xdr:colOff>
      <xdr:row>20</xdr:row>
      <xdr:rowOff>132080</xdr:rowOff>
    </xdr:to>
    <xdr:sp macro="" textlink="">
      <xdr:nvSpPr>
        <xdr:cNvPr id="147" name="楕円 146"/>
        <xdr:cNvSpPr/>
      </xdr:nvSpPr>
      <xdr:spPr>
        <a:xfrm>
          <a:off x="14732000" y="345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116857</xdr:rowOff>
    </xdr:from>
    <xdr:ext cx="762000" cy="259045"/>
    <xdr:sp macro="" textlink="">
      <xdr:nvSpPr>
        <xdr:cNvPr id="148" name="テキスト ボックス 147"/>
        <xdr:cNvSpPr txBox="1"/>
      </xdr:nvSpPr>
      <xdr:spPr>
        <a:xfrm>
          <a:off x="14401800" y="354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7620</xdr:rowOff>
    </xdr:from>
    <xdr:to>
      <xdr:col>69</xdr:col>
      <xdr:colOff>142875</xdr:colOff>
      <xdr:row>20</xdr:row>
      <xdr:rowOff>109220</xdr:rowOff>
    </xdr:to>
    <xdr:sp macro="" textlink="">
      <xdr:nvSpPr>
        <xdr:cNvPr id="149" name="楕円 148"/>
        <xdr:cNvSpPr/>
      </xdr:nvSpPr>
      <xdr:spPr>
        <a:xfrm>
          <a:off x="13843000" y="34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93997</xdr:rowOff>
    </xdr:from>
    <xdr:ext cx="762000" cy="259045"/>
    <xdr:sp macro="" textlink="">
      <xdr:nvSpPr>
        <xdr:cNvPr id="150" name="テキスト ボックス 149"/>
        <xdr:cNvSpPr txBox="1"/>
      </xdr:nvSpPr>
      <xdr:spPr>
        <a:xfrm>
          <a:off x="13512800" y="352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133350</xdr:rowOff>
    </xdr:from>
    <xdr:to>
      <xdr:col>65</xdr:col>
      <xdr:colOff>53975</xdr:colOff>
      <xdr:row>20</xdr:row>
      <xdr:rowOff>63500</xdr:rowOff>
    </xdr:to>
    <xdr:sp macro="" textlink="">
      <xdr:nvSpPr>
        <xdr:cNvPr id="151" name="楕円 150"/>
        <xdr:cNvSpPr/>
      </xdr:nvSpPr>
      <xdr:spPr>
        <a:xfrm>
          <a:off x="12954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48277</xdr:rowOff>
    </xdr:from>
    <xdr:ext cx="762000" cy="259045"/>
    <xdr:sp macro="" textlink="">
      <xdr:nvSpPr>
        <xdr:cNvPr id="152" name="テキスト ボックス 151"/>
        <xdr:cNvSpPr txBox="1"/>
      </xdr:nvSpPr>
      <xdr:spPr>
        <a:xfrm>
          <a:off x="12623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前年度と比べて</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した。類似団体内平均、全国平均ともに下回っている状況である。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の主な要因としては、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検診等の対象者が減少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したためである。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本村の扶助費は国や東京都の制度に基づくものが大部分であり、単独事業が少ないことから、今後も継続して国や東京都の制度の動向を注視し各種制度を有効活用を検討する。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55</xdr:row>
      <xdr:rowOff>50800</xdr:rowOff>
    </xdr:to>
    <xdr:cxnSp macro="">
      <xdr:nvCxnSpPr>
        <xdr:cNvPr id="184" name="直線コネクタ 183"/>
        <xdr:cNvCxnSpPr/>
      </xdr:nvCxnSpPr>
      <xdr:spPr>
        <a:xfrm flipV="1">
          <a:off x="3987800" y="93662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55</xdr:row>
      <xdr:rowOff>50800</xdr:rowOff>
    </xdr:to>
    <xdr:cxnSp macro="">
      <xdr:nvCxnSpPr>
        <xdr:cNvPr id="187" name="直線コネクタ 186"/>
        <xdr:cNvCxnSpPr/>
      </xdr:nvCxnSpPr>
      <xdr:spPr>
        <a:xfrm>
          <a:off x="3098800" y="9442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9" name="テキスト ボックス 188"/>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146050</xdr:rowOff>
    </xdr:from>
    <xdr:to>
      <xdr:col>15</xdr:col>
      <xdr:colOff>98425</xdr:colOff>
      <xdr:row>55</xdr:row>
      <xdr:rowOff>12700</xdr:rowOff>
    </xdr:to>
    <xdr:cxnSp macro="">
      <xdr:nvCxnSpPr>
        <xdr:cNvPr id="190" name="直線コネクタ 189"/>
        <xdr:cNvCxnSpPr/>
      </xdr:nvCxnSpPr>
      <xdr:spPr>
        <a:xfrm>
          <a:off x="2209800" y="9404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2" name="テキスト ボックス 191"/>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146050</xdr:rowOff>
    </xdr:from>
    <xdr:to>
      <xdr:col>11</xdr:col>
      <xdr:colOff>9525</xdr:colOff>
      <xdr:row>55</xdr:row>
      <xdr:rowOff>69850</xdr:rowOff>
    </xdr:to>
    <xdr:cxnSp macro="">
      <xdr:nvCxnSpPr>
        <xdr:cNvPr id="193" name="直線コネクタ 192"/>
        <xdr:cNvCxnSpPr/>
      </xdr:nvCxnSpPr>
      <xdr:spPr>
        <a:xfrm flipV="1">
          <a:off x="1320800" y="9404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57150</xdr:rowOff>
    </xdr:from>
    <xdr:to>
      <xdr:col>24</xdr:col>
      <xdr:colOff>76200</xdr:colOff>
      <xdr:row>54</xdr:row>
      <xdr:rowOff>158750</xdr:rowOff>
    </xdr:to>
    <xdr:sp macro="" textlink="">
      <xdr:nvSpPr>
        <xdr:cNvPr id="203" name="楕円 202"/>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73677</xdr:rowOff>
    </xdr:from>
    <xdr:ext cx="762000" cy="259045"/>
    <xdr:sp macro="" textlink="">
      <xdr:nvSpPr>
        <xdr:cNvPr id="204" name="扶助費該当値テキスト"/>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0</xdr:rowOff>
    </xdr:from>
    <xdr:to>
      <xdr:col>20</xdr:col>
      <xdr:colOff>38100</xdr:colOff>
      <xdr:row>55</xdr:row>
      <xdr:rowOff>101600</xdr:rowOff>
    </xdr:to>
    <xdr:sp macro="" textlink="">
      <xdr:nvSpPr>
        <xdr:cNvPr id="205" name="楕円 204"/>
        <xdr:cNvSpPr/>
      </xdr:nvSpPr>
      <xdr:spPr>
        <a:xfrm>
          <a:off x="3937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111777</xdr:rowOff>
    </xdr:from>
    <xdr:ext cx="736600" cy="259045"/>
    <xdr:sp macro="" textlink="">
      <xdr:nvSpPr>
        <xdr:cNvPr id="206" name="テキスト ボックス 205"/>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07" name="楕円 206"/>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73677</xdr:rowOff>
    </xdr:from>
    <xdr:ext cx="762000" cy="259045"/>
    <xdr:sp macro="" textlink="">
      <xdr:nvSpPr>
        <xdr:cNvPr id="208" name="テキスト ボックス 207"/>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95250</xdr:rowOff>
    </xdr:from>
    <xdr:to>
      <xdr:col>11</xdr:col>
      <xdr:colOff>60325</xdr:colOff>
      <xdr:row>55</xdr:row>
      <xdr:rowOff>25400</xdr:rowOff>
    </xdr:to>
    <xdr:sp macro="" textlink="">
      <xdr:nvSpPr>
        <xdr:cNvPr id="209" name="楕円 208"/>
        <xdr:cNvSpPr/>
      </xdr:nvSpPr>
      <xdr:spPr>
        <a:xfrm>
          <a:off x="2159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35577</xdr:rowOff>
    </xdr:from>
    <xdr:ext cx="762000" cy="259045"/>
    <xdr:sp macro="" textlink="">
      <xdr:nvSpPr>
        <xdr:cNvPr id="210" name="テキスト ボックス 209"/>
        <xdr:cNvSpPr txBox="1"/>
      </xdr:nvSpPr>
      <xdr:spPr>
        <a:xfrm>
          <a:off x="1828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1" name="楕円 210"/>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2" name="テキスト ボックス 211"/>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前年度と比べ</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ポイント減少し全国平均、類似団体内平均ともに下回っている状況である。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減少の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主な要因としては、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新型コロナウイルスワクチン接種事業等による国民健康保険（直営診療施設</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特別会計</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への繰出金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減少による</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。独立採算の原則に立ち返った運営の健全化により普通会計の負担額を減らしていくよう引続き努める。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35560</xdr:rowOff>
    </xdr:from>
    <xdr:to>
      <xdr:col>82</xdr:col>
      <xdr:colOff>107950</xdr:colOff>
      <xdr:row>56</xdr:row>
      <xdr:rowOff>12700</xdr:rowOff>
    </xdr:to>
    <xdr:cxnSp macro="">
      <xdr:nvCxnSpPr>
        <xdr:cNvPr id="240" name="直線コネクタ 239"/>
        <xdr:cNvCxnSpPr/>
      </xdr:nvCxnSpPr>
      <xdr:spPr>
        <a:xfrm flipV="1">
          <a:off x="15671800" y="9465310"/>
          <a:ext cx="8382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8272</xdr:rowOff>
    </xdr:from>
    <xdr:ext cx="762000" cy="259045"/>
    <xdr:sp macro="" textlink="">
      <xdr:nvSpPr>
        <xdr:cNvPr id="241" name="その他平均値テキスト"/>
        <xdr:cNvSpPr txBox="1"/>
      </xdr:nvSpPr>
      <xdr:spPr>
        <a:xfrm>
          <a:off x="16598900" y="978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86995</xdr:rowOff>
    </xdr:to>
    <xdr:cxnSp macro="">
      <xdr:nvCxnSpPr>
        <xdr:cNvPr id="243" name="直線コネクタ 242"/>
        <xdr:cNvCxnSpPr/>
      </xdr:nvCxnSpPr>
      <xdr:spPr>
        <a:xfrm flipV="1">
          <a:off x="14782800" y="961390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111142</xdr:rowOff>
    </xdr:from>
    <xdr:ext cx="736600" cy="259045"/>
    <xdr:sp macro="" textlink="">
      <xdr:nvSpPr>
        <xdr:cNvPr id="245" name="テキスト ボックス 244"/>
        <xdr:cNvSpPr txBox="1"/>
      </xdr:nvSpPr>
      <xdr:spPr>
        <a:xfrm>
          <a:off x="15290800" y="9883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29845</xdr:rowOff>
    </xdr:from>
    <xdr:to>
      <xdr:col>73</xdr:col>
      <xdr:colOff>180975</xdr:colOff>
      <xdr:row>56</xdr:row>
      <xdr:rowOff>86995</xdr:rowOff>
    </xdr:to>
    <xdr:cxnSp macro="">
      <xdr:nvCxnSpPr>
        <xdr:cNvPr id="246" name="直線コネクタ 245"/>
        <xdr:cNvCxnSpPr/>
      </xdr:nvCxnSpPr>
      <xdr:spPr>
        <a:xfrm>
          <a:off x="13893800" y="963104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116857</xdr:rowOff>
    </xdr:from>
    <xdr:ext cx="762000" cy="259045"/>
    <xdr:sp macro="" textlink="">
      <xdr:nvSpPr>
        <xdr:cNvPr id="248" name="テキスト ボックス 247"/>
        <xdr:cNvSpPr txBox="1"/>
      </xdr:nvSpPr>
      <xdr:spPr>
        <a:xfrm>
          <a:off x="14401800" y="988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29845</xdr:rowOff>
    </xdr:from>
    <xdr:to>
      <xdr:col>69</xdr:col>
      <xdr:colOff>92075</xdr:colOff>
      <xdr:row>57</xdr:row>
      <xdr:rowOff>167005</xdr:rowOff>
    </xdr:to>
    <xdr:cxnSp macro="">
      <xdr:nvCxnSpPr>
        <xdr:cNvPr id="249" name="直線コネクタ 248"/>
        <xdr:cNvCxnSpPr/>
      </xdr:nvCxnSpPr>
      <xdr:spPr>
        <a:xfrm flipV="1">
          <a:off x="13004800" y="9631045"/>
          <a:ext cx="889000" cy="30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156862</xdr:rowOff>
    </xdr:from>
    <xdr:ext cx="762000" cy="259045"/>
    <xdr:sp macro="" textlink="">
      <xdr:nvSpPr>
        <xdr:cNvPr id="251" name="テキスト ボックス 250"/>
        <xdr:cNvSpPr txBox="1"/>
      </xdr:nvSpPr>
      <xdr:spPr>
        <a:xfrm>
          <a:off x="13512800" y="992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16527</xdr:rowOff>
    </xdr:from>
    <xdr:ext cx="762000" cy="259045"/>
    <xdr:sp macro="" textlink="">
      <xdr:nvSpPr>
        <xdr:cNvPr id="253" name="テキスト ボックス 252"/>
        <xdr:cNvSpPr txBox="1"/>
      </xdr:nvSpPr>
      <xdr:spPr>
        <a:xfrm>
          <a:off x="12623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156210</xdr:rowOff>
    </xdr:from>
    <xdr:to>
      <xdr:col>82</xdr:col>
      <xdr:colOff>158750</xdr:colOff>
      <xdr:row>55</xdr:row>
      <xdr:rowOff>86360</xdr:rowOff>
    </xdr:to>
    <xdr:sp macro="" textlink="">
      <xdr:nvSpPr>
        <xdr:cNvPr id="259" name="楕円 258"/>
        <xdr:cNvSpPr/>
      </xdr:nvSpPr>
      <xdr:spPr>
        <a:xfrm>
          <a:off x="16459200" y="941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1287</xdr:rowOff>
    </xdr:from>
    <xdr:ext cx="762000" cy="259045"/>
    <xdr:sp macro="" textlink="">
      <xdr:nvSpPr>
        <xdr:cNvPr id="260" name="その他該当値テキスト"/>
        <xdr:cNvSpPr txBox="1"/>
      </xdr:nvSpPr>
      <xdr:spPr>
        <a:xfrm>
          <a:off x="16598900" y="9259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61" name="楕円 260"/>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62" name="テキスト ボックス 261"/>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36195</xdr:rowOff>
    </xdr:from>
    <xdr:to>
      <xdr:col>74</xdr:col>
      <xdr:colOff>31750</xdr:colOff>
      <xdr:row>56</xdr:row>
      <xdr:rowOff>137795</xdr:rowOff>
    </xdr:to>
    <xdr:sp macro="" textlink="">
      <xdr:nvSpPr>
        <xdr:cNvPr id="263" name="楕円 262"/>
        <xdr:cNvSpPr/>
      </xdr:nvSpPr>
      <xdr:spPr>
        <a:xfrm>
          <a:off x="14732000" y="963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147972</xdr:rowOff>
    </xdr:from>
    <xdr:ext cx="762000" cy="259045"/>
    <xdr:sp macro="" textlink="">
      <xdr:nvSpPr>
        <xdr:cNvPr id="264" name="テキスト ボックス 263"/>
        <xdr:cNvSpPr txBox="1"/>
      </xdr:nvSpPr>
      <xdr:spPr>
        <a:xfrm>
          <a:off x="14401800" y="9406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150495</xdr:rowOff>
    </xdr:from>
    <xdr:to>
      <xdr:col>69</xdr:col>
      <xdr:colOff>142875</xdr:colOff>
      <xdr:row>56</xdr:row>
      <xdr:rowOff>80645</xdr:rowOff>
    </xdr:to>
    <xdr:sp macro="" textlink="">
      <xdr:nvSpPr>
        <xdr:cNvPr id="265" name="楕円 264"/>
        <xdr:cNvSpPr/>
      </xdr:nvSpPr>
      <xdr:spPr>
        <a:xfrm>
          <a:off x="13843000" y="958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90822</xdr:rowOff>
    </xdr:from>
    <xdr:ext cx="762000" cy="259045"/>
    <xdr:sp macro="" textlink="">
      <xdr:nvSpPr>
        <xdr:cNvPr id="266" name="テキスト ボックス 265"/>
        <xdr:cNvSpPr txBox="1"/>
      </xdr:nvSpPr>
      <xdr:spPr>
        <a:xfrm>
          <a:off x="13512800" y="934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116205</xdr:rowOff>
    </xdr:from>
    <xdr:to>
      <xdr:col>65</xdr:col>
      <xdr:colOff>53975</xdr:colOff>
      <xdr:row>58</xdr:row>
      <xdr:rowOff>46355</xdr:rowOff>
    </xdr:to>
    <xdr:sp macro="" textlink="">
      <xdr:nvSpPr>
        <xdr:cNvPr id="267" name="楕円 266"/>
        <xdr:cNvSpPr/>
      </xdr:nvSpPr>
      <xdr:spPr>
        <a:xfrm>
          <a:off x="12954000" y="988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31132</xdr:rowOff>
    </xdr:from>
    <xdr:ext cx="762000" cy="259045"/>
    <xdr:sp macro="" textlink="">
      <xdr:nvSpPr>
        <xdr:cNvPr id="268" name="テキスト ボックス 267"/>
        <xdr:cNvSpPr txBox="1"/>
      </xdr:nvSpPr>
      <xdr:spPr>
        <a:xfrm>
          <a:off x="12623800" y="997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前年度と比べて</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ポイント減少し、類似団体内平均、全国平均ともに下回っている状況である。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減少の主な要因は新型コロナウイルス感染症関連事業費の減、水産業投資的事業に係る補助金額の減による。</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各種団体への補助金については、事業効果の検討や受益者負担の見直しを適時行い、事業目的を達成したものや、必要性が低くなったものについては、廃止、減額、統合等の措置を</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検討す</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62992</xdr:rowOff>
    </xdr:from>
    <xdr:to>
      <xdr:col>82</xdr:col>
      <xdr:colOff>107950</xdr:colOff>
      <xdr:row>35</xdr:row>
      <xdr:rowOff>14986</xdr:rowOff>
    </xdr:to>
    <xdr:cxnSp macro="">
      <xdr:nvCxnSpPr>
        <xdr:cNvPr id="298" name="直線コネクタ 297"/>
        <xdr:cNvCxnSpPr/>
      </xdr:nvCxnSpPr>
      <xdr:spPr>
        <a:xfrm flipV="1">
          <a:off x="15671800" y="5892292"/>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14986</xdr:rowOff>
    </xdr:from>
    <xdr:to>
      <xdr:col>78</xdr:col>
      <xdr:colOff>69850</xdr:colOff>
      <xdr:row>35</xdr:row>
      <xdr:rowOff>147574</xdr:rowOff>
    </xdr:to>
    <xdr:cxnSp macro="">
      <xdr:nvCxnSpPr>
        <xdr:cNvPr id="301" name="直線コネクタ 300"/>
        <xdr:cNvCxnSpPr/>
      </xdr:nvCxnSpPr>
      <xdr:spPr>
        <a:xfrm flipV="1">
          <a:off x="14782800" y="6015736"/>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35</xdr:row>
      <xdr:rowOff>147574</xdr:rowOff>
    </xdr:to>
    <xdr:cxnSp macro="">
      <xdr:nvCxnSpPr>
        <xdr:cNvPr id="304" name="直線コネクタ 303"/>
        <xdr:cNvCxnSpPr/>
      </xdr:nvCxnSpPr>
      <xdr:spPr>
        <a:xfrm>
          <a:off x="13893800" y="60934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92710</xdr:rowOff>
    </xdr:from>
    <xdr:to>
      <xdr:col>69</xdr:col>
      <xdr:colOff>92075</xdr:colOff>
      <xdr:row>35</xdr:row>
      <xdr:rowOff>97282</xdr:rowOff>
    </xdr:to>
    <xdr:cxnSp macro="">
      <xdr:nvCxnSpPr>
        <xdr:cNvPr id="307" name="直線コネクタ 306"/>
        <xdr:cNvCxnSpPr/>
      </xdr:nvCxnSpPr>
      <xdr:spPr>
        <a:xfrm flipV="1">
          <a:off x="13004800" y="60934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12192</xdr:rowOff>
    </xdr:from>
    <xdr:to>
      <xdr:col>82</xdr:col>
      <xdr:colOff>158750</xdr:colOff>
      <xdr:row>34</xdr:row>
      <xdr:rowOff>113792</xdr:rowOff>
    </xdr:to>
    <xdr:sp macro="" textlink="">
      <xdr:nvSpPr>
        <xdr:cNvPr id="317" name="楕円 316"/>
        <xdr:cNvSpPr/>
      </xdr:nvSpPr>
      <xdr:spPr>
        <a:xfrm>
          <a:off x="164592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92219</xdr:rowOff>
    </xdr:from>
    <xdr:ext cx="762000" cy="259045"/>
    <xdr:sp macro="" textlink="">
      <xdr:nvSpPr>
        <xdr:cNvPr id="318" name="補助費等該当値テキスト"/>
        <xdr:cNvSpPr txBox="1"/>
      </xdr:nvSpPr>
      <xdr:spPr>
        <a:xfrm>
          <a:off x="16598900" y="575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135636</xdr:rowOff>
    </xdr:from>
    <xdr:to>
      <xdr:col>78</xdr:col>
      <xdr:colOff>120650</xdr:colOff>
      <xdr:row>35</xdr:row>
      <xdr:rowOff>65786</xdr:rowOff>
    </xdr:to>
    <xdr:sp macro="" textlink="">
      <xdr:nvSpPr>
        <xdr:cNvPr id="319" name="楕円 318"/>
        <xdr:cNvSpPr/>
      </xdr:nvSpPr>
      <xdr:spPr>
        <a:xfrm>
          <a:off x="15621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75963</xdr:rowOff>
    </xdr:from>
    <xdr:ext cx="736600" cy="259045"/>
    <xdr:sp macro="" textlink="">
      <xdr:nvSpPr>
        <xdr:cNvPr id="320" name="テキスト ボックス 319"/>
        <xdr:cNvSpPr txBox="1"/>
      </xdr:nvSpPr>
      <xdr:spPr>
        <a:xfrm>
          <a:off x="15290800" y="5733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96774</xdr:rowOff>
    </xdr:from>
    <xdr:to>
      <xdr:col>74</xdr:col>
      <xdr:colOff>31750</xdr:colOff>
      <xdr:row>36</xdr:row>
      <xdr:rowOff>26924</xdr:rowOff>
    </xdr:to>
    <xdr:sp macro="" textlink="">
      <xdr:nvSpPr>
        <xdr:cNvPr id="321" name="楕円 320"/>
        <xdr:cNvSpPr/>
      </xdr:nvSpPr>
      <xdr:spPr>
        <a:xfrm>
          <a:off x="14732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37101</xdr:rowOff>
    </xdr:from>
    <xdr:ext cx="762000" cy="259045"/>
    <xdr:sp macro="" textlink="">
      <xdr:nvSpPr>
        <xdr:cNvPr id="322" name="テキスト ボックス 321"/>
        <xdr:cNvSpPr txBox="1"/>
      </xdr:nvSpPr>
      <xdr:spPr>
        <a:xfrm>
          <a:off x="14401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41910</xdr:rowOff>
    </xdr:from>
    <xdr:to>
      <xdr:col>69</xdr:col>
      <xdr:colOff>142875</xdr:colOff>
      <xdr:row>35</xdr:row>
      <xdr:rowOff>143510</xdr:rowOff>
    </xdr:to>
    <xdr:sp macro="" textlink="">
      <xdr:nvSpPr>
        <xdr:cNvPr id="323" name="楕円 322"/>
        <xdr:cNvSpPr/>
      </xdr:nvSpPr>
      <xdr:spPr>
        <a:xfrm>
          <a:off x="13843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24" name="テキスト ボックス 323"/>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46482</xdr:rowOff>
    </xdr:from>
    <xdr:to>
      <xdr:col>65</xdr:col>
      <xdr:colOff>53975</xdr:colOff>
      <xdr:row>35</xdr:row>
      <xdr:rowOff>148082</xdr:rowOff>
    </xdr:to>
    <xdr:sp macro="" textlink="">
      <xdr:nvSpPr>
        <xdr:cNvPr id="325" name="楕円 324"/>
        <xdr:cNvSpPr/>
      </xdr:nvSpPr>
      <xdr:spPr>
        <a:xfrm>
          <a:off x="12954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158259</xdr:rowOff>
    </xdr:from>
    <xdr:ext cx="762000" cy="259045"/>
    <xdr:sp macro="" textlink="">
      <xdr:nvSpPr>
        <xdr:cNvPr id="326" name="テキスト ボックス 325"/>
        <xdr:cNvSpPr txBox="1"/>
      </xdr:nvSpPr>
      <xdr:spPr>
        <a:xfrm>
          <a:off x="12623800" y="581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昨年度と比べ</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した。類似団体内平均、全国平均ともに下回っている状況である。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加</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の主な要因としては、過年度の</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大型投資的事業</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借入れ分の償還開始に伴い起債額は増加となった</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ことによる。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現在、償還のピークを迎え、今後も</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公債費の増加が見込まれることから、出来る限り起債額を抑えた健全な財政運営を図</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り、積立を行った減債基金も有効活用し安定した財政運営を行う</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46989</xdr:rowOff>
    </xdr:from>
    <xdr:to>
      <xdr:col>24</xdr:col>
      <xdr:colOff>25400</xdr:colOff>
      <xdr:row>76</xdr:row>
      <xdr:rowOff>54611</xdr:rowOff>
    </xdr:to>
    <xdr:cxnSp macro="">
      <xdr:nvCxnSpPr>
        <xdr:cNvPr id="358" name="直線コネクタ 357"/>
        <xdr:cNvCxnSpPr/>
      </xdr:nvCxnSpPr>
      <xdr:spPr>
        <a:xfrm>
          <a:off x="3987800" y="1307718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46989</xdr:rowOff>
    </xdr:from>
    <xdr:to>
      <xdr:col>19</xdr:col>
      <xdr:colOff>187325</xdr:colOff>
      <xdr:row>76</xdr:row>
      <xdr:rowOff>58420</xdr:rowOff>
    </xdr:to>
    <xdr:cxnSp macro="">
      <xdr:nvCxnSpPr>
        <xdr:cNvPr id="361" name="直線コネクタ 360"/>
        <xdr:cNvCxnSpPr/>
      </xdr:nvCxnSpPr>
      <xdr:spPr>
        <a:xfrm flipV="1">
          <a:off x="3098800" y="130771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130810</xdr:rowOff>
    </xdr:from>
    <xdr:to>
      <xdr:col>15</xdr:col>
      <xdr:colOff>98425</xdr:colOff>
      <xdr:row>76</xdr:row>
      <xdr:rowOff>58420</xdr:rowOff>
    </xdr:to>
    <xdr:cxnSp macro="">
      <xdr:nvCxnSpPr>
        <xdr:cNvPr id="364" name="直線コネクタ 363"/>
        <xdr:cNvCxnSpPr/>
      </xdr:nvCxnSpPr>
      <xdr:spPr>
        <a:xfrm>
          <a:off x="2209800" y="129895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130810</xdr:rowOff>
    </xdr:to>
    <xdr:cxnSp macro="">
      <xdr:nvCxnSpPr>
        <xdr:cNvPr id="367" name="直線コネクタ 366"/>
        <xdr:cNvCxnSpPr/>
      </xdr:nvCxnSpPr>
      <xdr:spPr>
        <a:xfrm>
          <a:off x="1320800" y="129133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71" name="テキスト ボックス 370"/>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3811</xdr:rowOff>
    </xdr:from>
    <xdr:to>
      <xdr:col>24</xdr:col>
      <xdr:colOff>76200</xdr:colOff>
      <xdr:row>76</xdr:row>
      <xdr:rowOff>105411</xdr:rowOff>
    </xdr:to>
    <xdr:sp macro="" textlink="">
      <xdr:nvSpPr>
        <xdr:cNvPr id="377" name="楕円 376"/>
        <xdr:cNvSpPr/>
      </xdr:nvSpPr>
      <xdr:spPr>
        <a:xfrm>
          <a:off x="47752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20337</xdr:rowOff>
    </xdr:from>
    <xdr:ext cx="762000" cy="259045"/>
    <xdr:sp macro="" textlink="">
      <xdr:nvSpPr>
        <xdr:cNvPr id="378" name="公債費該当値テキスト"/>
        <xdr:cNvSpPr txBox="1"/>
      </xdr:nvSpPr>
      <xdr:spPr>
        <a:xfrm>
          <a:off x="49149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167639</xdr:rowOff>
    </xdr:from>
    <xdr:to>
      <xdr:col>20</xdr:col>
      <xdr:colOff>38100</xdr:colOff>
      <xdr:row>76</xdr:row>
      <xdr:rowOff>97789</xdr:rowOff>
    </xdr:to>
    <xdr:sp macro="" textlink="">
      <xdr:nvSpPr>
        <xdr:cNvPr id="379" name="楕円 378"/>
        <xdr:cNvSpPr/>
      </xdr:nvSpPr>
      <xdr:spPr>
        <a:xfrm>
          <a:off x="3937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107967</xdr:rowOff>
    </xdr:from>
    <xdr:ext cx="736600" cy="259045"/>
    <xdr:sp macro="" textlink="">
      <xdr:nvSpPr>
        <xdr:cNvPr id="380" name="テキスト ボックス 379"/>
        <xdr:cNvSpPr txBox="1"/>
      </xdr:nvSpPr>
      <xdr:spPr>
        <a:xfrm>
          <a:off x="3606800" y="12795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81" name="楕円 380"/>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82" name="テキスト ボックス 381"/>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80010</xdr:rowOff>
    </xdr:from>
    <xdr:to>
      <xdr:col>11</xdr:col>
      <xdr:colOff>60325</xdr:colOff>
      <xdr:row>76</xdr:row>
      <xdr:rowOff>10161</xdr:rowOff>
    </xdr:to>
    <xdr:sp macro="" textlink="">
      <xdr:nvSpPr>
        <xdr:cNvPr id="383" name="楕円 382"/>
        <xdr:cNvSpPr/>
      </xdr:nvSpPr>
      <xdr:spPr>
        <a:xfrm>
          <a:off x="2159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20337</xdr:rowOff>
    </xdr:from>
    <xdr:ext cx="762000" cy="259045"/>
    <xdr:sp macro="" textlink="">
      <xdr:nvSpPr>
        <xdr:cNvPr id="384" name="テキスト ボックス 383"/>
        <xdr:cNvSpPr txBox="1"/>
      </xdr:nvSpPr>
      <xdr:spPr>
        <a:xfrm>
          <a:off x="1828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3810</xdr:rowOff>
    </xdr:from>
    <xdr:to>
      <xdr:col>6</xdr:col>
      <xdr:colOff>171450</xdr:colOff>
      <xdr:row>75</xdr:row>
      <xdr:rowOff>105410</xdr:rowOff>
    </xdr:to>
    <xdr:sp macro="" textlink="">
      <xdr:nvSpPr>
        <xdr:cNvPr id="385" name="楕円 384"/>
        <xdr:cNvSpPr/>
      </xdr:nvSpPr>
      <xdr:spPr>
        <a:xfrm>
          <a:off x="1270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115587</xdr:rowOff>
    </xdr:from>
    <xdr:ext cx="762000" cy="259045"/>
    <xdr:sp macro="" textlink="">
      <xdr:nvSpPr>
        <xdr:cNvPr id="386" name="テキスト ボックス 385"/>
        <xdr:cNvSpPr txBox="1"/>
      </xdr:nvSpPr>
      <xdr:spPr>
        <a:xfrm>
          <a:off x="939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前年度と比べ</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類似団体内平均値を</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下</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回っ</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主な要因としては、人件費、物件費、</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補助費等</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減少したことによる</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。会計年度任用職員制度、</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新型コロナウイルス感染症の影響等に今後も注視しつつ、</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今後も事務事業の再編整理等を進め事業の効率化を図り経費の削減に努める。繰出金においては、特別会計の自主財源の確保により節減を図る。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53522</xdr:rowOff>
    </xdr:from>
    <xdr:to>
      <xdr:col>82</xdr:col>
      <xdr:colOff>107950</xdr:colOff>
      <xdr:row>78</xdr:row>
      <xdr:rowOff>71482</xdr:rowOff>
    </xdr:to>
    <xdr:cxnSp macro="">
      <xdr:nvCxnSpPr>
        <xdr:cNvPr id="421" name="直線コネクタ 420"/>
        <xdr:cNvCxnSpPr/>
      </xdr:nvCxnSpPr>
      <xdr:spPr>
        <a:xfrm flipV="1">
          <a:off x="15671800" y="12912272"/>
          <a:ext cx="838200" cy="53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100528</xdr:rowOff>
    </xdr:from>
    <xdr:ext cx="762000" cy="259045"/>
    <xdr:sp macro="" textlink="">
      <xdr:nvSpPr>
        <xdr:cNvPr id="422" name="公債費以外平均値テキスト"/>
        <xdr:cNvSpPr txBox="1"/>
      </xdr:nvSpPr>
      <xdr:spPr>
        <a:xfrm>
          <a:off x="16598900" y="13130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71482</xdr:rowOff>
    </xdr:from>
    <xdr:to>
      <xdr:col>78</xdr:col>
      <xdr:colOff>69850</xdr:colOff>
      <xdr:row>79</xdr:row>
      <xdr:rowOff>82913</xdr:rowOff>
    </xdr:to>
    <xdr:cxnSp macro="">
      <xdr:nvCxnSpPr>
        <xdr:cNvPr id="424" name="直線コネクタ 423"/>
        <xdr:cNvCxnSpPr/>
      </xdr:nvCxnSpPr>
      <xdr:spPr>
        <a:xfrm flipV="1">
          <a:off x="14782800" y="13444582"/>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8363</xdr:rowOff>
    </xdr:from>
    <xdr:ext cx="736600" cy="259045"/>
    <xdr:sp macro="" textlink="">
      <xdr:nvSpPr>
        <xdr:cNvPr id="426" name="テキスト ボックス 425"/>
        <xdr:cNvSpPr txBox="1"/>
      </xdr:nvSpPr>
      <xdr:spPr>
        <a:xfrm>
          <a:off x="15290800" y="1303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xdr:rowOff>
    </xdr:from>
    <xdr:to>
      <xdr:col>73</xdr:col>
      <xdr:colOff>180975</xdr:colOff>
      <xdr:row>79</xdr:row>
      <xdr:rowOff>82913</xdr:rowOff>
    </xdr:to>
    <xdr:cxnSp macro="">
      <xdr:nvCxnSpPr>
        <xdr:cNvPr id="427" name="直線コネクタ 426"/>
        <xdr:cNvCxnSpPr/>
      </xdr:nvCxnSpPr>
      <xdr:spPr>
        <a:xfrm>
          <a:off x="13893800" y="1354582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24691</xdr:rowOff>
    </xdr:from>
    <xdr:ext cx="762000" cy="259045"/>
    <xdr:sp macro="" textlink="">
      <xdr:nvSpPr>
        <xdr:cNvPr id="429" name="テキスト ボックス 428"/>
        <xdr:cNvSpPr txBox="1"/>
      </xdr:nvSpPr>
      <xdr:spPr>
        <a:xfrm>
          <a:off x="14401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80</xdr:row>
      <xdr:rowOff>22498</xdr:rowOff>
    </xdr:to>
    <xdr:cxnSp macro="">
      <xdr:nvCxnSpPr>
        <xdr:cNvPr id="430" name="直線コネクタ 429"/>
        <xdr:cNvCxnSpPr/>
      </xdr:nvCxnSpPr>
      <xdr:spPr>
        <a:xfrm flipV="1">
          <a:off x="13004800" y="13545820"/>
          <a:ext cx="889000" cy="19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83475</xdr:rowOff>
    </xdr:from>
    <xdr:ext cx="762000" cy="259045"/>
    <xdr:sp macro="" textlink="">
      <xdr:nvSpPr>
        <xdr:cNvPr id="432" name="テキスト ボックス 431"/>
        <xdr:cNvSpPr txBox="1"/>
      </xdr:nvSpPr>
      <xdr:spPr>
        <a:xfrm>
          <a:off x="13512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70411</xdr:rowOff>
    </xdr:from>
    <xdr:ext cx="762000" cy="259045"/>
    <xdr:sp macro="" textlink="">
      <xdr:nvSpPr>
        <xdr:cNvPr id="434" name="テキスト ボックス 433"/>
        <xdr:cNvSpPr txBox="1"/>
      </xdr:nvSpPr>
      <xdr:spPr>
        <a:xfrm>
          <a:off x="12623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2722</xdr:rowOff>
    </xdr:from>
    <xdr:to>
      <xdr:col>82</xdr:col>
      <xdr:colOff>158750</xdr:colOff>
      <xdr:row>75</xdr:row>
      <xdr:rowOff>104322</xdr:rowOff>
    </xdr:to>
    <xdr:sp macro="" textlink="">
      <xdr:nvSpPr>
        <xdr:cNvPr id="440" name="楕円 439"/>
        <xdr:cNvSpPr/>
      </xdr:nvSpPr>
      <xdr:spPr>
        <a:xfrm>
          <a:off x="16459200" y="1286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19249</xdr:rowOff>
    </xdr:from>
    <xdr:ext cx="762000" cy="259045"/>
    <xdr:sp macro="" textlink="">
      <xdr:nvSpPr>
        <xdr:cNvPr id="441" name="公債費以外該当値テキスト"/>
        <xdr:cNvSpPr txBox="1"/>
      </xdr:nvSpPr>
      <xdr:spPr>
        <a:xfrm>
          <a:off x="165989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20682</xdr:rowOff>
    </xdr:from>
    <xdr:to>
      <xdr:col>78</xdr:col>
      <xdr:colOff>120650</xdr:colOff>
      <xdr:row>78</xdr:row>
      <xdr:rowOff>122282</xdr:rowOff>
    </xdr:to>
    <xdr:sp macro="" textlink="">
      <xdr:nvSpPr>
        <xdr:cNvPr id="442" name="楕円 441"/>
        <xdr:cNvSpPr/>
      </xdr:nvSpPr>
      <xdr:spPr>
        <a:xfrm>
          <a:off x="15621000" y="1339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107059</xdr:rowOff>
    </xdr:from>
    <xdr:ext cx="736600" cy="259045"/>
    <xdr:sp macro="" textlink="">
      <xdr:nvSpPr>
        <xdr:cNvPr id="443" name="テキスト ボックス 442"/>
        <xdr:cNvSpPr txBox="1"/>
      </xdr:nvSpPr>
      <xdr:spPr>
        <a:xfrm>
          <a:off x="15290800" y="13480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32113</xdr:rowOff>
    </xdr:from>
    <xdr:to>
      <xdr:col>74</xdr:col>
      <xdr:colOff>31750</xdr:colOff>
      <xdr:row>79</xdr:row>
      <xdr:rowOff>133713</xdr:rowOff>
    </xdr:to>
    <xdr:sp macro="" textlink="">
      <xdr:nvSpPr>
        <xdr:cNvPr id="444" name="楕円 443"/>
        <xdr:cNvSpPr/>
      </xdr:nvSpPr>
      <xdr:spPr>
        <a:xfrm>
          <a:off x="14732000" y="1357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118490</xdr:rowOff>
    </xdr:from>
    <xdr:ext cx="762000" cy="259045"/>
    <xdr:sp macro="" textlink="">
      <xdr:nvSpPr>
        <xdr:cNvPr id="445" name="テキスト ボックス 444"/>
        <xdr:cNvSpPr txBox="1"/>
      </xdr:nvSpPr>
      <xdr:spPr>
        <a:xfrm>
          <a:off x="14401800" y="13663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121920</xdr:rowOff>
    </xdr:from>
    <xdr:to>
      <xdr:col>69</xdr:col>
      <xdr:colOff>142875</xdr:colOff>
      <xdr:row>79</xdr:row>
      <xdr:rowOff>52070</xdr:rowOff>
    </xdr:to>
    <xdr:sp macro="" textlink="">
      <xdr:nvSpPr>
        <xdr:cNvPr id="446" name="楕円 445"/>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36847</xdr:rowOff>
    </xdr:from>
    <xdr:ext cx="762000" cy="259045"/>
    <xdr:sp macro="" textlink="">
      <xdr:nvSpPr>
        <xdr:cNvPr id="447" name="テキスト ボックス 446"/>
        <xdr:cNvSpPr txBox="1"/>
      </xdr:nvSpPr>
      <xdr:spPr>
        <a:xfrm>
          <a:off x="13512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143148</xdr:rowOff>
    </xdr:from>
    <xdr:to>
      <xdr:col>65</xdr:col>
      <xdr:colOff>53975</xdr:colOff>
      <xdr:row>80</xdr:row>
      <xdr:rowOff>73298</xdr:rowOff>
    </xdr:to>
    <xdr:sp macro="" textlink="">
      <xdr:nvSpPr>
        <xdr:cNvPr id="448" name="楕円 447"/>
        <xdr:cNvSpPr/>
      </xdr:nvSpPr>
      <xdr:spPr>
        <a:xfrm>
          <a:off x="12954000" y="1368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58075</xdr:rowOff>
    </xdr:from>
    <xdr:ext cx="762000" cy="259045"/>
    <xdr:sp macro="" textlink="">
      <xdr:nvSpPr>
        <xdr:cNvPr id="449" name="テキスト ボックス 448"/>
        <xdr:cNvSpPr txBox="1"/>
      </xdr:nvSpPr>
      <xdr:spPr>
        <a:xfrm>
          <a:off x="12623800" y="1377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xdr:rowOff>
    </xdr:from>
    <xdr:to>
      <xdr:col>29</xdr:col>
      <xdr:colOff>127000</xdr:colOff>
      <xdr:row>18</xdr:row>
      <xdr:rowOff>19466</xdr:rowOff>
    </xdr:to>
    <xdr:cxnSp macro="">
      <xdr:nvCxnSpPr>
        <xdr:cNvPr id="51" name="直線コネクタ 50"/>
        <xdr:cNvCxnSpPr/>
      </xdr:nvCxnSpPr>
      <xdr:spPr bwMode="auto">
        <a:xfrm>
          <a:off x="5003800" y="3133741"/>
          <a:ext cx="647700" cy="19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4242</xdr:rowOff>
    </xdr:from>
    <xdr:ext cx="762000" cy="259045"/>
    <xdr:sp macro="" textlink="">
      <xdr:nvSpPr>
        <xdr:cNvPr id="52" name="人口1人当たり決算額の推移平均値テキスト130"/>
        <xdr:cNvSpPr txBox="1"/>
      </xdr:nvSpPr>
      <xdr:spPr>
        <a:xfrm>
          <a:off x="5740400" y="3137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xdr:rowOff>
    </xdr:from>
    <xdr:to>
      <xdr:col>26</xdr:col>
      <xdr:colOff>50800</xdr:colOff>
      <xdr:row>18</xdr:row>
      <xdr:rowOff>45556</xdr:rowOff>
    </xdr:to>
    <xdr:cxnSp macro="">
      <xdr:nvCxnSpPr>
        <xdr:cNvPr id="54" name="直線コネクタ 53"/>
        <xdr:cNvCxnSpPr/>
      </xdr:nvCxnSpPr>
      <xdr:spPr bwMode="auto">
        <a:xfrm flipV="1">
          <a:off x="4305300" y="3133741"/>
          <a:ext cx="698500" cy="45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45556</xdr:rowOff>
    </xdr:from>
    <xdr:to>
      <xdr:col>22</xdr:col>
      <xdr:colOff>114300</xdr:colOff>
      <xdr:row>18</xdr:row>
      <xdr:rowOff>72189</xdr:rowOff>
    </xdr:to>
    <xdr:cxnSp macro="">
      <xdr:nvCxnSpPr>
        <xdr:cNvPr id="57" name="直線コネクタ 56"/>
        <xdr:cNvCxnSpPr/>
      </xdr:nvCxnSpPr>
      <xdr:spPr bwMode="auto">
        <a:xfrm flipV="1">
          <a:off x="3606800" y="3179281"/>
          <a:ext cx="698500" cy="26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94858</xdr:rowOff>
    </xdr:from>
    <xdr:ext cx="762000" cy="259045"/>
    <xdr:sp macro="" textlink="">
      <xdr:nvSpPr>
        <xdr:cNvPr id="59" name="テキスト ボックス 58"/>
        <xdr:cNvSpPr txBox="1"/>
      </xdr:nvSpPr>
      <xdr:spPr>
        <a:xfrm>
          <a:off x="3924300" y="288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72189</xdr:rowOff>
    </xdr:from>
    <xdr:to>
      <xdr:col>18</xdr:col>
      <xdr:colOff>177800</xdr:colOff>
      <xdr:row>18</xdr:row>
      <xdr:rowOff>81074</xdr:rowOff>
    </xdr:to>
    <xdr:cxnSp macro="">
      <xdr:nvCxnSpPr>
        <xdr:cNvPr id="60" name="直線コネクタ 59"/>
        <xdr:cNvCxnSpPr/>
      </xdr:nvCxnSpPr>
      <xdr:spPr bwMode="auto">
        <a:xfrm flipV="1">
          <a:off x="2908300" y="3205914"/>
          <a:ext cx="698500" cy="88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101211</xdr:rowOff>
    </xdr:from>
    <xdr:ext cx="762000" cy="259045"/>
    <xdr:sp macro="" textlink="">
      <xdr:nvSpPr>
        <xdr:cNvPr id="62" name="テキスト ボックス 61"/>
        <xdr:cNvSpPr txBox="1"/>
      </xdr:nvSpPr>
      <xdr:spPr>
        <a:xfrm>
          <a:off x="32258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99611</xdr:rowOff>
    </xdr:from>
    <xdr:ext cx="762000" cy="259045"/>
    <xdr:sp macro="" textlink="">
      <xdr:nvSpPr>
        <xdr:cNvPr id="64" name="テキスト ボックス 63"/>
        <xdr:cNvSpPr txBox="1"/>
      </xdr:nvSpPr>
      <xdr:spPr>
        <a:xfrm>
          <a:off x="25273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140116</xdr:rowOff>
    </xdr:from>
    <xdr:to>
      <xdr:col>29</xdr:col>
      <xdr:colOff>177800</xdr:colOff>
      <xdr:row>18</xdr:row>
      <xdr:rowOff>70266</xdr:rowOff>
    </xdr:to>
    <xdr:sp macro="" textlink="">
      <xdr:nvSpPr>
        <xdr:cNvPr id="70" name="楕円 69"/>
        <xdr:cNvSpPr/>
      </xdr:nvSpPr>
      <xdr:spPr bwMode="auto">
        <a:xfrm>
          <a:off x="5600700" y="3102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156643</xdr:rowOff>
    </xdr:from>
    <xdr:ext cx="762000" cy="259045"/>
    <xdr:sp macro="" textlink="">
      <xdr:nvSpPr>
        <xdr:cNvPr id="71" name="人口1人当たり決算額の推移該当値テキスト130"/>
        <xdr:cNvSpPr txBox="1"/>
      </xdr:nvSpPr>
      <xdr:spPr>
        <a:xfrm>
          <a:off x="5740400" y="2947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120666</xdr:rowOff>
    </xdr:from>
    <xdr:to>
      <xdr:col>26</xdr:col>
      <xdr:colOff>101600</xdr:colOff>
      <xdr:row>18</xdr:row>
      <xdr:rowOff>50816</xdr:rowOff>
    </xdr:to>
    <xdr:sp macro="" textlink="">
      <xdr:nvSpPr>
        <xdr:cNvPr id="72" name="楕円 71"/>
        <xdr:cNvSpPr/>
      </xdr:nvSpPr>
      <xdr:spPr bwMode="auto">
        <a:xfrm>
          <a:off x="4953000" y="3082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60993</xdr:rowOff>
    </xdr:from>
    <xdr:ext cx="736600" cy="259045"/>
    <xdr:sp macro="" textlink="">
      <xdr:nvSpPr>
        <xdr:cNvPr id="73" name="テキスト ボックス 72"/>
        <xdr:cNvSpPr txBox="1"/>
      </xdr:nvSpPr>
      <xdr:spPr>
        <a:xfrm>
          <a:off x="4622800" y="28518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166206</xdr:rowOff>
    </xdr:from>
    <xdr:to>
      <xdr:col>22</xdr:col>
      <xdr:colOff>165100</xdr:colOff>
      <xdr:row>18</xdr:row>
      <xdr:rowOff>96356</xdr:rowOff>
    </xdr:to>
    <xdr:sp macro="" textlink="">
      <xdr:nvSpPr>
        <xdr:cNvPr id="74" name="楕円 73"/>
        <xdr:cNvSpPr/>
      </xdr:nvSpPr>
      <xdr:spPr bwMode="auto">
        <a:xfrm>
          <a:off x="4254500" y="3128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81133</xdr:rowOff>
    </xdr:from>
    <xdr:ext cx="762000" cy="259045"/>
    <xdr:sp macro="" textlink="">
      <xdr:nvSpPr>
        <xdr:cNvPr id="75" name="テキスト ボックス 74"/>
        <xdr:cNvSpPr txBox="1"/>
      </xdr:nvSpPr>
      <xdr:spPr>
        <a:xfrm>
          <a:off x="3924300" y="321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21389</xdr:rowOff>
    </xdr:from>
    <xdr:to>
      <xdr:col>19</xdr:col>
      <xdr:colOff>38100</xdr:colOff>
      <xdr:row>18</xdr:row>
      <xdr:rowOff>122989</xdr:rowOff>
    </xdr:to>
    <xdr:sp macro="" textlink="">
      <xdr:nvSpPr>
        <xdr:cNvPr id="76" name="楕円 75"/>
        <xdr:cNvSpPr/>
      </xdr:nvSpPr>
      <xdr:spPr bwMode="auto">
        <a:xfrm>
          <a:off x="3556000" y="3155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107766</xdr:rowOff>
    </xdr:from>
    <xdr:ext cx="762000" cy="259045"/>
    <xdr:sp macro="" textlink="">
      <xdr:nvSpPr>
        <xdr:cNvPr id="77" name="テキスト ボックス 76"/>
        <xdr:cNvSpPr txBox="1"/>
      </xdr:nvSpPr>
      <xdr:spPr>
        <a:xfrm>
          <a:off x="3225800" y="324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30274</xdr:rowOff>
    </xdr:from>
    <xdr:to>
      <xdr:col>15</xdr:col>
      <xdr:colOff>101600</xdr:colOff>
      <xdr:row>18</xdr:row>
      <xdr:rowOff>131874</xdr:rowOff>
    </xdr:to>
    <xdr:sp macro="" textlink="">
      <xdr:nvSpPr>
        <xdr:cNvPr id="78" name="楕円 77"/>
        <xdr:cNvSpPr/>
      </xdr:nvSpPr>
      <xdr:spPr bwMode="auto">
        <a:xfrm>
          <a:off x="2857500" y="3163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116651</xdr:rowOff>
    </xdr:from>
    <xdr:ext cx="762000" cy="259045"/>
    <xdr:sp macro="" textlink="">
      <xdr:nvSpPr>
        <xdr:cNvPr id="79" name="テキスト ボックス 78"/>
        <xdr:cNvSpPr txBox="1"/>
      </xdr:nvSpPr>
      <xdr:spPr>
        <a:xfrm>
          <a:off x="2527300" y="3250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166028</xdr:rowOff>
    </xdr:from>
    <xdr:to>
      <xdr:col>29</xdr:col>
      <xdr:colOff>127000</xdr:colOff>
      <xdr:row>37</xdr:row>
      <xdr:rowOff>17101</xdr:rowOff>
    </xdr:to>
    <xdr:cxnSp macro="">
      <xdr:nvCxnSpPr>
        <xdr:cNvPr id="109" name="直線コネクタ 108"/>
        <xdr:cNvCxnSpPr/>
      </xdr:nvCxnSpPr>
      <xdr:spPr bwMode="auto">
        <a:xfrm flipV="1">
          <a:off x="5003800" y="7119278"/>
          <a:ext cx="647700" cy="225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17101</xdr:rowOff>
    </xdr:from>
    <xdr:to>
      <xdr:col>26</xdr:col>
      <xdr:colOff>50800</xdr:colOff>
      <xdr:row>37</xdr:row>
      <xdr:rowOff>33160</xdr:rowOff>
    </xdr:to>
    <xdr:cxnSp macro="">
      <xdr:nvCxnSpPr>
        <xdr:cNvPr id="112" name="直線コネクタ 111"/>
        <xdr:cNvCxnSpPr/>
      </xdr:nvCxnSpPr>
      <xdr:spPr bwMode="auto">
        <a:xfrm flipV="1">
          <a:off x="4305300" y="7141801"/>
          <a:ext cx="698500" cy="16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33160</xdr:rowOff>
    </xdr:from>
    <xdr:to>
      <xdr:col>22</xdr:col>
      <xdr:colOff>114300</xdr:colOff>
      <xdr:row>37</xdr:row>
      <xdr:rowOff>100511</xdr:rowOff>
    </xdr:to>
    <xdr:cxnSp macro="">
      <xdr:nvCxnSpPr>
        <xdr:cNvPr id="115" name="直線コネクタ 114"/>
        <xdr:cNvCxnSpPr/>
      </xdr:nvCxnSpPr>
      <xdr:spPr bwMode="auto">
        <a:xfrm flipV="1">
          <a:off x="3606800" y="7157860"/>
          <a:ext cx="698500" cy="67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100511</xdr:rowOff>
    </xdr:from>
    <xdr:to>
      <xdr:col>18</xdr:col>
      <xdr:colOff>177800</xdr:colOff>
      <xdr:row>37</xdr:row>
      <xdr:rowOff>136813</xdr:rowOff>
    </xdr:to>
    <xdr:cxnSp macro="">
      <xdr:nvCxnSpPr>
        <xdr:cNvPr id="118" name="直線コネクタ 117"/>
        <xdr:cNvCxnSpPr/>
      </xdr:nvCxnSpPr>
      <xdr:spPr bwMode="auto">
        <a:xfrm flipV="1">
          <a:off x="2908300" y="7225211"/>
          <a:ext cx="698500" cy="36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115228</xdr:rowOff>
    </xdr:from>
    <xdr:to>
      <xdr:col>29</xdr:col>
      <xdr:colOff>177800</xdr:colOff>
      <xdr:row>37</xdr:row>
      <xdr:rowOff>45378</xdr:rowOff>
    </xdr:to>
    <xdr:sp macro="" textlink="">
      <xdr:nvSpPr>
        <xdr:cNvPr id="128" name="楕円 127"/>
        <xdr:cNvSpPr/>
      </xdr:nvSpPr>
      <xdr:spPr bwMode="auto">
        <a:xfrm>
          <a:off x="5600700" y="70684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87305</xdr:rowOff>
    </xdr:from>
    <xdr:ext cx="762000" cy="259045"/>
    <xdr:sp macro="" textlink="">
      <xdr:nvSpPr>
        <xdr:cNvPr id="129" name="人口1人当たり決算額の推移該当値テキスト445"/>
        <xdr:cNvSpPr txBox="1"/>
      </xdr:nvSpPr>
      <xdr:spPr>
        <a:xfrm>
          <a:off x="5740400" y="704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137751</xdr:rowOff>
    </xdr:from>
    <xdr:to>
      <xdr:col>26</xdr:col>
      <xdr:colOff>101600</xdr:colOff>
      <xdr:row>37</xdr:row>
      <xdr:rowOff>67901</xdr:rowOff>
    </xdr:to>
    <xdr:sp macro="" textlink="">
      <xdr:nvSpPr>
        <xdr:cNvPr id="130" name="楕円 129"/>
        <xdr:cNvSpPr/>
      </xdr:nvSpPr>
      <xdr:spPr bwMode="auto">
        <a:xfrm>
          <a:off x="4953000" y="7091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52678</xdr:rowOff>
    </xdr:from>
    <xdr:ext cx="736600" cy="259045"/>
    <xdr:sp macro="" textlink="">
      <xdr:nvSpPr>
        <xdr:cNvPr id="131" name="テキスト ボックス 130"/>
        <xdr:cNvSpPr txBox="1"/>
      </xdr:nvSpPr>
      <xdr:spPr>
        <a:xfrm>
          <a:off x="4622800" y="7177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153810</xdr:rowOff>
    </xdr:from>
    <xdr:to>
      <xdr:col>22</xdr:col>
      <xdr:colOff>165100</xdr:colOff>
      <xdr:row>37</xdr:row>
      <xdr:rowOff>83960</xdr:rowOff>
    </xdr:to>
    <xdr:sp macro="" textlink="">
      <xdr:nvSpPr>
        <xdr:cNvPr id="132" name="楕円 131"/>
        <xdr:cNvSpPr/>
      </xdr:nvSpPr>
      <xdr:spPr bwMode="auto">
        <a:xfrm>
          <a:off x="4254500" y="7107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68737</xdr:rowOff>
    </xdr:from>
    <xdr:ext cx="762000" cy="259045"/>
    <xdr:sp macro="" textlink="">
      <xdr:nvSpPr>
        <xdr:cNvPr id="133" name="テキスト ボックス 132"/>
        <xdr:cNvSpPr txBox="1"/>
      </xdr:nvSpPr>
      <xdr:spPr>
        <a:xfrm>
          <a:off x="3924300" y="719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49711</xdr:rowOff>
    </xdr:from>
    <xdr:to>
      <xdr:col>19</xdr:col>
      <xdr:colOff>38100</xdr:colOff>
      <xdr:row>37</xdr:row>
      <xdr:rowOff>151311</xdr:rowOff>
    </xdr:to>
    <xdr:sp macro="" textlink="">
      <xdr:nvSpPr>
        <xdr:cNvPr id="134" name="楕円 133"/>
        <xdr:cNvSpPr/>
      </xdr:nvSpPr>
      <xdr:spPr bwMode="auto">
        <a:xfrm>
          <a:off x="3556000" y="71744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136088</xdr:rowOff>
    </xdr:from>
    <xdr:ext cx="762000" cy="259045"/>
    <xdr:sp macro="" textlink="">
      <xdr:nvSpPr>
        <xdr:cNvPr id="135" name="テキスト ボックス 134"/>
        <xdr:cNvSpPr txBox="1"/>
      </xdr:nvSpPr>
      <xdr:spPr>
        <a:xfrm>
          <a:off x="3225800" y="726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86013</xdr:rowOff>
    </xdr:from>
    <xdr:to>
      <xdr:col>15</xdr:col>
      <xdr:colOff>101600</xdr:colOff>
      <xdr:row>37</xdr:row>
      <xdr:rowOff>187613</xdr:rowOff>
    </xdr:to>
    <xdr:sp macro="" textlink="">
      <xdr:nvSpPr>
        <xdr:cNvPr id="136" name="楕円 135"/>
        <xdr:cNvSpPr/>
      </xdr:nvSpPr>
      <xdr:spPr bwMode="auto">
        <a:xfrm>
          <a:off x="2857500" y="7210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172390</xdr:rowOff>
    </xdr:from>
    <xdr:ext cx="762000" cy="259045"/>
    <xdr:sp macro="" textlink="">
      <xdr:nvSpPr>
        <xdr:cNvPr id="137" name="テキスト ボックス 136"/>
        <xdr:cNvSpPr txBox="1"/>
      </xdr:nvSpPr>
      <xdr:spPr>
        <a:xfrm>
          <a:off x="2527300" y="7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2,362
2,331
55.26
4,750,084
4,553,200
196,884
1,899,656
3,509,266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137464</xdr:rowOff>
    </xdr:from>
    <xdr:to>
      <xdr:col>24</xdr:col>
      <xdr:colOff>63500</xdr:colOff>
      <xdr:row>36</xdr:row>
      <xdr:rowOff>155563</xdr:rowOff>
    </xdr:to>
    <xdr:cxnSp macro="">
      <xdr:nvCxnSpPr>
        <xdr:cNvPr id="62" name="直線コネクタ 61"/>
        <xdr:cNvCxnSpPr/>
      </xdr:nvCxnSpPr>
      <xdr:spPr>
        <a:xfrm>
          <a:off x="3797300" y="6309664"/>
          <a:ext cx="838200" cy="1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144574</xdr:rowOff>
    </xdr:from>
    <xdr:ext cx="599010" cy="259045"/>
    <xdr:sp macro="" textlink="">
      <xdr:nvSpPr>
        <xdr:cNvPr id="63" name="人件費平均値テキスト"/>
        <xdr:cNvSpPr txBox="1"/>
      </xdr:nvSpPr>
      <xdr:spPr>
        <a:xfrm>
          <a:off x="4686300" y="6316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137464</xdr:rowOff>
    </xdr:from>
    <xdr:to>
      <xdr:col>19</xdr:col>
      <xdr:colOff>177800</xdr:colOff>
      <xdr:row>37</xdr:row>
      <xdr:rowOff>39604</xdr:rowOff>
    </xdr:to>
    <xdr:cxnSp macro="">
      <xdr:nvCxnSpPr>
        <xdr:cNvPr id="65" name="直線コネクタ 64"/>
        <xdr:cNvCxnSpPr/>
      </xdr:nvCxnSpPr>
      <xdr:spPr>
        <a:xfrm flipV="1">
          <a:off x="2908300" y="6309664"/>
          <a:ext cx="889000" cy="7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91844</xdr:rowOff>
    </xdr:from>
    <xdr:ext cx="599010" cy="259045"/>
    <xdr:sp macro="" textlink="">
      <xdr:nvSpPr>
        <xdr:cNvPr id="67" name="テキスト ボックス 66"/>
        <xdr:cNvSpPr txBox="1"/>
      </xdr:nvSpPr>
      <xdr:spPr>
        <a:xfrm>
          <a:off x="3497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39604</xdr:rowOff>
    </xdr:from>
    <xdr:to>
      <xdr:col>15</xdr:col>
      <xdr:colOff>50800</xdr:colOff>
      <xdr:row>37</xdr:row>
      <xdr:rowOff>56197</xdr:rowOff>
    </xdr:to>
    <xdr:cxnSp macro="">
      <xdr:nvCxnSpPr>
        <xdr:cNvPr id="68" name="直線コネクタ 67"/>
        <xdr:cNvCxnSpPr/>
      </xdr:nvCxnSpPr>
      <xdr:spPr>
        <a:xfrm flipV="1">
          <a:off x="2019300" y="6383254"/>
          <a:ext cx="889000" cy="1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127440</xdr:rowOff>
    </xdr:from>
    <xdr:ext cx="599010" cy="259045"/>
    <xdr:sp macro="" textlink="">
      <xdr:nvSpPr>
        <xdr:cNvPr id="70" name="テキスト ボックス 69"/>
        <xdr:cNvSpPr txBox="1"/>
      </xdr:nvSpPr>
      <xdr:spPr>
        <a:xfrm>
          <a:off x="2608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56197</xdr:rowOff>
    </xdr:from>
    <xdr:to>
      <xdr:col>10</xdr:col>
      <xdr:colOff>114300</xdr:colOff>
      <xdr:row>37</xdr:row>
      <xdr:rowOff>61886</xdr:rowOff>
    </xdr:to>
    <xdr:cxnSp macro="">
      <xdr:nvCxnSpPr>
        <xdr:cNvPr id="71" name="直線コネクタ 70"/>
        <xdr:cNvCxnSpPr/>
      </xdr:nvCxnSpPr>
      <xdr:spPr>
        <a:xfrm flipV="1">
          <a:off x="1130300" y="6399847"/>
          <a:ext cx="889000" cy="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134969</xdr:rowOff>
    </xdr:from>
    <xdr:ext cx="599010" cy="259045"/>
    <xdr:sp macro="" textlink="">
      <xdr:nvSpPr>
        <xdr:cNvPr id="73" name="テキスト ボックス 72"/>
        <xdr:cNvSpPr txBox="1"/>
      </xdr:nvSpPr>
      <xdr:spPr>
        <a:xfrm>
          <a:off x="1719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129534</xdr:rowOff>
    </xdr:from>
    <xdr:ext cx="599010" cy="259045"/>
    <xdr:sp macro="" textlink="">
      <xdr:nvSpPr>
        <xdr:cNvPr id="75" name="テキスト ボックス 74"/>
        <xdr:cNvSpPr txBox="1"/>
      </xdr:nvSpPr>
      <xdr:spPr>
        <a:xfrm>
          <a:off x="830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104763</xdr:rowOff>
    </xdr:from>
    <xdr:to>
      <xdr:col>24</xdr:col>
      <xdr:colOff>114300</xdr:colOff>
      <xdr:row>37</xdr:row>
      <xdr:rowOff>34913</xdr:rowOff>
    </xdr:to>
    <xdr:sp macro="" textlink="">
      <xdr:nvSpPr>
        <xdr:cNvPr id="81" name="楕円 80"/>
        <xdr:cNvSpPr/>
      </xdr:nvSpPr>
      <xdr:spPr>
        <a:xfrm>
          <a:off x="4584700" y="627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127640</xdr:rowOff>
    </xdr:from>
    <xdr:ext cx="599010" cy="259045"/>
    <xdr:sp macro="" textlink="">
      <xdr:nvSpPr>
        <xdr:cNvPr id="82" name="人件費該当値テキスト"/>
        <xdr:cNvSpPr txBox="1"/>
      </xdr:nvSpPr>
      <xdr:spPr>
        <a:xfrm>
          <a:off x="4686300" y="6128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86664</xdr:rowOff>
    </xdr:from>
    <xdr:to>
      <xdr:col>20</xdr:col>
      <xdr:colOff>38100</xdr:colOff>
      <xdr:row>37</xdr:row>
      <xdr:rowOff>16814</xdr:rowOff>
    </xdr:to>
    <xdr:sp macro="" textlink="">
      <xdr:nvSpPr>
        <xdr:cNvPr id="83" name="楕円 82"/>
        <xdr:cNvSpPr/>
      </xdr:nvSpPr>
      <xdr:spPr>
        <a:xfrm>
          <a:off x="3746500" y="625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33341</xdr:rowOff>
    </xdr:from>
    <xdr:ext cx="599010" cy="259045"/>
    <xdr:sp macro="" textlink="">
      <xdr:nvSpPr>
        <xdr:cNvPr id="84" name="テキスト ボックス 83"/>
        <xdr:cNvSpPr txBox="1"/>
      </xdr:nvSpPr>
      <xdr:spPr>
        <a:xfrm>
          <a:off x="3497795" y="603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160254</xdr:rowOff>
    </xdr:from>
    <xdr:to>
      <xdr:col>15</xdr:col>
      <xdr:colOff>101600</xdr:colOff>
      <xdr:row>37</xdr:row>
      <xdr:rowOff>90404</xdr:rowOff>
    </xdr:to>
    <xdr:sp macro="" textlink="">
      <xdr:nvSpPr>
        <xdr:cNvPr id="85" name="楕円 84"/>
        <xdr:cNvSpPr/>
      </xdr:nvSpPr>
      <xdr:spPr>
        <a:xfrm>
          <a:off x="2857500" y="633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106931</xdr:rowOff>
    </xdr:from>
    <xdr:ext cx="599010" cy="259045"/>
    <xdr:sp macro="" textlink="">
      <xdr:nvSpPr>
        <xdr:cNvPr id="86" name="テキスト ボックス 85"/>
        <xdr:cNvSpPr txBox="1"/>
      </xdr:nvSpPr>
      <xdr:spPr>
        <a:xfrm>
          <a:off x="2608795" y="6107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5397</xdr:rowOff>
    </xdr:from>
    <xdr:to>
      <xdr:col>10</xdr:col>
      <xdr:colOff>165100</xdr:colOff>
      <xdr:row>37</xdr:row>
      <xdr:rowOff>106997</xdr:rowOff>
    </xdr:to>
    <xdr:sp macro="" textlink="">
      <xdr:nvSpPr>
        <xdr:cNvPr id="87" name="楕円 86"/>
        <xdr:cNvSpPr/>
      </xdr:nvSpPr>
      <xdr:spPr>
        <a:xfrm>
          <a:off x="1968500" y="634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123524</xdr:rowOff>
    </xdr:from>
    <xdr:ext cx="599010" cy="259045"/>
    <xdr:sp macro="" textlink="">
      <xdr:nvSpPr>
        <xdr:cNvPr id="88" name="テキスト ボックス 87"/>
        <xdr:cNvSpPr txBox="1"/>
      </xdr:nvSpPr>
      <xdr:spPr>
        <a:xfrm>
          <a:off x="1719795" y="612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11086</xdr:rowOff>
    </xdr:from>
    <xdr:to>
      <xdr:col>6</xdr:col>
      <xdr:colOff>38100</xdr:colOff>
      <xdr:row>37</xdr:row>
      <xdr:rowOff>112686</xdr:rowOff>
    </xdr:to>
    <xdr:sp macro="" textlink="">
      <xdr:nvSpPr>
        <xdr:cNvPr id="89" name="楕円 88"/>
        <xdr:cNvSpPr/>
      </xdr:nvSpPr>
      <xdr:spPr>
        <a:xfrm>
          <a:off x="1079500" y="635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129213</xdr:rowOff>
    </xdr:from>
    <xdr:ext cx="599010" cy="259045"/>
    <xdr:sp macro="" textlink="">
      <xdr:nvSpPr>
        <xdr:cNvPr id="90" name="テキスト ボックス 89"/>
        <xdr:cNvSpPr txBox="1"/>
      </xdr:nvSpPr>
      <xdr:spPr>
        <a:xfrm>
          <a:off x="830795" y="6129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62323</xdr:rowOff>
    </xdr:from>
    <xdr:to>
      <xdr:col>24</xdr:col>
      <xdr:colOff>63500</xdr:colOff>
      <xdr:row>56</xdr:row>
      <xdr:rowOff>63930</xdr:rowOff>
    </xdr:to>
    <xdr:cxnSp macro="">
      <xdr:nvCxnSpPr>
        <xdr:cNvPr id="117" name="直線コネクタ 116"/>
        <xdr:cNvCxnSpPr/>
      </xdr:nvCxnSpPr>
      <xdr:spPr>
        <a:xfrm>
          <a:off x="3797300" y="9663523"/>
          <a:ext cx="838200" cy="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62323</xdr:rowOff>
    </xdr:from>
    <xdr:to>
      <xdr:col>19</xdr:col>
      <xdr:colOff>177800</xdr:colOff>
      <xdr:row>56</xdr:row>
      <xdr:rowOff>86478</xdr:rowOff>
    </xdr:to>
    <xdr:cxnSp macro="">
      <xdr:nvCxnSpPr>
        <xdr:cNvPr id="120" name="直線コネクタ 119"/>
        <xdr:cNvCxnSpPr/>
      </xdr:nvCxnSpPr>
      <xdr:spPr>
        <a:xfrm flipV="1">
          <a:off x="2908300" y="9663523"/>
          <a:ext cx="8890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86478</xdr:rowOff>
    </xdr:from>
    <xdr:to>
      <xdr:col>15</xdr:col>
      <xdr:colOff>50800</xdr:colOff>
      <xdr:row>56</xdr:row>
      <xdr:rowOff>91737</xdr:rowOff>
    </xdr:to>
    <xdr:cxnSp macro="">
      <xdr:nvCxnSpPr>
        <xdr:cNvPr id="123" name="直線コネクタ 122"/>
        <xdr:cNvCxnSpPr/>
      </xdr:nvCxnSpPr>
      <xdr:spPr>
        <a:xfrm flipV="1">
          <a:off x="2019300" y="9687678"/>
          <a:ext cx="88900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101994</xdr:rowOff>
    </xdr:from>
    <xdr:ext cx="599010" cy="259045"/>
    <xdr:sp macro="" textlink="">
      <xdr:nvSpPr>
        <xdr:cNvPr id="125" name="テキスト ボックス 124"/>
        <xdr:cNvSpPr txBox="1"/>
      </xdr:nvSpPr>
      <xdr:spPr>
        <a:xfrm>
          <a:off x="2608795" y="98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86407</xdr:rowOff>
    </xdr:from>
    <xdr:to>
      <xdr:col>10</xdr:col>
      <xdr:colOff>114300</xdr:colOff>
      <xdr:row>56</xdr:row>
      <xdr:rowOff>91737</xdr:rowOff>
    </xdr:to>
    <xdr:cxnSp macro="">
      <xdr:nvCxnSpPr>
        <xdr:cNvPr id="126" name="直線コネクタ 125"/>
        <xdr:cNvCxnSpPr/>
      </xdr:nvCxnSpPr>
      <xdr:spPr>
        <a:xfrm>
          <a:off x="1130300" y="9687607"/>
          <a:ext cx="889000" cy="5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100702</xdr:rowOff>
    </xdr:from>
    <xdr:ext cx="599010" cy="259045"/>
    <xdr:sp macro="" textlink="">
      <xdr:nvSpPr>
        <xdr:cNvPr id="128" name="テキスト ボックス 127"/>
        <xdr:cNvSpPr txBox="1"/>
      </xdr:nvSpPr>
      <xdr:spPr>
        <a:xfrm>
          <a:off x="1719795" y="987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97533</xdr:rowOff>
    </xdr:from>
    <xdr:ext cx="599010" cy="259045"/>
    <xdr:sp macro="" textlink="">
      <xdr:nvSpPr>
        <xdr:cNvPr id="130" name="テキスト ボックス 129"/>
        <xdr:cNvSpPr txBox="1"/>
      </xdr:nvSpPr>
      <xdr:spPr>
        <a:xfrm>
          <a:off x="830795" y="98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13130</xdr:rowOff>
    </xdr:from>
    <xdr:to>
      <xdr:col>24</xdr:col>
      <xdr:colOff>114300</xdr:colOff>
      <xdr:row>56</xdr:row>
      <xdr:rowOff>114730</xdr:rowOff>
    </xdr:to>
    <xdr:sp macro="" textlink="">
      <xdr:nvSpPr>
        <xdr:cNvPr id="136" name="楕円 135"/>
        <xdr:cNvSpPr/>
      </xdr:nvSpPr>
      <xdr:spPr>
        <a:xfrm>
          <a:off x="4584700" y="961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36007</xdr:rowOff>
    </xdr:from>
    <xdr:ext cx="599010" cy="259045"/>
    <xdr:sp macro="" textlink="">
      <xdr:nvSpPr>
        <xdr:cNvPr id="137" name="物件費該当値テキスト"/>
        <xdr:cNvSpPr txBox="1"/>
      </xdr:nvSpPr>
      <xdr:spPr>
        <a:xfrm>
          <a:off x="4686300" y="9465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11523</xdr:rowOff>
    </xdr:from>
    <xdr:to>
      <xdr:col>20</xdr:col>
      <xdr:colOff>38100</xdr:colOff>
      <xdr:row>56</xdr:row>
      <xdr:rowOff>113123</xdr:rowOff>
    </xdr:to>
    <xdr:sp macro="" textlink="">
      <xdr:nvSpPr>
        <xdr:cNvPr id="138" name="楕円 137"/>
        <xdr:cNvSpPr/>
      </xdr:nvSpPr>
      <xdr:spPr>
        <a:xfrm>
          <a:off x="3746500" y="961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129650</xdr:rowOff>
    </xdr:from>
    <xdr:ext cx="599010" cy="259045"/>
    <xdr:sp macro="" textlink="">
      <xdr:nvSpPr>
        <xdr:cNvPr id="139" name="テキスト ボックス 138"/>
        <xdr:cNvSpPr txBox="1"/>
      </xdr:nvSpPr>
      <xdr:spPr>
        <a:xfrm>
          <a:off x="3497795" y="9387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35678</xdr:rowOff>
    </xdr:from>
    <xdr:to>
      <xdr:col>15</xdr:col>
      <xdr:colOff>101600</xdr:colOff>
      <xdr:row>56</xdr:row>
      <xdr:rowOff>137278</xdr:rowOff>
    </xdr:to>
    <xdr:sp macro="" textlink="">
      <xdr:nvSpPr>
        <xdr:cNvPr id="140" name="楕円 139"/>
        <xdr:cNvSpPr/>
      </xdr:nvSpPr>
      <xdr:spPr>
        <a:xfrm>
          <a:off x="2857500" y="963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153805</xdr:rowOff>
    </xdr:from>
    <xdr:ext cx="599010" cy="259045"/>
    <xdr:sp macro="" textlink="">
      <xdr:nvSpPr>
        <xdr:cNvPr id="141" name="テキスト ボックス 140"/>
        <xdr:cNvSpPr txBox="1"/>
      </xdr:nvSpPr>
      <xdr:spPr>
        <a:xfrm>
          <a:off x="2608795" y="9412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40937</xdr:rowOff>
    </xdr:from>
    <xdr:to>
      <xdr:col>10</xdr:col>
      <xdr:colOff>165100</xdr:colOff>
      <xdr:row>56</xdr:row>
      <xdr:rowOff>142537</xdr:rowOff>
    </xdr:to>
    <xdr:sp macro="" textlink="">
      <xdr:nvSpPr>
        <xdr:cNvPr id="142" name="楕円 141"/>
        <xdr:cNvSpPr/>
      </xdr:nvSpPr>
      <xdr:spPr>
        <a:xfrm>
          <a:off x="1968500" y="964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159064</xdr:rowOff>
    </xdr:from>
    <xdr:ext cx="599010" cy="259045"/>
    <xdr:sp macro="" textlink="">
      <xdr:nvSpPr>
        <xdr:cNvPr id="143" name="テキスト ボックス 142"/>
        <xdr:cNvSpPr txBox="1"/>
      </xdr:nvSpPr>
      <xdr:spPr>
        <a:xfrm>
          <a:off x="1719795" y="9417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35607</xdr:rowOff>
    </xdr:from>
    <xdr:to>
      <xdr:col>6</xdr:col>
      <xdr:colOff>38100</xdr:colOff>
      <xdr:row>56</xdr:row>
      <xdr:rowOff>137207</xdr:rowOff>
    </xdr:to>
    <xdr:sp macro="" textlink="">
      <xdr:nvSpPr>
        <xdr:cNvPr id="144" name="楕円 143"/>
        <xdr:cNvSpPr/>
      </xdr:nvSpPr>
      <xdr:spPr>
        <a:xfrm>
          <a:off x="1079500" y="963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153734</xdr:rowOff>
    </xdr:from>
    <xdr:ext cx="599010" cy="259045"/>
    <xdr:sp macro="" textlink="">
      <xdr:nvSpPr>
        <xdr:cNvPr id="145" name="テキスト ボックス 144"/>
        <xdr:cNvSpPr txBox="1"/>
      </xdr:nvSpPr>
      <xdr:spPr>
        <a:xfrm>
          <a:off x="830795" y="9412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38083</xdr:rowOff>
    </xdr:from>
    <xdr:to>
      <xdr:col>24</xdr:col>
      <xdr:colOff>63500</xdr:colOff>
      <xdr:row>78</xdr:row>
      <xdr:rowOff>42394</xdr:rowOff>
    </xdr:to>
    <xdr:cxnSp macro="">
      <xdr:nvCxnSpPr>
        <xdr:cNvPr id="172" name="直線コネクタ 171"/>
        <xdr:cNvCxnSpPr/>
      </xdr:nvCxnSpPr>
      <xdr:spPr>
        <a:xfrm>
          <a:off x="3797300" y="13411183"/>
          <a:ext cx="8382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160159</xdr:rowOff>
    </xdr:from>
    <xdr:ext cx="534377" cy="259045"/>
    <xdr:sp macro="" textlink="">
      <xdr:nvSpPr>
        <xdr:cNvPr id="173" name="維持補修費平均値テキスト"/>
        <xdr:cNvSpPr txBox="1"/>
      </xdr:nvSpPr>
      <xdr:spPr>
        <a:xfrm>
          <a:off x="4686300" y="1319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38083</xdr:rowOff>
    </xdr:from>
    <xdr:to>
      <xdr:col>19</xdr:col>
      <xdr:colOff>177800</xdr:colOff>
      <xdr:row>78</xdr:row>
      <xdr:rowOff>45915</xdr:rowOff>
    </xdr:to>
    <xdr:cxnSp macro="">
      <xdr:nvCxnSpPr>
        <xdr:cNvPr id="175" name="直線コネクタ 174"/>
        <xdr:cNvCxnSpPr/>
      </xdr:nvCxnSpPr>
      <xdr:spPr>
        <a:xfrm flipV="1">
          <a:off x="2908300" y="13411183"/>
          <a:ext cx="889000" cy="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102187</xdr:rowOff>
    </xdr:from>
    <xdr:ext cx="534377" cy="259045"/>
    <xdr:sp macro="" textlink="">
      <xdr:nvSpPr>
        <xdr:cNvPr id="177" name="テキスト ボックス 176"/>
        <xdr:cNvSpPr txBox="1"/>
      </xdr:nvSpPr>
      <xdr:spPr>
        <a:xfrm>
          <a:off x="3530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15963</xdr:rowOff>
    </xdr:from>
    <xdr:to>
      <xdr:col>15</xdr:col>
      <xdr:colOff>50800</xdr:colOff>
      <xdr:row>78</xdr:row>
      <xdr:rowOff>45915</xdr:rowOff>
    </xdr:to>
    <xdr:cxnSp macro="">
      <xdr:nvCxnSpPr>
        <xdr:cNvPr id="178" name="直線コネクタ 177"/>
        <xdr:cNvCxnSpPr/>
      </xdr:nvCxnSpPr>
      <xdr:spPr>
        <a:xfrm>
          <a:off x="2019300" y="13389063"/>
          <a:ext cx="889000" cy="2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112895</xdr:rowOff>
    </xdr:from>
    <xdr:ext cx="534377" cy="259045"/>
    <xdr:sp macro="" textlink="">
      <xdr:nvSpPr>
        <xdr:cNvPr id="180" name="テキスト ボックス 179"/>
        <xdr:cNvSpPr txBox="1"/>
      </xdr:nvSpPr>
      <xdr:spPr>
        <a:xfrm>
          <a:off x="2641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15963</xdr:rowOff>
    </xdr:from>
    <xdr:to>
      <xdr:col>10</xdr:col>
      <xdr:colOff>114300</xdr:colOff>
      <xdr:row>78</xdr:row>
      <xdr:rowOff>30553</xdr:rowOff>
    </xdr:to>
    <xdr:cxnSp macro="">
      <xdr:nvCxnSpPr>
        <xdr:cNvPr id="181" name="直線コネクタ 180"/>
        <xdr:cNvCxnSpPr/>
      </xdr:nvCxnSpPr>
      <xdr:spPr>
        <a:xfrm flipV="1">
          <a:off x="1130300" y="13389063"/>
          <a:ext cx="889000" cy="1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71094</xdr:rowOff>
    </xdr:from>
    <xdr:ext cx="534377" cy="259045"/>
    <xdr:sp macro="" textlink="">
      <xdr:nvSpPr>
        <xdr:cNvPr id="183" name="テキスト ボックス 182"/>
        <xdr:cNvSpPr txBox="1"/>
      </xdr:nvSpPr>
      <xdr:spPr>
        <a:xfrm>
          <a:off x="1752111" y="1344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74880</xdr:rowOff>
    </xdr:from>
    <xdr:ext cx="534377" cy="259045"/>
    <xdr:sp macro="" textlink="">
      <xdr:nvSpPr>
        <xdr:cNvPr id="185" name="テキスト ボックス 184"/>
        <xdr:cNvSpPr txBox="1"/>
      </xdr:nvSpPr>
      <xdr:spPr>
        <a:xfrm>
          <a:off x="863111" y="134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163044</xdr:rowOff>
    </xdr:from>
    <xdr:to>
      <xdr:col>24</xdr:col>
      <xdr:colOff>114300</xdr:colOff>
      <xdr:row>78</xdr:row>
      <xdr:rowOff>93194</xdr:rowOff>
    </xdr:to>
    <xdr:sp macro="" textlink="">
      <xdr:nvSpPr>
        <xdr:cNvPr id="191" name="楕円 190"/>
        <xdr:cNvSpPr/>
      </xdr:nvSpPr>
      <xdr:spPr>
        <a:xfrm>
          <a:off x="4584700" y="133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115708</xdr:rowOff>
    </xdr:from>
    <xdr:ext cx="534377" cy="259045"/>
    <xdr:sp macro="" textlink="">
      <xdr:nvSpPr>
        <xdr:cNvPr id="192" name="維持補修費該当値テキスト"/>
        <xdr:cNvSpPr txBox="1"/>
      </xdr:nvSpPr>
      <xdr:spPr>
        <a:xfrm>
          <a:off x="4686300" y="1331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158733</xdr:rowOff>
    </xdr:from>
    <xdr:to>
      <xdr:col>20</xdr:col>
      <xdr:colOff>38100</xdr:colOff>
      <xdr:row>78</xdr:row>
      <xdr:rowOff>88883</xdr:rowOff>
    </xdr:to>
    <xdr:sp macro="" textlink="">
      <xdr:nvSpPr>
        <xdr:cNvPr id="193" name="楕円 192"/>
        <xdr:cNvSpPr/>
      </xdr:nvSpPr>
      <xdr:spPr>
        <a:xfrm>
          <a:off x="3746500" y="1336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80010</xdr:rowOff>
    </xdr:from>
    <xdr:ext cx="534377" cy="259045"/>
    <xdr:sp macro="" textlink="">
      <xdr:nvSpPr>
        <xdr:cNvPr id="194" name="テキスト ボックス 193"/>
        <xdr:cNvSpPr txBox="1"/>
      </xdr:nvSpPr>
      <xdr:spPr>
        <a:xfrm>
          <a:off x="3530111" y="1345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166565</xdr:rowOff>
    </xdr:from>
    <xdr:to>
      <xdr:col>15</xdr:col>
      <xdr:colOff>101600</xdr:colOff>
      <xdr:row>78</xdr:row>
      <xdr:rowOff>96715</xdr:rowOff>
    </xdr:to>
    <xdr:sp macro="" textlink="">
      <xdr:nvSpPr>
        <xdr:cNvPr id="195" name="楕円 194"/>
        <xdr:cNvSpPr/>
      </xdr:nvSpPr>
      <xdr:spPr>
        <a:xfrm>
          <a:off x="2857500" y="1336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87842</xdr:rowOff>
    </xdr:from>
    <xdr:ext cx="534377" cy="259045"/>
    <xdr:sp macro="" textlink="">
      <xdr:nvSpPr>
        <xdr:cNvPr id="196" name="テキスト ボックス 195"/>
        <xdr:cNvSpPr txBox="1"/>
      </xdr:nvSpPr>
      <xdr:spPr>
        <a:xfrm>
          <a:off x="2641111" y="13460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136613</xdr:rowOff>
    </xdr:from>
    <xdr:to>
      <xdr:col>10</xdr:col>
      <xdr:colOff>165100</xdr:colOff>
      <xdr:row>78</xdr:row>
      <xdr:rowOff>66763</xdr:rowOff>
    </xdr:to>
    <xdr:sp macro="" textlink="">
      <xdr:nvSpPr>
        <xdr:cNvPr id="197" name="楕円 196"/>
        <xdr:cNvSpPr/>
      </xdr:nvSpPr>
      <xdr:spPr>
        <a:xfrm>
          <a:off x="1968500" y="1333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83290</xdr:rowOff>
    </xdr:from>
    <xdr:ext cx="534377" cy="259045"/>
    <xdr:sp macro="" textlink="">
      <xdr:nvSpPr>
        <xdr:cNvPr id="198" name="テキスト ボックス 197"/>
        <xdr:cNvSpPr txBox="1"/>
      </xdr:nvSpPr>
      <xdr:spPr>
        <a:xfrm>
          <a:off x="1752111" y="1311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151203</xdr:rowOff>
    </xdr:from>
    <xdr:to>
      <xdr:col>6</xdr:col>
      <xdr:colOff>38100</xdr:colOff>
      <xdr:row>78</xdr:row>
      <xdr:rowOff>81353</xdr:rowOff>
    </xdr:to>
    <xdr:sp macro="" textlink="">
      <xdr:nvSpPr>
        <xdr:cNvPr id="199" name="楕円 198"/>
        <xdr:cNvSpPr/>
      </xdr:nvSpPr>
      <xdr:spPr>
        <a:xfrm>
          <a:off x="1079500" y="1335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97880</xdr:rowOff>
    </xdr:from>
    <xdr:ext cx="534377" cy="259045"/>
    <xdr:sp macro="" textlink="">
      <xdr:nvSpPr>
        <xdr:cNvPr id="200" name="テキスト ボックス 199"/>
        <xdr:cNvSpPr txBox="1"/>
      </xdr:nvSpPr>
      <xdr:spPr>
        <a:xfrm>
          <a:off x="863111" y="1312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128293</xdr:rowOff>
    </xdr:from>
    <xdr:to>
      <xdr:col>24</xdr:col>
      <xdr:colOff>63500</xdr:colOff>
      <xdr:row>96</xdr:row>
      <xdr:rowOff>160891</xdr:rowOff>
    </xdr:to>
    <xdr:cxnSp macro="">
      <xdr:nvCxnSpPr>
        <xdr:cNvPr id="229" name="直線コネクタ 228"/>
        <xdr:cNvCxnSpPr/>
      </xdr:nvCxnSpPr>
      <xdr:spPr>
        <a:xfrm flipV="1">
          <a:off x="3797300" y="16416043"/>
          <a:ext cx="838200" cy="20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0" name="扶助費平均値テキスト"/>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160891</xdr:rowOff>
    </xdr:from>
    <xdr:to>
      <xdr:col>19</xdr:col>
      <xdr:colOff>177800</xdr:colOff>
      <xdr:row>97</xdr:row>
      <xdr:rowOff>9589</xdr:rowOff>
    </xdr:to>
    <xdr:cxnSp macro="">
      <xdr:nvCxnSpPr>
        <xdr:cNvPr id="232" name="直線コネクタ 231"/>
        <xdr:cNvCxnSpPr/>
      </xdr:nvCxnSpPr>
      <xdr:spPr>
        <a:xfrm flipV="1">
          <a:off x="2908300" y="16620091"/>
          <a:ext cx="889000" cy="20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34" name="テキスト ボックス 233"/>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9589</xdr:rowOff>
    </xdr:from>
    <xdr:to>
      <xdr:col>15</xdr:col>
      <xdr:colOff>50800</xdr:colOff>
      <xdr:row>97</xdr:row>
      <xdr:rowOff>22200</xdr:rowOff>
    </xdr:to>
    <xdr:cxnSp macro="">
      <xdr:nvCxnSpPr>
        <xdr:cNvPr id="235" name="直線コネクタ 234"/>
        <xdr:cNvCxnSpPr/>
      </xdr:nvCxnSpPr>
      <xdr:spPr>
        <a:xfrm flipV="1">
          <a:off x="2019300" y="16640239"/>
          <a:ext cx="889000" cy="1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37" name="テキスト ボックス 236"/>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169814</xdr:rowOff>
    </xdr:from>
    <xdr:to>
      <xdr:col>10</xdr:col>
      <xdr:colOff>114300</xdr:colOff>
      <xdr:row>97</xdr:row>
      <xdr:rowOff>22200</xdr:rowOff>
    </xdr:to>
    <xdr:cxnSp macro="">
      <xdr:nvCxnSpPr>
        <xdr:cNvPr id="238" name="直線コネクタ 237"/>
        <xdr:cNvCxnSpPr/>
      </xdr:nvCxnSpPr>
      <xdr:spPr>
        <a:xfrm>
          <a:off x="1130300" y="16629014"/>
          <a:ext cx="889000" cy="2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0" name="テキスト ボックス 239"/>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2" name="テキスト ボックス 241"/>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77493</xdr:rowOff>
    </xdr:from>
    <xdr:to>
      <xdr:col>24</xdr:col>
      <xdr:colOff>114300</xdr:colOff>
      <xdr:row>96</xdr:row>
      <xdr:rowOff>7643</xdr:rowOff>
    </xdr:to>
    <xdr:sp macro="" textlink="">
      <xdr:nvSpPr>
        <xdr:cNvPr id="248" name="楕円 247"/>
        <xdr:cNvSpPr/>
      </xdr:nvSpPr>
      <xdr:spPr>
        <a:xfrm>
          <a:off x="4584700" y="1636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55920</xdr:rowOff>
    </xdr:from>
    <xdr:ext cx="534377" cy="259045"/>
    <xdr:sp macro="" textlink="">
      <xdr:nvSpPr>
        <xdr:cNvPr id="249" name="扶助費該当値テキスト"/>
        <xdr:cNvSpPr txBox="1"/>
      </xdr:nvSpPr>
      <xdr:spPr>
        <a:xfrm>
          <a:off x="4686300" y="1634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110091</xdr:rowOff>
    </xdr:from>
    <xdr:to>
      <xdr:col>20</xdr:col>
      <xdr:colOff>38100</xdr:colOff>
      <xdr:row>97</xdr:row>
      <xdr:rowOff>40241</xdr:rowOff>
    </xdr:to>
    <xdr:sp macro="" textlink="">
      <xdr:nvSpPr>
        <xdr:cNvPr id="250" name="楕円 249"/>
        <xdr:cNvSpPr/>
      </xdr:nvSpPr>
      <xdr:spPr>
        <a:xfrm>
          <a:off x="3746500" y="165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31368</xdr:rowOff>
    </xdr:from>
    <xdr:ext cx="534377" cy="259045"/>
    <xdr:sp macro="" textlink="">
      <xdr:nvSpPr>
        <xdr:cNvPr id="251" name="テキスト ボックス 250"/>
        <xdr:cNvSpPr txBox="1"/>
      </xdr:nvSpPr>
      <xdr:spPr>
        <a:xfrm>
          <a:off x="3530111" y="1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130239</xdr:rowOff>
    </xdr:from>
    <xdr:to>
      <xdr:col>15</xdr:col>
      <xdr:colOff>101600</xdr:colOff>
      <xdr:row>97</xdr:row>
      <xdr:rowOff>60389</xdr:rowOff>
    </xdr:to>
    <xdr:sp macro="" textlink="">
      <xdr:nvSpPr>
        <xdr:cNvPr id="252" name="楕円 251"/>
        <xdr:cNvSpPr/>
      </xdr:nvSpPr>
      <xdr:spPr>
        <a:xfrm>
          <a:off x="2857500" y="1658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51516</xdr:rowOff>
    </xdr:from>
    <xdr:ext cx="534377" cy="259045"/>
    <xdr:sp macro="" textlink="">
      <xdr:nvSpPr>
        <xdr:cNvPr id="253" name="テキスト ボックス 252"/>
        <xdr:cNvSpPr txBox="1"/>
      </xdr:nvSpPr>
      <xdr:spPr>
        <a:xfrm>
          <a:off x="2641111" y="1668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142850</xdr:rowOff>
    </xdr:from>
    <xdr:to>
      <xdr:col>10</xdr:col>
      <xdr:colOff>165100</xdr:colOff>
      <xdr:row>97</xdr:row>
      <xdr:rowOff>73000</xdr:rowOff>
    </xdr:to>
    <xdr:sp macro="" textlink="">
      <xdr:nvSpPr>
        <xdr:cNvPr id="254" name="楕円 253"/>
        <xdr:cNvSpPr/>
      </xdr:nvSpPr>
      <xdr:spPr>
        <a:xfrm>
          <a:off x="1968500" y="1660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64127</xdr:rowOff>
    </xdr:from>
    <xdr:ext cx="534377" cy="259045"/>
    <xdr:sp macro="" textlink="">
      <xdr:nvSpPr>
        <xdr:cNvPr id="255" name="テキスト ボックス 254"/>
        <xdr:cNvSpPr txBox="1"/>
      </xdr:nvSpPr>
      <xdr:spPr>
        <a:xfrm>
          <a:off x="1752111" y="1669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119014</xdr:rowOff>
    </xdr:from>
    <xdr:to>
      <xdr:col>6</xdr:col>
      <xdr:colOff>38100</xdr:colOff>
      <xdr:row>97</xdr:row>
      <xdr:rowOff>49164</xdr:rowOff>
    </xdr:to>
    <xdr:sp macro="" textlink="">
      <xdr:nvSpPr>
        <xdr:cNvPr id="256" name="楕円 255"/>
        <xdr:cNvSpPr/>
      </xdr:nvSpPr>
      <xdr:spPr>
        <a:xfrm>
          <a:off x="1079500" y="1657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40291</xdr:rowOff>
    </xdr:from>
    <xdr:ext cx="534377" cy="259045"/>
    <xdr:sp macro="" textlink="">
      <xdr:nvSpPr>
        <xdr:cNvPr id="257" name="テキスト ボックス 256"/>
        <xdr:cNvSpPr txBox="1"/>
      </xdr:nvSpPr>
      <xdr:spPr>
        <a:xfrm>
          <a:off x="863111" y="16670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161200</xdr:rowOff>
    </xdr:from>
    <xdr:to>
      <xdr:col>55</xdr:col>
      <xdr:colOff>0</xdr:colOff>
      <xdr:row>37</xdr:row>
      <xdr:rowOff>149254</xdr:rowOff>
    </xdr:to>
    <xdr:cxnSp macro="">
      <xdr:nvCxnSpPr>
        <xdr:cNvPr id="286" name="直線コネクタ 285"/>
        <xdr:cNvCxnSpPr/>
      </xdr:nvCxnSpPr>
      <xdr:spPr>
        <a:xfrm>
          <a:off x="9639300" y="6161950"/>
          <a:ext cx="838200" cy="33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119868</xdr:rowOff>
    </xdr:from>
    <xdr:ext cx="599010" cy="259045"/>
    <xdr:sp macro="" textlink="">
      <xdr:nvSpPr>
        <xdr:cNvPr id="287" name="補助費等平均値テキスト"/>
        <xdr:cNvSpPr txBox="1"/>
      </xdr:nvSpPr>
      <xdr:spPr>
        <a:xfrm>
          <a:off x="10528300" y="6120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161200</xdr:rowOff>
    </xdr:from>
    <xdr:to>
      <xdr:col>50</xdr:col>
      <xdr:colOff>114300</xdr:colOff>
      <xdr:row>37</xdr:row>
      <xdr:rowOff>119429</xdr:rowOff>
    </xdr:to>
    <xdr:cxnSp macro="">
      <xdr:nvCxnSpPr>
        <xdr:cNvPr id="289" name="直線コネクタ 288"/>
        <xdr:cNvCxnSpPr/>
      </xdr:nvCxnSpPr>
      <xdr:spPr>
        <a:xfrm flipV="1">
          <a:off x="8750300" y="6161950"/>
          <a:ext cx="889000" cy="301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4177</xdr:rowOff>
    </xdr:from>
    <xdr:ext cx="599010" cy="259045"/>
    <xdr:sp macro="" textlink="">
      <xdr:nvSpPr>
        <xdr:cNvPr id="291" name="テキスト ボックス 290"/>
        <xdr:cNvSpPr txBox="1"/>
      </xdr:nvSpPr>
      <xdr:spPr>
        <a:xfrm>
          <a:off x="9339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119429</xdr:rowOff>
    </xdr:from>
    <xdr:to>
      <xdr:col>45</xdr:col>
      <xdr:colOff>177800</xdr:colOff>
      <xdr:row>37</xdr:row>
      <xdr:rowOff>137985</xdr:rowOff>
    </xdr:to>
    <xdr:cxnSp macro="">
      <xdr:nvCxnSpPr>
        <xdr:cNvPr id="292" name="直線コネクタ 291"/>
        <xdr:cNvCxnSpPr/>
      </xdr:nvCxnSpPr>
      <xdr:spPr>
        <a:xfrm flipV="1">
          <a:off x="7861300" y="6463079"/>
          <a:ext cx="889000" cy="1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87450</xdr:rowOff>
    </xdr:from>
    <xdr:ext cx="599010" cy="259045"/>
    <xdr:sp macro="" textlink="">
      <xdr:nvSpPr>
        <xdr:cNvPr id="294" name="テキスト ボックス 293"/>
        <xdr:cNvSpPr txBox="1"/>
      </xdr:nvSpPr>
      <xdr:spPr>
        <a:xfrm>
          <a:off x="8450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137985</xdr:rowOff>
    </xdr:from>
    <xdr:to>
      <xdr:col>41</xdr:col>
      <xdr:colOff>50800</xdr:colOff>
      <xdr:row>37</xdr:row>
      <xdr:rowOff>143830</xdr:rowOff>
    </xdr:to>
    <xdr:cxnSp macro="">
      <xdr:nvCxnSpPr>
        <xdr:cNvPr id="295" name="直線コネクタ 294"/>
        <xdr:cNvCxnSpPr/>
      </xdr:nvCxnSpPr>
      <xdr:spPr>
        <a:xfrm flipV="1">
          <a:off x="6972300" y="6481635"/>
          <a:ext cx="889000" cy="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83208</xdr:rowOff>
    </xdr:from>
    <xdr:ext cx="599010" cy="259045"/>
    <xdr:sp macro="" textlink="">
      <xdr:nvSpPr>
        <xdr:cNvPr id="297" name="テキスト ボックス 296"/>
        <xdr:cNvSpPr txBox="1"/>
      </xdr:nvSpPr>
      <xdr:spPr>
        <a:xfrm>
          <a:off x="7561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110518</xdr:rowOff>
    </xdr:from>
    <xdr:ext cx="599010" cy="259045"/>
    <xdr:sp macro="" textlink="">
      <xdr:nvSpPr>
        <xdr:cNvPr id="299" name="テキスト ボックス 298"/>
        <xdr:cNvSpPr txBox="1"/>
      </xdr:nvSpPr>
      <xdr:spPr>
        <a:xfrm>
          <a:off x="6672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98454</xdr:rowOff>
    </xdr:from>
    <xdr:to>
      <xdr:col>55</xdr:col>
      <xdr:colOff>50800</xdr:colOff>
      <xdr:row>38</xdr:row>
      <xdr:rowOff>28604</xdr:rowOff>
    </xdr:to>
    <xdr:sp macro="" textlink="">
      <xdr:nvSpPr>
        <xdr:cNvPr id="305" name="楕円 304"/>
        <xdr:cNvSpPr/>
      </xdr:nvSpPr>
      <xdr:spPr>
        <a:xfrm>
          <a:off x="10426700" y="644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13381</xdr:rowOff>
    </xdr:from>
    <xdr:ext cx="599010" cy="259045"/>
    <xdr:sp macro="" textlink="">
      <xdr:nvSpPr>
        <xdr:cNvPr id="306" name="補助費等該当値テキスト"/>
        <xdr:cNvSpPr txBox="1"/>
      </xdr:nvSpPr>
      <xdr:spPr>
        <a:xfrm>
          <a:off x="10528300" y="6357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110400</xdr:rowOff>
    </xdr:from>
    <xdr:to>
      <xdr:col>50</xdr:col>
      <xdr:colOff>165100</xdr:colOff>
      <xdr:row>36</xdr:row>
      <xdr:rowOff>40550</xdr:rowOff>
    </xdr:to>
    <xdr:sp macro="" textlink="">
      <xdr:nvSpPr>
        <xdr:cNvPr id="307" name="楕円 306"/>
        <xdr:cNvSpPr/>
      </xdr:nvSpPr>
      <xdr:spPr>
        <a:xfrm>
          <a:off x="9588500" y="61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31677</xdr:rowOff>
    </xdr:from>
    <xdr:ext cx="599010" cy="259045"/>
    <xdr:sp macro="" textlink="">
      <xdr:nvSpPr>
        <xdr:cNvPr id="308" name="テキスト ボックス 307"/>
        <xdr:cNvSpPr txBox="1"/>
      </xdr:nvSpPr>
      <xdr:spPr>
        <a:xfrm>
          <a:off x="9339795" y="6203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68629</xdr:rowOff>
    </xdr:from>
    <xdr:to>
      <xdr:col>46</xdr:col>
      <xdr:colOff>38100</xdr:colOff>
      <xdr:row>37</xdr:row>
      <xdr:rowOff>170228</xdr:rowOff>
    </xdr:to>
    <xdr:sp macro="" textlink="">
      <xdr:nvSpPr>
        <xdr:cNvPr id="309" name="楕円 308"/>
        <xdr:cNvSpPr/>
      </xdr:nvSpPr>
      <xdr:spPr>
        <a:xfrm>
          <a:off x="8699500" y="641227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161356</xdr:rowOff>
    </xdr:from>
    <xdr:ext cx="599010" cy="259045"/>
    <xdr:sp macro="" textlink="">
      <xdr:nvSpPr>
        <xdr:cNvPr id="310" name="テキスト ボックス 309"/>
        <xdr:cNvSpPr txBox="1"/>
      </xdr:nvSpPr>
      <xdr:spPr>
        <a:xfrm>
          <a:off x="8450795" y="650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87185</xdr:rowOff>
    </xdr:from>
    <xdr:to>
      <xdr:col>41</xdr:col>
      <xdr:colOff>101600</xdr:colOff>
      <xdr:row>38</xdr:row>
      <xdr:rowOff>17335</xdr:rowOff>
    </xdr:to>
    <xdr:sp macro="" textlink="">
      <xdr:nvSpPr>
        <xdr:cNvPr id="311" name="楕円 310"/>
        <xdr:cNvSpPr/>
      </xdr:nvSpPr>
      <xdr:spPr>
        <a:xfrm>
          <a:off x="7810500" y="643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8462</xdr:rowOff>
    </xdr:from>
    <xdr:ext cx="599010" cy="259045"/>
    <xdr:sp macro="" textlink="">
      <xdr:nvSpPr>
        <xdr:cNvPr id="312" name="テキスト ボックス 311"/>
        <xdr:cNvSpPr txBox="1"/>
      </xdr:nvSpPr>
      <xdr:spPr>
        <a:xfrm>
          <a:off x="7561795" y="652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93030</xdr:rowOff>
    </xdr:from>
    <xdr:to>
      <xdr:col>36</xdr:col>
      <xdr:colOff>165100</xdr:colOff>
      <xdr:row>38</xdr:row>
      <xdr:rowOff>23180</xdr:rowOff>
    </xdr:to>
    <xdr:sp macro="" textlink="">
      <xdr:nvSpPr>
        <xdr:cNvPr id="313" name="楕円 312"/>
        <xdr:cNvSpPr/>
      </xdr:nvSpPr>
      <xdr:spPr>
        <a:xfrm>
          <a:off x="6921500" y="643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14307</xdr:rowOff>
    </xdr:from>
    <xdr:ext cx="599010" cy="259045"/>
    <xdr:sp macro="" textlink="">
      <xdr:nvSpPr>
        <xdr:cNvPr id="314" name="テキスト ボックス 313"/>
        <xdr:cNvSpPr txBox="1"/>
      </xdr:nvSpPr>
      <xdr:spPr>
        <a:xfrm>
          <a:off x="6672795" y="6529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111389</xdr:rowOff>
    </xdr:from>
    <xdr:to>
      <xdr:col>55</xdr:col>
      <xdr:colOff>0</xdr:colOff>
      <xdr:row>58</xdr:row>
      <xdr:rowOff>121705</xdr:rowOff>
    </xdr:to>
    <xdr:cxnSp macro="">
      <xdr:nvCxnSpPr>
        <xdr:cNvPr id="345" name="直線コネクタ 344"/>
        <xdr:cNvCxnSpPr/>
      </xdr:nvCxnSpPr>
      <xdr:spPr>
        <a:xfrm>
          <a:off x="9639300" y="10055489"/>
          <a:ext cx="838200" cy="1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79512</xdr:rowOff>
    </xdr:from>
    <xdr:ext cx="599010" cy="259045"/>
    <xdr:sp macro="" textlink="">
      <xdr:nvSpPr>
        <xdr:cNvPr id="346" name="普通建設事業費平均値テキスト"/>
        <xdr:cNvSpPr txBox="1"/>
      </xdr:nvSpPr>
      <xdr:spPr>
        <a:xfrm>
          <a:off x="10528300" y="10023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100519</xdr:rowOff>
    </xdr:from>
    <xdr:to>
      <xdr:col>50</xdr:col>
      <xdr:colOff>114300</xdr:colOff>
      <xdr:row>58</xdr:row>
      <xdr:rowOff>111389</xdr:rowOff>
    </xdr:to>
    <xdr:cxnSp macro="">
      <xdr:nvCxnSpPr>
        <xdr:cNvPr id="348" name="直線コネクタ 347"/>
        <xdr:cNvCxnSpPr/>
      </xdr:nvCxnSpPr>
      <xdr:spPr>
        <a:xfrm>
          <a:off x="8750300" y="10044619"/>
          <a:ext cx="889000" cy="10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0" name="テキスト ボックス 349"/>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66865</xdr:rowOff>
    </xdr:from>
    <xdr:to>
      <xdr:col>45</xdr:col>
      <xdr:colOff>177800</xdr:colOff>
      <xdr:row>58</xdr:row>
      <xdr:rowOff>100519</xdr:rowOff>
    </xdr:to>
    <xdr:cxnSp macro="">
      <xdr:nvCxnSpPr>
        <xdr:cNvPr id="351" name="直線コネクタ 350"/>
        <xdr:cNvCxnSpPr/>
      </xdr:nvCxnSpPr>
      <xdr:spPr>
        <a:xfrm>
          <a:off x="7861300" y="10010965"/>
          <a:ext cx="889000" cy="3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37303</xdr:rowOff>
    </xdr:from>
    <xdr:ext cx="599010" cy="259045"/>
    <xdr:sp macro="" textlink="">
      <xdr:nvSpPr>
        <xdr:cNvPr id="353" name="テキスト ボックス 352"/>
        <xdr:cNvSpPr txBox="1"/>
      </xdr:nvSpPr>
      <xdr:spPr>
        <a:xfrm>
          <a:off x="8450795" y="10152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66865</xdr:rowOff>
    </xdr:from>
    <xdr:to>
      <xdr:col>41</xdr:col>
      <xdr:colOff>50800</xdr:colOff>
      <xdr:row>58</xdr:row>
      <xdr:rowOff>127032</xdr:rowOff>
    </xdr:to>
    <xdr:cxnSp macro="">
      <xdr:nvCxnSpPr>
        <xdr:cNvPr id="354" name="直線コネクタ 353"/>
        <xdr:cNvCxnSpPr/>
      </xdr:nvCxnSpPr>
      <xdr:spPr>
        <a:xfrm flipV="1">
          <a:off x="6972300" y="10010965"/>
          <a:ext cx="889000" cy="6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46186</xdr:rowOff>
    </xdr:from>
    <xdr:ext cx="599010" cy="259045"/>
    <xdr:sp macro="" textlink="">
      <xdr:nvSpPr>
        <xdr:cNvPr id="356" name="テキスト ボックス 355"/>
        <xdr:cNvSpPr txBox="1"/>
      </xdr:nvSpPr>
      <xdr:spPr>
        <a:xfrm>
          <a:off x="7561795" y="1016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37178</xdr:rowOff>
    </xdr:from>
    <xdr:ext cx="599010" cy="259045"/>
    <xdr:sp macro="" textlink="">
      <xdr:nvSpPr>
        <xdr:cNvPr id="358" name="テキスト ボックス 357"/>
        <xdr:cNvSpPr txBox="1"/>
      </xdr:nvSpPr>
      <xdr:spPr>
        <a:xfrm>
          <a:off x="6672795" y="1015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70905</xdr:rowOff>
    </xdr:from>
    <xdr:to>
      <xdr:col>55</xdr:col>
      <xdr:colOff>50800</xdr:colOff>
      <xdr:row>59</xdr:row>
      <xdr:rowOff>1055</xdr:rowOff>
    </xdr:to>
    <xdr:sp macro="" textlink="">
      <xdr:nvSpPr>
        <xdr:cNvPr id="364" name="楕円 363"/>
        <xdr:cNvSpPr/>
      </xdr:nvSpPr>
      <xdr:spPr>
        <a:xfrm>
          <a:off x="10426700" y="1001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93782</xdr:rowOff>
    </xdr:from>
    <xdr:ext cx="599010" cy="259045"/>
    <xdr:sp macro="" textlink="">
      <xdr:nvSpPr>
        <xdr:cNvPr id="365" name="普通建設事業費該当値テキスト"/>
        <xdr:cNvSpPr txBox="1"/>
      </xdr:nvSpPr>
      <xdr:spPr>
        <a:xfrm>
          <a:off x="10528300" y="986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60589</xdr:rowOff>
    </xdr:from>
    <xdr:to>
      <xdr:col>50</xdr:col>
      <xdr:colOff>165100</xdr:colOff>
      <xdr:row>58</xdr:row>
      <xdr:rowOff>162189</xdr:rowOff>
    </xdr:to>
    <xdr:sp macro="" textlink="">
      <xdr:nvSpPr>
        <xdr:cNvPr id="366" name="楕円 365"/>
        <xdr:cNvSpPr/>
      </xdr:nvSpPr>
      <xdr:spPr>
        <a:xfrm>
          <a:off x="9588500" y="1000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7266</xdr:rowOff>
    </xdr:from>
    <xdr:ext cx="599010" cy="259045"/>
    <xdr:sp macro="" textlink="">
      <xdr:nvSpPr>
        <xdr:cNvPr id="367" name="テキスト ボックス 366"/>
        <xdr:cNvSpPr txBox="1"/>
      </xdr:nvSpPr>
      <xdr:spPr>
        <a:xfrm>
          <a:off x="9339795" y="9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49719</xdr:rowOff>
    </xdr:from>
    <xdr:to>
      <xdr:col>46</xdr:col>
      <xdr:colOff>38100</xdr:colOff>
      <xdr:row>58</xdr:row>
      <xdr:rowOff>151319</xdr:rowOff>
    </xdr:to>
    <xdr:sp macro="" textlink="">
      <xdr:nvSpPr>
        <xdr:cNvPr id="368" name="楕円 367"/>
        <xdr:cNvSpPr/>
      </xdr:nvSpPr>
      <xdr:spPr>
        <a:xfrm>
          <a:off x="8699500" y="99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167846</xdr:rowOff>
    </xdr:from>
    <xdr:ext cx="599010" cy="259045"/>
    <xdr:sp macro="" textlink="">
      <xdr:nvSpPr>
        <xdr:cNvPr id="369" name="テキスト ボックス 368"/>
        <xdr:cNvSpPr txBox="1"/>
      </xdr:nvSpPr>
      <xdr:spPr>
        <a:xfrm>
          <a:off x="8450795" y="976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16065</xdr:rowOff>
    </xdr:from>
    <xdr:to>
      <xdr:col>41</xdr:col>
      <xdr:colOff>101600</xdr:colOff>
      <xdr:row>58</xdr:row>
      <xdr:rowOff>117665</xdr:rowOff>
    </xdr:to>
    <xdr:sp macro="" textlink="">
      <xdr:nvSpPr>
        <xdr:cNvPr id="370" name="楕円 369"/>
        <xdr:cNvSpPr/>
      </xdr:nvSpPr>
      <xdr:spPr>
        <a:xfrm>
          <a:off x="7810500" y="996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134192</xdr:rowOff>
    </xdr:from>
    <xdr:ext cx="599010" cy="259045"/>
    <xdr:sp macro="" textlink="">
      <xdr:nvSpPr>
        <xdr:cNvPr id="371" name="テキスト ボックス 370"/>
        <xdr:cNvSpPr txBox="1"/>
      </xdr:nvSpPr>
      <xdr:spPr>
        <a:xfrm>
          <a:off x="7561795" y="9735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76232</xdr:rowOff>
    </xdr:from>
    <xdr:to>
      <xdr:col>36</xdr:col>
      <xdr:colOff>165100</xdr:colOff>
      <xdr:row>59</xdr:row>
      <xdr:rowOff>6382</xdr:rowOff>
    </xdr:to>
    <xdr:sp macro="" textlink="">
      <xdr:nvSpPr>
        <xdr:cNvPr id="372" name="楕円 371"/>
        <xdr:cNvSpPr/>
      </xdr:nvSpPr>
      <xdr:spPr>
        <a:xfrm>
          <a:off x="6921500" y="1002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22909</xdr:rowOff>
    </xdr:from>
    <xdr:ext cx="599010" cy="259045"/>
    <xdr:sp macro="" textlink="">
      <xdr:nvSpPr>
        <xdr:cNvPr id="373" name="テキスト ボックス 372"/>
        <xdr:cNvSpPr txBox="1"/>
      </xdr:nvSpPr>
      <xdr:spPr>
        <a:xfrm>
          <a:off x="6672795" y="979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24419</xdr:rowOff>
    </xdr:from>
    <xdr:to>
      <xdr:col>55</xdr:col>
      <xdr:colOff>0</xdr:colOff>
      <xdr:row>78</xdr:row>
      <xdr:rowOff>39187</xdr:rowOff>
    </xdr:to>
    <xdr:cxnSp macro="">
      <xdr:nvCxnSpPr>
        <xdr:cNvPr id="400" name="直線コネクタ 399"/>
        <xdr:cNvCxnSpPr/>
      </xdr:nvCxnSpPr>
      <xdr:spPr>
        <a:xfrm>
          <a:off x="9639300" y="13397519"/>
          <a:ext cx="838200" cy="1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3895</xdr:rowOff>
    </xdr:from>
    <xdr:ext cx="599010" cy="259045"/>
    <xdr:sp macro="" textlink="">
      <xdr:nvSpPr>
        <xdr:cNvPr id="401" name="普通建設事業費 （ うち新規整備　）平均値テキスト"/>
        <xdr:cNvSpPr txBox="1"/>
      </xdr:nvSpPr>
      <xdr:spPr>
        <a:xfrm>
          <a:off x="10528300" y="13376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24419</xdr:rowOff>
    </xdr:from>
    <xdr:to>
      <xdr:col>50</xdr:col>
      <xdr:colOff>114300</xdr:colOff>
      <xdr:row>78</xdr:row>
      <xdr:rowOff>49550</xdr:rowOff>
    </xdr:to>
    <xdr:cxnSp macro="">
      <xdr:nvCxnSpPr>
        <xdr:cNvPr id="403" name="直線コネクタ 402"/>
        <xdr:cNvCxnSpPr/>
      </xdr:nvCxnSpPr>
      <xdr:spPr>
        <a:xfrm flipV="1">
          <a:off x="8750300" y="13397519"/>
          <a:ext cx="889000" cy="2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05" name="テキスト ボックス 404"/>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4992</xdr:rowOff>
    </xdr:from>
    <xdr:to>
      <xdr:col>45</xdr:col>
      <xdr:colOff>177800</xdr:colOff>
      <xdr:row>78</xdr:row>
      <xdr:rowOff>49550</xdr:rowOff>
    </xdr:to>
    <xdr:cxnSp macro="">
      <xdr:nvCxnSpPr>
        <xdr:cNvPr id="406" name="直線コネクタ 405"/>
        <xdr:cNvCxnSpPr/>
      </xdr:nvCxnSpPr>
      <xdr:spPr>
        <a:xfrm>
          <a:off x="7861300" y="13378092"/>
          <a:ext cx="889000" cy="4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125686</xdr:rowOff>
    </xdr:from>
    <xdr:ext cx="599010" cy="259045"/>
    <xdr:sp macro="" textlink="">
      <xdr:nvSpPr>
        <xdr:cNvPr id="408" name="テキスト ボックス 407"/>
        <xdr:cNvSpPr txBox="1"/>
      </xdr:nvSpPr>
      <xdr:spPr>
        <a:xfrm>
          <a:off x="8450795" y="134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4992</xdr:rowOff>
    </xdr:from>
    <xdr:to>
      <xdr:col>41</xdr:col>
      <xdr:colOff>50800</xdr:colOff>
      <xdr:row>78</xdr:row>
      <xdr:rowOff>109993</xdr:rowOff>
    </xdr:to>
    <xdr:cxnSp macro="">
      <xdr:nvCxnSpPr>
        <xdr:cNvPr id="409" name="直線コネクタ 408"/>
        <xdr:cNvCxnSpPr/>
      </xdr:nvCxnSpPr>
      <xdr:spPr>
        <a:xfrm flipV="1">
          <a:off x="6972300" y="13378092"/>
          <a:ext cx="889000" cy="10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130022</xdr:rowOff>
    </xdr:from>
    <xdr:ext cx="599010" cy="259045"/>
    <xdr:sp macro="" textlink="">
      <xdr:nvSpPr>
        <xdr:cNvPr id="411" name="テキスト ボックス 410"/>
        <xdr:cNvSpPr txBox="1"/>
      </xdr:nvSpPr>
      <xdr:spPr>
        <a:xfrm>
          <a:off x="7561795" y="1350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150720</xdr:rowOff>
    </xdr:from>
    <xdr:ext cx="599010" cy="259045"/>
    <xdr:sp macro="" textlink="">
      <xdr:nvSpPr>
        <xdr:cNvPr id="413" name="テキスト ボックス 412"/>
        <xdr:cNvSpPr txBox="1"/>
      </xdr:nvSpPr>
      <xdr:spPr>
        <a:xfrm>
          <a:off x="6672795" y="13180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159837</xdr:rowOff>
    </xdr:from>
    <xdr:to>
      <xdr:col>55</xdr:col>
      <xdr:colOff>50800</xdr:colOff>
      <xdr:row>78</xdr:row>
      <xdr:rowOff>89987</xdr:rowOff>
    </xdr:to>
    <xdr:sp macro="" textlink="">
      <xdr:nvSpPr>
        <xdr:cNvPr id="419" name="楕円 418"/>
        <xdr:cNvSpPr/>
      </xdr:nvSpPr>
      <xdr:spPr>
        <a:xfrm>
          <a:off x="10426700" y="1336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119214</xdr:rowOff>
    </xdr:from>
    <xdr:ext cx="599010" cy="259045"/>
    <xdr:sp macro="" textlink="">
      <xdr:nvSpPr>
        <xdr:cNvPr id="420" name="普通建設事業費 （ うち新規整備　）該当値テキスト"/>
        <xdr:cNvSpPr txBox="1"/>
      </xdr:nvSpPr>
      <xdr:spPr>
        <a:xfrm>
          <a:off x="10528300" y="1314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145069</xdr:rowOff>
    </xdr:from>
    <xdr:to>
      <xdr:col>50</xdr:col>
      <xdr:colOff>165100</xdr:colOff>
      <xdr:row>78</xdr:row>
      <xdr:rowOff>75219</xdr:rowOff>
    </xdr:to>
    <xdr:sp macro="" textlink="">
      <xdr:nvSpPr>
        <xdr:cNvPr id="421" name="楕円 420"/>
        <xdr:cNvSpPr/>
      </xdr:nvSpPr>
      <xdr:spPr>
        <a:xfrm>
          <a:off x="9588500" y="1334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91746</xdr:rowOff>
    </xdr:from>
    <xdr:ext cx="599010" cy="259045"/>
    <xdr:sp macro="" textlink="">
      <xdr:nvSpPr>
        <xdr:cNvPr id="422" name="テキスト ボックス 421"/>
        <xdr:cNvSpPr txBox="1"/>
      </xdr:nvSpPr>
      <xdr:spPr>
        <a:xfrm>
          <a:off x="9339795" y="13121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170200</xdr:rowOff>
    </xdr:from>
    <xdr:to>
      <xdr:col>46</xdr:col>
      <xdr:colOff>38100</xdr:colOff>
      <xdr:row>78</xdr:row>
      <xdr:rowOff>100350</xdr:rowOff>
    </xdr:to>
    <xdr:sp macro="" textlink="">
      <xdr:nvSpPr>
        <xdr:cNvPr id="423" name="楕円 422"/>
        <xdr:cNvSpPr/>
      </xdr:nvSpPr>
      <xdr:spPr>
        <a:xfrm>
          <a:off x="8699500" y="1337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116877</xdr:rowOff>
    </xdr:from>
    <xdr:ext cx="599010" cy="259045"/>
    <xdr:sp macro="" textlink="">
      <xdr:nvSpPr>
        <xdr:cNvPr id="424" name="テキスト ボックス 423"/>
        <xdr:cNvSpPr txBox="1"/>
      </xdr:nvSpPr>
      <xdr:spPr>
        <a:xfrm>
          <a:off x="8450795" y="1314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125642</xdr:rowOff>
    </xdr:from>
    <xdr:to>
      <xdr:col>41</xdr:col>
      <xdr:colOff>101600</xdr:colOff>
      <xdr:row>78</xdr:row>
      <xdr:rowOff>55792</xdr:rowOff>
    </xdr:to>
    <xdr:sp macro="" textlink="">
      <xdr:nvSpPr>
        <xdr:cNvPr id="425" name="楕円 424"/>
        <xdr:cNvSpPr/>
      </xdr:nvSpPr>
      <xdr:spPr>
        <a:xfrm>
          <a:off x="7810500" y="133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72319</xdr:rowOff>
    </xdr:from>
    <xdr:ext cx="599010" cy="259045"/>
    <xdr:sp macro="" textlink="">
      <xdr:nvSpPr>
        <xdr:cNvPr id="426" name="テキスト ボックス 425"/>
        <xdr:cNvSpPr txBox="1"/>
      </xdr:nvSpPr>
      <xdr:spPr>
        <a:xfrm>
          <a:off x="7561795" y="13102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59193</xdr:rowOff>
    </xdr:from>
    <xdr:to>
      <xdr:col>36</xdr:col>
      <xdr:colOff>165100</xdr:colOff>
      <xdr:row>78</xdr:row>
      <xdr:rowOff>160793</xdr:rowOff>
    </xdr:to>
    <xdr:sp macro="" textlink="">
      <xdr:nvSpPr>
        <xdr:cNvPr id="427" name="楕円 426"/>
        <xdr:cNvSpPr/>
      </xdr:nvSpPr>
      <xdr:spPr>
        <a:xfrm>
          <a:off x="6921500" y="13432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151920</xdr:rowOff>
    </xdr:from>
    <xdr:ext cx="534377" cy="259045"/>
    <xdr:sp macro="" textlink="">
      <xdr:nvSpPr>
        <xdr:cNvPr id="428" name="テキスト ボックス 427"/>
        <xdr:cNvSpPr txBox="1"/>
      </xdr:nvSpPr>
      <xdr:spPr>
        <a:xfrm>
          <a:off x="6705111" y="13525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33596</xdr:rowOff>
    </xdr:from>
    <xdr:to>
      <xdr:col>55</xdr:col>
      <xdr:colOff>0</xdr:colOff>
      <xdr:row>98</xdr:row>
      <xdr:rowOff>76138</xdr:rowOff>
    </xdr:to>
    <xdr:cxnSp macro="">
      <xdr:nvCxnSpPr>
        <xdr:cNvPr id="455" name="直線コネクタ 454"/>
        <xdr:cNvCxnSpPr/>
      </xdr:nvCxnSpPr>
      <xdr:spPr>
        <a:xfrm>
          <a:off x="9639300" y="16835696"/>
          <a:ext cx="838200" cy="4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25990</xdr:rowOff>
    </xdr:from>
    <xdr:ext cx="599010" cy="259045"/>
    <xdr:sp macro="" textlink="">
      <xdr:nvSpPr>
        <xdr:cNvPr id="456" name="普通建設事業費 （ うち更新整備　）平均値テキスト"/>
        <xdr:cNvSpPr txBox="1"/>
      </xdr:nvSpPr>
      <xdr:spPr>
        <a:xfrm>
          <a:off x="10528300" y="16656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33596</xdr:rowOff>
    </xdr:from>
    <xdr:to>
      <xdr:col>50</xdr:col>
      <xdr:colOff>114300</xdr:colOff>
      <xdr:row>98</xdr:row>
      <xdr:rowOff>45944</xdr:rowOff>
    </xdr:to>
    <xdr:cxnSp macro="">
      <xdr:nvCxnSpPr>
        <xdr:cNvPr id="458" name="直線コネクタ 457"/>
        <xdr:cNvCxnSpPr/>
      </xdr:nvCxnSpPr>
      <xdr:spPr>
        <a:xfrm flipV="1">
          <a:off x="8750300" y="16835696"/>
          <a:ext cx="889000" cy="12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92964</xdr:rowOff>
    </xdr:from>
    <xdr:ext cx="599010" cy="259045"/>
    <xdr:sp macro="" textlink="">
      <xdr:nvSpPr>
        <xdr:cNvPr id="460" name="テキスト ボックス 459"/>
        <xdr:cNvSpPr txBox="1"/>
      </xdr:nvSpPr>
      <xdr:spPr>
        <a:xfrm>
          <a:off x="9339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2842</xdr:rowOff>
    </xdr:from>
    <xdr:to>
      <xdr:col>45</xdr:col>
      <xdr:colOff>177800</xdr:colOff>
      <xdr:row>98</xdr:row>
      <xdr:rowOff>45944</xdr:rowOff>
    </xdr:to>
    <xdr:cxnSp macro="">
      <xdr:nvCxnSpPr>
        <xdr:cNvPr id="461" name="直線コネクタ 460"/>
        <xdr:cNvCxnSpPr/>
      </xdr:nvCxnSpPr>
      <xdr:spPr>
        <a:xfrm>
          <a:off x="7861300" y="16804942"/>
          <a:ext cx="889000" cy="4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103864</xdr:rowOff>
    </xdr:from>
    <xdr:ext cx="599010" cy="259045"/>
    <xdr:sp macro="" textlink="">
      <xdr:nvSpPr>
        <xdr:cNvPr id="463" name="テキスト ボックス 462"/>
        <xdr:cNvSpPr txBox="1"/>
      </xdr:nvSpPr>
      <xdr:spPr>
        <a:xfrm>
          <a:off x="8450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158634</xdr:rowOff>
    </xdr:from>
    <xdr:to>
      <xdr:col>41</xdr:col>
      <xdr:colOff>50800</xdr:colOff>
      <xdr:row>98</xdr:row>
      <xdr:rowOff>2842</xdr:rowOff>
    </xdr:to>
    <xdr:cxnSp macro="">
      <xdr:nvCxnSpPr>
        <xdr:cNvPr id="464" name="直線コネクタ 463"/>
        <xdr:cNvCxnSpPr/>
      </xdr:nvCxnSpPr>
      <xdr:spPr>
        <a:xfrm>
          <a:off x="6972300" y="16789284"/>
          <a:ext cx="889000" cy="1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111334</xdr:rowOff>
    </xdr:from>
    <xdr:ext cx="599010" cy="259045"/>
    <xdr:sp macro="" textlink="">
      <xdr:nvSpPr>
        <xdr:cNvPr id="466" name="テキスト ボックス 465"/>
        <xdr:cNvSpPr txBox="1"/>
      </xdr:nvSpPr>
      <xdr:spPr>
        <a:xfrm>
          <a:off x="7561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105306</xdr:rowOff>
    </xdr:from>
    <xdr:ext cx="599010" cy="259045"/>
    <xdr:sp macro="" textlink="">
      <xdr:nvSpPr>
        <xdr:cNvPr id="468" name="テキスト ボックス 467"/>
        <xdr:cNvSpPr txBox="1"/>
      </xdr:nvSpPr>
      <xdr:spPr>
        <a:xfrm>
          <a:off x="6672795" y="1690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25338</xdr:rowOff>
    </xdr:from>
    <xdr:to>
      <xdr:col>55</xdr:col>
      <xdr:colOff>50800</xdr:colOff>
      <xdr:row>98</xdr:row>
      <xdr:rowOff>126938</xdr:rowOff>
    </xdr:to>
    <xdr:sp macro="" textlink="">
      <xdr:nvSpPr>
        <xdr:cNvPr id="474" name="楕円 473"/>
        <xdr:cNvSpPr/>
      </xdr:nvSpPr>
      <xdr:spPr>
        <a:xfrm>
          <a:off x="10426700" y="1682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152991</xdr:rowOff>
    </xdr:from>
    <xdr:ext cx="599010" cy="259045"/>
    <xdr:sp macro="" textlink="">
      <xdr:nvSpPr>
        <xdr:cNvPr id="475" name="普通建設事業費 （ うち更新整備　）該当値テキスト"/>
        <xdr:cNvSpPr txBox="1"/>
      </xdr:nvSpPr>
      <xdr:spPr>
        <a:xfrm>
          <a:off x="10528300" y="16783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154246</xdr:rowOff>
    </xdr:from>
    <xdr:to>
      <xdr:col>50</xdr:col>
      <xdr:colOff>165100</xdr:colOff>
      <xdr:row>98</xdr:row>
      <xdr:rowOff>84396</xdr:rowOff>
    </xdr:to>
    <xdr:sp macro="" textlink="">
      <xdr:nvSpPr>
        <xdr:cNvPr id="476" name="楕円 475"/>
        <xdr:cNvSpPr/>
      </xdr:nvSpPr>
      <xdr:spPr>
        <a:xfrm>
          <a:off x="9588500" y="1678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100923</xdr:rowOff>
    </xdr:from>
    <xdr:ext cx="599010" cy="259045"/>
    <xdr:sp macro="" textlink="">
      <xdr:nvSpPr>
        <xdr:cNvPr id="477" name="テキスト ボックス 476"/>
        <xdr:cNvSpPr txBox="1"/>
      </xdr:nvSpPr>
      <xdr:spPr>
        <a:xfrm>
          <a:off x="9339795" y="1656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166594</xdr:rowOff>
    </xdr:from>
    <xdr:to>
      <xdr:col>46</xdr:col>
      <xdr:colOff>38100</xdr:colOff>
      <xdr:row>98</xdr:row>
      <xdr:rowOff>96744</xdr:rowOff>
    </xdr:to>
    <xdr:sp macro="" textlink="">
      <xdr:nvSpPr>
        <xdr:cNvPr id="478" name="楕円 477"/>
        <xdr:cNvSpPr/>
      </xdr:nvSpPr>
      <xdr:spPr>
        <a:xfrm>
          <a:off x="8699500" y="1679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113271</xdr:rowOff>
    </xdr:from>
    <xdr:ext cx="599010" cy="259045"/>
    <xdr:sp macro="" textlink="">
      <xdr:nvSpPr>
        <xdr:cNvPr id="479" name="テキスト ボックス 478"/>
        <xdr:cNvSpPr txBox="1"/>
      </xdr:nvSpPr>
      <xdr:spPr>
        <a:xfrm>
          <a:off x="8450795" y="1657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123492</xdr:rowOff>
    </xdr:from>
    <xdr:to>
      <xdr:col>41</xdr:col>
      <xdr:colOff>101600</xdr:colOff>
      <xdr:row>98</xdr:row>
      <xdr:rowOff>53642</xdr:rowOff>
    </xdr:to>
    <xdr:sp macro="" textlink="">
      <xdr:nvSpPr>
        <xdr:cNvPr id="480" name="楕円 479"/>
        <xdr:cNvSpPr/>
      </xdr:nvSpPr>
      <xdr:spPr>
        <a:xfrm>
          <a:off x="7810500" y="1675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70169</xdr:rowOff>
    </xdr:from>
    <xdr:ext cx="599010" cy="259045"/>
    <xdr:sp macro="" textlink="">
      <xdr:nvSpPr>
        <xdr:cNvPr id="481" name="テキスト ボックス 480"/>
        <xdr:cNvSpPr txBox="1"/>
      </xdr:nvSpPr>
      <xdr:spPr>
        <a:xfrm>
          <a:off x="7561795" y="1652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107834</xdr:rowOff>
    </xdr:from>
    <xdr:to>
      <xdr:col>36</xdr:col>
      <xdr:colOff>165100</xdr:colOff>
      <xdr:row>98</xdr:row>
      <xdr:rowOff>37984</xdr:rowOff>
    </xdr:to>
    <xdr:sp macro="" textlink="">
      <xdr:nvSpPr>
        <xdr:cNvPr id="482" name="楕円 481"/>
        <xdr:cNvSpPr/>
      </xdr:nvSpPr>
      <xdr:spPr>
        <a:xfrm>
          <a:off x="6921500" y="1673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54511</xdr:rowOff>
    </xdr:from>
    <xdr:ext cx="599010" cy="259045"/>
    <xdr:sp macro="" textlink="">
      <xdr:nvSpPr>
        <xdr:cNvPr id="483" name="テキスト ボックス 482"/>
        <xdr:cNvSpPr txBox="1"/>
      </xdr:nvSpPr>
      <xdr:spPr>
        <a:xfrm>
          <a:off x="6672795" y="1651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69515</xdr:rowOff>
    </xdr:from>
    <xdr:to>
      <xdr:col>85</xdr:col>
      <xdr:colOff>127000</xdr:colOff>
      <xdr:row>38</xdr:row>
      <xdr:rowOff>69760</xdr:rowOff>
    </xdr:to>
    <xdr:cxnSp macro="">
      <xdr:nvCxnSpPr>
        <xdr:cNvPr id="510" name="直線コネクタ 509"/>
        <xdr:cNvCxnSpPr/>
      </xdr:nvCxnSpPr>
      <xdr:spPr>
        <a:xfrm>
          <a:off x="15481300" y="6584615"/>
          <a:ext cx="838200" cy="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18773</xdr:rowOff>
    </xdr:from>
    <xdr:ext cx="534377" cy="259045"/>
    <xdr:sp macro="" textlink="">
      <xdr:nvSpPr>
        <xdr:cNvPr id="511" name="災害復旧事業費平均値テキスト"/>
        <xdr:cNvSpPr txBox="1"/>
      </xdr:nvSpPr>
      <xdr:spPr>
        <a:xfrm>
          <a:off x="16370300" y="6533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63258</xdr:rowOff>
    </xdr:from>
    <xdr:to>
      <xdr:col>81</xdr:col>
      <xdr:colOff>50800</xdr:colOff>
      <xdr:row>38</xdr:row>
      <xdr:rowOff>69515</xdr:rowOff>
    </xdr:to>
    <xdr:cxnSp macro="">
      <xdr:nvCxnSpPr>
        <xdr:cNvPr id="513" name="直線コネクタ 512"/>
        <xdr:cNvCxnSpPr/>
      </xdr:nvCxnSpPr>
      <xdr:spPr>
        <a:xfrm>
          <a:off x="14592300" y="6578358"/>
          <a:ext cx="889000" cy="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122543</xdr:rowOff>
    </xdr:from>
    <xdr:ext cx="534377" cy="259045"/>
    <xdr:sp macro="" textlink="">
      <xdr:nvSpPr>
        <xdr:cNvPr id="515" name="テキスト ボックス 514"/>
        <xdr:cNvSpPr txBox="1"/>
      </xdr:nvSpPr>
      <xdr:spPr>
        <a:xfrm>
          <a:off x="15214111" y="663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63258</xdr:rowOff>
    </xdr:from>
    <xdr:to>
      <xdr:col>76</xdr:col>
      <xdr:colOff>114300</xdr:colOff>
      <xdr:row>38</xdr:row>
      <xdr:rowOff>131559</xdr:rowOff>
    </xdr:to>
    <xdr:cxnSp macro="">
      <xdr:nvCxnSpPr>
        <xdr:cNvPr id="516" name="直線コネクタ 515"/>
        <xdr:cNvCxnSpPr/>
      </xdr:nvCxnSpPr>
      <xdr:spPr>
        <a:xfrm flipV="1">
          <a:off x="13703300" y="6578358"/>
          <a:ext cx="889000" cy="6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141055</xdr:rowOff>
    </xdr:from>
    <xdr:ext cx="534377" cy="259045"/>
    <xdr:sp macro="" textlink="">
      <xdr:nvSpPr>
        <xdr:cNvPr id="518" name="テキスト ボックス 517"/>
        <xdr:cNvSpPr txBox="1"/>
      </xdr:nvSpPr>
      <xdr:spPr>
        <a:xfrm>
          <a:off x="14325111" y="665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116508</xdr:rowOff>
    </xdr:from>
    <xdr:to>
      <xdr:col>71</xdr:col>
      <xdr:colOff>177800</xdr:colOff>
      <xdr:row>38</xdr:row>
      <xdr:rowOff>131559</xdr:rowOff>
    </xdr:to>
    <xdr:cxnSp macro="">
      <xdr:nvCxnSpPr>
        <xdr:cNvPr id="519" name="直線コネクタ 518"/>
        <xdr:cNvCxnSpPr/>
      </xdr:nvCxnSpPr>
      <xdr:spPr>
        <a:xfrm>
          <a:off x="12814300" y="6631608"/>
          <a:ext cx="889000" cy="1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3" name="テキスト ボックス 522"/>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18960</xdr:rowOff>
    </xdr:from>
    <xdr:to>
      <xdr:col>85</xdr:col>
      <xdr:colOff>177800</xdr:colOff>
      <xdr:row>38</xdr:row>
      <xdr:rowOff>120560</xdr:rowOff>
    </xdr:to>
    <xdr:sp macro="" textlink="">
      <xdr:nvSpPr>
        <xdr:cNvPr id="529" name="楕円 528"/>
        <xdr:cNvSpPr/>
      </xdr:nvSpPr>
      <xdr:spPr>
        <a:xfrm>
          <a:off x="16268700" y="653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149787</xdr:rowOff>
    </xdr:from>
    <xdr:ext cx="534377" cy="259045"/>
    <xdr:sp macro="" textlink="">
      <xdr:nvSpPr>
        <xdr:cNvPr id="530" name="災害復旧事業費該当値テキスト"/>
        <xdr:cNvSpPr txBox="1"/>
      </xdr:nvSpPr>
      <xdr:spPr>
        <a:xfrm>
          <a:off x="16370300" y="632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18715</xdr:rowOff>
    </xdr:from>
    <xdr:to>
      <xdr:col>81</xdr:col>
      <xdr:colOff>101600</xdr:colOff>
      <xdr:row>38</xdr:row>
      <xdr:rowOff>120315</xdr:rowOff>
    </xdr:to>
    <xdr:sp macro="" textlink="">
      <xdr:nvSpPr>
        <xdr:cNvPr id="531" name="楕円 530"/>
        <xdr:cNvSpPr/>
      </xdr:nvSpPr>
      <xdr:spPr>
        <a:xfrm>
          <a:off x="15430500" y="653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136842</xdr:rowOff>
    </xdr:from>
    <xdr:ext cx="534377" cy="259045"/>
    <xdr:sp macro="" textlink="">
      <xdr:nvSpPr>
        <xdr:cNvPr id="532" name="テキスト ボックス 531"/>
        <xdr:cNvSpPr txBox="1"/>
      </xdr:nvSpPr>
      <xdr:spPr>
        <a:xfrm>
          <a:off x="15214111" y="6309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12458</xdr:rowOff>
    </xdr:from>
    <xdr:to>
      <xdr:col>76</xdr:col>
      <xdr:colOff>165100</xdr:colOff>
      <xdr:row>38</xdr:row>
      <xdr:rowOff>114058</xdr:rowOff>
    </xdr:to>
    <xdr:sp macro="" textlink="">
      <xdr:nvSpPr>
        <xdr:cNvPr id="533" name="楕円 532"/>
        <xdr:cNvSpPr/>
      </xdr:nvSpPr>
      <xdr:spPr>
        <a:xfrm>
          <a:off x="14541500" y="652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130586</xdr:rowOff>
    </xdr:from>
    <xdr:ext cx="534377" cy="259045"/>
    <xdr:sp macro="" textlink="">
      <xdr:nvSpPr>
        <xdr:cNvPr id="534" name="テキスト ボックス 533"/>
        <xdr:cNvSpPr txBox="1"/>
      </xdr:nvSpPr>
      <xdr:spPr>
        <a:xfrm>
          <a:off x="14325111" y="630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80759</xdr:rowOff>
    </xdr:from>
    <xdr:to>
      <xdr:col>72</xdr:col>
      <xdr:colOff>38100</xdr:colOff>
      <xdr:row>39</xdr:row>
      <xdr:rowOff>10909</xdr:rowOff>
    </xdr:to>
    <xdr:sp macro="" textlink="">
      <xdr:nvSpPr>
        <xdr:cNvPr id="535" name="楕円 534"/>
        <xdr:cNvSpPr/>
      </xdr:nvSpPr>
      <xdr:spPr>
        <a:xfrm>
          <a:off x="13652500" y="659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2036</xdr:rowOff>
    </xdr:from>
    <xdr:ext cx="469744" cy="259045"/>
    <xdr:sp macro="" textlink="">
      <xdr:nvSpPr>
        <xdr:cNvPr id="536" name="テキスト ボックス 535"/>
        <xdr:cNvSpPr txBox="1"/>
      </xdr:nvSpPr>
      <xdr:spPr>
        <a:xfrm>
          <a:off x="13468428" y="6688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65708</xdr:rowOff>
    </xdr:from>
    <xdr:to>
      <xdr:col>67</xdr:col>
      <xdr:colOff>101600</xdr:colOff>
      <xdr:row>38</xdr:row>
      <xdr:rowOff>167308</xdr:rowOff>
    </xdr:to>
    <xdr:sp macro="" textlink="">
      <xdr:nvSpPr>
        <xdr:cNvPr id="537" name="楕円 536"/>
        <xdr:cNvSpPr/>
      </xdr:nvSpPr>
      <xdr:spPr>
        <a:xfrm>
          <a:off x="12763500" y="658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158435</xdr:rowOff>
    </xdr:from>
    <xdr:ext cx="534377" cy="259045"/>
    <xdr:sp macro="" textlink="">
      <xdr:nvSpPr>
        <xdr:cNvPr id="538" name="テキスト ボックス 537"/>
        <xdr:cNvSpPr txBox="1"/>
      </xdr:nvSpPr>
      <xdr:spPr>
        <a:xfrm>
          <a:off x="12547111" y="667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151515</xdr:rowOff>
    </xdr:from>
    <xdr:to>
      <xdr:col>85</xdr:col>
      <xdr:colOff>127000</xdr:colOff>
      <xdr:row>78</xdr:row>
      <xdr:rowOff>10195</xdr:rowOff>
    </xdr:to>
    <xdr:cxnSp macro="">
      <xdr:nvCxnSpPr>
        <xdr:cNvPr id="616" name="直線コネクタ 615"/>
        <xdr:cNvCxnSpPr/>
      </xdr:nvCxnSpPr>
      <xdr:spPr>
        <a:xfrm flipV="1">
          <a:off x="15481300" y="13353165"/>
          <a:ext cx="838200" cy="30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74083</xdr:rowOff>
    </xdr:from>
    <xdr:ext cx="599010" cy="259045"/>
    <xdr:sp macro="" textlink="">
      <xdr:nvSpPr>
        <xdr:cNvPr id="617" name="公債費平均値テキスト"/>
        <xdr:cNvSpPr txBox="1"/>
      </xdr:nvSpPr>
      <xdr:spPr>
        <a:xfrm>
          <a:off x="16370300" y="1310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10195</xdr:rowOff>
    </xdr:from>
    <xdr:to>
      <xdr:col>81</xdr:col>
      <xdr:colOff>50800</xdr:colOff>
      <xdr:row>78</xdr:row>
      <xdr:rowOff>25586</xdr:rowOff>
    </xdr:to>
    <xdr:cxnSp macro="">
      <xdr:nvCxnSpPr>
        <xdr:cNvPr id="619" name="直線コネクタ 618"/>
        <xdr:cNvCxnSpPr/>
      </xdr:nvCxnSpPr>
      <xdr:spPr>
        <a:xfrm flipV="1">
          <a:off x="14592300" y="13383295"/>
          <a:ext cx="889000" cy="1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1" name="テキスト ボックス 620"/>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25586</xdr:rowOff>
    </xdr:from>
    <xdr:to>
      <xdr:col>76</xdr:col>
      <xdr:colOff>114300</xdr:colOff>
      <xdr:row>78</xdr:row>
      <xdr:rowOff>60911</xdr:rowOff>
    </xdr:to>
    <xdr:cxnSp macro="">
      <xdr:nvCxnSpPr>
        <xdr:cNvPr id="622" name="直線コネクタ 621"/>
        <xdr:cNvCxnSpPr/>
      </xdr:nvCxnSpPr>
      <xdr:spPr>
        <a:xfrm flipV="1">
          <a:off x="13703300" y="13398686"/>
          <a:ext cx="889000" cy="3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24" name="テキスト ボックス 623"/>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60911</xdr:rowOff>
    </xdr:from>
    <xdr:to>
      <xdr:col>71</xdr:col>
      <xdr:colOff>177800</xdr:colOff>
      <xdr:row>78</xdr:row>
      <xdr:rowOff>90954</xdr:rowOff>
    </xdr:to>
    <xdr:cxnSp macro="">
      <xdr:nvCxnSpPr>
        <xdr:cNvPr id="625" name="直線コネクタ 624"/>
        <xdr:cNvCxnSpPr/>
      </xdr:nvCxnSpPr>
      <xdr:spPr>
        <a:xfrm flipV="1">
          <a:off x="12814300" y="13434011"/>
          <a:ext cx="889000" cy="3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150576</xdr:rowOff>
    </xdr:from>
    <xdr:ext cx="599010" cy="259045"/>
    <xdr:sp macro="" textlink="">
      <xdr:nvSpPr>
        <xdr:cNvPr id="629" name="テキスト ボックス 628"/>
        <xdr:cNvSpPr txBox="1"/>
      </xdr:nvSpPr>
      <xdr:spPr>
        <a:xfrm>
          <a:off x="12514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100715</xdr:rowOff>
    </xdr:from>
    <xdr:to>
      <xdr:col>85</xdr:col>
      <xdr:colOff>177800</xdr:colOff>
      <xdr:row>78</xdr:row>
      <xdr:rowOff>30865</xdr:rowOff>
    </xdr:to>
    <xdr:sp macro="" textlink="">
      <xdr:nvSpPr>
        <xdr:cNvPr id="635" name="楕円 634"/>
        <xdr:cNvSpPr/>
      </xdr:nvSpPr>
      <xdr:spPr>
        <a:xfrm>
          <a:off x="16268700" y="1330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79142</xdr:rowOff>
    </xdr:from>
    <xdr:ext cx="599010" cy="259045"/>
    <xdr:sp macro="" textlink="">
      <xdr:nvSpPr>
        <xdr:cNvPr id="636" name="公債費該当値テキスト"/>
        <xdr:cNvSpPr txBox="1"/>
      </xdr:nvSpPr>
      <xdr:spPr>
        <a:xfrm>
          <a:off x="16370300" y="13280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130845</xdr:rowOff>
    </xdr:from>
    <xdr:to>
      <xdr:col>81</xdr:col>
      <xdr:colOff>101600</xdr:colOff>
      <xdr:row>78</xdr:row>
      <xdr:rowOff>60995</xdr:rowOff>
    </xdr:to>
    <xdr:sp macro="" textlink="">
      <xdr:nvSpPr>
        <xdr:cNvPr id="637" name="楕円 636"/>
        <xdr:cNvSpPr/>
      </xdr:nvSpPr>
      <xdr:spPr>
        <a:xfrm>
          <a:off x="15430500" y="1333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52122</xdr:rowOff>
    </xdr:from>
    <xdr:ext cx="599010" cy="259045"/>
    <xdr:sp macro="" textlink="">
      <xdr:nvSpPr>
        <xdr:cNvPr id="638" name="テキスト ボックス 637"/>
        <xdr:cNvSpPr txBox="1"/>
      </xdr:nvSpPr>
      <xdr:spPr>
        <a:xfrm>
          <a:off x="15181795" y="13425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146236</xdr:rowOff>
    </xdr:from>
    <xdr:to>
      <xdr:col>76</xdr:col>
      <xdr:colOff>165100</xdr:colOff>
      <xdr:row>78</xdr:row>
      <xdr:rowOff>76386</xdr:rowOff>
    </xdr:to>
    <xdr:sp macro="" textlink="">
      <xdr:nvSpPr>
        <xdr:cNvPr id="639" name="楕円 638"/>
        <xdr:cNvSpPr/>
      </xdr:nvSpPr>
      <xdr:spPr>
        <a:xfrm>
          <a:off x="14541500" y="1334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67513</xdr:rowOff>
    </xdr:from>
    <xdr:ext cx="534377" cy="259045"/>
    <xdr:sp macro="" textlink="">
      <xdr:nvSpPr>
        <xdr:cNvPr id="640" name="テキスト ボックス 639"/>
        <xdr:cNvSpPr txBox="1"/>
      </xdr:nvSpPr>
      <xdr:spPr>
        <a:xfrm>
          <a:off x="14325111" y="1344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10111</xdr:rowOff>
    </xdr:from>
    <xdr:to>
      <xdr:col>72</xdr:col>
      <xdr:colOff>38100</xdr:colOff>
      <xdr:row>78</xdr:row>
      <xdr:rowOff>111711</xdr:rowOff>
    </xdr:to>
    <xdr:sp macro="" textlink="">
      <xdr:nvSpPr>
        <xdr:cNvPr id="641" name="楕円 640"/>
        <xdr:cNvSpPr/>
      </xdr:nvSpPr>
      <xdr:spPr>
        <a:xfrm>
          <a:off x="13652500" y="1338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102838</xdr:rowOff>
    </xdr:from>
    <xdr:ext cx="534377" cy="259045"/>
    <xdr:sp macro="" textlink="">
      <xdr:nvSpPr>
        <xdr:cNvPr id="642" name="テキスト ボックス 641"/>
        <xdr:cNvSpPr txBox="1"/>
      </xdr:nvSpPr>
      <xdr:spPr>
        <a:xfrm>
          <a:off x="13436111" y="1347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40154</xdr:rowOff>
    </xdr:from>
    <xdr:to>
      <xdr:col>67</xdr:col>
      <xdr:colOff>101600</xdr:colOff>
      <xdr:row>78</xdr:row>
      <xdr:rowOff>141754</xdr:rowOff>
    </xdr:to>
    <xdr:sp macro="" textlink="">
      <xdr:nvSpPr>
        <xdr:cNvPr id="643" name="楕円 642"/>
        <xdr:cNvSpPr/>
      </xdr:nvSpPr>
      <xdr:spPr>
        <a:xfrm>
          <a:off x="12763500" y="1341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132881</xdr:rowOff>
    </xdr:from>
    <xdr:ext cx="534377" cy="259045"/>
    <xdr:sp macro="" textlink="">
      <xdr:nvSpPr>
        <xdr:cNvPr id="644" name="テキスト ボックス 643"/>
        <xdr:cNvSpPr txBox="1"/>
      </xdr:nvSpPr>
      <xdr:spPr>
        <a:xfrm>
          <a:off x="12547111" y="1350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44887</xdr:rowOff>
    </xdr:from>
    <xdr:to>
      <xdr:col>85</xdr:col>
      <xdr:colOff>127000</xdr:colOff>
      <xdr:row>98</xdr:row>
      <xdr:rowOff>129054</xdr:rowOff>
    </xdr:to>
    <xdr:cxnSp macro="">
      <xdr:nvCxnSpPr>
        <xdr:cNvPr id="673" name="直線コネクタ 672"/>
        <xdr:cNvCxnSpPr/>
      </xdr:nvCxnSpPr>
      <xdr:spPr>
        <a:xfrm flipV="1">
          <a:off x="15481300" y="16846987"/>
          <a:ext cx="838200" cy="8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16296</xdr:rowOff>
    </xdr:from>
    <xdr:ext cx="599010" cy="259045"/>
    <xdr:sp macro="" textlink="">
      <xdr:nvSpPr>
        <xdr:cNvPr id="674" name="積立金平均値テキスト"/>
        <xdr:cNvSpPr txBox="1"/>
      </xdr:nvSpPr>
      <xdr:spPr>
        <a:xfrm>
          <a:off x="16370300" y="1664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129054</xdr:rowOff>
    </xdr:from>
    <xdr:to>
      <xdr:col>81</xdr:col>
      <xdr:colOff>50800</xdr:colOff>
      <xdr:row>99</xdr:row>
      <xdr:rowOff>21363</xdr:rowOff>
    </xdr:to>
    <xdr:cxnSp macro="">
      <xdr:nvCxnSpPr>
        <xdr:cNvPr id="676" name="直線コネクタ 675"/>
        <xdr:cNvCxnSpPr/>
      </xdr:nvCxnSpPr>
      <xdr:spPr>
        <a:xfrm flipV="1">
          <a:off x="14592300" y="16931154"/>
          <a:ext cx="889000" cy="6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78" name="テキスト ボックス 677"/>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112864</xdr:rowOff>
    </xdr:from>
    <xdr:to>
      <xdr:col>76</xdr:col>
      <xdr:colOff>114300</xdr:colOff>
      <xdr:row>99</xdr:row>
      <xdr:rowOff>21363</xdr:rowOff>
    </xdr:to>
    <xdr:cxnSp macro="">
      <xdr:nvCxnSpPr>
        <xdr:cNvPr id="679" name="直線コネクタ 678"/>
        <xdr:cNvCxnSpPr/>
      </xdr:nvCxnSpPr>
      <xdr:spPr>
        <a:xfrm>
          <a:off x="13703300" y="16914964"/>
          <a:ext cx="889000" cy="7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46266</xdr:rowOff>
    </xdr:from>
    <xdr:ext cx="534377" cy="259045"/>
    <xdr:sp macro="" textlink="">
      <xdr:nvSpPr>
        <xdr:cNvPr id="681" name="テキスト ボックス 680"/>
        <xdr:cNvSpPr txBox="1"/>
      </xdr:nvSpPr>
      <xdr:spPr>
        <a:xfrm>
          <a:off x="14325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112864</xdr:rowOff>
    </xdr:from>
    <xdr:to>
      <xdr:col>71</xdr:col>
      <xdr:colOff>177800</xdr:colOff>
      <xdr:row>98</xdr:row>
      <xdr:rowOff>150302</xdr:rowOff>
    </xdr:to>
    <xdr:cxnSp macro="">
      <xdr:nvCxnSpPr>
        <xdr:cNvPr id="682" name="直線コネクタ 681"/>
        <xdr:cNvCxnSpPr/>
      </xdr:nvCxnSpPr>
      <xdr:spPr>
        <a:xfrm flipV="1">
          <a:off x="12814300" y="16914964"/>
          <a:ext cx="889000" cy="3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21321</xdr:rowOff>
    </xdr:from>
    <xdr:ext cx="534377" cy="259045"/>
    <xdr:sp macro="" textlink="">
      <xdr:nvSpPr>
        <xdr:cNvPr id="684" name="テキスト ボックス 683"/>
        <xdr:cNvSpPr txBox="1"/>
      </xdr:nvSpPr>
      <xdr:spPr>
        <a:xfrm>
          <a:off x="13436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31853</xdr:rowOff>
    </xdr:from>
    <xdr:ext cx="534377" cy="259045"/>
    <xdr:sp macro="" textlink="">
      <xdr:nvSpPr>
        <xdr:cNvPr id="686" name="テキスト ボックス 685"/>
        <xdr:cNvSpPr txBox="1"/>
      </xdr:nvSpPr>
      <xdr:spPr>
        <a:xfrm>
          <a:off x="12547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165537</xdr:rowOff>
    </xdr:from>
    <xdr:to>
      <xdr:col>85</xdr:col>
      <xdr:colOff>177800</xdr:colOff>
      <xdr:row>98</xdr:row>
      <xdr:rowOff>95687</xdr:rowOff>
    </xdr:to>
    <xdr:sp macro="" textlink="">
      <xdr:nvSpPr>
        <xdr:cNvPr id="692" name="楕円 691"/>
        <xdr:cNvSpPr/>
      </xdr:nvSpPr>
      <xdr:spPr>
        <a:xfrm>
          <a:off x="16268700" y="167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143964</xdr:rowOff>
    </xdr:from>
    <xdr:ext cx="599010" cy="259045"/>
    <xdr:sp macro="" textlink="">
      <xdr:nvSpPr>
        <xdr:cNvPr id="693" name="積立金該当値テキスト"/>
        <xdr:cNvSpPr txBox="1"/>
      </xdr:nvSpPr>
      <xdr:spPr>
        <a:xfrm>
          <a:off x="16370300" y="1677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78254</xdr:rowOff>
    </xdr:from>
    <xdr:to>
      <xdr:col>81</xdr:col>
      <xdr:colOff>101600</xdr:colOff>
      <xdr:row>99</xdr:row>
      <xdr:rowOff>8404</xdr:rowOff>
    </xdr:to>
    <xdr:sp macro="" textlink="">
      <xdr:nvSpPr>
        <xdr:cNvPr id="694" name="楕円 693"/>
        <xdr:cNvSpPr/>
      </xdr:nvSpPr>
      <xdr:spPr>
        <a:xfrm>
          <a:off x="15430500" y="1688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24931</xdr:rowOff>
    </xdr:from>
    <xdr:ext cx="599010" cy="259045"/>
    <xdr:sp macro="" textlink="">
      <xdr:nvSpPr>
        <xdr:cNvPr id="695" name="テキスト ボックス 694"/>
        <xdr:cNvSpPr txBox="1"/>
      </xdr:nvSpPr>
      <xdr:spPr>
        <a:xfrm>
          <a:off x="15181795" y="16655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142013</xdr:rowOff>
    </xdr:from>
    <xdr:to>
      <xdr:col>76</xdr:col>
      <xdr:colOff>165100</xdr:colOff>
      <xdr:row>99</xdr:row>
      <xdr:rowOff>72163</xdr:rowOff>
    </xdr:to>
    <xdr:sp macro="" textlink="">
      <xdr:nvSpPr>
        <xdr:cNvPr id="696" name="楕円 695"/>
        <xdr:cNvSpPr/>
      </xdr:nvSpPr>
      <xdr:spPr>
        <a:xfrm>
          <a:off x="14541500" y="1694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63290</xdr:rowOff>
    </xdr:from>
    <xdr:ext cx="534377" cy="259045"/>
    <xdr:sp macro="" textlink="">
      <xdr:nvSpPr>
        <xdr:cNvPr id="697" name="テキスト ボックス 696"/>
        <xdr:cNvSpPr txBox="1"/>
      </xdr:nvSpPr>
      <xdr:spPr>
        <a:xfrm>
          <a:off x="14325111" y="1703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62064</xdr:rowOff>
    </xdr:from>
    <xdr:to>
      <xdr:col>72</xdr:col>
      <xdr:colOff>38100</xdr:colOff>
      <xdr:row>98</xdr:row>
      <xdr:rowOff>163664</xdr:rowOff>
    </xdr:to>
    <xdr:sp macro="" textlink="">
      <xdr:nvSpPr>
        <xdr:cNvPr id="698" name="楕円 697"/>
        <xdr:cNvSpPr/>
      </xdr:nvSpPr>
      <xdr:spPr>
        <a:xfrm>
          <a:off x="13652500" y="1686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8741</xdr:rowOff>
    </xdr:from>
    <xdr:ext cx="599010" cy="259045"/>
    <xdr:sp macro="" textlink="">
      <xdr:nvSpPr>
        <xdr:cNvPr id="699" name="テキスト ボックス 698"/>
        <xdr:cNvSpPr txBox="1"/>
      </xdr:nvSpPr>
      <xdr:spPr>
        <a:xfrm>
          <a:off x="13403795" y="1663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99502</xdr:rowOff>
    </xdr:from>
    <xdr:to>
      <xdr:col>67</xdr:col>
      <xdr:colOff>101600</xdr:colOff>
      <xdr:row>99</xdr:row>
      <xdr:rowOff>29652</xdr:rowOff>
    </xdr:to>
    <xdr:sp macro="" textlink="">
      <xdr:nvSpPr>
        <xdr:cNvPr id="700" name="楕円 699"/>
        <xdr:cNvSpPr/>
      </xdr:nvSpPr>
      <xdr:spPr>
        <a:xfrm>
          <a:off x="12763500" y="1690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46179</xdr:rowOff>
    </xdr:from>
    <xdr:ext cx="534377" cy="259045"/>
    <xdr:sp macro="" textlink="">
      <xdr:nvSpPr>
        <xdr:cNvPr id="701" name="テキスト ボックス 700"/>
        <xdr:cNvSpPr txBox="1"/>
      </xdr:nvSpPr>
      <xdr:spPr>
        <a:xfrm>
          <a:off x="12547111" y="1667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1" name="投資及び出資金平均値テキスト"/>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38" name="テキスト ボックス 737"/>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0" name="投資及び出資金該当値テキスト"/>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73994</xdr:rowOff>
    </xdr:from>
    <xdr:to>
      <xdr:col>116</xdr:col>
      <xdr:colOff>63500</xdr:colOff>
      <xdr:row>59</xdr:row>
      <xdr:rowOff>85173</xdr:rowOff>
    </xdr:to>
    <xdr:cxnSp macro="">
      <xdr:nvCxnSpPr>
        <xdr:cNvPr id="789" name="直線コネクタ 788"/>
        <xdr:cNvCxnSpPr/>
      </xdr:nvCxnSpPr>
      <xdr:spPr>
        <a:xfrm flipV="1">
          <a:off x="21323300" y="10189544"/>
          <a:ext cx="838200" cy="11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30428</xdr:rowOff>
    </xdr:from>
    <xdr:ext cx="469744" cy="259045"/>
    <xdr:sp macro="" textlink="">
      <xdr:nvSpPr>
        <xdr:cNvPr id="790" name="貸付金平均値テキスト"/>
        <xdr:cNvSpPr txBox="1"/>
      </xdr:nvSpPr>
      <xdr:spPr>
        <a:xfrm>
          <a:off x="22212300" y="9974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66559</xdr:rowOff>
    </xdr:from>
    <xdr:to>
      <xdr:col>111</xdr:col>
      <xdr:colOff>177800</xdr:colOff>
      <xdr:row>59</xdr:row>
      <xdr:rowOff>85173</xdr:rowOff>
    </xdr:to>
    <xdr:cxnSp macro="">
      <xdr:nvCxnSpPr>
        <xdr:cNvPr id="792" name="直線コネクタ 791"/>
        <xdr:cNvCxnSpPr/>
      </xdr:nvCxnSpPr>
      <xdr:spPr>
        <a:xfrm>
          <a:off x="20434300" y="10182109"/>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794" name="テキスト ボックス 793"/>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66559</xdr:rowOff>
    </xdr:from>
    <xdr:to>
      <xdr:col>107</xdr:col>
      <xdr:colOff>50800</xdr:colOff>
      <xdr:row>59</xdr:row>
      <xdr:rowOff>67288</xdr:rowOff>
    </xdr:to>
    <xdr:cxnSp macro="">
      <xdr:nvCxnSpPr>
        <xdr:cNvPr id="795" name="直線コネクタ 794"/>
        <xdr:cNvCxnSpPr/>
      </xdr:nvCxnSpPr>
      <xdr:spPr>
        <a:xfrm flipV="1">
          <a:off x="19545300" y="10182109"/>
          <a:ext cx="889000" cy="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103547</xdr:rowOff>
    </xdr:from>
    <xdr:ext cx="469744" cy="259045"/>
    <xdr:sp macro="" textlink="">
      <xdr:nvSpPr>
        <xdr:cNvPr id="797" name="テキスト ボックス 796"/>
        <xdr:cNvSpPr txBox="1"/>
      </xdr:nvSpPr>
      <xdr:spPr>
        <a:xfrm>
          <a:off x="20199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67288</xdr:rowOff>
    </xdr:from>
    <xdr:to>
      <xdr:col>102</xdr:col>
      <xdr:colOff>114300</xdr:colOff>
      <xdr:row>59</xdr:row>
      <xdr:rowOff>79720</xdr:rowOff>
    </xdr:to>
    <xdr:cxnSp macro="">
      <xdr:nvCxnSpPr>
        <xdr:cNvPr id="798" name="直線コネクタ 797"/>
        <xdr:cNvCxnSpPr/>
      </xdr:nvCxnSpPr>
      <xdr:spPr>
        <a:xfrm flipV="1">
          <a:off x="18656300" y="10182838"/>
          <a:ext cx="889000" cy="1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125384</xdr:rowOff>
    </xdr:from>
    <xdr:ext cx="469744" cy="259045"/>
    <xdr:sp macro="" textlink="">
      <xdr:nvSpPr>
        <xdr:cNvPr id="800" name="テキスト ボックス 799"/>
        <xdr:cNvSpPr txBox="1"/>
      </xdr:nvSpPr>
      <xdr:spPr>
        <a:xfrm>
          <a:off x="19310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129553</xdr:rowOff>
    </xdr:from>
    <xdr:ext cx="469744" cy="259045"/>
    <xdr:sp macro="" textlink="">
      <xdr:nvSpPr>
        <xdr:cNvPr id="802" name="テキスト ボックス 801"/>
        <xdr:cNvSpPr txBox="1"/>
      </xdr:nvSpPr>
      <xdr:spPr>
        <a:xfrm>
          <a:off x="18421428" y="99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23194</xdr:rowOff>
    </xdr:from>
    <xdr:to>
      <xdr:col>116</xdr:col>
      <xdr:colOff>114300</xdr:colOff>
      <xdr:row>59</xdr:row>
      <xdr:rowOff>124794</xdr:rowOff>
    </xdr:to>
    <xdr:sp macro="" textlink="">
      <xdr:nvSpPr>
        <xdr:cNvPr id="808" name="楕円 807"/>
        <xdr:cNvSpPr/>
      </xdr:nvSpPr>
      <xdr:spPr>
        <a:xfrm>
          <a:off x="22110700" y="1013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157428</xdr:rowOff>
    </xdr:from>
    <xdr:ext cx="469744" cy="259045"/>
    <xdr:sp macro="" textlink="">
      <xdr:nvSpPr>
        <xdr:cNvPr id="809" name="貸付金該当値テキスト"/>
        <xdr:cNvSpPr txBox="1"/>
      </xdr:nvSpPr>
      <xdr:spPr>
        <a:xfrm>
          <a:off x="22212300" y="1010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34373</xdr:rowOff>
    </xdr:from>
    <xdr:to>
      <xdr:col>112</xdr:col>
      <xdr:colOff>38100</xdr:colOff>
      <xdr:row>59</xdr:row>
      <xdr:rowOff>135973</xdr:rowOff>
    </xdr:to>
    <xdr:sp macro="" textlink="">
      <xdr:nvSpPr>
        <xdr:cNvPr id="810" name="楕円 809"/>
        <xdr:cNvSpPr/>
      </xdr:nvSpPr>
      <xdr:spPr>
        <a:xfrm>
          <a:off x="21272500" y="1014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127100</xdr:rowOff>
    </xdr:from>
    <xdr:ext cx="469744" cy="259045"/>
    <xdr:sp macro="" textlink="">
      <xdr:nvSpPr>
        <xdr:cNvPr id="811" name="テキスト ボックス 810"/>
        <xdr:cNvSpPr txBox="1"/>
      </xdr:nvSpPr>
      <xdr:spPr>
        <a:xfrm>
          <a:off x="21088428" y="1024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15759</xdr:rowOff>
    </xdr:from>
    <xdr:to>
      <xdr:col>107</xdr:col>
      <xdr:colOff>101600</xdr:colOff>
      <xdr:row>59</xdr:row>
      <xdr:rowOff>117359</xdr:rowOff>
    </xdr:to>
    <xdr:sp macro="" textlink="">
      <xdr:nvSpPr>
        <xdr:cNvPr id="812" name="楕円 811"/>
        <xdr:cNvSpPr/>
      </xdr:nvSpPr>
      <xdr:spPr>
        <a:xfrm>
          <a:off x="20383500" y="1013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108486</xdr:rowOff>
    </xdr:from>
    <xdr:ext cx="469744" cy="259045"/>
    <xdr:sp macro="" textlink="">
      <xdr:nvSpPr>
        <xdr:cNvPr id="813" name="テキスト ボックス 812"/>
        <xdr:cNvSpPr txBox="1"/>
      </xdr:nvSpPr>
      <xdr:spPr>
        <a:xfrm>
          <a:off x="20199428" y="1022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16488</xdr:rowOff>
    </xdr:from>
    <xdr:to>
      <xdr:col>102</xdr:col>
      <xdr:colOff>165100</xdr:colOff>
      <xdr:row>59</xdr:row>
      <xdr:rowOff>118088</xdr:rowOff>
    </xdr:to>
    <xdr:sp macro="" textlink="">
      <xdr:nvSpPr>
        <xdr:cNvPr id="814" name="楕円 813"/>
        <xdr:cNvSpPr/>
      </xdr:nvSpPr>
      <xdr:spPr>
        <a:xfrm>
          <a:off x="19494500" y="10132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109215</xdr:rowOff>
    </xdr:from>
    <xdr:ext cx="469744" cy="259045"/>
    <xdr:sp macro="" textlink="">
      <xdr:nvSpPr>
        <xdr:cNvPr id="815" name="テキスト ボックス 814"/>
        <xdr:cNvSpPr txBox="1"/>
      </xdr:nvSpPr>
      <xdr:spPr>
        <a:xfrm>
          <a:off x="19310428" y="10224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28920</xdr:rowOff>
    </xdr:from>
    <xdr:to>
      <xdr:col>98</xdr:col>
      <xdr:colOff>38100</xdr:colOff>
      <xdr:row>59</xdr:row>
      <xdr:rowOff>130520</xdr:rowOff>
    </xdr:to>
    <xdr:sp macro="" textlink="">
      <xdr:nvSpPr>
        <xdr:cNvPr id="816" name="楕円 815"/>
        <xdr:cNvSpPr/>
      </xdr:nvSpPr>
      <xdr:spPr>
        <a:xfrm>
          <a:off x="18605500" y="1014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121647</xdr:rowOff>
    </xdr:from>
    <xdr:ext cx="469744" cy="259045"/>
    <xdr:sp macro="" textlink="">
      <xdr:nvSpPr>
        <xdr:cNvPr id="817" name="テキスト ボックス 816"/>
        <xdr:cNvSpPr txBox="1"/>
      </xdr:nvSpPr>
      <xdr:spPr>
        <a:xfrm>
          <a:off x="18421428" y="1023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136542</xdr:rowOff>
    </xdr:from>
    <xdr:to>
      <xdr:col>116</xdr:col>
      <xdr:colOff>63500</xdr:colOff>
      <xdr:row>77</xdr:row>
      <xdr:rowOff>143383</xdr:rowOff>
    </xdr:to>
    <xdr:cxnSp macro="">
      <xdr:nvCxnSpPr>
        <xdr:cNvPr id="846" name="直線コネクタ 845"/>
        <xdr:cNvCxnSpPr/>
      </xdr:nvCxnSpPr>
      <xdr:spPr>
        <a:xfrm>
          <a:off x="21323300" y="13338192"/>
          <a:ext cx="838200" cy="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108619</xdr:rowOff>
    </xdr:from>
    <xdr:ext cx="599010" cy="259045"/>
    <xdr:sp macro="" textlink="">
      <xdr:nvSpPr>
        <xdr:cNvPr id="847" name="繰出金平均値テキスト"/>
        <xdr:cNvSpPr txBox="1"/>
      </xdr:nvSpPr>
      <xdr:spPr>
        <a:xfrm>
          <a:off x="22212300" y="13138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136542</xdr:rowOff>
    </xdr:from>
    <xdr:to>
      <xdr:col>111</xdr:col>
      <xdr:colOff>177800</xdr:colOff>
      <xdr:row>77</xdr:row>
      <xdr:rowOff>157349</xdr:rowOff>
    </xdr:to>
    <xdr:cxnSp macro="">
      <xdr:nvCxnSpPr>
        <xdr:cNvPr id="849" name="直線コネクタ 848"/>
        <xdr:cNvCxnSpPr/>
      </xdr:nvCxnSpPr>
      <xdr:spPr>
        <a:xfrm flipV="1">
          <a:off x="20434300" y="13338192"/>
          <a:ext cx="889000" cy="2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157349</xdr:rowOff>
    </xdr:from>
    <xdr:to>
      <xdr:col>107</xdr:col>
      <xdr:colOff>50800</xdr:colOff>
      <xdr:row>78</xdr:row>
      <xdr:rowOff>9353</xdr:rowOff>
    </xdr:to>
    <xdr:cxnSp macro="">
      <xdr:nvCxnSpPr>
        <xdr:cNvPr id="852" name="直線コネクタ 851"/>
        <xdr:cNvCxnSpPr/>
      </xdr:nvCxnSpPr>
      <xdr:spPr>
        <a:xfrm flipV="1">
          <a:off x="19545300" y="13358999"/>
          <a:ext cx="889000" cy="2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48426</xdr:rowOff>
    </xdr:from>
    <xdr:ext cx="599010" cy="259045"/>
    <xdr:sp macro="" textlink="">
      <xdr:nvSpPr>
        <xdr:cNvPr id="854" name="テキスト ボックス 853"/>
        <xdr:cNvSpPr txBox="1"/>
      </xdr:nvSpPr>
      <xdr:spPr>
        <a:xfrm>
          <a:off x="20134795" y="1307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9353</xdr:rowOff>
    </xdr:from>
    <xdr:to>
      <xdr:col>102</xdr:col>
      <xdr:colOff>114300</xdr:colOff>
      <xdr:row>78</xdr:row>
      <xdr:rowOff>23650</xdr:rowOff>
    </xdr:to>
    <xdr:cxnSp macro="">
      <xdr:nvCxnSpPr>
        <xdr:cNvPr id="855" name="直線コネクタ 854"/>
        <xdr:cNvCxnSpPr/>
      </xdr:nvCxnSpPr>
      <xdr:spPr>
        <a:xfrm flipV="1">
          <a:off x="18656300" y="13382453"/>
          <a:ext cx="889000" cy="1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40051</xdr:rowOff>
    </xdr:from>
    <xdr:ext cx="599010" cy="259045"/>
    <xdr:sp macro="" textlink="">
      <xdr:nvSpPr>
        <xdr:cNvPr id="857" name="テキスト ボックス 856"/>
        <xdr:cNvSpPr txBox="1"/>
      </xdr:nvSpPr>
      <xdr:spPr>
        <a:xfrm>
          <a:off x="19245795" y="13070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56356</xdr:rowOff>
    </xdr:from>
    <xdr:ext cx="599010" cy="259045"/>
    <xdr:sp macro="" textlink="">
      <xdr:nvSpPr>
        <xdr:cNvPr id="859" name="テキスト ボックス 858"/>
        <xdr:cNvSpPr txBox="1"/>
      </xdr:nvSpPr>
      <xdr:spPr>
        <a:xfrm>
          <a:off x="18356795" y="13086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92583</xdr:rowOff>
    </xdr:from>
    <xdr:to>
      <xdr:col>116</xdr:col>
      <xdr:colOff>114300</xdr:colOff>
      <xdr:row>78</xdr:row>
      <xdr:rowOff>22733</xdr:rowOff>
    </xdr:to>
    <xdr:sp macro="" textlink="">
      <xdr:nvSpPr>
        <xdr:cNvPr id="865" name="楕円 864"/>
        <xdr:cNvSpPr/>
      </xdr:nvSpPr>
      <xdr:spPr>
        <a:xfrm>
          <a:off x="22110700" y="1329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71010</xdr:rowOff>
    </xdr:from>
    <xdr:ext cx="599010" cy="259045"/>
    <xdr:sp macro="" textlink="">
      <xdr:nvSpPr>
        <xdr:cNvPr id="866" name="繰出金該当値テキスト"/>
        <xdr:cNvSpPr txBox="1"/>
      </xdr:nvSpPr>
      <xdr:spPr>
        <a:xfrm>
          <a:off x="22212300" y="13272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85742</xdr:rowOff>
    </xdr:from>
    <xdr:to>
      <xdr:col>112</xdr:col>
      <xdr:colOff>38100</xdr:colOff>
      <xdr:row>78</xdr:row>
      <xdr:rowOff>15892</xdr:rowOff>
    </xdr:to>
    <xdr:sp macro="" textlink="">
      <xdr:nvSpPr>
        <xdr:cNvPr id="867" name="楕円 866"/>
        <xdr:cNvSpPr/>
      </xdr:nvSpPr>
      <xdr:spPr>
        <a:xfrm>
          <a:off x="21272500" y="1328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32419</xdr:rowOff>
    </xdr:from>
    <xdr:ext cx="599010" cy="259045"/>
    <xdr:sp macro="" textlink="">
      <xdr:nvSpPr>
        <xdr:cNvPr id="868" name="テキスト ボックス 867"/>
        <xdr:cNvSpPr txBox="1"/>
      </xdr:nvSpPr>
      <xdr:spPr>
        <a:xfrm>
          <a:off x="21023795" y="13062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106549</xdr:rowOff>
    </xdr:from>
    <xdr:to>
      <xdr:col>107</xdr:col>
      <xdr:colOff>101600</xdr:colOff>
      <xdr:row>78</xdr:row>
      <xdr:rowOff>36699</xdr:rowOff>
    </xdr:to>
    <xdr:sp macro="" textlink="">
      <xdr:nvSpPr>
        <xdr:cNvPr id="869" name="楕円 868"/>
        <xdr:cNvSpPr/>
      </xdr:nvSpPr>
      <xdr:spPr>
        <a:xfrm>
          <a:off x="20383500" y="1330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27826</xdr:rowOff>
    </xdr:from>
    <xdr:ext cx="599010" cy="259045"/>
    <xdr:sp macro="" textlink="">
      <xdr:nvSpPr>
        <xdr:cNvPr id="870" name="テキスト ボックス 869"/>
        <xdr:cNvSpPr txBox="1"/>
      </xdr:nvSpPr>
      <xdr:spPr>
        <a:xfrm>
          <a:off x="20134795" y="13400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130003</xdr:rowOff>
    </xdr:from>
    <xdr:to>
      <xdr:col>102</xdr:col>
      <xdr:colOff>165100</xdr:colOff>
      <xdr:row>78</xdr:row>
      <xdr:rowOff>60153</xdr:rowOff>
    </xdr:to>
    <xdr:sp macro="" textlink="">
      <xdr:nvSpPr>
        <xdr:cNvPr id="871" name="楕円 870"/>
        <xdr:cNvSpPr/>
      </xdr:nvSpPr>
      <xdr:spPr>
        <a:xfrm>
          <a:off x="19494500" y="1333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51280</xdr:rowOff>
    </xdr:from>
    <xdr:ext cx="599010" cy="259045"/>
    <xdr:sp macro="" textlink="">
      <xdr:nvSpPr>
        <xdr:cNvPr id="872" name="テキスト ボックス 871"/>
        <xdr:cNvSpPr txBox="1"/>
      </xdr:nvSpPr>
      <xdr:spPr>
        <a:xfrm>
          <a:off x="19245795" y="13424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144300</xdr:rowOff>
    </xdr:from>
    <xdr:to>
      <xdr:col>98</xdr:col>
      <xdr:colOff>38100</xdr:colOff>
      <xdr:row>78</xdr:row>
      <xdr:rowOff>74450</xdr:rowOff>
    </xdr:to>
    <xdr:sp macro="" textlink="">
      <xdr:nvSpPr>
        <xdr:cNvPr id="873" name="楕円 872"/>
        <xdr:cNvSpPr/>
      </xdr:nvSpPr>
      <xdr:spPr>
        <a:xfrm>
          <a:off x="18605500" y="1334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65577</xdr:rowOff>
    </xdr:from>
    <xdr:ext cx="599010" cy="259045"/>
    <xdr:sp macro="" textlink="">
      <xdr:nvSpPr>
        <xdr:cNvPr id="874" name="テキスト ボックス 873"/>
        <xdr:cNvSpPr txBox="1"/>
      </xdr:nvSpPr>
      <xdr:spPr>
        <a:xfrm>
          <a:off x="18356795" y="13438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人件費では、給与は低い水準にあるものの、各出張所や保育園、消防救急業務、バス業務に従事する人員を確保する必要があることから職員数が多いため、類似団体内平均値を上回っている状況である。</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物件費においては、三宅島特有の財政需要として火山ガスの測定機器保守等の維持管理費、公共施設が各地区に分散していること等によ</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る経常的な維持管理経費等により</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類似団体内平均を上回っている状況である。</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維持補修費は、離島特有の塩害や風害等による施設老朽化が進んだことによる経費が</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生じ</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たが、類似団体内平均を下回った。扶助費は、類似団体内平均、全国平均ともに下回っている状況である。主な要因としては、国や東京都の制度に基づくものが大部分であり、単独事業が少ないためである。</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補助費については、昨年度に引き続き類似団体内平均を下回った。今後も、各種団体への補助金について、事業効果の検討や受益者負担の見直しを適時行い、事業目的を達成したものや、必要性が低くなったものについては、廃止、減額、統合等の措置を</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検討す</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る。</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普通建設事業費は、</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新規整備で</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全国平均及び類似団体内平均を上回った。主な要因としては、</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製氷施設整備事業</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等の大型事業を実施したためである。</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一方、普通建設事業費における更新整備は</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類似団体内平均</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を下回った。</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災害復旧事業費は、台風</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16</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号による災害復旧が発生したため、類似団体平均を上回った。公債費は、過年度の大型投資的事業の起債償還により</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増加した</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が類似団体内平均を下回った。積立金は健全な財政運営により積立を行うことが</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出来たが</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、類似団体内平均を</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下</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回った。繰出金は、</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国保（直診）への減少等</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により類似団体内平均</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下</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回った。</a:t>
          </a:r>
          <a:endParaRPr lang="ja-JP" altLang="ja-JP" sz="1100">
            <a:effectLst/>
            <a:latin typeface="ＭＳ ゴシック" panose="020B0609070205080204" pitchFamily="49" charset="-128"/>
            <a:ea typeface="ＭＳ ゴシック" panose="020B0609070205080204" pitchFamily="49" charset="-128"/>
          </a:endParaRPr>
        </a:p>
        <a:p>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2,362
2,331
55.26
4,750,084
4,553,200
196,884
1,899,656
3,509,266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136467</xdr:rowOff>
    </xdr:from>
    <xdr:to>
      <xdr:col>24</xdr:col>
      <xdr:colOff>63500</xdr:colOff>
      <xdr:row>37</xdr:row>
      <xdr:rowOff>158102</xdr:rowOff>
    </xdr:to>
    <xdr:cxnSp macro="">
      <xdr:nvCxnSpPr>
        <xdr:cNvPr id="62" name="直線コネクタ 61"/>
        <xdr:cNvCxnSpPr/>
      </xdr:nvCxnSpPr>
      <xdr:spPr>
        <a:xfrm>
          <a:off x="3797300" y="6480117"/>
          <a:ext cx="838200" cy="2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100233</xdr:rowOff>
    </xdr:from>
    <xdr:ext cx="534377" cy="259045"/>
    <xdr:sp macro="" textlink="">
      <xdr:nvSpPr>
        <xdr:cNvPr id="63" name="議会費平均値テキスト"/>
        <xdr:cNvSpPr txBox="1"/>
      </xdr:nvSpPr>
      <xdr:spPr>
        <a:xfrm>
          <a:off x="4686300" y="6272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86665</xdr:rowOff>
    </xdr:from>
    <xdr:to>
      <xdr:col>19</xdr:col>
      <xdr:colOff>177800</xdr:colOff>
      <xdr:row>37</xdr:row>
      <xdr:rowOff>136467</xdr:rowOff>
    </xdr:to>
    <xdr:cxnSp macro="">
      <xdr:nvCxnSpPr>
        <xdr:cNvPr id="65" name="直線コネクタ 64"/>
        <xdr:cNvCxnSpPr/>
      </xdr:nvCxnSpPr>
      <xdr:spPr>
        <a:xfrm>
          <a:off x="2908300" y="6430315"/>
          <a:ext cx="8890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23722</xdr:rowOff>
    </xdr:from>
    <xdr:ext cx="534377" cy="259045"/>
    <xdr:sp macro="" textlink="">
      <xdr:nvSpPr>
        <xdr:cNvPr id="67" name="テキスト ボックス 66"/>
        <xdr:cNvSpPr txBox="1"/>
      </xdr:nvSpPr>
      <xdr:spPr>
        <a:xfrm>
          <a:off x="3530111" y="619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86665</xdr:rowOff>
    </xdr:from>
    <xdr:to>
      <xdr:col>15</xdr:col>
      <xdr:colOff>50800</xdr:colOff>
      <xdr:row>37</xdr:row>
      <xdr:rowOff>112333</xdr:rowOff>
    </xdr:to>
    <xdr:cxnSp macro="">
      <xdr:nvCxnSpPr>
        <xdr:cNvPr id="68" name="直線コネクタ 67"/>
        <xdr:cNvCxnSpPr/>
      </xdr:nvCxnSpPr>
      <xdr:spPr>
        <a:xfrm flipV="1">
          <a:off x="2019300" y="6430315"/>
          <a:ext cx="889000" cy="2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157020</xdr:rowOff>
    </xdr:from>
    <xdr:ext cx="534377" cy="259045"/>
    <xdr:sp macro="" textlink="">
      <xdr:nvSpPr>
        <xdr:cNvPr id="70" name="テキスト ボックス 69"/>
        <xdr:cNvSpPr txBox="1"/>
      </xdr:nvSpPr>
      <xdr:spPr>
        <a:xfrm>
          <a:off x="2641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112333</xdr:rowOff>
    </xdr:from>
    <xdr:to>
      <xdr:col>10</xdr:col>
      <xdr:colOff>114300</xdr:colOff>
      <xdr:row>37</xdr:row>
      <xdr:rowOff>122832</xdr:rowOff>
    </xdr:to>
    <xdr:cxnSp macro="">
      <xdr:nvCxnSpPr>
        <xdr:cNvPr id="71" name="直線コネクタ 70"/>
        <xdr:cNvCxnSpPr/>
      </xdr:nvCxnSpPr>
      <xdr:spPr>
        <a:xfrm flipV="1">
          <a:off x="1130300" y="6455983"/>
          <a:ext cx="889000" cy="1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163094</xdr:rowOff>
    </xdr:from>
    <xdr:ext cx="534377" cy="259045"/>
    <xdr:sp macro="" textlink="">
      <xdr:nvSpPr>
        <xdr:cNvPr id="73" name="テキスト ボックス 72"/>
        <xdr:cNvSpPr txBox="1"/>
      </xdr:nvSpPr>
      <xdr:spPr>
        <a:xfrm>
          <a:off x="1752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7149</xdr:rowOff>
    </xdr:from>
    <xdr:ext cx="534377" cy="259045"/>
    <xdr:sp macro="" textlink="">
      <xdr:nvSpPr>
        <xdr:cNvPr id="75" name="テキスト ボックス 74"/>
        <xdr:cNvSpPr txBox="1"/>
      </xdr:nvSpPr>
      <xdr:spPr>
        <a:xfrm>
          <a:off x="863111" y="617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107302</xdr:rowOff>
    </xdr:from>
    <xdr:to>
      <xdr:col>24</xdr:col>
      <xdr:colOff>114300</xdr:colOff>
      <xdr:row>38</xdr:row>
      <xdr:rowOff>37452</xdr:rowOff>
    </xdr:to>
    <xdr:sp macro="" textlink="">
      <xdr:nvSpPr>
        <xdr:cNvPr id="81" name="楕円 80"/>
        <xdr:cNvSpPr/>
      </xdr:nvSpPr>
      <xdr:spPr>
        <a:xfrm>
          <a:off x="4584700" y="645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85729</xdr:rowOff>
    </xdr:from>
    <xdr:ext cx="534377" cy="259045"/>
    <xdr:sp macro="" textlink="">
      <xdr:nvSpPr>
        <xdr:cNvPr id="82" name="議会費該当値テキスト"/>
        <xdr:cNvSpPr txBox="1"/>
      </xdr:nvSpPr>
      <xdr:spPr>
        <a:xfrm>
          <a:off x="4686300" y="642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85667</xdr:rowOff>
    </xdr:from>
    <xdr:to>
      <xdr:col>20</xdr:col>
      <xdr:colOff>38100</xdr:colOff>
      <xdr:row>38</xdr:row>
      <xdr:rowOff>15817</xdr:rowOff>
    </xdr:to>
    <xdr:sp macro="" textlink="">
      <xdr:nvSpPr>
        <xdr:cNvPr id="83" name="楕円 82"/>
        <xdr:cNvSpPr/>
      </xdr:nvSpPr>
      <xdr:spPr>
        <a:xfrm>
          <a:off x="3746500" y="642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6944</xdr:rowOff>
    </xdr:from>
    <xdr:ext cx="534377" cy="259045"/>
    <xdr:sp macro="" textlink="">
      <xdr:nvSpPr>
        <xdr:cNvPr id="84" name="テキスト ボックス 83"/>
        <xdr:cNvSpPr txBox="1"/>
      </xdr:nvSpPr>
      <xdr:spPr>
        <a:xfrm>
          <a:off x="3530111" y="652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35865</xdr:rowOff>
    </xdr:from>
    <xdr:to>
      <xdr:col>15</xdr:col>
      <xdr:colOff>101600</xdr:colOff>
      <xdr:row>37</xdr:row>
      <xdr:rowOff>137465</xdr:rowOff>
    </xdr:to>
    <xdr:sp macro="" textlink="">
      <xdr:nvSpPr>
        <xdr:cNvPr id="85" name="楕円 84"/>
        <xdr:cNvSpPr/>
      </xdr:nvSpPr>
      <xdr:spPr>
        <a:xfrm>
          <a:off x="2857500" y="63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153992</xdr:rowOff>
    </xdr:from>
    <xdr:ext cx="534377" cy="259045"/>
    <xdr:sp macro="" textlink="">
      <xdr:nvSpPr>
        <xdr:cNvPr id="86" name="テキスト ボックス 85"/>
        <xdr:cNvSpPr txBox="1"/>
      </xdr:nvSpPr>
      <xdr:spPr>
        <a:xfrm>
          <a:off x="2641111" y="615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61533</xdr:rowOff>
    </xdr:from>
    <xdr:to>
      <xdr:col>10</xdr:col>
      <xdr:colOff>165100</xdr:colOff>
      <xdr:row>37</xdr:row>
      <xdr:rowOff>163133</xdr:rowOff>
    </xdr:to>
    <xdr:sp macro="" textlink="">
      <xdr:nvSpPr>
        <xdr:cNvPr id="87" name="楕円 86"/>
        <xdr:cNvSpPr/>
      </xdr:nvSpPr>
      <xdr:spPr>
        <a:xfrm>
          <a:off x="1968500" y="640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8210</xdr:rowOff>
    </xdr:from>
    <xdr:ext cx="534377" cy="259045"/>
    <xdr:sp macro="" textlink="">
      <xdr:nvSpPr>
        <xdr:cNvPr id="88" name="テキスト ボックス 87"/>
        <xdr:cNvSpPr txBox="1"/>
      </xdr:nvSpPr>
      <xdr:spPr>
        <a:xfrm>
          <a:off x="1752111" y="618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72032</xdr:rowOff>
    </xdr:from>
    <xdr:to>
      <xdr:col>6</xdr:col>
      <xdr:colOff>38100</xdr:colOff>
      <xdr:row>38</xdr:row>
      <xdr:rowOff>2183</xdr:rowOff>
    </xdr:to>
    <xdr:sp macro="" textlink="">
      <xdr:nvSpPr>
        <xdr:cNvPr id="89" name="楕円 88"/>
        <xdr:cNvSpPr/>
      </xdr:nvSpPr>
      <xdr:spPr>
        <a:xfrm>
          <a:off x="1079500" y="64156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164760</xdr:rowOff>
    </xdr:from>
    <xdr:ext cx="534377" cy="259045"/>
    <xdr:sp macro="" textlink="">
      <xdr:nvSpPr>
        <xdr:cNvPr id="90" name="テキスト ボックス 89"/>
        <xdr:cNvSpPr txBox="1"/>
      </xdr:nvSpPr>
      <xdr:spPr>
        <a:xfrm>
          <a:off x="863111" y="65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99767</xdr:rowOff>
    </xdr:from>
    <xdr:to>
      <xdr:col>24</xdr:col>
      <xdr:colOff>63500</xdr:colOff>
      <xdr:row>57</xdr:row>
      <xdr:rowOff>144473</xdr:rowOff>
    </xdr:to>
    <xdr:cxnSp macro="">
      <xdr:nvCxnSpPr>
        <xdr:cNvPr id="117" name="直線コネクタ 116"/>
        <xdr:cNvCxnSpPr/>
      </xdr:nvCxnSpPr>
      <xdr:spPr>
        <a:xfrm flipV="1">
          <a:off x="3797300" y="9872417"/>
          <a:ext cx="838200" cy="4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40384</xdr:rowOff>
    </xdr:from>
    <xdr:ext cx="599010" cy="259045"/>
    <xdr:sp macro="" textlink="">
      <xdr:nvSpPr>
        <xdr:cNvPr id="118" name="総務費平均値テキスト"/>
        <xdr:cNvSpPr txBox="1"/>
      </xdr:nvSpPr>
      <xdr:spPr>
        <a:xfrm>
          <a:off x="4686300" y="9641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144473</xdr:rowOff>
    </xdr:from>
    <xdr:to>
      <xdr:col>19</xdr:col>
      <xdr:colOff>177800</xdr:colOff>
      <xdr:row>58</xdr:row>
      <xdr:rowOff>11943</xdr:rowOff>
    </xdr:to>
    <xdr:cxnSp macro="">
      <xdr:nvCxnSpPr>
        <xdr:cNvPr id="120" name="直線コネクタ 119"/>
        <xdr:cNvCxnSpPr/>
      </xdr:nvCxnSpPr>
      <xdr:spPr>
        <a:xfrm flipV="1">
          <a:off x="2908300" y="9917123"/>
          <a:ext cx="889000" cy="3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167533</xdr:rowOff>
    </xdr:from>
    <xdr:ext cx="599010" cy="259045"/>
    <xdr:sp macro="" textlink="">
      <xdr:nvSpPr>
        <xdr:cNvPr id="122" name="テキスト ボックス 121"/>
        <xdr:cNvSpPr txBox="1"/>
      </xdr:nvSpPr>
      <xdr:spPr>
        <a:xfrm>
          <a:off x="3497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124416</xdr:rowOff>
    </xdr:from>
    <xdr:to>
      <xdr:col>15</xdr:col>
      <xdr:colOff>50800</xdr:colOff>
      <xdr:row>58</xdr:row>
      <xdr:rowOff>11943</xdr:rowOff>
    </xdr:to>
    <xdr:cxnSp macro="">
      <xdr:nvCxnSpPr>
        <xdr:cNvPr id="123" name="直線コネクタ 122"/>
        <xdr:cNvCxnSpPr/>
      </xdr:nvCxnSpPr>
      <xdr:spPr>
        <a:xfrm>
          <a:off x="2019300" y="9897066"/>
          <a:ext cx="889000" cy="58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55528</xdr:rowOff>
    </xdr:from>
    <xdr:ext cx="599010" cy="259045"/>
    <xdr:sp macro="" textlink="">
      <xdr:nvSpPr>
        <xdr:cNvPr id="125" name="テキスト ボックス 124"/>
        <xdr:cNvSpPr txBox="1"/>
      </xdr:nvSpPr>
      <xdr:spPr>
        <a:xfrm>
          <a:off x="2608795" y="965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124416</xdr:rowOff>
    </xdr:from>
    <xdr:to>
      <xdr:col>10</xdr:col>
      <xdr:colOff>114300</xdr:colOff>
      <xdr:row>57</xdr:row>
      <xdr:rowOff>150602</xdr:rowOff>
    </xdr:to>
    <xdr:cxnSp macro="">
      <xdr:nvCxnSpPr>
        <xdr:cNvPr id="126" name="直線コネクタ 125"/>
        <xdr:cNvCxnSpPr/>
      </xdr:nvCxnSpPr>
      <xdr:spPr>
        <a:xfrm flipV="1">
          <a:off x="1130300" y="9897066"/>
          <a:ext cx="889000" cy="26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26429</xdr:rowOff>
    </xdr:from>
    <xdr:ext cx="599010" cy="259045"/>
    <xdr:sp macro="" textlink="">
      <xdr:nvSpPr>
        <xdr:cNvPr id="128" name="テキスト ボックス 127"/>
        <xdr:cNvSpPr txBox="1"/>
      </xdr:nvSpPr>
      <xdr:spPr>
        <a:xfrm>
          <a:off x="1719795" y="997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26681</xdr:rowOff>
    </xdr:from>
    <xdr:ext cx="599010" cy="259045"/>
    <xdr:sp macro="" textlink="">
      <xdr:nvSpPr>
        <xdr:cNvPr id="130" name="テキスト ボックス 129"/>
        <xdr:cNvSpPr txBox="1"/>
      </xdr:nvSpPr>
      <xdr:spPr>
        <a:xfrm>
          <a:off x="830795" y="997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48967</xdr:rowOff>
    </xdr:from>
    <xdr:to>
      <xdr:col>24</xdr:col>
      <xdr:colOff>114300</xdr:colOff>
      <xdr:row>57</xdr:row>
      <xdr:rowOff>150567</xdr:rowOff>
    </xdr:to>
    <xdr:sp macro="" textlink="">
      <xdr:nvSpPr>
        <xdr:cNvPr id="136" name="楕円 135"/>
        <xdr:cNvSpPr/>
      </xdr:nvSpPr>
      <xdr:spPr>
        <a:xfrm>
          <a:off x="4584700" y="982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27394</xdr:rowOff>
    </xdr:from>
    <xdr:ext cx="599010" cy="259045"/>
    <xdr:sp macro="" textlink="">
      <xdr:nvSpPr>
        <xdr:cNvPr id="137" name="総務費該当値テキスト"/>
        <xdr:cNvSpPr txBox="1"/>
      </xdr:nvSpPr>
      <xdr:spPr>
        <a:xfrm>
          <a:off x="4686300" y="980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93673</xdr:rowOff>
    </xdr:from>
    <xdr:to>
      <xdr:col>20</xdr:col>
      <xdr:colOff>38100</xdr:colOff>
      <xdr:row>58</xdr:row>
      <xdr:rowOff>23823</xdr:rowOff>
    </xdr:to>
    <xdr:sp macro="" textlink="">
      <xdr:nvSpPr>
        <xdr:cNvPr id="138" name="楕円 137"/>
        <xdr:cNvSpPr/>
      </xdr:nvSpPr>
      <xdr:spPr>
        <a:xfrm>
          <a:off x="3746500" y="986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14950</xdr:rowOff>
    </xdr:from>
    <xdr:ext cx="599010" cy="259045"/>
    <xdr:sp macro="" textlink="">
      <xdr:nvSpPr>
        <xdr:cNvPr id="139" name="テキスト ボックス 138"/>
        <xdr:cNvSpPr txBox="1"/>
      </xdr:nvSpPr>
      <xdr:spPr>
        <a:xfrm>
          <a:off x="3497795" y="9959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132593</xdr:rowOff>
    </xdr:from>
    <xdr:to>
      <xdr:col>15</xdr:col>
      <xdr:colOff>101600</xdr:colOff>
      <xdr:row>58</xdr:row>
      <xdr:rowOff>62743</xdr:rowOff>
    </xdr:to>
    <xdr:sp macro="" textlink="">
      <xdr:nvSpPr>
        <xdr:cNvPr id="140" name="楕円 139"/>
        <xdr:cNvSpPr/>
      </xdr:nvSpPr>
      <xdr:spPr>
        <a:xfrm>
          <a:off x="2857500" y="990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53870</xdr:rowOff>
    </xdr:from>
    <xdr:ext cx="599010" cy="259045"/>
    <xdr:sp macro="" textlink="">
      <xdr:nvSpPr>
        <xdr:cNvPr id="141" name="テキスト ボックス 140"/>
        <xdr:cNvSpPr txBox="1"/>
      </xdr:nvSpPr>
      <xdr:spPr>
        <a:xfrm>
          <a:off x="2608795" y="9997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73616</xdr:rowOff>
    </xdr:from>
    <xdr:to>
      <xdr:col>10</xdr:col>
      <xdr:colOff>165100</xdr:colOff>
      <xdr:row>58</xdr:row>
      <xdr:rowOff>3766</xdr:rowOff>
    </xdr:to>
    <xdr:sp macro="" textlink="">
      <xdr:nvSpPr>
        <xdr:cNvPr id="142" name="楕円 141"/>
        <xdr:cNvSpPr/>
      </xdr:nvSpPr>
      <xdr:spPr>
        <a:xfrm>
          <a:off x="1968500" y="9846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20293</xdr:rowOff>
    </xdr:from>
    <xdr:ext cx="599010" cy="259045"/>
    <xdr:sp macro="" textlink="">
      <xdr:nvSpPr>
        <xdr:cNvPr id="143" name="テキスト ボックス 142"/>
        <xdr:cNvSpPr txBox="1"/>
      </xdr:nvSpPr>
      <xdr:spPr>
        <a:xfrm>
          <a:off x="1719795" y="9621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99802</xdr:rowOff>
    </xdr:from>
    <xdr:to>
      <xdr:col>6</xdr:col>
      <xdr:colOff>38100</xdr:colOff>
      <xdr:row>58</xdr:row>
      <xdr:rowOff>29952</xdr:rowOff>
    </xdr:to>
    <xdr:sp macro="" textlink="">
      <xdr:nvSpPr>
        <xdr:cNvPr id="144" name="楕円 143"/>
        <xdr:cNvSpPr/>
      </xdr:nvSpPr>
      <xdr:spPr>
        <a:xfrm>
          <a:off x="1079500" y="987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46479</xdr:rowOff>
    </xdr:from>
    <xdr:ext cx="599010" cy="259045"/>
    <xdr:sp macro="" textlink="">
      <xdr:nvSpPr>
        <xdr:cNvPr id="145" name="テキスト ボックス 144"/>
        <xdr:cNvSpPr txBox="1"/>
      </xdr:nvSpPr>
      <xdr:spPr>
        <a:xfrm>
          <a:off x="830795" y="9647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13147</xdr:rowOff>
    </xdr:from>
    <xdr:to>
      <xdr:col>24</xdr:col>
      <xdr:colOff>63500</xdr:colOff>
      <xdr:row>77</xdr:row>
      <xdr:rowOff>38874</xdr:rowOff>
    </xdr:to>
    <xdr:cxnSp macro="">
      <xdr:nvCxnSpPr>
        <xdr:cNvPr id="177" name="直線コネクタ 176"/>
        <xdr:cNvCxnSpPr/>
      </xdr:nvCxnSpPr>
      <xdr:spPr>
        <a:xfrm>
          <a:off x="3797300" y="12871897"/>
          <a:ext cx="838200" cy="36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71494</xdr:rowOff>
    </xdr:from>
    <xdr:ext cx="599010" cy="259045"/>
    <xdr:sp macro="" textlink="">
      <xdr:nvSpPr>
        <xdr:cNvPr id="178" name="民生費平均値テキスト"/>
        <xdr:cNvSpPr txBox="1"/>
      </xdr:nvSpPr>
      <xdr:spPr>
        <a:xfrm>
          <a:off x="4686300" y="12930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13147</xdr:rowOff>
    </xdr:from>
    <xdr:to>
      <xdr:col>19</xdr:col>
      <xdr:colOff>177800</xdr:colOff>
      <xdr:row>77</xdr:row>
      <xdr:rowOff>116387</xdr:rowOff>
    </xdr:to>
    <xdr:cxnSp macro="">
      <xdr:nvCxnSpPr>
        <xdr:cNvPr id="180" name="直線コネクタ 179"/>
        <xdr:cNvCxnSpPr/>
      </xdr:nvCxnSpPr>
      <xdr:spPr>
        <a:xfrm flipV="1">
          <a:off x="2908300" y="12871897"/>
          <a:ext cx="889000" cy="44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2288</xdr:rowOff>
    </xdr:from>
    <xdr:ext cx="599010" cy="259045"/>
    <xdr:sp macro="" textlink="">
      <xdr:nvSpPr>
        <xdr:cNvPr id="182" name="テキスト ボックス 181"/>
        <xdr:cNvSpPr txBox="1"/>
      </xdr:nvSpPr>
      <xdr:spPr>
        <a:xfrm>
          <a:off x="3497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84164</xdr:rowOff>
    </xdr:from>
    <xdr:to>
      <xdr:col>15</xdr:col>
      <xdr:colOff>50800</xdr:colOff>
      <xdr:row>77</xdr:row>
      <xdr:rowOff>116387</xdr:rowOff>
    </xdr:to>
    <xdr:cxnSp macro="">
      <xdr:nvCxnSpPr>
        <xdr:cNvPr id="183" name="直線コネクタ 182"/>
        <xdr:cNvCxnSpPr/>
      </xdr:nvCxnSpPr>
      <xdr:spPr>
        <a:xfrm>
          <a:off x="2019300" y="13114364"/>
          <a:ext cx="889000" cy="20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67261</xdr:rowOff>
    </xdr:from>
    <xdr:ext cx="599010" cy="259045"/>
    <xdr:sp macro="" textlink="">
      <xdr:nvSpPr>
        <xdr:cNvPr id="185" name="テキスト ボックス 184"/>
        <xdr:cNvSpPr txBox="1"/>
      </xdr:nvSpPr>
      <xdr:spPr>
        <a:xfrm>
          <a:off x="2608795" y="1292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84164</xdr:rowOff>
    </xdr:from>
    <xdr:to>
      <xdr:col>10</xdr:col>
      <xdr:colOff>114300</xdr:colOff>
      <xdr:row>77</xdr:row>
      <xdr:rowOff>51186</xdr:rowOff>
    </xdr:to>
    <xdr:cxnSp macro="">
      <xdr:nvCxnSpPr>
        <xdr:cNvPr id="186" name="直線コネクタ 185"/>
        <xdr:cNvCxnSpPr/>
      </xdr:nvCxnSpPr>
      <xdr:spPr>
        <a:xfrm flipV="1">
          <a:off x="1130300" y="13114364"/>
          <a:ext cx="889000" cy="13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35470</xdr:rowOff>
    </xdr:from>
    <xdr:ext cx="599010" cy="259045"/>
    <xdr:sp macro="" textlink="">
      <xdr:nvSpPr>
        <xdr:cNvPr id="188" name="テキスト ボックス 187"/>
        <xdr:cNvSpPr txBox="1"/>
      </xdr:nvSpPr>
      <xdr:spPr>
        <a:xfrm>
          <a:off x="1719795" y="132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78776</xdr:rowOff>
    </xdr:from>
    <xdr:ext cx="599010" cy="259045"/>
    <xdr:sp macro="" textlink="">
      <xdr:nvSpPr>
        <xdr:cNvPr id="190" name="テキスト ボックス 189"/>
        <xdr:cNvSpPr txBox="1"/>
      </xdr:nvSpPr>
      <xdr:spPr>
        <a:xfrm>
          <a:off x="830795" y="1293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159524</xdr:rowOff>
    </xdr:from>
    <xdr:to>
      <xdr:col>24</xdr:col>
      <xdr:colOff>114300</xdr:colOff>
      <xdr:row>77</xdr:row>
      <xdr:rowOff>89674</xdr:rowOff>
    </xdr:to>
    <xdr:sp macro="" textlink="">
      <xdr:nvSpPr>
        <xdr:cNvPr id="196" name="楕円 195"/>
        <xdr:cNvSpPr/>
      </xdr:nvSpPr>
      <xdr:spPr>
        <a:xfrm>
          <a:off x="4584700" y="1318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137951</xdr:rowOff>
    </xdr:from>
    <xdr:ext cx="599010" cy="259045"/>
    <xdr:sp macro="" textlink="">
      <xdr:nvSpPr>
        <xdr:cNvPr id="197" name="民生費該当値テキスト"/>
        <xdr:cNvSpPr txBox="1"/>
      </xdr:nvSpPr>
      <xdr:spPr>
        <a:xfrm>
          <a:off x="4686300" y="13168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133797</xdr:rowOff>
    </xdr:from>
    <xdr:to>
      <xdr:col>20</xdr:col>
      <xdr:colOff>38100</xdr:colOff>
      <xdr:row>75</xdr:row>
      <xdr:rowOff>63947</xdr:rowOff>
    </xdr:to>
    <xdr:sp macro="" textlink="">
      <xdr:nvSpPr>
        <xdr:cNvPr id="198" name="楕円 197"/>
        <xdr:cNvSpPr/>
      </xdr:nvSpPr>
      <xdr:spPr>
        <a:xfrm>
          <a:off x="3746500" y="1282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80474</xdr:rowOff>
    </xdr:from>
    <xdr:ext cx="599010" cy="259045"/>
    <xdr:sp macro="" textlink="">
      <xdr:nvSpPr>
        <xdr:cNvPr id="199" name="テキスト ボックス 198"/>
        <xdr:cNvSpPr txBox="1"/>
      </xdr:nvSpPr>
      <xdr:spPr>
        <a:xfrm>
          <a:off x="3497795" y="12596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65587</xdr:rowOff>
    </xdr:from>
    <xdr:to>
      <xdr:col>15</xdr:col>
      <xdr:colOff>101600</xdr:colOff>
      <xdr:row>77</xdr:row>
      <xdr:rowOff>167187</xdr:rowOff>
    </xdr:to>
    <xdr:sp macro="" textlink="">
      <xdr:nvSpPr>
        <xdr:cNvPr id="200" name="楕円 199"/>
        <xdr:cNvSpPr/>
      </xdr:nvSpPr>
      <xdr:spPr>
        <a:xfrm>
          <a:off x="2857500" y="1326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158314</xdr:rowOff>
    </xdr:from>
    <xdr:ext cx="599010" cy="259045"/>
    <xdr:sp macro="" textlink="">
      <xdr:nvSpPr>
        <xdr:cNvPr id="201" name="テキスト ボックス 200"/>
        <xdr:cNvSpPr txBox="1"/>
      </xdr:nvSpPr>
      <xdr:spPr>
        <a:xfrm>
          <a:off x="2608795" y="13359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33364</xdr:rowOff>
    </xdr:from>
    <xdr:to>
      <xdr:col>10</xdr:col>
      <xdr:colOff>165100</xdr:colOff>
      <xdr:row>76</xdr:row>
      <xdr:rowOff>134964</xdr:rowOff>
    </xdr:to>
    <xdr:sp macro="" textlink="">
      <xdr:nvSpPr>
        <xdr:cNvPr id="202" name="楕円 201"/>
        <xdr:cNvSpPr/>
      </xdr:nvSpPr>
      <xdr:spPr>
        <a:xfrm>
          <a:off x="1968500" y="130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151490</xdr:rowOff>
    </xdr:from>
    <xdr:ext cx="599010" cy="259045"/>
    <xdr:sp macro="" textlink="">
      <xdr:nvSpPr>
        <xdr:cNvPr id="203" name="テキスト ボックス 202"/>
        <xdr:cNvSpPr txBox="1"/>
      </xdr:nvSpPr>
      <xdr:spPr>
        <a:xfrm>
          <a:off x="1719795" y="12838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386</xdr:rowOff>
    </xdr:from>
    <xdr:to>
      <xdr:col>6</xdr:col>
      <xdr:colOff>38100</xdr:colOff>
      <xdr:row>77</xdr:row>
      <xdr:rowOff>101986</xdr:rowOff>
    </xdr:to>
    <xdr:sp macro="" textlink="">
      <xdr:nvSpPr>
        <xdr:cNvPr id="204" name="楕円 203"/>
        <xdr:cNvSpPr/>
      </xdr:nvSpPr>
      <xdr:spPr>
        <a:xfrm>
          <a:off x="1079500" y="1320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93113</xdr:rowOff>
    </xdr:from>
    <xdr:ext cx="599010" cy="259045"/>
    <xdr:sp macro="" textlink="">
      <xdr:nvSpPr>
        <xdr:cNvPr id="205" name="テキスト ボックス 204"/>
        <xdr:cNvSpPr txBox="1"/>
      </xdr:nvSpPr>
      <xdr:spPr>
        <a:xfrm>
          <a:off x="830795" y="13294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154933</xdr:rowOff>
    </xdr:from>
    <xdr:to>
      <xdr:col>24</xdr:col>
      <xdr:colOff>63500</xdr:colOff>
      <xdr:row>97</xdr:row>
      <xdr:rowOff>21845</xdr:rowOff>
    </xdr:to>
    <xdr:cxnSp macro="">
      <xdr:nvCxnSpPr>
        <xdr:cNvPr id="236" name="直線コネクタ 235"/>
        <xdr:cNvCxnSpPr/>
      </xdr:nvCxnSpPr>
      <xdr:spPr>
        <a:xfrm flipV="1">
          <a:off x="3797300" y="16614133"/>
          <a:ext cx="838200" cy="3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132216</xdr:rowOff>
    </xdr:from>
    <xdr:ext cx="599010" cy="259045"/>
    <xdr:sp macro="" textlink="">
      <xdr:nvSpPr>
        <xdr:cNvPr id="237" name="衛生費平均値テキスト"/>
        <xdr:cNvSpPr txBox="1"/>
      </xdr:nvSpPr>
      <xdr:spPr>
        <a:xfrm>
          <a:off x="4686300" y="16762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59345</xdr:rowOff>
    </xdr:from>
    <xdr:to>
      <xdr:col>19</xdr:col>
      <xdr:colOff>177800</xdr:colOff>
      <xdr:row>97</xdr:row>
      <xdr:rowOff>21845</xdr:rowOff>
    </xdr:to>
    <xdr:cxnSp macro="">
      <xdr:nvCxnSpPr>
        <xdr:cNvPr id="239" name="直線コネクタ 238"/>
        <xdr:cNvCxnSpPr/>
      </xdr:nvCxnSpPr>
      <xdr:spPr>
        <a:xfrm>
          <a:off x="2908300" y="16518545"/>
          <a:ext cx="889000" cy="13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91626</xdr:rowOff>
    </xdr:from>
    <xdr:ext cx="599010" cy="259045"/>
    <xdr:sp macro="" textlink="">
      <xdr:nvSpPr>
        <xdr:cNvPr id="241" name="テキスト ボックス 240"/>
        <xdr:cNvSpPr txBox="1"/>
      </xdr:nvSpPr>
      <xdr:spPr>
        <a:xfrm>
          <a:off x="3497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101625</xdr:rowOff>
    </xdr:from>
    <xdr:to>
      <xdr:col>15</xdr:col>
      <xdr:colOff>50800</xdr:colOff>
      <xdr:row>96</xdr:row>
      <xdr:rowOff>59345</xdr:rowOff>
    </xdr:to>
    <xdr:cxnSp macro="">
      <xdr:nvCxnSpPr>
        <xdr:cNvPr id="242" name="直線コネクタ 241"/>
        <xdr:cNvCxnSpPr/>
      </xdr:nvCxnSpPr>
      <xdr:spPr>
        <a:xfrm>
          <a:off x="2019300" y="16389375"/>
          <a:ext cx="889000" cy="129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90222</xdr:rowOff>
    </xdr:from>
    <xdr:ext cx="599010" cy="259045"/>
    <xdr:sp macro="" textlink="">
      <xdr:nvSpPr>
        <xdr:cNvPr id="244" name="テキスト ボックス 243"/>
        <xdr:cNvSpPr txBox="1"/>
      </xdr:nvSpPr>
      <xdr:spPr>
        <a:xfrm>
          <a:off x="2608795" y="1689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101625</xdr:rowOff>
    </xdr:from>
    <xdr:to>
      <xdr:col>10</xdr:col>
      <xdr:colOff>114300</xdr:colOff>
      <xdr:row>97</xdr:row>
      <xdr:rowOff>27174</xdr:rowOff>
    </xdr:to>
    <xdr:cxnSp macro="">
      <xdr:nvCxnSpPr>
        <xdr:cNvPr id="245" name="直線コネクタ 244"/>
        <xdr:cNvCxnSpPr/>
      </xdr:nvCxnSpPr>
      <xdr:spPr>
        <a:xfrm flipV="1">
          <a:off x="1130300" y="16389375"/>
          <a:ext cx="889000" cy="268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68862</xdr:rowOff>
    </xdr:from>
    <xdr:ext cx="599010" cy="259045"/>
    <xdr:sp macro="" textlink="">
      <xdr:nvSpPr>
        <xdr:cNvPr id="247" name="テキスト ボックス 246"/>
        <xdr:cNvSpPr txBox="1"/>
      </xdr:nvSpPr>
      <xdr:spPr>
        <a:xfrm>
          <a:off x="1719795" y="1687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61365</xdr:rowOff>
    </xdr:from>
    <xdr:ext cx="599010" cy="259045"/>
    <xdr:sp macro="" textlink="">
      <xdr:nvSpPr>
        <xdr:cNvPr id="249" name="テキスト ボックス 248"/>
        <xdr:cNvSpPr txBox="1"/>
      </xdr:nvSpPr>
      <xdr:spPr>
        <a:xfrm>
          <a:off x="830795" y="168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104133</xdr:rowOff>
    </xdr:from>
    <xdr:to>
      <xdr:col>24</xdr:col>
      <xdr:colOff>114300</xdr:colOff>
      <xdr:row>97</xdr:row>
      <xdr:rowOff>34283</xdr:rowOff>
    </xdr:to>
    <xdr:sp macro="" textlink="">
      <xdr:nvSpPr>
        <xdr:cNvPr id="255" name="楕円 254"/>
        <xdr:cNvSpPr/>
      </xdr:nvSpPr>
      <xdr:spPr>
        <a:xfrm>
          <a:off x="4584700" y="1656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127010</xdr:rowOff>
    </xdr:from>
    <xdr:ext cx="599010" cy="259045"/>
    <xdr:sp macro="" textlink="">
      <xdr:nvSpPr>
        <xdr:cNvPr id="256" name="衛生費該当値テキスト"/>
        <xdr:cNvSpPr txBox="1"/>
      </xdr:nvSpPr>
      <xdr:spPr>
        <a:xfrm>
          <a:off x="4686300" y="16414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142495</xdr:rowOff>
    </xdr:from>
    <xdr:to>
      <xdr:col>20</xdr:col>
      <xdr:colOff>38100</xdr:colOff>
      <xdr:row>97</xdr:row>
      <xdr:rowOff>72645</xdr:rowOff>
    </xdr:to>
    <xdr:sp macro="" textlink="">
      <xdr:nvSpPr>
        <xdr:cNvPr id="257" name="楕円 256"/>
        <xdr:cNvSpPr/>
      </xdr:nvSpPr>
      <xdr:spPr>
        <a:xfrm>
          <a:off x="3746500" y="1660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89172</xdr:rowOff>
    </xdr:from>
    <xdr:ext cx="599010" cy="259045"/>
    <xdr:sp macro="" textlink="">
      <xdr:nvSpPr>
        <xdr:cNvPr id="258" name="テキスト ボックス 257"/>
        <xdr:cNvSpPr txBox="1"/>
      </xdr:nvSpPr>
      <xdr:spPr>
        <a:xfrm>
          <a:off x="3497795" y="1637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8545</xdr:rowOff>
    </xdr:from>
    <xdr:to>
      <xdr:col>15</xdr:col>
      <xdr:colOff>101600</xdr:colOff>
      <xdr:row>96</xdr:row>
      <xdr:rowOff>110145</xdr:rowOff>
    </xdr:to>
    <xdr:sp macro="" textlink="">
      <xdr:nvSpPr>
        <xdr:cNvPr id="259" name="楕円 258"/>
        <xdr:cNvSpPr/>
      </xdr:nvSpPr>
      <xdr:spPr>
        <a:xfrm>
          <a:off x="2857500" y="1646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126672</xdr:rowOff>
    </xdr:from>
    <xdr:ext cx="599010" cy="259045"/>
    <xdr:sp macro="" textlink="">
      <xdr:nvSpPr>
        <xdr:cNvPr id="260" name="テキスト ボックス 259"/>
        <xdr:cNvSpPr txBox="1"/>
      </xdr:nvSpPr>
      <xdr:spPr>
        <a:xfrm>
          <a:off x="2608795" y="1624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50825</xdr:rowOff>
    </xdr:from>
    <xdr:to>
      <xdr:col>10</xdr:col>
      <xdr:colOff>165100</xdr:colOff>
      <xdr:row>95</xdr:row>
      <xdr:rowOff>152425</xdr:rowOff>
    </xdr:to>
    <xdr:sp macro="" textlink="">
      <xdr:nvSpPr>
        <xdr:cNvPr id="261" name="楕円 260"/>
        <xdr:cNvSpPr/>
      </xdr:nvSpPr>
      <xdr:spPr>
        <a:xfrm>
          <a:off x="1968500" y="1633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168952</xdr:rowOff>
    </xdr:from>
    <xdr:ext cx="599010" cy="259045"/>
    <xdr:sp macro="" textlink="">
      <xdr:nvSpPr>
        <xdr:cNvPr id="262" name="テキスト ボックス 261"/>
        <xdr:cNvSpPr txBox="1"/>
      </xdr:nvSpPr>
      <xdr:spPr>
        <a:xfrm>
          <a:off x="1719795" y="16113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147824</xdr:rowOff>
    </xdr:from>
    <xdr:to>
      <xdr:col>6</xdr:col>
      <xdr:colOff>38100</xdr:colOff>
      <xdr:row>97</xdr:row>
      <xdr:rowOff>77974</xdr:rowOff>
    </xdr:to>
    <xdr:sp macro="" textlink="">
      <xdr:nvSpPr>
        <xdr:cNvPr id="263" name="楕円 262"/>
        <xdr:cNvSpPr/>
      </xdr:nvSpPr>
      <xdr:spPr>
        <a:xfrm>
          <a:off x="1079500" y="1660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94501</xdr:rowOff>
    </xdr:from>
    <xdr:ext cx="599010" cy="259045"/>
    <xdr:sp macro="" textlink="">
      <xdr:nvSpPr>
        <xdr:cNvPr id="264" name="テキスト ボックス 263"/>
        <xdr:cNvSpPr txBox="1"/>
      </xdr:nvSpPr>
      <xdr:spPr>
        <a:xfrm>
          <a:off x="830795" y="1638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153896</xdr:rowOff>
    </xdr:from>
    <xdr:to>
      <xdr:col>55</xdr:col>
      <xdr:colOff>0</xdr:colOff>
      <xdr:row>35</xdr:row>
      <xdr:rowOff>159611</xdr:rowOff>
    </xdr:to>
    <xdr:cxnSp macro="">
      <xdr:nvCxnSpPr>
        <xdr:cNvPr id="291" name="直線コネクタ 290"/>
        <xdr:cNvCxnSpPr/>
      </xdr:nvCxnSpPr>
      <xdr:spPr>
        <a:xfrm flipV="1">
          <a:off x="9639300" y="6154646"/>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9880</xdr:rowOff>
    </xdr:from>
    <xdr:ext cx="469744" cy="259045"/>
    <xdr:sp macro="" textlink="">
      <xdr:nvSpPr>
        <xdr:cNvPr id="292" name="労働費平均値テキスト"/>
        <xdr:cNvSpPr txBox="1"/>
      </xdr:nvSpPr>
      <xdr:spPr>
        <a:xfrm>
          <a:off x="10528300" y="6524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152113</xdr:rowOff>
    </xdr:from>
    <xdr:to>
      <xdr:col>50</xdr:col>
      <xdr:colOff>114300</xdr:colOff>
      <xdr:row>35</xdr:row>
      <xdr:rowOff>159611</xdr:rowOff>
    </xdr:to>
    <xdr:cxnSp macro="">
      <xdr:nvCxnSpPr>
        <xdr:cNvPr id="294" name="直線コネクタ 293"/>
        <xdr:cNvCxnSpPr/>
      </xdr:nvCxnSpPr>
      <xdr:spPr>
        <a:xfrm>
          <a:off x="8750300" y="6152863"/>
          <a:ext cx="889000" cy="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108818</xdr:rowOff>
    </xdr:from>
    <xdr:ext cx="469744" cy="259045"/>
    <xdr:sp macro="" textlink="">
      <xdr:nvSpPr>
        <xdr:cNvPr id="296" name="テキスト ボックス 295"/>
        <xdr:cNvSpPr txBox="1"/>
      </xdr:nvSpPr>
      <xdr:spPr>
        <a:xfrm>
          <a:off x="9404428" y="662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152113</xdr:rowOff>
    </xdr:from>
    <xdr:to>
      <xdr:col>45</xdr:col>
      <xdr:colOff>177800</xdr:colOff>
      <xdr:row>36</xdr:row>
      <xdr:rowOff>70069</xdr:rowOff>
    </xdr:to>
    <xdr:cxnSp macro="">
      <xdr:nvCxnSpPr>
        <xdr:cNvPr id="297" name="直線コネクタ 296"/>
        <xdr:cNvCxnSpPr/>
      </xdr:nvCxnSpPr>
      <xdr:spPr>
        <a:xfrm flipV="1">
          <a:off x="7861300" y="6152863"/>
          <a:ext cx="889000" cy="8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102280</xdr:rowOff>
    </xdr:from>
    <xdr:ext cx="469744" cy="259045"/>
    <xdr:sp macro="" textlink="">
      <xdr:nvSpPr>
        <xdr:cNvPr id="299" name="テキスト ボックス 298"/>
        <xdr:cNvSpPr txBox="1"/>
      </xdr:nvSpPr>
      <xdr:spPr>
        <a:xfrm>
          <a:off x="8515428" y="661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51117</xdr:rowOff>
    </xdr:from>
    <xdr:to>
      <xdr:col>41</xdr:col>
      <xdr:colOff>50800</xdr:colOff>
      <xdr:row>36</xdr:row>
      <xdr:rowOff>70069</xdr:rowOff>
    </xdr:to>
    <xdr:cxnSp macro="">
      <xdr:nvCxnSpPr>
        <xdr:cNvPr id="300" name="直線コネクタ 299"/>
        <xdr:cNvCxnSpPr/>
      </xdr:nvCxnSpPr>
      <xdr:spPr>
        <a:xfrm>
          <a:off x="6972300" y="6223317"/>
          <a:ext cx="889000" cy="18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118328</xdr:rowOff>
    </xdr:from>
    <xdr:ext cx="469744" cy="259045"/>
    <xdr:sp macro="" textlink="">
      <xdr:nvSpPr>
        <xdr:cNvPr id="302" name="テキスト ボックス 301"/>
        <xdr:cNvSpPr txBox="1"/>
      </xdr:nvSpPr>
      <xdr:spPr>
        <a:xfrm>
          <a:off x="7626428" y="663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141028</xdr:rowOff>
    </xdr:from>
    <xdr:ext cx="469744" cy="259045"/>
    <xdr:sp macro="" textlink="">
      <xdr:nvSpPr>
        <xdr:cNvPr id="304" name="テキスト ボックス 303"/>
        <xdr:cNvSpPr txBox="1"/>
      </xdr:nvSpPr>
      <xdr:spPr>
        <a:xfrm>
          <a:off x="6737428" y="665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103096</xdr:rowOff>
    </xdr:from>
    <xdr:to>
      <xdr:col>55</xdr:col>
      <xdr:colOff>50800</xdr:colOff>
      <xdr:row>36</xdr:row>
      <xdr:rowOff>33246</xdr:rowOff>
    </xdr:to>
    <xdr:sp macro="" textlink="">
      <xdr:nvSpPr>
        <xdr:cNvPr id="310" name="楕円 309"/>
        <xdr:cNvSpPr/>
      </xdr:nvSpPr>
      <xdr:spPr>
        <a:xfrm>
          <a:off x="10426700" y="610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125973</xdr:rowOff>
    </xdr:from>
    <xdr:ext cx="534377" cy="259045"/>
    <xdr:sp macro="" textlink="">
      <xdr:nvSpPr>
        <xdr:cNvPr id="311" name="労働費該当値テキスト"/>
        <xdr:cNvSpPr txBox="1"/>
      </xdr:nvSpPr>
      <xdr:spPr>
        <a:xfrm>
          <a:off x="10528300" y="595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108811</xdr:rowOff>
    </xdr:from>
    <xdr:to>
      <xdr:col>50</xdr:col>
      <xdr:colOff>165100</xdr:colOff>
      <xdr:row>36</xdr:row>
      <xdr:rowOff>38961</xdr:rowOff>
    </xdr:to>
    <xdr:sp macro="" textlink="">
      <xdr:nvSpPr>
        <xdr:cNvPr id="312" name="楕円 311"/>
        <xdr:cNvSpPr/>
      </xdr:nvSpPr>
      <xdr:spPr>
        <a:xfrm>
          <a:off x="9588500" y="610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55488</xdr:rowOff>
    </xdr:from>
    <xdr:ext cx="534377" cy="259045"/>
    <xdr:sp macro="" textlink="">
      <xdr:nvSpPr>
        <xdr:cNvPr id="313" name="テキスト ボックス 312"/>
        <xdr:cNvSpPr txBox="1"/>
      </xdr:nvSpPr>
      <xdr:spPr>
        <a:xfrm>
          <a:off x="9372111" y="588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101313</xdr:rowOff>
    </xdr:from>
    <xdr:to>
      <xdr:col>46</xdr:col>
      <xdr:colOff>38100</xdr:colOff>
      <xdr:row>36</xdr:row>
      <xdr:rowOff>31463</xdr:rowOff>
    </xdr:to>
    <xdr:sp macro="" textlink="">
      <xdr:nvSpPr>
        <xdr:cNvPr id="314" name="楕円 313"/>
        <xdr:cNvSpPr/>
      </xdr:nvSpPr>
      <xdr:spPr>
        <a:xfrm>
          <a:off x="8699500" y="610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47990</xdr:rowOff>
    </xdr:from>
    <xdr:ext cx="534377" cy="259045"/>
    <xdr:sp macro="" textlink="">
      <xdr:nvSpPr>
        <xdr:cNvPr id="315" name="テキスト ボックス 314"/>
        <xdr:cNvSpPr txBox="1"/>
      </xdr:nvSpPr>
      <xdr:spPr>
        <a:xfrm>
          <a:off x="8483111" y="587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19269</xdr:rowOff>
    </xdr:from>
    <xdr:to>
      <xdr:col>41</xdr:col>
      <xdr:colOff>101600</xdr:colOff>
      <xdr:row>36</xdr:row>
      <xdr:rowOff>120869</xdr:rowOff>
    </xdr:to>
    <xdr:sp macro="" textlink="">
      <xdr:nvSpPr>
        <xdr:cNvPr id="316" name="楕円 315"/>
        <xdr:cNvSpPr/>
      </xdr:nvSpPr>
      <xdr:spPr>
        <a:xfrm>
          <a:off x="7810500" y="619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137396</xdr:rowOff>
    </xdr:from>
    <xdr:ext cx="534377" cy="259045"/>
    <xdr:sp macro="" textlink="">
      <xdr:nvSpPr>
        <xdr:cNvPr id="317" name="テキスト ボックス 316"/>
        <xdr:cNvSpPr txBox="1"/>
      </xdr:nvSpPr>
      <xdr:spPr>
        <a:xfrm>
          <a:off x="7594111" y="596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xdr:rowOff>
    </xdr:from>
    <xdr:to>
      <xdr:col>36</xdr:col>
      <xdr:colOff>165100</xdr:colOff>
      <xdr:row>36</xdr:row>
      <xdr:rowOff>101917</xdr:rowOff>
    </xdr:to>
    <xdr:sp macro="" textlink="">
      <xdr:nvSpPr>
        <xdr:cNvPr id="318" name="楕円 317"/>
        <xdr:cNvSpPr/>
      </xdr:nvSpPr>
      <xdr:spPr>
        <a:xfrm>
          <a:off x="6921500" y="617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118444</xdr:rowOff>
    </xdr:from>
    <xdr:ext cx="534377" cy="259045"/>
    <xdr:sp macro="" textlink="">
      <xdr:nvSpPr>
        <xdr:cNvPr id="319" name="テキスト ボックス 318"/>
        <xdr:cNvSpPr txBox="1"/>
      </xdr:nvSpPr>
      <xdr:spPr>
        <a:xfrm>
          <a:off x="6705111" y="594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146891</xdr:rowOff>
    </xdr:from>
    <xdr:to>
      <xdr:col>55</xdr:col>
      <xdr:colOff>0</xdr:colOff>
      <xdr:row>57</xdr:row>
      <xdr:rowOff>148410</xdr:rowOff>
    </xdr:to>
    <xdr:cxnSp macro="">
      <xdr:nvCxnSpPr>
        <xdr:cNvPr id="348" name="直線コネクタ 347"/>
        <xdr:cNvCxnSpPr/>
      </xdr:nvCxnSpPr>
      <xdr:spPr>
        <a:xfrm>
          <a:off x="9639300" y="9919541"/>
          <a:ext cx="838200" cy="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105324</xdr:rowOff>
    </xdr:from>
    <xdr:ext cx="599010" cy="259045"/>
    <xdr:sp macro="" textlink="">
      <xdr:nvSpPr>
        <xdr:cNvPr id="349" name="農林水産業費平均値テキスト"/>
        <xdr:cNvSpPr txBox="1"/>
      </xdr:nvSpPr>
      <xdr:spPr>
        <a:xfrm>
          <a:off x="10528300" y="987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146891</xdr:rowOff>
    </xdr:from>
    <xdr:to>
      <xdr:col>50</xdr:col>
      <xdr:colOff>114300</xdr:colOff>
      <xdr:row>58</xdr:row>
      <xdr:rowOff>52315</xdr:rowOff>
    </xdr:to>
    <xdr:cxnSp macro="">
      <xdr:nvCxnSpPr>
        <xdr:cNvPr id="351" name="直線コネクタ 350"/>
        <xdr:cNvCxnSpPr/>
      </xdr:nvCxnSpPr>
      <xdr:spPr>
        <a:xfrm flipV="1">
          <a:off x="8750300" y="9919541"/>
          <a:ext cx="889000" cy="7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37295</xdr:rowOff>
    </xdr:from>
    <xdr:ext cx="599010" cy="259045"/>
    <xdr:sp macro="" textlink="">
      <xdr:nvSpPr>
        <xdr:cNvPr id="353" name="テキスト ボックス 352"/>
        <xdr:cNvSpPr txBox="1"/>
      </xdr:nvSpPr>
      <xdr:spPr>
        <a:xfrm>
          <a:off x="9339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52315</xdr:rowOff>
    </xdr:from>
    <xdr:to>
      <xdr:col>45</xdr:col>
      <xdr:colOff>177800</xdr:colOff>
      <xdr:row>58</xdr:row>
      <xdr:rowOff>95121</xdr:rowOff>
    </xdr:to>
    <xdr:cxnSp macro="">
      <xdr:nvCxnSpPr>
        <xdr:cNvPr id="354" name="直線コネクタ 353"/>
        <xdr:cNvCxnSpPr/>
      </xdr:nvCxnSpPr>
      <xdr:spPr>
        <a:xfrm flipV="1">
          <a:off x="7861300" y="9996415"/>
          <a:ext cx="889000" cy="4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62746</xdr:rowOff>
    </xdr:from>
    <xdr:ext cx="599010" cy="259045"/>
    <xdr:sp macro="" textlink="">
      <xdr:nvSpPr>
        <xdr:cNvPr id="356" name="テキスト ボックス 355"/>
        <xdr:cNvSpPr txBox="1"/>
      </xdr:nvSpPr>
      <xdr:spPr>
        <a:xfrm>
          <a:off x="8450795" y="9663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75056</xdr:rowOff>
    </xdr:from>
    <xdr:to>
      <xdr:col>41</xdr:col>
      <xdr:colOff>50800</xdr:colOff>
      <xdr:row>58</xdr:row>
      <xdr:rowOff>95121</xdr:rowOff>
    </xdr:to>
    <xdr:cxnSp macro="">
      <xdr:nvCxnSpPr>
        <xdr:cNvPr id="357" name="直線コネクタ 356"/>
        <xdr:cNvCxnSpPr/>
      </xdr:nvCxnSpPr>
      <xdr:spPr>
        <a:xfrm>
          <a:off x="6972300" y="10019156"/>
          <a:ext cx="889000" cy="2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73664</xdr:rowOff>
    </xdr:from>
    <xdr:ext cx="599010" cy="259045"/>
    <xdr:sp macro="" textlink="">
      <xdr:nvSpPr>
        <xdr:cNvPr id="359" name="テキスト ボックス 358"/>
        <xdr:cNvSpPr txBox="1"/>
      </xdr:nvSpPr>
      <xdr:spPr>
        <a:xfrm>
          <a:off x="7561795" y="967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75323</xdr:rowOff>
    </xdr:from>
    <xdr:ext cx="599010" cy="259045"/>
    <xdr:sp macro="" textlink="">
      <xdr:nvSpPr>
        <xdr:cNvPr id="361" name="テキスト ボックス 360"/>
        <xdr:cNvSpPr txBox="1"/>
      </xdr:nvSpPr>
      <xdr:spPr>
        <a:xfrm>
          <a:off x="6672795" y="9676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97610</xdr:rowOff>
    </xdr:from>
    <xdr:to>
      <xdr:col>55</xdr:col>
      <xdr:colOff>50800</xdr:colOff>
      <xdr:row>58</xdr:row>
      <xdr:rowOff>27760</xdr:rowOff>
    </xdr:to>
    <xdr:sp macro="" textlink="">
      <xdr:nvSpPr>
        <xdr:cNvPr id="367" name="楕円 366"/>
        <xdr:cNvSpPr/>
      </xdr:nvSpPr>
      <xdr:spPr>
        <a:xfrm>
          <a:off x="10426700" y="987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120487</xdr:rowOff>
    </xdr:from>
    <xdr:ext cx="599010" cy="259045"/>
    <xdr:sp macro="" textlink="">
      <xdr:nvSpPr>
        <xdr:cNvPr id="368" name="農林水産業費該当値テキスト"/>
        <xdr:cNvSpPr txBox="1"/>
      </xdr:nvSpPr>
      <xdr:spPr>
        <a:xfrm>
          <a:off x="10528300" y="972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96091</xdr:rowOff>
    </xdr:from>
    <xdr:to>
      <xdr:col>50</xdr:col>
      <xdr:colOff>165100</xdr:colOff>
      <xdr:row>58</xdr:row>
      <xdr:rowOff>26241</xdr:rowOff>
    </xdr:to>
    <xdr:sp macro="" textlink="">
      <xdr:nvSpPr>
        <xdr:cNvPr id="369" name="楕円 368"/>
        <xdr:cNvSpPr/>
      </xdr:nvSpPr>
      <xdr:spPr>
        <a:xfrm>
          <a:off x="9588500" y="986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17368</xdr:rowOff>
    </xdr:from>
    <xdr:ext cx="599010" cy="259045"/>
    <xdr:sp macro="" textlink="">
      <xdr:nvSpPr>
        <xdr:cNvPr id="370" name="テキスト ボックス 369"/>
        <xdr:cNvSpPr txBox="1"/>
      </xdr:nvSpPr>
      <xdr:spPr>
        <a:xfrm>
          <a:off x="9339795" y="996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1515</xdr:rowOff>
    </xdr:from>
    <xdr:to>
      <xdr:col>46</xdr:col>
      <xdr:colOff>38100</xdr:colOff>
      <xdr:row>58</xdr:row>
      <xdr:rowOff>103115</xdr:rowOff>
    </xdr:to>
    <xdr:sp macro="" textlink="">
      <xdr:nvSpPr>
        <xdr:cNvPr id="371" name="楕円 370"/>
        <xdr:cNvSpPr/>
      </xdr:nvSpPr>
      <xdr:spPr>
        <a:xfrm>
          <a:off x="8699500" y="994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94242</xdr:rowOff>
    </xdr:from>
    <xdr:ext cx="534377" cy="259045"/>
    <xdr:sp macro="" textlink="">
      <xdr:nvSpPr>
        <xdr:cNvPr id="372" name="テキスト ボックス 371"/>
        <xdr:cNvSpPr txBox="1"/>
      </xdr:nvSpPr>
      <xdr:spPr>
        <a:xfrm>
          <a:off x="8483111" y="1003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44321</xdr:rowOff>
    </xdr:from>
    <xdr:to>
      <xdr:col>41</xdr:col>
      <xdr:colOff>101600</xdr:colOff>
      <xdr:row>58</xdr:row>
      <xdr:rowOff>145921</xdr:rowOff>
    </xdr:to>
    <xdr:sp macro="" textlink="">
      <xdr:nvSpPr>
        <xdr:cNvPr id="373" name="楕円 372"/>
        <xdr:cNvSpPr/>
      </xdr:nvSpPr>
      <xdr:spPr>
        <a:xfrm>
          <a:off x="7810500" y="998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137048</xdr:rowOff>
    </xdr:from>
    <xdr:ext cx="534377" cy="259045"/>
    <xdr:sp macro="" textlink="">
      <xdr:nvSpPr>
        <xdr:cNvPr id="374" name="テキスト ボックス 373"/>
        <xdr:cNvSpPr txBox="1"/>
      </xdr:nvSpPr>
      <xdr:spPr>
        <a:xfrm>
          <a:off x="7594111" y="1008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24256</xdr:rowOff>
    </xdr:from>
    <xdr:to>
      <xdr:col>36</xdr:col>
      <xdr:colOff>165100</xdr:colOff>
      <xdr:row>58</xdr:row>
      <xdr:rowOff>125856</xdr:rowOff>
    </xdr:to>
    <xdr:sp macro="" textlink="">
      <xdr:nvSpPr>
        <xdr:cNvPr id="375" name="楕円 374"/>
        <xdr:cNvSpPr/>
      </xdr:nvSpPr>
      <xdr:spPr>
        <a:xfrm>
          <a:off x="6921500" y="996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116983</xdr:rowOff>
    </xdr:from>
    <xdr:ext cx="534377" cy="259045"/>
    <xdr:sp macro="" textlink="">
      <xdr:nvSpPr>
        <xdr:cNvPr id="376" name="テキスト ボックス 375"/>
        <xdr:cNvSpPr txBox="1"/>
      </xdr:nvSpPr>
      <xdr:spPr>
        <a:xfrm>
          <a:off x="6705111" y="1006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54856</xdr:rowOff>
    </xdr:from>
    <xdr:to>
      <xdr:col>55</xdr:col>
      <xdr:colOff>0</xdr:colOff>
      <xdr:row>78</xdr:row>
      <xdr:rowOff>74876</xdr:rowOff>
    </xdr:to>
    <xdr:cxnSp macro="">
      <xdr:nvCxnSpPr>
        <xdr:cNvPr id="405" name="直線コネクタ 404"/>
        <xdr:cNvCxnSpPr/>
      </xdr:nvCxnSpPr>
      <xdr:spPr>
        <a:xfrm>
          <a:off x="9639300" y="13427956"/>
          <a:ext cx="838200" cy="2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29298</xdr:rowOff>
    </xdr:from>
    <xdr:ext cx="534377" cy="259045"/>
    <xdr:sp macro="" textlink="">
      <xdr:nvSpPr>
        <xdr:cNvPr id="406" name="商工費平均値テキスト"/>
        <xdr:cNvSpPr txBox="1"/>
      </xdr:nvSpPr>
      <xdr:spPr>
        <a:xfrm>
          <a:off x="10528300" y="1340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54856</xdr:rowOff>
    </xdr:from>
    <xdr:to>
      <xdr:col>50</xdr:col>
      <xdr:colOff>114300</xdr:colOff>
      <xdr:row>78</xdr:row>
      <xdr:rowOff>83248</xdr:rowOff>
    </xdr:to>
    <xdr:cxnSp macro="">
      <xdr:nvCxnSpPr>
        <xdr:cNvPr id="408" name="直線コネクタ 407"/>
        <xdr:cNvCxnSpPr/>
      </xdr:nvCxnSpPr>
      <xdr:spPr>
        <a:xfrm flipV="1">
          <a:off x="8750300" y="13427956"/>
          <a:ext cx="889000" cy="2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125592</xdr:rowOff>
    </xdr:from>
    <xdr:ext cx="599010" cy="259045"/>
    <xdr:sp macro="" textlink="">
      <xdr:nvSpPr>
        <xdr:cNvPr id="410" name="テキスト ボックス 409"/>
        <xdr:cNvSpPr txBox="1"/>
      </xdr:nvSpPr>
      <xdr:spPr>
        <a:xfrm>
          <a:off x="9339795" y="1349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71513</xdr:rowOff>
    </xdr:from>
    <xdr:to>
      <xdr:col>45</xdr:col>
      <xdr:colOff>177800</xdr:colOff>
      <xdr:row>78</xdr:row>
      <xdr:rowOff>83248</xdr:rowOff>
    </xdr:to>
    <xdr:cxnSp macro="">
      <xdr:nvCxnSpPr>
        <xdr:cNvPr id="411" name="直線コネクタ 410"/>
        <xdr:cNvCxnSpPr/>
      </xdr:nvCxnSpPr>
      <xdr:spPr>
        <a:xfrm>
          <a:off x="7861300" y="13444613"/>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155239</xdr:rowOff>
    </xdr:from>
    <xdr:ext cx="534377" cy="259045"/>
    <xdr:sp macro="" textlink="">
      <xdr:nvSpPr>
        <xdr:cNvPr id="413" name="テキスト ボックス 412"/>
        <xdr:cNvSpPr txBox="1"/>
      </xdr:nvSpPr>
      <xdr:spPr>
        <a:xfrm>
          <a:off x="8483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71513</xdr:rowOff>
    </xdr:from>
    <xdr:to>
      <xdr:col>41</xdr:col>
      <xdr:colOff>50800</xdr:colOff>
      <xdr:row>78</xdr:row>
      <xdr:rowOff>75808</xdr:rowOff>
    </xdr:to>
    <xdr:cxnSp macro="">
      <xdr:nvCxnSpPr>
        <xdr:cNvPr id="414" name="直線コネクタ 413"/>
        <xdr:cNvCxnSpPr/>
      </xdr:nvCxnSpPr>
      <xdr:spPr>
        <a:xfrm flipV="1">
          <a:off x="6972300" y="13444613"/>
          <a:ext cx="889000" cy="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160090</xdr:rowOff>
    </xdr:from>
    <xdr:ext cx="534377" cy="259045"/>
    <xdr:sp macro="" textlink="">
      <xdr:nvSpPr>
        <xdr:cNvPr id="416" name="テキスト ボックス 415"/>
        <xdr:cNvSpPr txBox="1"/>
      </xdr:nvSpPr>
      <xdr:spPr>
        <a:xfrm>
          <a:off x="7594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164822</xdr:rowOff>
    </xdr:from>
    <xdr:ext cx="534377" cy="259045"/>
    <xdr:sp macro="" textlink="">
      <xdr:nvSpPr>
        <xdr:cNvPr id="418" name="テキスト ボックス 417"/>
        <xdr:cNvSpPr txBox="1"/>
      </xdr:nvSpPr>
      <xdr:spPr>
        <a:xfrm>
          <a:off x="6705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24076</xdr:rowOff>
    </xdr:from>
    <xdr:to>
      <xdr:col>55</xdr:col>
      <xdr:colOff>50800</xdr:colOff>
      <xdr:row>78</xdr:row>
      <xdr:rowOff>125676</xdr:rowOff>
    </xdr:to>
    <xdr:sp macro="" textlink="">
      <xdr:nvSpPr>
        <xdr:cNvPr id="424" name="楕円 423"/>
        <xdr:cNvSpPr/>
      </xdr:nvSpPr>
      <xdr:spPr>
        <a:xfrm>
          <a:off x="10426700" y="1339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46953</xdr:rowOff>
    </xdr:from>
    <xdr:ext cx="599010" cy="259045"/>
    <xdr:sp macro="" textlink="">
      <xdr:nvSpPr>
        <xdr:cNvPr id="425" name="商工費該当値テキスト"/>
        <xdr:cNvSpPr txBox="1"/>
      </xdr:nvSpPr>
      <xdr:spPr>
        <a:xfrm>
          <a:off x="10528300" y="13248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4056</xdr:rowOff>
    </xdr:from>
    <xdr:to>
      <xdr:col>50</xdr:col>
      <xdr:colOff>165100</xdr:colOff>
      <xdr:row>78</xdr:row>
      <xdr:rowOff>105656</xdr:rowOff>
    </xdr:to>
    <xdr:sp macro="" textlink="">
      <xdr:nvSpPr>
        <xdr:cNvPr id="426" name="楕円 425"/>
        <xdr:cNvSpPr/>
      </xdr:nvSpPr>
      <xdr:spPr>
        <a:xfrm>
          <a:off x="9588500" y="1337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122183</xdr:rowOff>
    </xdr:from>
    <xdr:ext cx="599010" cy="259045"/>
    <xdr:sp macro="" textlink="">
      <xdr:nvSpPr>
        <xdr:cNvPr id="427" name="テキスト ボックス 426"/>
        <xdr:cNvSpPr txBox="1"/>
      </xdr:nvSpPr>
      <xdr:spPr>
        <a:xfrm>
          <a:off x="9339795" y="13152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32448</xdr:rowOff>
    </xdr:from>
    <xdr:to>
      <xdr:col>46</xdr:col>
      <xdr:colOff>38100</xdr:colOff>
      <xdr:row>78</xdr:row>
      <xdr:rowOff>134048</xdr:rowOff>
    </xdr:to>
    <xdr:sp macro="" textlink="">
      <xdr:nvSpPr>
        <xdr:cNvPr id="428" name="楕円 427"/>
        <xdr:cNvSpPr/>
      </xdr:nvSpPr>
      <xdr:spPr>
        <a:xfrm>
          <a:off x="8699500" y="1340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150575</xdr:rowOff>
    </xdr:from>
    <xdr:ext cx="599010" cy="259045"/>
    <xdr:sp macro="" textlink="">
      <xdr:nvSpPr>
        <xdr:cNvPr id="429" name="テキスト ボックス 428"/>
        <xdr:cNvSpPr txBox="1"/>
      </xdr:nvSpPr>
      <xdr:spPr>
        <a:xfrm>
          <a:off x="8450795" y="13180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20713</xdr:rowOff>
    </xdr:from>
    <xdr:to>
      <xdr:col>41</xdr:col>
      <xdr:colOff>101600</xdr:colOff>
      <xdr:row>78</xdr:row>
      <xdr:rowOff>122313</xdr:rowOff>
    </xdr:to>
    <xdr:sp macro="" textlink="">
      <xdr:nvSpPr>
        <xdr:cNvPr id="430" name="楕円 429"/>
        <xdr:cNvSpPr/>
      </xdr:nvSpPr>
      <xdr:spPr>
        <a:xfrm>
          <a:off x="7810500" y="1339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138840</xdr:rowOff>
    </xdr:from>
    <xdr:ext cx="599010" cy="259045"/>
    <xdr:sp macro="" textlink="">
      <xdr:nvSpPr>
        <xdr:cNvPr id="431" name="テキスト ボックス 430"/>
        <xdr:cNvSpPr txBox="1"/>
      </xdr:nvSpPr>
      <xdr:spPr>
        <a:xfrm>
          <a:off x="7561795" y="1316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25008</xdr:rowOff>
    </xdr:from>
    <xdr:to>
      <xdr:col>36</xdr:col>
      <xdr:colOff>165100</xdr:colOff>
      <xdr:row>78</xdr:row>
      <xdr:rowOff>126608</xdr:rowOff>
    </xdr:to>
    <xdr:sp macro="" textlink="">
      <xdr:nvSpPr>
        <xdr:cNvPr id="432" name="楕円 431"/>
        <xdr:cNvSpPr/>
      </xdr:nvSpPr>
      <xdr:spPr>
        <a:xfrm>
          <a:off x="6921500" y="133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143135</xdr:rowOff>
    </xdr:from>
    <xdr:ext cx="599010" cy="259045"/>
    <xdr:sp macro="" textlink="">
      <xdr:nvSpPr>
        <xdr:cNvPr id="433" name="テキスト ボックス 432"/>
        <xdr:cNvSpPr txBox="1"/>
      </xdr:nvSpPr>
      <xdr:spPr>
        <a:xfrm>
          <a:off x="6672795" y="1317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112888</xdr:rowOff>
    </xdr:from>
    <xdr:to>
      <xdr:col>55</xdr:col>
      <xdr:colOff>0</xdr:colOff>
      <xdr:row>97</xdr:row>
      <xdr:rowOff>143202</xdr:rowOff>
    </xdr:to>
    <xdr:cxnSp macro="">
      <xdr:nvCxnSpPr>
        <xdr:cNvPr id="458" name="直線コネクタ 457"/>
        <xdr:cNvCxnSpPr/>
      </xdr:nvCxnSpPr>
      <xdr:spPr>
        <a:xfrm>
          <a:off x="9639300" y="16743538"/>
          <a:ext cx="838200" cy="30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60701</xdr:rowOff>
    </xdr:from>
    <xdr:ext cx="599010" cy="259045"/>
    <xdr:sp macro="" textlink="">
      <xdr:nvSpPr>
        <xdr:cNvPr id="459" name="土木費平均値テキスト"/>
        <xdr:cNvSpPr txBox="1"/>
      </xdr:nvSpPr>
      <xdr:spPr>
        <a:xfrm>
          <a:off x="10528300" y="16519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76324</xdr:rowOff>
    </xdr:from>
    <xdr:to>
      <xdr:col>50</xdr:col>
      <xdr:colOff>114300</xdr:colOff>
      <xdr:row>97</xdr:row>
      <xdr:rowOff>112888</xdr:rowOff>
    </xdr:to>
    <xdr:cxnSp macro="">
      <xdr:nvCxnSpPr>
        <xdr:cNvPr id="461" name="直線コネクタ 460"/>
        <xdr:cNvCxnSpPr/>
      </xdr:nvCxnSpPr>
      <xdr:spPr>
        <a:xfrm>
          <a:off x="8750300" y="16706974"/>
          <a:ext cx="889000" cy="36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171097</xdr:rowOff>
    </xdr:from>
    <xdr:ext cx="599010" cy="259045"/>
    <xdr:sp macro="" textlink="">
      <xdr:nvSpPr>
        <xdr:cNvPr id="463" name="テキスト ボックス 462"/>
        <xdr:cNvSpPr txBox="1"/>
      </xdr:nvSpPr>
      <xdr:spPr>
        <a:xfrm>
          <a:off x="9339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76324</xdr:rowOff>
    </xdr:from>
    <xdr:to>
      <xdr:col>45</xdr:col>
      <xdr:colOff>177800</xdr:colOff>
      <xdr:row>97</xdr:row>
      <xdr:rowOff>99411</xdr:rowOff>
    </xdr:to>
    <xdr:cxnSp macro="">
      <xdr:nvCxnSpPr>
        <xdr:cNvPr id="464" name="直線コネクタ 463"/>
        <xdr:cNvCxnSpPr/>
      </xdr:nvCxnSpPr>
      <xdr:spPr>
        <a:xfrm flipV="1">
          <a:off x="7861300" y="16706974"/>
          <a:ext cx="889000" cy="2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143366</xdr:rowOff>
    </xdr:from>
    <xdr:ext cx="599010" cy="259045"/>
    <xdr:sp macro="" textlink="">
      <xdr:nvSpPr>
        <xdr:cNvPr id="466" name="テキスト ボックス 465"/>
        <xdr:cNvSpPr txBox="1"/>
      </xdr:nvSpPr>
      <xdr:spPr>
        <a:xfrm>
          <a:off x="8450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99411</xdr:rowOff>
    </xdr:from>
    <xdr:to>
      <xdr:col>41</xdr:col>
      <xdr:colOff>50800</xdr:colOff>
      <xdr:row>97</xdr:row>
      <xdr:rowOff>108530</xdr:rowOff>
    </xdr:to>
    <xdr:cxnSp macro="">
      <xdr:nvCxnSpPr>
        <xdr:cNvPr id="467" name="直線コネクタ 466"/>
        <xdr:cNvCxnSpPr/>
      </xdr:nvCxnSpPr>
      <xdr:spPr>
        <a:xfrm flipV="1">
          <a:off x="6972300" y="16730061"/>
          <a:ext cx="889000" cy="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146663</xdr:rowOff>
    </xdr:from>
    <xdr:ext cx="599010" cy="259045"/>
    <xdr:sp macro="" textlink="">
      <xdr:nvSpPr>
        <xdr:cNvPr id="469" name="テキスト ボックス 468"/>
        <xdr:cNvSpPr txBox="1"/>
      </xdr:nvSpPr>
      <xdr:spPr>
        <a:xfrm>
          <a:off x="7561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212</xdr:rowOff>
    </xdr:from>
    <xdr:ext cx="599010" cy="259045"/>
    <xdr:sp macro="" textlink="">
      <xdr:nvSpPr>
        <xdr:cNvPr id="471" name="テキスト ボックス 470"/>
        <xdr:cNvSpPr txBox="1"/>
      </xdr:nvSpPr>
      <xdr:spPr>
        <a:xfrm>
          <a:off x="6672795" y="1645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92402</xdr:rowOff>
    </xdr:from>
    <xdr:to>
      <xdr:col>55</xdr:col>
      <xdr:colOff>50800</xdr:colOff>
      <xdr:row>98</xdr:row>
      <xdr:rowOff>22552</xdr:rowOff>
    </xdr:to>
    <xdr:sp macro="" textlink="">
      <xdr:nvSpPr>
        <xdr:cNvPr id="477" name="楕円 476"/>
        <xdr:cNvSpPr/>
      </xdr:nvSpPr>
      <xdr:spPr>
        <a:xfrm>
          <a:off x="10426700" y="1672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16250</xdr:rowOff>
    </xdr:from>
    <xdr:ext cx="534377" cy="259045"/>
    <xdr:sp macro="" textlink="">
      <xdr:nvSpPr>
        <xdr:cNvPr id="478" name="土木費該当値テキスト"/>
        <xdr:cNvSpPr txBox="1"/>
      </xdr:nvSpPr>
      <xdr:spPr>
        <a:xfrm>
          <a:off x="10528300" y="1664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62088</xdr:rowOff>
    </xdr:from>
    <xdr:to>
      <xdr:col>50</xdr:col>
      <xdr:colOff>165100</xdr:colOff>
      <xdr:row>97</xdr:row>
      <xdr:rowOff>163688</xdr:rowOff>
    </xdr:to>
    <xdr:sp macro="" textlink="">
      <xdr:nvSpPr>
        <xdr:cNvPr id="479" name="楕円 478"/>
        <xdr:cNvSpPr/>
      </xdr:nvSpPr>
      <xdr:spPr>
        <a:xfrm>
          <a:off x="9588500" y="1669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154815</xdr:rowOff>
    </xdr:from>
    <xdr:ext cx="599010" cy="259045"/>
    <xdr:sp macro="" textlink="">
      <xdr:nvSpPr>
        <xdr:cNvPr id="480" name="テキスト ボックス 479"/>
        <xdr:cNvSpPr txBox="1"/>
      </xdr:nvSpPr>
      <xdr:spPr>
        <a:xfrm>
          <a:off x="9339795" y="16785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25524</xdr:rowOff>
    </xdr:from>
    <xdr:to>
      <xdr:col>46</xdr:col>
      <xdr:colOff>38100</xdr:colOff>
      <xdr:row>97</xdr:row>
      <xdr:rowOff>127124</xdr:rowOff>
    </xdr:to>
    <xdr:sp macro="" textlink="">
      <xdr:nvSpPr>
        <xdr:cNvPr id="481" name="楕円 480"/>
        <xdr:cNvSpPr/>
      </xdr:nvSpPr>
      <xdr:spPr>
        <a:xfrm>
          <a:off x="8699500" y="1665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143651</xdr:rowOff>
    </xdr:from>
    <xdr:ext cx="599010" cy="259045"/>
    <xdr:sp macro="" textlink="">
      <xdr:nvSpPr>
        <xdr:cNvPr id="482" name="テキスト ボックス 481"/>
        <xdr:cNvSpPr txBox="1"/>
      </xdr:nvSpPr>
      <xdr:spPr>
        <a:xfrm>
          <a:off x="8450795" y="16431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48611</xdr:rowOff>
    </xdr:from>
    <xdr:to>
      <xdr:col>41</xdr:col>
      <xdr:colOff>101600</xdr:colOff>
      <xdr:row>97</xdr:row>
      <xdr:rowOff>150211</xdr:rowOff>
    </xdr:to>
    <xdr:sp macro="" textlink="">
      <xdr:nvSpPr>
        <xdr:cNvPr id="483" name="楕円 482"/>
        <xdr:cNvSpPr/>
      </xdr:nvSpPr>
      <xdr:spPr>
        <a:xfrm>
          <a:off x="7810500" y="166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166738</xdr:rowOff>
    </xdr:from>
    <xdr:ext cx="599010" cy="259045"/>
    <xdr:sp macro="" textlink="">
      <xdr:nvSpPr>
        <xdr:cNvPr id="484" name="テキスト ボックス 483"/>
        <xdr:cNvSpPr txBox="1"/>
      </xdr:nvSpPr>
      <xdr:spPr>
        <a:xfrm>
          <a:off x="7561795" y="16454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57730</xdr:rowOff>
    </xdr:from>
    <xdr:to>
      <xdr:col>36</xdr:col>
      <xdr:colOff>165100</xdr:colOff>
      <xdr:row>97</xdr:row>
      <xdr:rowOff>159330</xdr:rowOff>
    </xdr:to>
    <xdr:sp macro="" textlink="">
      <xdr:nvSpPr>
        <xdr:cNvPr id="485" name="楕円 484"/>
        <xdr:cNvSpPr/>
      </xdr:nvSpPr>
      <xdr:spPr>
        <a:xfrm>
          <a:off x="6921500" y="166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150457</xdr:rowOff>
    </xdr:from>
    <xdr:ext cx="599010" cy="259045"/>
    <xdr:sp macro="" textlink="">
      <xdr:nvSpPr>
        <xdr:cNvPr id="486" name="テキスト ボックス 485"/>
        <xdr:cNvSpPr txBox="1"/>
      </xdr:nvSpPr>
      <xdr:spPr>
        <a:xfrm>
          <a:off x="6672795" y="1678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124509</xdr:rowOff>
    </xdr:from>
    <xdr:to>
      <xdr:col>85</xdr:col>
      <xdr:colOff>127000</xdr:colOff>
      <xdr:row>32</xdr:row>
      <xdr:rowOff>163905</xdr:rowOff>
    </xdr:to>
    <xdr:cxnSp macro="">
      <xdr:nvCxnSpPr>
        <xdr:cNvPr id="515" name="直線コネクタ 514"/>
        <xdr:cNvCxnSpPr/>
      </xdr:nvCxnSpPr>
      <xdr:spPr>
        <a:xfrm>
          <a:off x="15481300" y="5610909"/>
          <a:ext cx="8382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66363</xdr:rowOff>
    </xdr:from>
    <xdr:ext cx="534377" cy="259045"/>
    <xdr:sp macro="" textlink="">
      <xdr:nvSpPr>
        <xdr:cNvPr id="516" name="消防費平均値テキスト"/>
        <xdr:cNvSpPr txBox="1"/>
      </xdr:nvSpPr>
      <xdr:spPr>
        <a:xfrm>
          <a:off x="16370300" y="6410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124509</xdr:rowOff>
    </xdr:from>
    <xdr:to>
      <xdr:col>81</xdr:col>
      <xdr:colOff>50800</xdr:colOff>
      <xdr:row>36</xdr:row>
      <xdr:rowOff>50039</xdr:rowOff>
    </xdr:to>
    <xdr:cxnSp macro="">
      <xdr:nvCxnSpPr>
        <xdr:cNvPr id="518" name="直線コネクタ 517"/>
        <xdr:cNvCxnSpPr/>
      </xdr:nvCxnSpPr>
      <xdr:spPr>
        <a:xfrm flipV="1">
          <a:off x="14592300" y="5610909"/>
          <a:ext cx="889000" cy="61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141382</xdr:rowOff>
    </xdr:from>
    <xdr:ext cx="534377" cy="259045"/>
    <xdr:sp macro="" textlink="">
      <xdr:nvSpPr>
        <xdr:cNvPr id="520" name="テキスト ボックス 519"/>
        <xdr:cNvSpPr txBox="1"/>
      </xdr:nvSpPr>
      <xdr:spPr>
        <a:xfrm>
          <a:off x="15214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50039</xdr:rowOff>
    </xdr:from>
    <xdr:to>
      <xdr:col>76</xdr:col>
      <xdr:colOff>114300</xdr:colOff>
      <xdr:row>36</xdr:row>
      <xdr:rowOff>97489</xdr:rowOff>
    </xdr:to>
    <xdr:cxnSp macro="">
      <xdr:nvCxnSpPr>
        <xdr:cNvPr id="521" name="直線コネクタ 520"/>
        <xdr:cNvCxnSpPr/>
      </xdr:nvCxnSpPr>
      <xdr:spPr>
        <a:xfrm flipV="1">
          <a:off x="13703300" y="6222239"/>
          <a:ext cx="889000" cy="4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138707</xdr:rowOff>
    </xdr:from>
    <xdr:ext cx="534377" cy="259045"/>
    <xdr:sp macro="" textlink="">
      <xdr:nvSpPr>
        <xdr:cNvPr id="523" name="テキスト ボックス 522"/>
        <xdr:cNvSpPr txBox="1"/>
      </xdr:nvSpPr>
      <xdr:spPr>
        <a:xfrm>
          <a:off x="14325111" y="648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97489</xdr:rowOff>
    </xdr:from>
    <xdr:to>
      <xdr:col>71</xdr:col>
      <xdr:colOff>177800</xdr:colOff>
      <xdr:row>36</xdr:row>
      <xdr:rowOff>153077</xdr:rowOff>
    </xdr:to>
    <xdr:cxnSp macro="">
      <xdr:nvCxnSpPr>
        <xdr:cNvPr id="524" name="直線コネクタ 523"/>
        <xdr:cNvCxnSpPr/>
      </xdr:nvCxnSpPr>
      <xdr:spPr>
        <a:xfrm flipV="1">
          <a:off x="12814300" y="6269689"/>
          <a:ext cx="889000" cy="5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7102</xdr:rowOff>
    </xdr:from>
    <xdr:ext cx="534377" cy="259045"/>
    <xdr:sp macro="" textlink="">
      <xdr:nvSpPr>
        <xdr:cNvPr id="526" name="テキスト ボックス 525"/>
        <xdr:cNvSpPr txBox="1"/>
      </xdr:nvSpPr>
      <xdr:spPr>
        <a:xfrm>
          <a:off x="13436111" y="652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20848</xdr:rowOff>
    </xdr:from>
    <xdr:ext cx="534377" cy="259045"/>
    <xdr:sp macro="" textlink="">
      <xdr:nvSpPr>
        <xdr:cNvPr id="528" name="テキスト ボックス 527"/>
        <xdr:cNvSpPr txBox="1"/>
      </xdr:nvSpPr>
      <xdr:spPr>
        <a:xfrm>
          <a:off x="12547111" y="653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113105</xdr:rowOff>
    </xdr:from>
    <xdr:to>
      <xdr:col>85</xdr:col>
      <xdr:colOff>177800</xdr:colOff>
      <xdr:row>33</xdr:row>
      <xdr:rowOff>43255</xdr:rowOff>
    </xdr:to>
    <xdr:sp macro="" textlink="">
      <xdr:nvSpPr>
        <xdr:cNvPr id="534" name="楕円 533"/>
        <xdr:cNvSpPr/>
      </xdr:nvSpPr>
      <xdr:spPr>
        <a:xfrm>
          <a:off x="16268700" y="55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135982</xdr:rowOff>
    </xdr:from>
    <xdr:ext cx="599010" cy="259045"/>
    <xdr:sp macro="" textlink="">
      <xdr:nvSpPr>
        <xdr:cNvPr id="535" name="消防費該当値テキスト"/>
        <xdr:cNvSpPr txBox="1"/>
      </xdr:nvSpPr>
      <xdr:spPr>
        <a:xfrm>
          <a:off x="16370300" y="5450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73709</xdr:rowOff>
    </xdr:from>
    <xdr:to>
      <xdr:col>81</xdr:col>
      <xdr:colOff>101600</xdr:colOff>
      <xdr:row>33</xdr:row>
      <xdr:rowOff>3859</xdr:rowOff>
    </xdr:to>
    <xdr:sp macro="" textlink="">
      <xdr:nvSpPr>
        <xdr:cNvPr id="536" name="楕円 535"/>
        <xdr:cNvSpPr/>
      </xdr:nvSpPr>
      <xdr:spPr>
        <a:xfrm>
          <a:off x="15430500" y="55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31</xdr:row>
      <xdr:rowOff>20386</xdr:rowOff>
    </xdr:from>
    <xdr:ext cx="599010" cy="259045"/>
    <xdr:sp macro="" textlink="">
      <xdr:nvSpPr>
        <xdr:cNvPr id="537" name="テキスト ボックス 536"/>
        <xdr:cNvSpPr txBox="1"/>
      </xdr:nvSpPr>
      <xdr:spPr>
        <a:xfrm>
          <a:off x="15181795" y="533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170689</xdr:rowOff>
    </xdr:from>
    <xdr:to>
      <xdr:col>76</xdr:col>
      <xdr:colOff>165100</xdr:colOff>
      <xdr:row>36</xdr:row>
      <xdr:rowOff>100839</xdr:rowOff>
    </xdr:to>
    <xdr:sp macro="" textlink="">
      <xdr:nvSpPr>
        <xdr:cNvPr id="538" name="楕円 537"/>
        <xdr:cNvSpPr/>
      </xdr:nvSpPr>
      <xdr:spPr>
        <a:xfrm>
          <a:off x="14541500" y="61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34</xdr:row>
      <xdr:rowOff>117366</xdr:rowOff>
    </xdr:from>
    <xdr:ext cx="599010" cy="259045"/>
    <xdr:sp macro="" textlink="">
      <xdr:nvSpPr>
        <xdr:cNvPr id="539" name="テキスト ボックス 538"/>
        <xdr:cNvSpPr txBox="1"/>
      </xdr:nvSpPr>
      <xdr:spPr>
        <a:xfrm>
          <a:off x="14292795" y="5946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46689</xdr:rowOff>
    </xdr:from>
    <xdr:to>
      <xdr:col>72</xdr:col>
      <xdr:colOff>38100</xdr:colOff>
      <xdr:row>36</xdr:row>
      <xdr:rowOff>148289</xdr:rowOff>
    </xdr:to>
    <xdr:sp macro="" textlink="">
      <xdr:nvSpPr>
        <xdr:cNvPr id="540" name="楕円 539"/>
        <xdr:cNvSpPr/>
      </xdr:nvSpPr>
      <xdr:spPr>
        <a:xfrm>
          <a:off x="13652500" y="621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34</xdr:row>
      <xdr:rowOff>164816</xdr:rowOff>
    </xdr:from>
    <xdr:ext cx="599010" cy="259045"/>
    <xdr:sp macro="" textlink="">
      <xdr:nvSpPr>
        <xdr:cNvPr id="541" name="テキスト ボックス 540"/>
        <xdr:cNvSpPr txBox="1"/>
      </xdr:nvSpPr>
      <xdr:spPr>
        <a:xfrm>
          <a:off x="13403795" y="599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102277</xdr:rowOff>
    </xdr:from>
    <xdr:to>
      <xdr:col>67</xdr:col>
      <xdr:colOff>101600</xdr:colOff>
      <xdr:row>37</xdr:row>
      <xdr:rowOff>32427</xdr:rowOff>
    </xdr:to>
    <xdr:sp macro="" textlink="">
      <xdr:nvSpPr>
        <xdr:cNvPr id="542" name="楕円 541"/>
        <xdr:cNvSpPr/>
      </xdr:nvSpPr>
      <xdr:spPr>
        <a:xfrm>
          <a:off x="12763500" y="627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48954</xdr:rowOff>
    </xdr:from>
    <xdr:ext cx="599010" cy="259045"/>
    <xdr:sp macro="" textlink="">
      <xdr:nvSpPr>
        <xdr:cNvPr id="543" name="テキスト ボックス 542"/>
        <xdr:cNvSpPr txBox="1"/>
      </xdr:nvSpPr>
      <xdr:spPr>
        <a:xfrm>
          <a:off x="12514795" y="604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17472</xdr:rowOff>
    </xdr:from>
    <xdr:to>
      <xdr:col>85</xdr:col>
      <xdr:colOff>127000</xdr:colOff>
      <xdr:row>57</xdr:row>
      <xdr:rowOff>22968</xdr:rowOff>
    </xdr:to>
    <xdr:cxnSp macro="">
      <xdr:nvCxnSpPr>
        <xdr:cNvPr id="570" name="直線コネクタ 569"/>
        <xdr:cNvCxnSpPr/>
      </xdr:nvCxnSpPr>
      <xdr:spPr>
        <a:xfrm>
          <a:off x="15481300" y="9790122"/>
          <a:ext cx="838200" cy="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133254</xdr:rowOff>
    </xdr:from>
    <xdr:ext cx="599010" cy="259045"/>
    <xdr:sp macro="" textlink="">
      <xdr:nvSpPr>
        <xdr:cNvPr id="571" name="教育費平均値テキスト"/>
        <xdr:cNvSpPr txBox="1"/>
      </xdr:nvSpPr>
      <xdr:spPr>
        <a:xfrm>
          <a:off x="16370300" y="9563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134534</xdr:rowOff>
    </xdr:from>
    <xdr:to>
      <xdr:col>81</xdr:col>
      <xdr:colOff>50800</xdr:colOff>
      <xdr:row>57</xdr:row>
      <xdr:rowOff>17472</xdr:rowOff>
    </xdr:to>
    <xdr:cxnSp macro="">
      <xdr:nvCxnSpPr>
        <xdr:cNvPr id="573" name="直線コネクタ 572"/>
        <xdr:cNvCxnSpPr/>
      </xdr:nvCxnSpPr>
      <xdr:spPr>
        <a:xfrm>
          <a:off x="14592300" y="9735734"/>
          <a:ext cx="889000" cy="5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77697</xdr:rowOff>
    </xdr:from>
    <xdr:ext cx="599010" cy="259045"/>
    <xdr:sp macro="" textlink="">
      <xdr:nvSpPr>
        <xdr:cNvPr id="575" name="テキスト ボックス 574"/>
        <xdr:cNvSpPr txBox="1"/>
      </xdr:nvSpPr>
      <xdr:spPr>
        <a:xfrm>
          <a:off x="15181795" y="950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134534</xdr:rowOff>
    </xdr:from>
    <xdr:to>
      <xdr:col>76</xdr:col>
      <xdr:colOff>114300</xdr:colOff>
      <xdr:row>57</xdr:row>
      <xdr:rowOff>17847</xdr:rowOff>
    </xdr:to>
    <xdr:cxnSp macro="">
      <xdr:nvCxnSpPr>
        <xdr:cNvPr id="576" name="直線コネクタ 575"/>
        <xdr:cNvCxnSpPr/>
      </xdr:nvCxnSpPr>
      <xdr:spPr>
        <a:xfrm flipV="1">
          <a:off x="13703300" y="9735734"/>
          <a:ext cx="889000" cy="5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20462</xdr:rowOff>
    </xdr:from>
    <xdr:ext cx="599010" cy="259045"/>
    <xdr:sp macro="" textlink="">
      <xdr:nvSpPr>
        <xdr:cNvPr id="578" name="テキスト ボックス 577"/>
        <xdr:cNvSpPr txBox="1"/>
      </xdr:nvSpPr>
      <xdr:spPr>
        <a:xfrm>
          <a:off x="14292795" y="9793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85410</xdr:rowOff>
    </xdr:from>
    <xdr:to>
      <xdr:col>71</xdr:col>
      <xdr:colOff>177800</xdr:colOff>
      <xdr:row>57</xdr:row>
      <xdr:rowOff>17847</xdr:rowOff>
    </xdr:to>
    <xdr:cxnSp macro="">
      <xdr:nvCxnSpPr>
        <xdr:cNvPr id="579" name="直線コネクタ 578"/>
        <xdr:cNvCxnSpPr/>
      </xdr:nvCxnSpPr>
      <xdr:spPr>
        <a:xfrm>
          <a:off x="12814300" y="9686610"/>
          <a:ext cx="889000" cy="10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82476</xdr:rowOff>
    </xdr:from>
    <xdr:ext cx="599010" cy="259045"/>
    <xdr:sp macro="" textlink="">
      <xdr:nvSpPr>
        <xdr:cNvPr id="581" name="テキスト ボックス 580"/>
        <xdr:cNvSpPr txBox="1"/>
      </xdr:nvSpPr>
      <xdr:spPr>
        <a:xfrm>
          <a:off x="13403795" y="985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66822</xdr:rowOff>
    </xdr:from>
    <xdr:ext cx="599010" cy="259045"/>
    <xdr:sp macro="" textlink="">
      <xdr:nvSpPr>
        <xdr:cNvPr id="583" name="テキスト ボックス 582"/>
        <xdr:cNvSpPr txBox="1"/>
      </xdr:nvSpPr>
      <xdr:spPr>
        <a:xfrm>
          <a:off x="12514795" y="983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143618</xdr:rowOff>
    </xdr:from>
    <xdr:to>
      <xdr:col>85</xdr:col>
      <xdr:colOff>177800</xdr:colOff>
      <xdr:row>57</xdr:row>
      <xdr:rowOff>73768</xdr:rowOff>
    </xdr:to>
    <xdr:sp macro="" textlink="">
      <xdr:nvSpPr>
        <xdr:cNvPr id="589" name="楕円 588"/>
        <xdr:cNvSpPr/>
      </xdr:nvSpPr>
      <xdr:spPr>
        <a:xfrm>
          <a:off x="16268700" y="974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122045</xdr:rowOff>
    </xdr:from>
    <xdr:ext cx="599010" cy="259045"/>
    <xdr:sp macro="" textlink="">
      <xdr:nvSpPr>
        <xdr:cNvPr id="590" name="教育費該当値テキスト"/>
        <xdr:cNvSpPr txBox="1"/>
      </xdr:nvSpPr>
      <xdr:spPr>
        <a:xfrm>
          <a:off x="16370300" y="9723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138122</xdr:rowOff>
    </xdr:from>
    <xdr:to>
      <xdr:col>81</xdr:col>
      <xdr:colOff>101600</xdr:colOff>
      <xdr:row>57</xdr:row>
      <xdr:rowOff>68272</xdr:rowOff>
    </xdr:to>
    <xdr:sp macro="" textlink="">
      <xdr:nvSpPr>
        <xdr:cNvPr id="591" name="楕円 590"/>
        <xdr:cNvSpPr/>
      </xdr:nvSpPr>
      <xdr:spPr>
        <a:xfrm>
          <a:off x="15430500" y="973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59399</xdr:rowOff>
    </xdr:from>
    <xdr:ext cx="599010" cy="259045"/>
    <xdr:sp macro="" textlink="">
      <xdr:nvSpPr>
        <xdr:cNvPr id="592" name="テキスト ボックス 591"/>
        <xdr:cNvSpPr txBox="1"/>
      </xdr:nvSpPr>
      <xdr:spPr>
        <a:xfrm>
          <a:off x="15181795" y="983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83734</xdr:rowOff>
    </xdr:from>
    <xdr:to>
      <xdr:col>76</xdr:col>
      <xdr:colOff>165100</xdr:colOff>
      <xdr:row>57</xdr:row>
      <xdr:rowOff>13884</xdr:rowOff>
    </xdr:to>
    <xdr:sp macro="" textlink="">
      <xdr:nvSpPr>
        <xdr:cNvPr id="593" name="楕円 592"/>
        <xdr:cNvSpPr/>
      </xdr:nvSpPr>
      <xdr:spPr>
        <a:xfrm>
          <a:off x="14541500" y="968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30411</xdr:rowOff>
    </xdr:from>
    <xdr:ext cx="599010" cy="259045"/>
    <xdr:sp macro="" textlink="">
      <xdr:nvSpPr>
        <xdr:cNvPr id="594" name="テキスト ボックス 593"/>
        <xdr:cNvSpPr txBox="1"/>
      </xdr:nvSpPr>
      <xdr:spPr>
        <a:xfrm>
          <a:off x="14292795" y="946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138497</xdr:rowOff>
    </xdr:from>
    <xdr:to>
      <xdr:col>72</xdr:col>
      <xdr:colOff>38100</xdr:colOff>
      <xdr:row>57</xdr:row>
      <xdr:rowOff>68647</xdr:rowOff>
    </xdr:to>
    <xdr:sp macro="" textlink="">
      <xdr:nvSpPr>
        <xdr:cNvPr id="595" name="楕円 594"/>
        <xdr:cNvSpPr/>
      </xdr:nvSpPr>
      <xdr:spPr>
        <a:xfrm>
          <a:off x="13652500" y="973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85174</xdr:rowOff>
    </xdr:from>
    <xdr:ext cx="599010" cy="259045"/>
    <xdr:sp macro="" textlink="">
      <xdr:nvSpPr>
        <xdr:cNvPr id="596" name="テキスト ボックス 595"/>
        <xdr:cNvSpPr txBox="1"/>
      </xdr:nvSpPr>
      <xdr:spPr>
        <a:xfrm>
          <a:off x="13403795" y="9514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34610</xdr:rowOff>
    </xdr:from>
    <xdr:to>
      <xdr:col>67</xdr:col>
      <xdr:colOff>101600</xdr:colOff>
      <xdr:row>56</xdr:row>
      <xdr:rowOff>136210</xdr:rowOff>
    </xdr:to>
    <xdr:sp macro="" textlink="">
      <xdr:nvSpPr>
        <xdr:cNvPr id="597" name="楕円 596"/>
        <xdr:cNvSpPr/>
      </xdr:nvSpPr>
      <xdr:spPr>
        <a:xfrm>
          <a:off x="12763500" y="963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152737</xdr:rowOff>
    </xdr:from>
    <xdr:ext cx="599010" cy="259045"/>
    <xdr:sp macro="" textlink="">
      <xdr:nvSpPr>
        <xdr:cNvPr id="598" name="テキスト ボックス 597"/>
        <xdr:cNvSpPr txBox="1"/>
      </xdr:nvSpPr>
      <xdr:spPr>
        <a:xfrm>
          <a:off x="12514795" y="941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69515</xdr:rowOff>
    </xdr:from>
    <xdr:to>
      <xdr:col>85</xdr:col>
      <xdr:colOff>127000</xdr:colOff>
      <xdr:row>78</xdr:row>
      <xdr:rowOff>69760</xdr:rowOff>
    </xdr:to>
    <xdr:cxnSp macro="">
      <xdr:nvCxnSpPr>
        <xdr:cNvPr id="625" name="直線コネクタ 624"/>
        <xdr:cNvCxnSpPr/>
      </xdr:nvCxnSpPr>
      <xdr:spPr>
        <a:xfrm>
          <a:off x="15481300" y="13442615"/>
          <a:ext cx="838200" cy="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18722</xdr:rowOff>
    </xdr:from>
    <xdr:ext cx="534377" cy="259045"/>
    <xdr:sp macro="" textlink="">
      <xdr:nvSpPr>
        <xdr:cNvPr id="626" name="災害復旧費平均値テキスト"/>
        <xdr:cNvSpPr txBox="1"/>
      </xdr:nvSpPr>
      <xdr:spPr>
        <a:xfrm>
          <a:off x="16370300" y="13391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63258</xdr:rowOff>
    </xdr:from>
    <xdr:to>
      <xdr:col>81</xdr:col>
      <xdr:colOff>50800</xdr:colOff>
      <xdr:row>78</xdr:row>
      <xdr:rowOff>69515</xdr:rowOff>
    </xdr:to>
    <xdr:cxnSp macro="">
      <xdr:nvCxnSpPr>
        <xdr:cNvPr id="628" name="直線コネクタ 627"/>
        <xdr:cNvCxnSpPr/>
      </xdr:nvCxnSpPr>
      <xdr:spPr>
        <a:xfrm>
          <a:off x="14592300" y="13436358"/>
          <a:ext cx="889000" cy="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122491</xdr:rowOff>
    </xdr:from>
    <xdr:ext cx="534377" cy="259045"/>
    <xdr:sp macro="" textlink="">
      <xdr:nvSpPr>
        <xdr:cNvPr id="630" name="テキスト ボックス 629"/>
        <xdr:cNvSpPr txBox="1"/>
      </xdr:nvSpPr>
      <xdr:spPr>
        <a:xfrm>
          <a:off x="15214111" y="1349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63258</xdr:rowOff>
    </xdr:from>
    <xdr:to>
      <xdr:col>76</xdr:col>
      <xdr:colOff>114300</xdr:colOff>
      <xdr:row>78</xdr:row>
      <xdr:rowOff>131559</xdr:rowOff>
    </xdr:to>
    <xdr:cxnSp macro="">
      <xdr:nvCxnSpPr>
        <xdr:cNvPr id="631" name="直線コネクタ 630"/>
        <xdr:cNvCxnSpPr/>
      </xdr:nvCxnSpPr>
      <xdr:spPr>
        <a:xfrm flipV="1">
          <a:off x="13703300" y="13436358"/>
          <a:ext cx="889000" cy="6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141056</xdr:rowOff>
    </xdr:from>
    <xdr:ext cx="534377" cy="259045"/>
    <xdr:sp macro="" textlink="">
      <xdr:nvSpPr>
        <xdr:cNvPr id="633" name="テキスト ボックス 632"/>
        <xdr:cNvSpPr txBox="1"/>
      </xdr:nvSpPr>
      <xdr:spPr>
        <a:xfrm>
          <a:off x="14325111" y="135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116509</xdr:rowOff>
    </xdr:from>
    <xdr:to>
      <xdr:col>71</xdr:col>
      <xdr:colOff>177800</xdr:colOff>
      <xdr:row>78</xdr:row>
      <xdr:rowOff>131559</xdr:rowOff>
    </xdr:to>
    <xdr:cxnSp macro="">
      <xdr:nvCxnSpPr>
        <xdr:cNvPr id="634" name="直線コネクタ 633"/>
        <xdr:cNvCxnSpPr/>
      </xdr:nvCxnSpPr>
      <xdr:spPr>
        <a:xfrm>
          <a:off x="12814300" y="13489609"/>
          <a:ext cx="889000" cy="1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18960</xdr:rowOff>
    </xdr:from>
    <xdr:to>
      <xdr:col>85</xdr:col>
      <xdr:colOff>177800</xdr:colOff>
      <xdr:row>78</xdr:row>
      <xdr:rowOff>120560</xdr:rowOff>
    </xdr:to>
    <xdr:sp macro="" textlink="">
      <xdr:nvSpPr>
        <xdr:cNvPr id="644" name="楕円 643"/>
        <xdr:cNvSpPr/>
      </xdr:nvSpPr>
      <xdr:spPr>
        <a:xfrm>
          <a:off x="16268700" y="1339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149787</xdr:rowOff>
    </xdr:from>
    <xdr:ext cx="534377" cy="259045"/>
    <xdr:sp macro="" textlink="">
      <xdr:nvSpPr>
        <xdr:cNvPr id="645" name="災害復旧費該当値テキスト"/>
        <xdr:cNvSpPr txBox="1"/>
      </xdr:nvSpPr>
      <xdr:spPr>
        <a:xfrm>
          <a:off x="16370300" y="1317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18715</xdr:rowOff>
    </xdr:from>
    <xdr:to>
      <xdr:col>81</xdr:col>
      <xdr:colOff>101600</xdr:colOff>
      <xdr:row>78</xdr:row>
      <xdr:rowOff>120315</xdr:rowOff>
    </xdr:to>
    <xdr:sp macro="" textlink="">
      <xdr:nvSpPr>
        <xdr:cNvPr id="646" name="楕円 645"/>
        <xdr:cNvSpPr/>
      </xdr:nvSpPr>
      <xdr:spPr>
        <a:xfrm>
          <a:off x="15430500" y="1339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136842</xdr:rowOff>
    </xdr:from>
    <xdr:ext cx="534377" cy="259045"/>
    <xdr:sp macro="" textlink="">
      <xdr:nvSpPr>
        <xdr:cNvPr id="647" name="テキスト ボックス 646"/>
        <xdr:cNvSpPr txBox="1"/>
      </xdr:nvSpPr>
      <xdr:spPr>
        <a:xfrm>
          <a:off x="15214111" y="1316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12458</xdr:rowOff>
    </xdr:from>
    <xdr:to>
      <xdr:col>76</xdr:col>
      <xdr:colOff>165100</xdr:colOff>
      <xdr:row>78</xdr:row>
      <xdr:rowOff>114058</xdr:rowOff>
    </xdr:to>
    <xdr:sp macro="" textlink="">
      <xdr:nvSpPr>
        <xdr:cNvPr id="648" name="楕円 647"/>
        <xdr:cNvSpPr/>
      </xdr:nvSpPr>
      <xdr:spPr>
        <a:xfrm>
          <a:off x="14541500" y="1338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130585</xdr:rowOff>
    </xdr:from>
    <xdr:ext cx="534377" cy="259045"/>
    <xdr:sp macro="" textlink="">
      <xdr:nvSpPr>
        <xdr:cNvPr id="649" name="テキスト ボックス 648"/>
        <xdr:cNvSpPr txBox="1"/>
      </xdr:nvSpPr>
      <xdr:spPr>
        <a:xfrm>
          <a:off x="14325111" y="1316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80759</xdr:rowOff>
    </xdr:from>
    <xdr:to>
      <xdr:col>72</xdr:col>
      <xdr:colOff>38100</xdr:colOff>
      <xdr:row>79</xdr:row>
      <xdr:rowOff>10909</xdr:rowOff>
    </xdr:to>
    <xdr:sp macro="" textlink="">
      <xdr:nvSpPr>
        <xdr:cNvPr id="650" name="楕円 649"/>
        <xdr:cNvSpPr/>
      </xdr:nvSpPr>
      <xdr:spPr>
        <a:xfrm>
          <a:off x="13652500" y="1345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2036</xdr:rowOff>
    </xdr:from>
    <xdr:ext cx="469744" cy="259045"/>
    <xdr:sp macro="" textlink="">
      <xdr:nvSpPr>
        <xdr:cNvPr id="651" name="テキスト ボックス 650"/>
        <xdr:cNvSpPr txBox="1"/>
      </xdr:nvSpPr>
      <xdr:spPr>
        <a:xfrm>
          <a:off x="13468428" y="1354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65709</xdr:rowOff>
    </xdr:from>
    <xdr:to>
      <xdr:col>67</xdr:col>
      <xdr:colOff>101600</xdr:colOff>
      <xdr:row>78</xdr:row>
      <xdr:rowOff>167309</xdr:rowOff>
    </xdr:to>
    <xdr:sp macro="" textlink="">
      <xdr:nvSpPr>
        <xdr:cNvPr id="652" name="楕円 651"/>
        <xdr:cNvSpPr/>
      </xdr:nvSpPr>
      <xdr:spPr>
        <a:xfrm>
          <a:off x="12763500" y="1343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158436</xdr:rowOff>
    </xdr:from>
    <xdr:ext cx="534377" cy="259045"/>
    <xdr:sp macro="" textlink="">
      <xdr:nvSpPr>
        <xdr:cNvPr id="653" name="テキスト ボックス 652"/>
        <xdr:cNvSpPr txBox="1"/>
      </xdr:nvSpPr>
      <xdr:spPr>
        <a:xfrm>
          <a:off x="12547111" y="1353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151515</xdr:rowOff>
    </xdr:from>
    <xdr:to>
      <xdr:col>85</xdr:col>
      <xdr:colOff>127000</xdr:colOff>
      <xdr:row>98</xdr:row>
      <xdr:rowOff>10195</xdr:rowOff>
    </xdr:to>
    <xdr:cxnSp macro="">
      <xdr:nvCxnSpPr>
        <xdr:cNvPr id="682" name="直線コネクタ 681"/>
        <xdr:cNvCxnSpPr/>
      </xdr:nvCxnSpPr>
      <xdr:spPr>
        <a:xfrm flipV="1">
          <a:off x="15481300" y="16782165"/>
          <a:ext cx="838200" cy="30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74082</xdr:rowOff>
    </xdr:from>
    <xdr:ext cx="599010" cy="259045"/>
    <xdr:sp macro="" textlink="">
      <xdr:nvSpPr>
        <xdr:cNvPr id="683" name="公債費平均値テキスト"/>
        <xdr:cNvSpPr txBox="1"/>
      </xdr:nvSpPr>
      <xdr:spPr>
        <a:xfrm>
          <a:off x="16370300" y="16533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10195</xdr:rowOff>
    </xdr:from>
    <xdr:to>
      <xdr:col>81</xdr:col>
      <xdr:colOff>50800</xdr:colOff>
      <xdr:row>98</xdr:row>
      <xdr:rowOff>25586</xdr:rowOff>
    </xdr:to>
    <xdr:cxnSp macro="">
      <xdr:nvCxnSpPr>
        <xdr:cNvPr id="685" name="直線コネクタ 684"/>
        <xdr:cNvCxnSpPr/>
      </xdr:nvCxnSpPr>
      <xdr:spPr>
        <a:xfrm flipV="1">
          <a:off x="14592300" y="16812295"/>
          <a:ext cx="889000" cy="1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25586</xdr:rowOff>
    </xdr:from>
    <xdr:to>
      <xdr:col>76</xdr:col>
      <xdr:colOff>114300</xdr:colOff>
      <xdr:row>98</xdr:row>
      <xdr:rowOff>60911</xdr:rowOff>
    </xdr:to>
    <xdr:cxnSp macro="">
      <xdr:nvCxnSpPr>
        <xdr:cNvPr id="688" name="直線コネクタ 687"/>
        <xdr:cNvCxnSpPr/>
      </xdr:nvCxnSpPr>
      <xdr:spPr>
        <a:xfrm flipV="1">
          <a:off x="13703300" y="16827686"/>
          <a:ext cx="889000" cy="3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60911</xdr:rowOff>
    </xdr:from>
    <xdr:to>
      <xdr:col>71</xdr:col>
      <xdr:colOff>177800</xdr:colOff>
      <xdr:row>98</xdr:row>
      <xdr:rowOff>90954</xdr:rowOff>
    </xdr:to>
    <xdr:cxnSp macro="">
      <xdr:nvCxnSpPr>
        <xdr:cNvPr id="691" name="直線コネクタ 690"/>
        <xdr:cNvCxnSpPr/>
      </xdr:nvCxnSpPr>
      <xdr:spPr>
        <a:xfrm flipV="1">
          <a:off x="12814300" y="16863011"/>
          <a:ext cx="889000" cy="3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150466</xdr:rowOff>
    </xdr:from>
    <xdr:ext cx="599010" cy="259045"/>
    <xdr:sp macro="" textlink="">
      <xdr:nvSpPr>
        <xdr:cNvPr id="695" name="テキスト ボックス 694"/>
        <xdr:cNvSpPr txBox="1"/>
      </xdr:nvSpPr>
      <xdr:spPr>
        <a:xfrm>
          <a:off x="12514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100715</xdr:rowOff>
    </xdr:from>
    <xdr:to>
      <xdr:col>85</xdr:col>
      <xdr:colOff>177800</xdr:colOff>
      <xdr:row>98</xdr:row>
      <xdr:rowOff>30865</xdr:rowOff>
    </xdr:to>
    <xdr:sp macro="" textlink="">
      <xdr:nvSpPr>
        <xdr:cNvPr id="701" name="楕円 700"/>
        <xdr:cNvSpPr/>
      </xdr:nvSpPr>
      <xdr:spPr>
        <a:xfrm>
          <a:off x="16268700" y="1673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79142</xdr:rowOff>
    </xdr:from>
    <xdr:ext cx="599010" cy="259045"/>
    <xdr:sp macro="" textlink="">
      <xdr:nvSpPr>
        <xdr:cNvPr id="702" name="公債費該当値テキスト"/>
        <xdr:cNvSpPr txBox="1"/>
      </xdr:nvSpPr>
      <xdr:spPr>
        <a:xfrm>
          <a:off x="16370300" y="16709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130845</xdr:rowOff>
    </xdr:from>
    <xdr:to>
      <xdr:col>81</xdr:col>
      <xdr:colOff>101600</xdr:colOff>
      <xdr:row>98</xdr:row>
      <xdr:rowOff>60995</xdr:rowOff>
    </xdr:to>
    <xdr:sp macro="" textlink="">
      <xdr:nvSpPr>
        <xdr:cNvPr id="703" name="楕円 702"/>
        <xdr:cNvSpPr/>
      </xdr:nvSpPr>
      <xdr:spPr>
        <a:xfrm>
          <a:off x="15430500" y="1676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52122</xdr:rowOff>
    </xdr:from>
    <xdr:ext cx="599010" cy="259045"/>
    <xdr:sp macro="" textlink="">
      <xdr:nvSpPr>
        <xdr:cNvPr id="704" name="テキスト ボックス 703"/>
        <xdr:cNvSpPr txBox="1"/>
      </xdr:nvSpPr>
      <xdr:spPr>
        <a:xfrm>
          <a:off x="15181795" y="16854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146236</xdr:rowOff>
    </xdr:from>
    <xdr:to>
      <xdr:col>76</xdr:col>
      <xdr:colOff>165100</xdr:colOff>
      <xdr:row>98</xdr:row>
      <xdr:rowOff>76386</xdr:rowOff>
    </xdr:to>
    <xdr:sp macro="" textlink="">
      <xdr:nvSpPr>
        <xdr:cNvPr id="705" name="楕円 704"/>
        <xdr:cNvSpPr/>
      </xdr:nvSpPr>
      <xdr:spPr>
        <a:xfrm>
          <a:off x="14541500" y="1677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67513</xdr:rowOff>
    </xdr:from>
    <xdr:ext cx="534377" cy="259045"/>
    <xdr:sp macro="" textlink="">
      <xdr:nvSpPr>
        <xdr:cNvPr id="706" name="テキスト ボックス 705"/>
        <xdr:cNvSpPr txBox="1"/>
      </xdr:nvSpPr>
      <xdr:spPr>
        <a:xfrm>
          <a:off x="14325111" y="1686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10111</xdr:rowOff>
    </xdr:from>
    <xdr:to>
      <xdr:col>72</xdr:col>
      <xdr:colOff>38100</xdr:colOff>
      <xdr:row>98</xdr:row>
      <xdr:rowOff>111711</xdr:rowOff>
    </xdr:to>
    <xdr:sp macro="" textlink="">
      <xdr:nvSpPr>
        <xdr:cNvPr id="707" name="楕円 706"/>
        <xdr:cNvSpPr/>
      </xdr:nvSpPr>
      <xdr:spPr>
        <a:xfrm>
          <a:off x="13652500" y="1681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102838</xdr:rowOff>
    </xdr:from>
    <xdr:ext cx="534377" cy="259045"/>
    <xdr:sp macro="" textlink="">
      <xdr:nvSpPr>
        <xdr:cNvPr id="708" name="テキスト ボックス 707"/>
        <xdr:cNvSpPr txBox="1"/>
      </xdr:nvSpPr>
      <xdr:spPr>
        <a:xfrm>
          <a:off x="13436111" y="16904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40154</xdr:rowOff>
    </xdr:from>
    <xdr:to>
      <xdr:col>67</xdr:col>
      <xdr:colOff>101600</xdr:colOff>
      <xdr:row>98</xdr:row>
      <xdr:rowOff>141754</xdr:rowOff>
    </xdr:to>
    <xdr:sp macro="" textlink="">
      <xdr:nvSpPr>
        <xdr:cNvPr id="709" name="楕円 708"/>
        <xdr:cNvSpPr/>
      </xdr:nvSpPr>
      <xdr:spPr>
        <a:xfrm>
          <a:off x="12763500" y="1684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132881</xdr:rowOff>
    </xdr:from>
    <xdr:ext cx="534377" cy="259045"/>
    <xdr:sp macro="" textlink="">
      <xdr:nvSpPr>
        <xdr:cNvPr id="710" name="テキスト ボックス 709"/>
        <xdr:cNvSpPr txBox="1"/>
      </xdr:nvSpPr>
      <xdr:spPr>
        <a:xfrm>
          <a:off x="12547111" y="1693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38920</xdr:rowOff>
    </xdr:from>
    <xdr:to>
      <xdr:col>116</xdr:col>
      <xdr:colOff>63500</xdr:colOff>
      <xdr:row>37</xdr:row>
      <xdr:rowOff>141289</xdr:rowOff>
    </xdr:to>
    <xdr:cxnSp macro="">
      <xdr:nvCxnSpPr>
        <xdr:cNvPr id="741" name="直線コネクタ 740"/>
        <xdr:cNvCxnSpPr/>
      </xdr:nvCxnSpPr>
      <xdr:spPr>
        <a:xfrm>
          <a:off x="21323300" y="6382570"/>
          <a:ext cx="838200" cy="10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8838</xdr:rowOff>
    </xdr:from>
    <xdr:ext cx="469744" cy="259045"/>
    <xdr:sp macro="" textlink="">
      <xdr:nvSpPr>
        <xdr:cNvPr id="742" name="諸支出金平均値テキスト"/>
        <xdr:cNvSpPr txBox="1"/>
      </xdr:nvSpPr>
      <xdr:spPr>
        <a:xfrm>
          <a:off x="22212300" y="6695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38920</xdr:rowOff>
    </xdr:from>
    <xdr:to>
      <xdr:col>111</xdr:col>
      <xdr:colOff>177800</xdr:colOff>
      <xdr:row>38</xdr:row>
      <xdr:rowOff>104691</xdr:rowOff>
    </xdr:to>
    <xdr:cxnSp macro="">
      <xdr:nvCxnSpPr>
        <xdr:cNvPr id="744" name="直線コネクタ 743"/>
        <xdr:cNvCxnSpPr/>
      </xdr:nvCxnSpPr>
      <xdr:spPr>
        <a:xfrm flipV="1">
          <a:off x="20434300" y="6382570"/>
          <a:ext cx="889000" cy="23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127851</xdr:rowOff>
    </xdr:from>
    <xdr:ext cx="469744" cy="259045"/>
    <xdr:sp macro="" textlink="">
      <xdr:nvSpPr>
        <xdr:cNvPr id="746" name="テキスト ボックス 745"/>
        <xdr:cNvSpPr txBox="1"/>
      </xdr:nvSpPr>
      <xdr:spPr>
        <a:xfrm>
          <a:off x="21088428" y="681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104691</xdr:rowOff>
    </xdr:from>
    <xdr:to>
      <xdr:col>107</xdr:col>
      <xdr:colOff>50800</xdr:colOff>
      <xdr:row>38</xdr:row>
      <xdr:rowOff>105878</xdr:rowOff>
    </xdr:to>
    <xdr:cxnSp macro="">
      <xdr:nvCxnSpPr>
        <xdr:cNvPr id="747" name="直線コネクタ 746"/>
        <xdr:cNvCxnSpPr/>
      </xdr:nvCxnSpPr>
      <xdr:spPr>
        <a:xfrm flipV="1">
          <a:off x="19545300" y="6619791"/>
          <a:ext cx="889000" cy="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133132</xdr:rowOff>
    </xdr:from>
    <xdr:ext cx="378565" cy="259045"/>
    <xdr:sp macro="" textlink="">
      <xdr:nvSpPr>
        <xdr:cNvPr id="749" name="テキスト ボックス 748"/>
        <xdr:cNvSpPr txBox="1"/>
      </xdr:nvSpPr>
      <xdr:spPr>
        <a:xfrm>
          <a:off x="20245017" y="6819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105878</xdr:rowOff>
    </xdr:from>
    <xdr:to>
      <xdr:col>102</xdr:col>
      <xdr:colOff>114300</xdr:colOff>
      <xdr:row>38</xdr:row>
      <xdr:rowOff>116350</xdr:rowOff>
    </xdr:to>
    <xdr:cxnSp macro="">
      <xdr:nvCxnSpPr>
        <xdr:cNvPr id="750" name="直線コネクタ 749"/>
        <xdr:cNvCxnSpPr/>
      </xdr:nvCxnSpPr>
      <xdr:spPr>
        <a:xfrm flipV="1">
          <a:off x="18656300" y="6620978"/>
          <a:ext cx="889000" cy="1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57584</xdr:rowOff>
    </xdr:from>
    <xdr:ext cx="469744" cy="259045"/>
    <xdr:sp macro="" textlink="">
      <xdr:nvSpPr>
        <xdr:cNvPr id="752" name="テキスト ボックス 751"/>
        <xdr:cNvSpPr txBox="1"/>
      </xdr:nvSpPr>
      <xdr:spPr>
        <a:xfrm>
          <a:off x="19310428" y="674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99331</xdr:rowOff>
    </xdr:from>
    <xdr:ext cx="469744" cy="259045"/>
    <xdr:sp macro="" textlink="">
      <xdr:nvSpPr>
        <xdr:cNvPr id="754" name="テキスト ボックス 753"/>
        <xdr:cNvSpPr txBox="1"/>
      </xdr:nvSpPr>
      <xdr:spPr>
        <a:xfrm>
          <a:off x="18421428" y="678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90489</xdr:rowOff>
    </xdr:from>
    <xdr:to>
      <xdr:col>116</xdr:col>
      <xdr:colOff>114300</xdr:colOff>
      <xdr:row>38</xdr:row>
      <xdr:rowOff>20639</xdr:rowOff>
    </xdr:to>
    <xdr:sp macro="" textlink="">
      <xdr:nvSpPr>
        <xdr:cNvPr id="760" name="楕円 759"/>
        <xdr:cNvSpPr/>
      </xdr:nvSpPr>
      <xdr:spPr>
        <a:xfrm>
          <a:off x="22110700" y="643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113366</xdr:rowOff>
    </xdr:from>
    <xdr:ext cx="534377" cy="259045"/>
    <xdr:sp macro="" textlink="">
      <xdr:nvSpPr>
        <xdr:cNvPr id="761" name="諸支出金該当値テキスト"/>
        <xdr:cNvSpPr txBox="1"/>
      </xdr:nvSpPr>
      <xdr:spPr>
        <a:xfrm>
          <a:off x="22212300" y="628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159570</xdr:rowOff>
    </xdr:from>
    <xdr:to>
      <xdr:col>112</xdr:col>
      <xdr:colOff>38100</xdr:colOff>
      <xdr:row>37</xdr:row>
      <xdr:rowOff>89720</xdr:rowOff>
    </xdr:to>
    <xdr:sp macro="" textlink="">
      <xdr:nvSpPr>
        <xdr:cNvPr id="762" name="楕円 761"/>
        <xdr:cNvSpPr/>
      </xdr:nvSpPr>
      <xdr:spPr>
        <a:xfrm>
          <a:off x="21272500" y="633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106247</xdr:rowOff>
    </xdr:from>
    <xdr:ext cx="534377" cy="259045"/>
    <xdr:sp macro="" textlink="">
      <xdr:nvSpPr>
        <xdr:cNvPr id="763" name="テキスト ボックス 762"/>
        <xdr:cNvSpPr txBox="1"/>
      </xdr:nvSpPr>
      <xdr:spPr>
        <a:xfrm>
          <a:off x="21056111" y="610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53891</xdr:rowOff>
    </xdr:from>
    <xdr:to>
      <xdr:col>107</xdr:col>
      <xdr:colOff>101600</xdr:colOff>
      <xdr:row>38</xdr:row>
      <xdr:rowOff>155491</xdr:rowOff>
    </xdr:to>
    <xdr:sp macro="" textlink="">
      <xdr:nvSpPr>
        <xdr:cNvPr id="764" name="楕円 763"/>
        <xdr:cNvSpPr/>
      </xdr:nvSpPr>
      <xdr:spPr>
        <a:xfrm>
          <a:off x="20383500" y="656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37</xdr:row>
      <xdr:rowOff>569</xdr:rowOff>
    </xdr:from>
    <xdr:ext cx="534377" cy="259045"/>
    <xdr:sp macro="" textlink="">
      <xdr:nvSpPr>
        <xdr:cNvPr id="765" name="テキスト ボックス 764"/>
        <xdr:cNvSpPr txBox="1"/>
      </xdr:nvSpPr>
      <xdr:spPr>
        <a:xfrm>
          <a:off x="20167111" y="634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55078</xdr:rowOff>
    </xdr:from>
    <xdr:to>
      <xdr:col>102</xdr:col>
      <xdr:colOff>165100</xdr:colOff>
      <xdr:row>38</xdr:row>
      <xdr:rowOff>156678</xdr:rowOff>
    </xdr:to>
    <xdr:sp macro="" textlink="">
      <xdr:nvSpPr>
        <xdr:cNvPr id="766" name="楕円 765"/>
        <xdr:cNvSpPr/>
      </xdr:nvSpPr>
      <xdr:spPr>
        <a:xfrm>
          <a:off x="19494500" y="657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37</xdr:row>
      <xdr:rowOff>1755</xdr:rowOff>
    </xdr:from>
    <xdr:ext cx="534377" cy="259045"/>
    <xdr:sp macro="" textlink="">
      <xdr:nvSpPr>
        <xdr:cNvPr id="767" name="テキスト ボックス 766"/>
        <xdr:cNvSpPr txBox="1"/>
      </xdr:nvSpPr>
      <xdr:spPr>
        <a:xfrm>
          <a:off x="19278111" y="634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65550</xdr:rowOff>
    </xdr:from>
    <xdr:to>
      <xdr:col>98</xdr:col>
      <xdr:colOff>38100</xdr:colOff>
      <xdr:row>38</xdr:row>
      <xdr:rowOff>167150</xdr:rowOff>
    </xdr:to>
    <xdr:sp macro="" textlink="">
      <xdr:nvSpPr>
        <xdr:cNvPr id="768" name="楕円 767"/>
        <xdr:cNvSpPr/>
      </xdr:nvSpPr>
      <xdr:spPr>
        <a:xfrm>
          <a:off x="18605500" y="658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37</xdr:row>
      <xdr:rowOff>12227</xdr:rowOff>
    </xdr:from>
    <xdr:ext cx="534377" cy="259045"/>
    <xdr:sp macro="" textlink="">
      <xdr:nvSpPr>
        <xdr:cNvPr id="769" name="テキスト ボックス 768"/>
        <xdr:cNvSpPr txBox="1"/>
      </xdr:nvSpPr>
      <xdr:spPr>
        <a:xfrm>
          <a:off x="18389111" y="635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総務費は、基金積立</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金や電算管理</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が前年度比で増加</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したが、</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情報通信基盤施設管理や空港対策事業費の減</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により類似団体内平均を下回った。民生費では、新型コロナウイルス感染症対策として三宅村特別支援金事業の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事業完了</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により類似団体内平均を</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回った。</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衛生費では、類似団体内平均と比べ高い水準ある要因として、</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新型コロナウイルスワクチン接種関連事業のほか、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クリーンセンター管理、汚泥再生処理センター管理に加え、簡易水道特別会計繰出金の増加による</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ものである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農林水産業費は、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大型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投資的事業</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の製氷施設整備事業により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、類似団体内平均を</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回った。商工費が類似団体内平均を上回っている要因としては、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巨木を語ろう全国フォーラムの実施や公設宿泊施設調査事業の増によるものである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。土木費は、残土処分場新設整備</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事業</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事業完了により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類似団体内平均を下回った。消防費が類似団体内平均と比較し高い水準にあるのは、消防本部及び消防団に係る経費に加え、</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ヶ年事業の</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防災行政無線デジタル化</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事業</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を実施したことによる。教育費は、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小中学校バリアフリー工事を実施したが、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整備事業</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の完了により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類似団体内平均を下回った。災害復旧費は台風</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号による</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学校施設</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復旧工事</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のため増額となった。公債費は過年度の大型投資的事業起債の償還開始に伴い増加しているが、類似団体内平均を下回った。諸支出金が類似団体内平均と比べ高い水準にある要因としては、村内唯一の公共交通手段として運営している旅客自動車運送事業会計への補助が発生しており、</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前年度比で補助金額は減となったが、</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新型コロナウイルス感染症の影響によ</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バス貸切収入減少に伴</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い、新型コロナ前の水準より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増額となっ</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た</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ためである。</a:t>
          </a:r>
          <a:endParaRPr lang="ja-JP" altLang="ja-JP" sz="1100">
            <a:effectLst/>
            <a:latin typeface="ＭＳ ゴシック" panose="020B0609070205080204" pitchFamily="49" charset="-128"/>
            <a:ea typeface="ＭＳ ゴシック" panose="020B0609070205080204" pitchFamily="49" charset="-128"/>
          </a:endParaRPr>
        </a:p>
        <a:p>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財政調整基金においては、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事業運営のため</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取崩</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をしたものの、取崩以上に</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積立を</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行うことができたこともあり、</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実質収支額については、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+7.43</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今後も事務事業の見直し、優先順位付け等を推進し、健全な財政運営に努める。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一般会計においては財政調整基金だけではなく、減債基金、特定目的基金も積立を行うことが出来たため、前年度比で増となった。今後も将来的な事業計画に基づき、計画的に基金積立を行う。</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各特別会計においても概ね前年度ベースで推移している。国民健康保険（直診勘定）特別会計及び旅客自動車運送事業会計は新型コロナウイルス感染症の影響を大きく受けたが、他補助金や一般会計繰入金により健全な財政運営を行った。</a:t>
          </a:r>
          <a:endParaRPr kumimoji="1" lang="en-US" altLang="ja-JP"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今後も各特別会計の自己財源の収入増のため、税額等の見直しと滞納整理をより推進し財政の健全運営を図る。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4;03-&#12288;&#27770;&#31639;&#32113;&#35336;&#25285;&#24403;/01-&#27770;&#31639;&#32113;&#35336;/R3&#24180;&#24230;/33_&#36001;&#25919;&#29366;&#27841;&#36039;&#26009;&#38598;&#12398;&#20316;&#25104;/08_&#20316;&#25104;&#20381;&#38972;&#65288;2&#22238;&#30446;&#65289;/03_&#24066;&#30010;&#26449;&#12363;&#12425;&#25552;&#20986;/35%20&#19977;&#23429;&#26449;&#9679;/&#12304;&#36001;&#25919;&#29366;&#27841;&#36039;&#26009;&#38598;&#12305;_133817_&#19977;&#23429;&#26449;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CF53">
            <v>57</v>
          </cell>
          <cell r="CN53">
            <v>56.7</v>
          </cell>
          <cell r="CV53">
            <v>57.1</v>
          </cell>
        </row>
        <row r="55">
          <cell r="AN55" t="str">
            <v>類似団体内平均値</v>
          </cell>
          <cell r="CF55">
            <v>0</v>
          </cell>
          <cell r="CN55">
            <v>0</v>
          </cell>
          <cell r="CV55">
            <v>0</v>
          </cell>
        </row>
        <row r="57">
          <cell r="CF57">
            <v>60.4</v>
          </cell>
          <cell r="CN57">
            <v>61.5</v>
          </cell>
          <cell r="CV57">
            <v>61</v>
          </cell>
        </row>
        <row r="72">
          <cell r="BP72" t="str">
            <v>H29</v>
          </cell>
          <cell r="BX72" t="str">
            <v>H30</v>
          </cell>
          <cell r="CF72" t="str">
            <v>R01</v>
          </cell>
          <cell r="CN72" t="str">
            <v>R02</v>
          </cell>
          <cell r="CV72" t="str">
            <v>R03</v>
          </cell>
        </row>
        <row r="73">
          <cell r="AN73" t="str">
            <v>当該団体値</v>
          </cell>
        </row>
        <row r="75">
          <cell r="BP75">
            <v>3.9</v>
          </cell>
          <cell r="BX75">
            <v>3.9</v>
          </cell>
          <cell r="CF75">
            <v>4.7</v>
          </cell>
          <cell r="CN75">
            <v>5.6</v>
          </cell>
          <cell r="CV75">
            <v>6.2</v>
          </cell>
        </row>
        <row r="77">
          <cell r="AN77" t="str">
            <v>類似団体内平均値</v>
          </cell>
          <cell r="BP77">
            <v>0</v>
          </cell>
          <cell r="BX77">
            <v>0</v>
          </cell>
          <cell r="CF77">
            <v>0</v>
          </cell>
          <cell r="CN77">
            <v>0</v>
          </cell>
          <cell r="CV77">
            <v>0</v>
          </cell>
        </row>
        <row r="79">
          <cell r="BP79">
            <v>7.1</v>
          </cell>
          <cell r="BX79">
            <v>7.4</v>
          </cell>
          <cell r="CF79">
            <v>7.4</v>
          </cell>
          <cell r="CN79">
            <v>8</v>
          </cell>
          <cell r="CV79">
            <v>6.6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30" t="s">
        <v>80</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c r="BY1" s="430"/>
      <c r="BZ1" s="430"/>
      <c r="CA1" s="430"/>
      <c r="CB1" s="430"/>
      <c r="CC1" s="430"/>
      <c r="CD1" s="430"/>
      <c r="CE1" s="430"/>
      <c r="CF1" s="430"/>
      <c r="CG1" s="430"/>
      <c r="CH1" s="430"/>
      <c r="CI1" s="430"/>
      <c r="CJ1" s="430"/>
      <c r="CK1" s="430"/>
      <c r="CL1" s="430"/>
      <c r="CM1" s="430"/>
      <c r="CN1" s="430"/>
      <c r="CO1" s="430"/>
      <c r="CP1" s="430"/>
      <c r="CQ1" s="430"/>
      <c r="CR1" s="430"/>
      <c r="CS1" s="430"/>
      <c r="CT1" s="430"/>
      <c r="CU1" s="430"/>
      <c r="CV1" s="430"/>
      <c r="CW1" s="430"/>
      <c r="CX1" s="430"/>
      <c r="CY1" s="430"/>
      <c r="CZ1" s="430"/>
      <c r="DA1" s="430"/>
      <c r="DB1" s="430"/>
      <c r="DC1" s="430"/>
      <c r="DD1" s="430"/>
      <c r="DE1" s="430"/>
      <c r="DF1" s="430"/>
      <c r="DG1" s="430"/>
      <c r="DH1" s="430"/>
      <c r="DI1" s="430"/>
      <c r="DJ1" s="178"/>
      <c r="DK1" s="178"/>
      <c r="DL1" s="178"/>
      <c r="DM1" s="178"/>
      <c r="DN1" s="178"/>
      <c r="DO1" s="178"/>
    </row>
    <row r="2" spans="1:119" ht="24" thickBot="1" x14ac:dyDescent="0.25">
      <c r="B2" s="179" t="s">
        <v>81</v>
      </c>
      <c r="C2" s="179"/>
      <c r="D2" s="180"/>
    </row>
    <row r="3" spans="1:119" ht="18.75" customHeight="1" thickBot="1" x14ac:dyDescent="0.25">
      <c r="A3" s="178"/>
      <c r="B3" s="431" t="s">
        <v>82</v>
      </c>
      <c r="C3" s="432"/>
      <c r="D3" s="432"/>
      <c r="E3" s="433"/>
      <c r="F3" s="433"/>
      <c r="G3" s="433"/>
      <c r="H3" s="433"/>
      <c r="I3" s="433"/>
      <c r="J3" s="433"/>
      <c r="K3" s="433"/>
      <c r="L3" s="433" t="s">
        <v>83</v>
      </c>
      <c r="M3" s="433"/>
      <c r="N3" s="433"/>
      <c r="O3" s="433"/>
      <c r="P3" s="433"/>
      <c r="Q3" s="433"/>
      <c r="R3" s="437"/>
      <c r="S3" s="437"/>
      <c r="T3" s="437"/>
      <c r="U3" s="437"/>
      <c r="V3" s="438"/>
      <c r="W3" s="368" t="s">
        <v>84</v>
      </c>
      <c r="X3" s="369"/>
      <c r="Y3" s="369"/>
      <c r="Z3" s="369"/>
      <c r="AA3" s="369"/>
      <c r="AB3" s="432"/>
      <c r="AC3" s="437" t="s">
        <v>85</v>
      </c>
      <c r="AD3" s="369"/>
      <c r="AE3" s="369"/>
      <c r="AF3" s="369"/>
      <c r="AG3" s="369"/>
      <c r="AH3" s="369"/>
      <c r="AI3" s="369"/>
      <c r="AJ3" s="369"/>
      <c r="AK3" s="369"/>
      <c r="AL3" s="370"/>
      <c r="AM3" s="368" t="s">
        <v>86</v>
      </c>
      <c r="AN3" s="369"/>
      <c r="AO3" s="369"/>
      <c r="AP3" s="369"/>
      <c r="AQ3" s="369"/>
      <c r="AR3" s="369"/>
      <c r="AS3" s="369"/>
      <c r="AT3" s="369"/>
      <c r="AU3" s="369"/>
      <c r="AV3" s="369"/>
      <c r="AW3" s="369"/>
      <c r="AX3" s="370"/>
      <c r="AY3" s="445" t="s">
        <v>1</v>
      </c>
      <c r="AZ3" s="446"/>
      <c r="BA3" s="446"/>
      <c r="BB3" s="446"/>
      <c r="BC3" s="446"/>
      <c r="BD3" s="446"/>
      <c r="BE3" s="446"/>
      <c r="BF3" s="446"/>
      <c r="BG3" s="446"/>
      <c r="BH3" s="446"/>
      <c r="BI3" s="446"/>
      <c r="BJ3" s="446"/>
      <c r="BK3" s="446"/>
      <c r="BL3" s="446"/>
      <c r="BM3" s="447"/>
      <c r="BN3" s="368" t="s">
        <v>87</v>
      </c>
      <c r="BO3" s="369"/>
      <c r="BP3" s="369"/>
      <c r="BQ3" s="369"/>
      <c r="BR3" s="369"/>
      <c r="BS3" s="369"/>
      <c r="BT3" s="369"/>
      <c r="BU3" s="370"/>
      <c r="BV3" s="368" t="s">
        <v>88</v>
      </c>
      <c r="BW3" s="369"/>
      <c r="BX3" s="369"/>
      <c r="BY3" s="369"/>
      <c r="BZ3" s="369"/>
      <c r="CA3" s="369"/>
      <c r="CB3" s="369"/>
      <c r="CC3" s="370"/>
      <c r="CD3" s="445" t="s">
        <v>1</v>
      </c>
      <c r="CE3" s="446"/>
      <c r="CF3" s="446"/>
      <c r="CG3" s="446"/>
      <c r="CH3" s="446"/>
      <c r="CI3" s="446"/>
      <c r="CJ3" s="446"/>
      <c r="CK3" s="446"/>
      <c r="CL3" s="446"/>
      <c r="CM3" s="446"/>
      <c r="CN3" s="446"/>
      <c r="CO3" s="446"/>
      <c r="CP3" s="446"/>
      <c r="CQ3" s="446"/>
      <c r="CR3" s="446"/>
      <c r="CS3" s="447"/>
      <c r="CT3" s="368" t="s">
        <v>89</v>
      </c>
      <c r="CU3" s="369"/>
      <c r="CV3" s="369"/>
      <c r="CW3" s="369"/>
      <c r="CX3" s="369"/>
      <c r="CY3" s="369"/>
      <c r="CZ3" s="369"/>
      <c r="DA3" s="370"/>
      <c r="DB3" s="368" t="s">
        <v>90</v>
      </c>
      <c r="DC3" s="369"/>
      <c r="DD3" s="369"/>
      <c r="DE3" s="369"/>
      <c r="DF3" s="369"/>
      <c r="DG3" s="369"/>
      <c r="DH3" s="369"/>
      <c r="DI3" s="370"/>
    </row>
    <row r="4" spans="1:119" ht="18.75" customHeight="1" x14ac:dyDescent="0.2">
      <c r="A4" s="178"/>
      <c r="B4" s="386"/>
      <c r="C4" s="387"/>
      <c r="D4" s="387"/>
      <c r="E4" s="388"/>
      <c r="F4" s="388"/>
      <c r="G4" s="388"/>
      <c r="H4" s="388"/>
      <c r="I4" s="388"/>
      <c r="J4" s="388"/>
      <c r="K4" s="388"/>
      <c r="L4" s="388"/>
      <c r="M4" s="388"/>
      <c r="N4" s="388"/>
      <c r="O4" s="388"/>
      <c r="P4" s="388"/>
      <c r="Q4" s="388"/>
      <c r="R4" s="394"/>
      <c r="S4" s="394"/>
      <c r="T4" s="394"/>
      <c r="U4" s="394"/>
      <c r="V4" s="395"/>
      <c r="W4" s="400"/>
      <c r="X4" s="401"/>
      <c r="Y4" s="401"/>
      <c r="Z4" s="401"/>
      <c r="AA4" s="401"/>
      <c r="AB4" s="387"/>
      <c r="AC4" s="394"/>
      <c r="AD4" s="401"/>
      <c r="AE4" s="401"/>
      <c r="AF4" s="401"/>
      <c r="AG4" s="401"/>
      <c r="AH4" s="401"/>
      <c r="AI4" s="401"/>
      <c r="AJ4" s="401"/>
      <c r="AK4" s="401"/>
      <c r="AL4" s="443"/>
      <c r="AM4" s="441"/>
      <c r="AN4" s="442"/>
      <c r="AO4" s="442"/>
      <c r="AP4" s="442"/>
      <c r="AQ4" s="442"/>
      <c r="AR4" s="442"/>
      <c r="AS4" s="442"/>
      <c r="AT4" s="442"/>
      <c r="AU4" s="442"/>
      <c r="AV4" s="442"/>
      <c r="AW4" s="442"/>
      <c r="AX4" s="444"/>
      <c r="AY4" s="371" t="s">
        <v>91</v>
      </c>
      <c r="AZ4" s="372"/>
      <c r="BA4" s="372"/>
      <c r="BB4" s="372"/>
      <c r="BC4" s="372"/>
      <c r="BD4" s="372"/>
      <c r="BE4" s="372"/>
      <c r="BF4" s="372"/>
      <c r="BG4" s="372"/>
      <c r="BH4" s="372"/>
      <c r="BI4" s="372"/>
      <c r="BJ4" s="372"/>
      <c r="BK4" s="372"/>
      <c r="BL4" s="372"/>
      <c r="BM4" s="373"/>
      <c r="BN4" s="374">
        <v>4750084</v>
      </c>
      <c r="BO4" s="375"/>
      <c r="BP4" s="375"/>
      <c r="BQ4" s="375"/>
      <c r="BR4" s="375"/>
      <c r="BS4" s="375"/>
      <c r="BT4" s="375"/>
      <c r="BU4" s="376"/>
      <c r="BV4" s="374">
        <v>4878227</v>
      </c>
      <c r="BW4" s="375"/>
      <c r="BX4" s="375"/>
      <c r="BY4" s="375"/>
      <c r="BZ4" s="375"/>
      <c r="CA4" s="375"/>
      <c r="CB4" s="375"/>
      <c r="CC4" s="376"/>
      <c r="CD4" s="377" t="s">
        <v>92</v>
      </c>
      <c r="CE4" s="378"/>
      <c r="CF4" s="378"/>
      <c r="CG4" s="378"/>
      <c r="CH4" s="378"/>
      <c r="CI4" s="378"/>
      <c r="CJ4" s="378"/>
      <c r="CK4" s="378"/>
      <c r="CL4" s="378"/>
      <c r="CM4" s="378"/>
      <c r="CN4" s="378"/>
      <c r="CO4" s="378"/>
      <c r="CP4" s="378"/>
      <c r="CQ4" s="378"/>
      <c r="CR4" s="378"/>
      <c r="CS4" s="379"/>
      <c r="CT4" s="380">
        <v>10.4</v>
      </c>
      <c r="CU4" s="381"/>
      <c r="CV4" s="381"/>
      <c r="CW4" s="381"/>
      <c r="CX4" s="381"/>
      <c r="CY4" s="381"/>
      <c r="CZ4" s="381"/>
      <c r="DA4" s="382"/>
      <c r="DB4" s="380">
        <v>6.7</v>
      </c>
      <c r="DC4" s="381"/>
      <c r="DD4" s="381"/>
      <c r="DE4" s="381"/>
      <c r="DF4" s="381"/>
      <c r="DG4" s="381"/>
      <c r="DH4" s="381"/>
      <c r="DI4" s="382"/>
    </row>
    <row r="5" spans="1:119" ht="18.75" customHeight="1" x14ac:dyDescent="0.2">
      <c r="A5" s="178"/>
      <c r="B5" s="434"/>
      <c r="C5" s="435"/>
      <c r="D5" s="435"/>
      <c r="E5" s="436"/>
      <c r="F5" s="436"/>
      <c r="G5" s="436"/>
      <c r="H5" s="436"/>
      <c r="I5" s="436"/>
      <c r="J5" s="436"/>
      <c r="K5" s="436"/>
      <c r="L5" s="436"/>
      <c r="M5" s="436"/>
      <c r="N5" s="436"/>
      <c r="O5" s="436"/>
      <c r="P5" s="436"/>
      <c r="Q5" s="436"/>
      <c r="R5" s="439"/>
      <c r="S5" s="439"/>
      <c r="T5" s="439"/>
      <c r="U5" s="439"/>
      <c r="V5" s="440"/>
      <c r="W5" s="441"/>
      <c r="X5" s="442"/>
      <c r="Y5" s="442"/>
      <c r="Z5" s="442"/>
      <c r="AA5" s="442"/>
      <c r="AB5" s="435"/>
      <c r="AC5" s="439"/>
      <c r="AD5" s="442"/>
      <c r="AE5" s="442"/>
      <c r="AF5" s="442"/>
      <c r="AG5" s="442"/>
      <c r="AH5" s="442"/>
      <c r="AI5" s="442"/>
      <c r="AJ5" s="442"/>
      <c r="AK5" s="442"/>
      <c r="AL5" s="444"/>
      <c r="AM5" s="413" t="s">
        <v>93</v>
      </c>
      <c r="AN5" s="414"/>
      <c r="AO5" s="414"/>
      <c r="AP5" s="414"/>
      <c r="AQ5" s="414"/>
      <c r="AR5" s="414"/>
      <c r="AS5" s="414"/>
      <c r="AT5" s="415"/>
      <c r="AU5" s="416" t="s">
        <v>94</v>
      </c>
      <c r="AV5" s="417"/>
      <c r="AW5" s="417"/>
      <c r="AX5" s="417"/>
      <c r="AY5" s="418" t="s">
        <v>95</v>
      </c>
      <c r="AZ5" s="419"/>
      <c r="BA5" s="419"/>
      <c r="BB5" s="419"/>
      <c r="BC5" s="419"/>
      <c r="BD5" s="419"/>
      <c r="BE5" s="419"/>
      <c r="BF5" s="419"/>
      <c r="BG5" s="419"/>
      <c r="BH5" s="419"/>
      <c r="BI5" s="419"/>
      <c r="BJ5" s="419"/>
      <c r="BK5" s="419"/>
      <c r="BL5" s="419"/>
      <c r="BM5" s="420"/>
      <c r="BN5" s="421">
        <v>4553200</v>
      </c>
      <c r="BO5" s="422"/>
      <c r="BP5" s="422"/>
      <c r="BQ5" s="422"/>
      <c r="BR5" s="422"/>
      <c r="BS5" s="422"/>
      <c r="BT5" s="422"/>
      <c r="BU5" s="423"/>
      <c r="BV5" s="421">
        <v>4757448</v>
      </c>
      <c r="BW5" s="422"/>
      <c r="BX5" s="422"/>
      <c r="BY5" s="422"/>
      <c r="BZ5" s="422"/>
      <c r="CA5" s="422"/>
      <c r="CB5" s="422"/>
      <c r="CC5" s="423"/>
      <c r="CD5" s="424" t="s">
        <v>96</v>
      </c>
      <c r="CE5" s="425"/>
      <c r="CF5" s="425"/>
      <c r="CG5" s="425"/>
      <c r="CH5" s="425"/>
      <c r="CI5" s="425"/>
      <c r="CJ5" s="425"/>
      <c r="CK5" s="425"/>
      <c r="CL5" s="425"/>
      <c r="CM5" s="425"/>
      <c r="CN5" s="425"/>
      <c r="CO5" s="425"/>
      <c r="CP5" s="425"/>
      <c r="CQ5" s="425"/>
      <c r="CR5" s="425"/>
      <c r="CS5" s="426"/>
      <c r="CT5" s="448">
        <v>69.099999999999994</v>
      </c>
      <c r="CU5" s="449"/>
      <c r="CV5" s="449"/>
      <c r="CW5" s="449"/>
      <c r="CX5" s="449"/>
      <c r="CY5" s="449"/>
      <c r="CZ5" s="449"/>
      <c r="DA5" s="450"/>
      <c r="DB5" s="448">
        <v>85.2</v>
      </c>
      <c r="DC5" s="449"/>
      <c r="DD5" s="449"/>
      <c r="DE5" s="449"/>
      <c r="DF5" s="449"/>
      <c r="DG5" s="449"/>
      <c r="DH5" s="449"/>
      <c r="DI5" s="450"/>
    </row>
    <row r="6" spans="1:119" ht="18.75" customHeight="1" x14ac:dyDescent="0.2">
      <c r="A6" s="178"/>
      <c r="B6" s="383" t="s">
        <v>97</v>
      </c>
      <c r="C6" s="384"/>
      <c r="D6" s="384"/>
      <c r="E6" s="385"/>
      <c r="F6" s="385"/>
      <c r="G6" s="385"/>
      <c r="H6" s="385"/>
      <c r="I6" s="385"/>
      <c r="J6" s="385"/>
      <c r="K6" s="385"/>
      <c r="L6" s="385" t="s">
        <v>98</v>
      </c>
      <c r="M6" s="385"/>
      <c r="N6" s="385"/>
      <c r="O6" s="385"/>
      <c r="P6" s="385"/>
      <c r="Q6" s="385"/>
      <c r="R6" s="392"/>
      <c r="S6" s="392"/>
      <c r="T6" s="392"/>
      <c r="U6" s="392"/>
      <c r="V6" s="393"/>
      <c r="W6" s="398" t="s">
        <v>99</v>
      </c>
      <c r="X6" s="399"/>
      <c r="Y6" s="399"/>
      <c r="Z6" s="399"/>
      <c r="AA6" s="399"/>
      <c r="AB6" s="384"/>
      <c r="AC6" s="404" t="s">
        <v>100</v>
      </c>
      <c r="AD6" s="405"/>
      <c r="AE6" s="405"/>
      <c r="AF6" s="405"/>
      <c r="AG6" s="405"/>
      <c r="AH6" s="405"/>
      <c r="AI6" s="405"/>
      <c r="AJ6" s="405"/>
      <c r="AK6" s="405"/>
      <c r="AL6" s="406"/>
      <c r="AM6" s="413" t="s">
        <v>101</v>
      </c>
      <c r="AN6" s="414"/>
      <c r="AO6" s="414"/>
      <c r="AP6" s="414"/>
      <c r="AQ6" s="414"/>
      <c r="AR6" s="414"/>
      <c r="AS6" s="414"/>
      <c r="AT6" s="415"/>
      <c r="AU6" s="416" t="s">
        <v>94</v>
      </c>
      <c r="AV6" s="417"/>
      <c r="AW6" s="417"/>
      <c r="AX6" s="417"/>
      <c r="AY6" s="418" t="s">
        <v>102</v>
      </c>
      <c r="AZ6" s="419"/>
      <c r="BA6" s="419"/>
      <c r="BB6" s="419"/>
      <c r="BC6" s="419"/>
      <c r="BD6" s="419"/>
      <c r="BE6" s="419"/>
      <c r="BF6" s="419"/>
      <c r="BG6" s="419"/>
      <c r="BH6" s="419"/>
      <c r="BI6" s="419"/>
      <c r="BJ6" s="419"/>
      <c r="BK6" s="419"/>
      <c r="BL6" s="419"/>
      <c r="BM6" s="420"/>
      <c r="BN6" s="421">
        <v>196884</v>
      </c>
      <c r="BO6" s="422"/>
      <c r="BP6" s="422"/>
      <c r="BQ6" s="422"/>
      <c r="BR6" s="422"/>
      <c r="BS6" s="422"/>
      <c r="BT6" s="422"/>
      <c r="BU6" s="423"/>
      <c r="BV6" s="421">
        <v>120779</v>
      </c>
      <c r="BW6" s="422"/>
      <c r="BX6" s="422"/>
      <c r="BY6" s="422"/>
      <c r="BZ6" s="422"/>
      <c r="CA6" s="422"/>
      <c r="CB6" s="422"/>
      <c r="CC6" s="423"/>
      <c r="CD6" s="424" t="s">
        <v>103</v>
      </c>
      <c r="CE6" s="425"/>
      <c r="CF6" s="425"/>
      <c r="CG6" s="425"/>
      <c r="CH6" s="425"/>
      <c r="CI6" s="425"/>
      <c r="CJ6" s="425"/>
      <c r="CK6" s="425"/>
      <c r="CL6" s="425"/>
      <c r="CM6" s="425"/>
      <c r="CN6" s="425"/>
      <c r="CO6" s="425"/>
      <c r="CP6" s="425"/>
      <c r="CQ6" s="425"/>
      <c r="CR6" s="425"/>
      <c r="CS6" s="426"/>
      <c r="CT6" s="427">
        <v>71.599999999999994</v>
      </c>
      <c r="CU6" s="428"/>
      <c r="CV6" s="428"/>
      <c r="CW6" s="428"/>
      <c r="CX6" s="428"/>
      <c r="CY6" s="428"/>
      <c r="CZ6" s="428"/>
      <c r="DA6" s="429"/>
      <c r="DB6" s="427">
        <v>88</v>
      </c>
      <c r="DC6" s="428"/>
      <c r="DD6" s="428"/>
      <c r="DE6" s="428"/>
      <c r="DF6" s="428"/>
      <c r="DG6" s="428"/>
      <c r="DH6" s="428"/>
      <c r="DI6" s="429"/>
    </row>
    <row r="7" spans="1:119" ht="18.75" customHeight="1" x14ac:dyDescent="0.2">
      <c r="A7" s="178"/>
      <c r="B7" s="386"/>
      <c r="C7" s="387"/>
      <c r="D7" s="387"/>
      <c r="E7" s="388"/>
      <c r="F7" s="388"/>
      <c r="G7" s="388"/>
      <c r="H7" s="388"/>
      <c r="I7" s="388"/>
      <c r="J7" s="388"/>
      <c r="K7" s="388"/>
      <c r="L7" s="388"/>
      <c r="M7" s="388"/>
      <c r="N7" s="388"/>
      <c r="O7" s="388"/>
      <c r="P7" s="388"/>
      <c r="Q7" s="388"/>
      <c r="R7" s="394"/>
      <c r="S7" s="394"/>
      <c r="T7" s="394"/>
      <c r="U7" s="394"/>
      <c r="V7" s="395"/>
      <c r="W7" s="400"/>
      <c r="X7" s="401"/>
      <c r="Y7" s="401"/>
      <c r="Z7" s="401"/>
      <c r="AA7" s="401"/>
      <c r="AB7" s="387"/>
      <c r="AC7" s="407"/>
      <c r="AD7" s="408"/>
      <c r="AE7" s="408"/>
      <c r="AF7" s="408"/>
      <c r="AG7" s="408"/>
      <c r="AH7" s="408"/>
      <c r="AI7" s="408"/>
      <c r="AJ7" s="408"/>
      <c r="AK7" s="408"/>
      <c r="AL7" s="409"/>
      <c r="AM7" s="413" t="s">
        <v>104</v>
      </c>
      <c r="AN7" s="414"/>
      <c r="AO7" s="414"/>
      <c r="AP7" s="414"/>
      <c r="AQ7" s="414"/>
      <c r="AR7" s="414"/>
      <c r="AS7" s="414"/>
      <c r="AT7" s="415"/>
      <c r="AU7" s="416" t="s">
        <v>105</v>
      </c>
      <c r="AV7" s="417"/>
      <c r="AW7" s="417"/>
      <c r="AX7" s="417"/>
      <c r="AY7" s="418" t="s">
        <v>106</v>
      </c>
      <c r="AZ7" s="419"/>
      <c r="BA7" s="419"/>
      <c r="BB7" s="419"/>
      <c r="BC7" s="419"/>
      <c r="BD7" s="419"/>
      <c r="BE7" s="419"/>
      <c r="BF7" s="419"/>
      <c r="BG7" s="419"/>
      <c r="BH7" s="419"/>
      <c r="BI7" s="419"/>
      <c r="BJ7" s="419"/>
      <c r="BK7" s="419"/>
      <c r="BL7" s="419"/>
      <c r="BM7" s="420"/>
      <c r="BN7" s="421">
        <v>0</v>
      </c>
      <c r="BO7" s="422"/>
      <c r="BP7" s="422"/>
      <c r="BQ7" s="422"/>
      <c r="BR7" s="422"/>
      <c r="BS7" s="422"/>
      <c r="BT7" s="422"/>
      <c r="BU7" s="423"/>
      <c r="BV7" s="421">
        <v>6380</v>
      </c>
      <c r="BW7" s="422"/>
      <c r="BX7" s="422"/>
      <c r="BY7" s="422"/>
      <c r="BZ7" s="422"/>
      <c r="CA7" s="422"/>
      <c r="CB7" s="422"/>
      <c r="CC7" s="423"/>
      <c r="CD7" s="424" t="s">
        <v>107</v>
      </c>
      <c r="CE7" s="425"/>
      <c r="CF7" s="425"/>
      <c r="CG7" s="425"/>
      <c r="CH7" s="425"/>
      <c r="CI7" s="425"/>
      <c r="CJ7" s="425"/>
      <c r="CK7" s="425"/>
      <c r="CL7" s="425"/>
      <c r="CM7" s="425"/>
      <c r="CN7" s="425"/>
      <c r="CO7" s="425"/>
      <c r="CP7" s="425"/>
      <c r="CQ7" s="425"/>
      <c r="CR7" s="425"/>
      <c r="CS7" s="426"/>
      <c r="CT7" s="421">
        <v>1899656</v>
      </c>
      <c r="CU7" s="422"/>
      <c r="CV7" s="422"/>
      <c r="CW7" s="422"/>
      <c r="CX7" s="422"/>
      <c r="CY7" s="422"/>
      <c r="CZ7" s="422"/>
      <c r="DA7" s="423"/>
      <c r="DB7" s="421">
        <v>1712264</v>
      </c>
      <c r="DC7" s="422"/>
      <c r="DD7" s="422"/>
      <c r="DE7" s="422"/>
      <c r="DF7" s="422"/>
      <c r="DG7" s="422"/>
      <c r="DH7" s="422"/>
      <c r="DI7" s="423"/>
    </row>
    <row r="8" spans="1:119" ht="18.75" customHeight="1" thickBot="1" x14ac:dyDescent="0.25">
      <c r="A8" s="178"/>
      <c r="B8" s="389"/>
      <c r="C8" s="390"/>
      <c r="D8" s="390"/>
      <c r="E8" s="391"/>
      <c r="F8" s="391"/>
      <c r="G8" s="391"/>
      <c r="H8" s="391"/>
      <c r="I8" s="391"/>
      <c r="J8" s="391"/>
      <c r="K8" s="391"/>
      <c r="L8" s="391"/>
      <c r="M8" s="391"/>
      <c r="N8" s="391"/>
      <c r="O8" s="391"/>
      <c r="P8" s="391"/>
      <c r="Q8" s="391"/>
      <c r="R8" s="396"/>
      <c r="S8" s="396"/>
      <c r="T8" s="396"/>
      <c r="U8" s="396"/>
      <c r="V8" s="397"/>
      <c r="W8" s="402"/>
      <c r="X8" s="403"/>
      <c r="Y8" s="403"/>
      <c r="Z8" s="403"/>
      <c r="AA8" s="403"/>
      <c r="AB8" s="390"/>
      <c r="AC8" s="410"/>
      <c r="AD8" s="411"/>
      <c r="AE8" s="411"/>
      <c r="AF8" s="411"/>
      <c r="AG8" s="411"/>
      <c r="AH8" s="411"/>
      <c r="AI8" s="411"/>
      <c r="AJ8" s="411"/>
      <c r="AK8" s="411"/>
      <c r="AL8" s="412"/>
      <c r="AM8" s="413" t="s">
        <v>108</v>
      </c>
      <c r="AN8" s="414"/>
      <c r="AO8" s="414"/>
      <c r="AP8" s="414"/>
      <c r="AQ8" s="414"/>
      <c r="AR8" s="414"/>
      <c r="AS8" s="414"/>
      <c r="AT8" s="415"/>
      <c r="AU8" s="416" t="s">
        <v>94</v>
      </c>
      <c r="AV8" s="417"/>
      <c r="AW8" s="417"/>
      <c r="AX8" s="417"/>
      <c r="AY8" s="418" t="s">
        <v>109</v>
      </c>
      <c r="AZ8" s="419"/>
      <c r="BA8" s="419"/>
      <c r="BB8" s="419"/>
      <c r="BC8" s="419"/>
      <c r="BD8" s="419"/>
      <c r="BE8" s="419"/>
      <c r="BF8" s="419"/>
      <c r="BG8" s="419"/>
      <c r="BH8" s="419"/>
      <c r="BI8" s="419"/>
      <c r="BJ8" s="419"/>
      <c r="BK8" s="419"/>
      <c r="BL8" s="419"/>
      <c r="BM8" s="420"/>
      <c r="BN8" s="421">
        <v>196884</v>
      </c>
      <c r="BO8" s="422"/>
      <c r="BP8" s="422"/>
      <c r="BQ8" s="422"/>
      <c r="BR8" s="422"/>
      <c r="BS8" s="422"/>
      <c r="BT8" s="422"/>
      <c r="BU8" s="423"/>
      <c r="BV8" s="421">
        <v>114399</v>
      </c>
      <c r="BW8" s="422"/>
      <c r="BX8" s="422"/>
      <c r="BY8" s="422"/>
      <c r="BZ8" s="422"/>
      <c r="CA8" s="422"/>
      <c r="CB8" s="422"/>
      <c r="CC8" s="423"/>
      <c r="CD8" s="424" t="s">
        <v>110</v>
      </c>
      <c r="CE8" s="425"/>
      <c r="CF8" s="425"/>
      <c r="CG8" s="425"/>
      <c r="CH8" s="425"/>
      <c r="CI8" s="425"/>
      <c r="CJ8" s="425"/>
      <c r="CK8" s="425"/>
      <c r="CL8" s="425"/>
      <c r="CM8" s="425"/>
      <c r="CN8" s="425"/>
      <c r="CO8" s="425"/>
      <c r="CP8" s="425"/>
      <c r="CQ8" s="425"/>
      <c r="CR8" s="425"/>
      <c r="CS8" s="426"/>
      <c r="CT8" s="451">
        <v>0.22</v>
      </c>
      <c r="CU8" s="452"/>
      <c r="CV8" s="452"/>
      <c r="CW8" s="452"/>
      <c r="CX8" s="452"/>
      <c r="CY8" s="452"/>
      <c r="CZ8" s="452"/>
      <c r="DA8" s="453"/>
      <c r="DB8" s="451">
        <v>0.23</v>
      </c>
      <c r="DC8" s="452"/>
      <c r="DD8" s="452"/>
      <c r="DE8" s="452"/>
      <c r="DF8" s="452"/>
      <c r="DG8" s="452"/>
      <c r="DH8" s="452"/>
      <c r="DI8" s="453"/>
    </row>
    <row r="9" spans="1:119" ht="18.75" customHeight="1" thickBot="1" x14ac:dyDescent="0.25">
      <c r="A9" s="178"/>
      <c r="B9" s="445" t="s">
        <v>111</v>
      </c>
      <c r="C9" s="446"/>
      <c r="D9" s="446"/>
      <c r="E9" s="446"/>
      <c r="F9" s="446"/>
      <c r="G9" s="446"/>
      <c r="H9" s="446"/>
      <c r="I9" s="446"/>
      <c r="J9" s="446"/>
      <c r="K9" s="454"/>
      <c r="L9" s="455" t="s">
        <v>112</v>
      </c>
      <c r="M9" s="456"/>
      <c r="N9" s="456"/>
      <c r="O9" s="456"/>
      <c r="P9" s="456"/>
      <c r="Q9" s="457"/>
      <c r="R9" s="458">
        <v>2273</v>
      </c>
      <c r="S9" s="459"/>
      <c r="T9" s="459"/>
      <c r="U9" s="459"/>
      <c r="V9" s="460"/>
      <c r="W9" s="368" t="s">
        <v>113</v>
      </c>
      <c r="X9" s="369"/>
      <c r="Y9" s="369"/>
      <c r="Z9" s="369"/>
      <c r="AA9" s="369"/>
      <c r="AB9" s="369"/>
      <c r="AC9" s="369"/>
      <c r="AD9" s="369"/>
      <c r="AE9" s="369"/>
      <c r="AF9" s="369"/>
      <c r="AG9" s="369"/>
      <c r="AH9" s="369"/>
      <c r="AI9" s="369"/>
      <c r="AJ9" s="369"/>
      <c r="AK9" s="369"/>
      <c r="AL9" s="370"/>
      <c r="AM9" s="413" t="s">
        <v>114</v>
      </c>
      <c r="AN9" s="414"/>
      <c r="AO9" s="414"/>
      <c r="AP9" s="414"/>
      <c r="AQ9" s="414"/>
      <c r="AR9" s="414"/>
      <c r="AS9" s="414"/>
      <c r="AT9" s="415"/>
      <c r="AU9" s="416" t="s">
        <v>94</v>
      </c>
      <c r="AV9" s="417"/>
      <c r="AW9" s="417"/>
      <c r="AX9" s="417"/>
      <c r="AY9" s="418" t="s">
        <v>115</v>
      </c>
      <c r="AZ9" s="419"/>
      <c r="BA9" s="419"/>
      <c r="BB9" s="419"/>
      <c r="BC9" s="419"/>
      <c r="BD9" s="419"/>
      <c r="BE9" s="419"/>
      <c r="BF9" s="419"/>
      <c r="BG9" s="419"/>
      <c r="BH9" s="419"/>
      <c r="BI9" s="419"/>
      <c r="BJ9" s="419"/>
      <c r="BK9" s="419"/>
      <c r="BL9" s="419"/>
      <c r="BM9" s="420"/>
      <c r="BN9" s="421">
        <v>76105</v>
      </c>
      <c r="BO9" s="422"/>
      <c r="BP9" s="422"/>
      <c r="BQ9" s="422"/>
      <c r="BR9" s="422"/>
      <c r="BS9" s="422"/>
      <c r="BT9" s="422"/>
      <c r="BU9" s="423"/>
      <c r="BV9" s="421">
        <v>-40196</v>
      </c>
      <c r="BW9" s="422"/>
      <c r="BX9" s="422"/>
      <c r="BY9" s="422"/>
      <c r="BZ9" s="422"/>
      <c r="CA9" s="422"/>
      <c r="CB9" s="422"/>
      <c r="CC9" s="423"/>
      <c r="CD9" s="424" t="s">
        <v>116</v>
      </c>
      <c r="CE9" s="425"/>
      <c r="CF9" s="425"/>
      <c r="CG9" s="425"/>
      <c r="CH9" s="425"/>
      <c r="CI9" s="425"/>
      <c r="CJ9" s="425"/>
      <c r="CK9" s="425"/>
      <c r="CL9" s="425"/>
      <c r="CM9" s="425"/>
      <c r="CN9" s="425"/>
      <c r="CO9" s="425"/>
      <c r="CP9" s="425"/>
      <c r="CQ9" s="425"/>
      <c r="CR9" s="425"/>
      <c r="CS9" s="426"/>
      <c r="CT9" s="448">
        <v>11.7</v>
      </c>
      <c r="CU9" s="449"/>
      <c r="CV9" s="449"/>
      <c r="CW9" s="449"/>
      <c r="CX9" s="449"/>
      <c r="CY9" s="449"/>
      <c r="CZ9" s="449"/>
      <c r="DA9" s="450"/>
      <c r="DB9" s="448">
        <v>10.8</v>
      </c>
      <c r="DC9" s="449"/>
      <c r="DD9" s="449"/>
      <c r="DE9" s="449"/>
      <c r="DF9" s="449"/>
      <c r="DG9" s="449"/>
      <c r="DH9" s="449"/>
      <c r="DI9" s="450"/>
    </row>
    <row r="10" spans="1:119" ht="18.75" customHeight="1" thickBot="1" x14ac:dyDescent="0.25">
      <c r="A10" s="178"/>
      <c r="B10" s="445"/>
      <c r="C10" s="446"/>
      <c r="D10" s="446"/>
      <c r="E10" s="446"/>
      <c r="F10" s="446"/>
      <c r="G10" s="446"/>
      <c r="H10" s="446"/>
      <c r="I10" s="446"/>
      <c r="J10" s="446"/>
      <c r="K10" s="454"/>
      <c r="L10" s="461" t="s">
        <v>117</v>
      </c>
      <c r="M10" s="414"/>
      <c r="N10" s="414"/>
      <c r="O10" s="414"/>
      <c r="P10" s="414"/>
      <c r="Q10" s="415"/>
      <c r="R10" s="462">
        <v>2482</v>
      </c>
      <c r="S10" s="463"/>
      <c r="T10" s="463"/>
      <c r="U10" s="463"/>
      <c r="V10" s="464"/>
      <c r="W10" s="400"/>
      <c r="X10" s="401"/>
      <c r="Y10" s="401"/>
      <c r="Z10" s="401"/>
      <c r="AA10" s="401"/>
      <c r="AB10" s="401"/>
      <c r="AC10" s="401"/>
      <c r="AD10" s="401"/>
      <c r="AE10" s="401"/>
      <c r="AF10" s="401"/>
      <c r="AG10" s="401"/>
      <c r="AH10" s="401"/>
      <c r="AI10" s="401"/>
      <c r="AJ10" s="401"/>
      <c r="AK10" s="401"/>
      <c r="AL10" s="443"/>
      <c r="AM10" s="413" t="s">
        <v>118</v>
      </c>
      <c r="AN10" s="414"/>
      <c r="AO10" s="414"/>
      <c r="AP10" s="414"/>
      <c r="AQ10" s="414"/>
      <c r="AR10" s="414"/>
      <c r="AS10" s="414"/>
      <c r="AT10" s="415"/>
      <c r="AU10" s="416" t="s">
        <v>119</v>
      </c>
      <c r="AV10" s="417"/>
      <c r="AW10" s="417"/>
      <c r="AX10" s="417"/>
      <c r="AY10" s="418" t="s">
        <v>120</v>
      </c>
      <c r="AZ10" s="419"/>
      <c r="BA10" s="419"/>
      <c r="BB10" s="419"/>
      <c r="BC10" s="419"/>
      <c r="BD10" s="419"/>
      <c r="BE10" s="419"/>
      <c r="BF10" s="419"/>
      <c r="BG10" s="419"/>
      <c r="BH10" s="419"/>
      <c r="BI10" s="419"/>
      <c r="BJ10" s="419"/>
      <c r="BK10" s="419"/>
      <c r="BL10" s="419"/>
      <c r="BM10" s="420"/>
      <c r="BN10" s="421">
        <v>57379</v>
      </c>
      <c r="BO10" s="422"/>
      <c r="BP10" s="422"/>
      <c r="BQ10" s="422"/>
      <c r="BR10" s="422"/>
      <c r="BS10" s="422"/>
      <c r="BT10" s="422"/>
      <c r="BU10" s="423"/>
      <c r="BV10" s="421">
        <v>77477</v>
      </c>
      <c r="BW10" s="422"/>
      <c r="BX10" s="422"/>
      <c r="BY10" s="422"/>
      <c r="BZ10" s="422"/>
      <c r="CA10" s="422"/>
      <c r="CB10" s="422"/>
      <c r="CC10" s="423"/>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5"/>
      <c r="C11" s="446"/>
      <c r="D11" s="446"/>
      <c r="E11" s="446"/>
      <c r="F11" s="446"/>
      <c r="G11" s="446"/>
      <c r="H11" s="446"/>
      <c r="I11" s="446"/>
      <c r="J11" s="446"/>
      <c r="K11" s="454"/>
      <c r="L11" s="465" t="s">
        <v>122</v>
      </c>
      <c r="M11" s="466"/>
      <c r="N11" s="466"/>
      <c r="O11" s="466"/>
      <c r="P11" s="466"/>
      <c r="Q11" s="467"/>
      <c r="R11" s="468" t="s">
        <v>123</v>
      </c>
      <c r="S11" s="469"/>
      <c r="T11" s="469"/>
      <c r="U11" s="469"/>
      <c r="V11" s="470"/>
      <c r="W11" s="400"/>
      <c r="X11" s="401"/>
      <c r="Y11" s="401"/>
      <c r="Z11" s="401"/>
      <c r="AA11" s="401"/>
      <c r="AB11" s="401"/>
      <c r="AC11" s="401"/>
      <c r="AD11" s="401"/>
      <c r="AE11" s="401"/>
      <c r="AF11" s="401"/>
      <c r="AG11" s="401"/>
      <c r="AH11" s="401"/>
      <c r="AI11" s="401"/>
      <c r="AJ11" s="401"/>
      <c r="AK11" s="401"/>
      <c r="AL11" s="443"/>
      <c r="AM11" s="413" t="s">
        <v>124</v>
      </c>
      <c r="AN11" s="414"/>
      <c r="AO11" s="414"/>
      <c r="AP11" s="414"/>
      <c r="AQ11" s="414"/>
      <c r="AR11" s="414"/>
      <c r="AS11" s="414"/>
      <c r="AT11" s="415"/>
      <c r="AU11" s="416" t="s">
        <v>94</v>
      </c>
      <c r="AV11" s="417"/>
      <c r="AW11" s="417"/>
      <c r="AX11" s="417"/>
      <c r="AY11" s="418" t="s">
        <v>125</v>
      </c>
      <c r="AZ11" s="419"/>
      <c r="BA11" s="419"/>
      <c r="BB11" s="419"/>
      <c r="BC11" s="419"/>
      <c r="BD11" s="419"/>
      <c r="BE11" s="419"/>
      <c r="BF11" s="419"/>
      <c r="BG11" s="419"/>
      <c r="BH11" s="419"/>
      <c r="BI11" s="419"/>
      <c r="BJ11" s="419"/>
      <c r="BK11" s="419"/>
      <c r="BL11" s="419"/>
      <c r="BM11" s="420"/>
      <c r="BN11" s="421">
        <v>0</v>
      </c>
      <c r="BO11" s="422"/>
      <c r="BP11" s="422"/>
      <c r="BQ11" s="422"/>
      <c r="BR11" s="422"/>
      <c r="BS11" s="422"/>
      <c r="BT11" s="422"/>
      <c r="BU11" s="423"/>
      <c r="BV11" s="421">
        <v>0</v>
      </c>
      <c r="BW11" s="422"/>
      <c r="BX11" s="422"/>
      <c r="BY11" s="422"/>
      <c r="BZ11" s="422"/>
      <c r="CA11" s="422"/>
      <c r="CB11" s="422"/>
      <c r="CC11" s="423"/>
      <c r="CD11" s="424" t="s">
        <v>126</v>
      </c>
      <c r="CE11" s="425"/>
      <c r="CF11" s="425"/>
      <c r="CG11" s="425"/>
      <c r="CH11" s="425"/>
      <c r="CI11" s="425"/>
      <c r="CJ11" s="425"/>
      <c r="CK11" s="425"/>
      <c r="CL11" s="425"/>
      <c r="CM11" s="425"/>
      <c r="CN11" s="425"/>
      <c r="CO11" s="425"/>
      <c r="CP11" s="425"/>
      <c r="CQ11" s="425"/>
      <c r="CR11" s="425"/>
      <c r="CS11" s="426"/>
      <c r="CT11" s="451" t="s">
        <v>127</v>
      </c>
      <c r="CU11" s="452"/>
      <c r="CV11" s="452"/>
      <c r="CW11" s="452"/>
      <c r="CX11" s="452"/>
      <c r="CY11" s="452"/>
      <c r="CZ11" s="452"/>
      <c r="DA11" s="453"/>
      <c r="DB11" s="451" t="s">
        <v>127</v>
      </c>
      <c r="DC11" s="452"/>
      <c r="DD11" s="452"/>
      <c r="DE11" s="452"/>
      <c r="DF11" s="452"/>
      <c r="DG11" s="452"/>
      <c r="DH11" s="452"/>
      <c r="DI11" s="453"/>
    </row>
    <row r="12" spans="1:119" ht="18.75" customHeight="1" x14ac:dyDescent="0.2">
      <c r="A12" s="178"/>
      <c r="B12" s="471" t="s">
        <v>128</v>
      </c>
      <c r="C12" s="472"/>
      <c r="D12" s="472"/>
      <c r="E12" s="472"/>
      <c r="F12" s="472"/>
      <c r="G12" s="472"/>
      <c r="H12" s="472"/>
      <c r="I12" s="472"/>
      <c r="J12" s="472"/>
      <c r="K12" s="473"/>
      <c r="L12" s="480" t="s">
        <v>129</v>
      </c>
      <c r="M12" s="481"/>
      <c r="N12" s="481"/>
      <c r="O12" s="481"/>
      <c r="P12" s="481"/>
      <c r="Q12" s="482"/>
      <c r="R12" s="483">
        <v>2362</v>
      </c>
      <c r="S12" s="484"/>
      <c r="T12" s="484"/>
      <c r="U12" s="484"/>
      <c r="V12" s="485"/>
      <c r="W12" s="486" t="s">
        <v>1</v>
      </c>
      <c r="X12" s="417"/>
      <c r="Y12" s="417"/>
      <c r="Z12" s="417"/>
      <c r="AA12" s="417"/>
      <c r="AB12" s="487"/>
      <c r="AC12" s="488" t="s">
        <v>130</v>
      </c>
      <c r="AD12" s="489"/>
      <c r="AE12" s="489"/>
      <c r="AF12" s="489"/>
      <c r="AG12" s="490"/>
      <c r="AH12" s="488" t="s">
        <v>131</v>
      </c>
      <c r="AI12" s="489"/>
      <c r="AJ12" s="489"/>
      <c r="AK12" s="489"/>
      <c r="AL12" s="491"/>
      <c r="AM12" s="413" t="s">
        <v>132</v>
      </c>
      <c r="AN12" s="414"/>
      <c r="AO12" s="414"/>
      <c r="AP12" s="414"/>
      <c r="AQ12" s="414"/>
      <c r="AR12" s="414"/>
      <c r="AS12" s="414"/>
      <c r="AT12" s="415"/>
      <c r="AU12" s="416" t="s">
        <v>94</v>
      </c>
      <c r="AV12" s="417"/>
      <c r="AW12" s="417"/>
      <c r="AX12" s="417"/>
      <c r="AY12" s="418" t="s">
        <v>133</v>
      </c>
      <c r="AZ12" s="419"/>
      <c r="BA12" s="419"/>
      <c r="BB12" s="419"/>
      <c r="BC12" s="419"/>
      <c r="BD12" s="419"/>
      <c r="BE12" s="419"/>
      <c r="BF12" s="419"/>
      <c r="BG12" s="419"/>
      <c r="BH12" s="419"/>
      <c r="BI12" s="419"/>
      <c r="BJ12" s="419"/>
      <c r="BK12" s="419"/>
      <c r="BL12" s="419"/>
      <c r="BM12" s="420"/>
      <c r="BN12" s="421">
        <v>15855</v>
      </c>
      <c r="BO12" s="422"/>
      <c r="BP12" s="422"/>
      <c r="BQ12" s="422"/>
      <c r="BR12" s="422"/>
      <c r="BS12" s="422"/>
      <c r="BT12" s="422"/>
      <c r="BU12" s="423"/>
      <c r="BV12" s="421">
        <v>58442</v>
      </c>
      <c r="BW12" s="422"/>
      <c r="BX12" s="422"/>
      <c r="BY12" s="422"/>
      <c r="BZ12" s="422"/>
      <c r="CA12" s="422"/>
      <c r="CB12" s="422"/>
      <c r="CC12" s="423"/>
      <c r="CD12" s="424" t="s">
        <v>134</v>
      </c>
      <c r="CE12" s="425"/>
      <c r="CF12" s="425"/>
      <c r="CG12" s="425"/>
      <c r="CH12" s="425"/>
      <c r="CI12" s="425"/>
      <c r="CJ12" s="425"/>
      <c r="CK12" s="425"/>
      <c r="CL12" s="425"/>
      <c r="CM12" s="425"/>
      <c r="CN12" s="425"/>
      <c r="CO12" s="425"/>
      <c r="CP12" s="425"/>
      <c r="CQ12" s="425"/>
      <c r="CR12" s="425"/>
      <c r="CS12" s="426"/>
      <c r="CT12" s="451" t="s">
        <v>127</v>
      </c>
      <c r="CU12" s="452"/>
      <c r="CV12" s="452"/>
      <c r="CW12" s="452"/>
      <c r="CX12" s="452"/>
      <c r="CY12" s="452"/>
      <c r="CZ12" s="452"/>
      <c r="DA12" s="453"/>
      <c r="DB12" s="451" t="s">
        <v>127</v>
      </c>
      <c r="DC12" s="452"/>
      <c r="DD12" s="452"/>
      <c r="DE12" s="452"/>
      <c r="DF12" s="452"/>
      <c r="DG12" s="452"/>
      <c r="DH12" s="452"/>
      <c r="DI12" s="453"/>
    </row>
    <row r="13" spans="1:119" ht="18.75" customHeight="1" x14ac:dyDescent="0.2">
      <c r="A13" s="178"/>
      <c r="B13" s="474"/>
      <c r="C13" s="475"/>
      <c r="D13" s="475"/>
      <c r="E13" s="475"/>
      <c r="F13" s="475"/>
      <c r="G13" s="475"/>
      <c r="H13" s="475"/>
      <c r="I13" s="475"/>
      <c r="J13" s="475"/>
      <c r="K13" s="476"/>
      <c r="L13" s="187"/>
      <c r="M13" s="502" t="s">
        <v>135</v>
      </c>
      <c r="N13" s="503"/>
      <c r="O13" s="503"/>
      <c r="P13" s="503"/>
      <c r="Q13" s="504"/>
      <c r="R13" s="495">
        <v>2331</v>
      </c>
      <c r="S13" s="496"/>
      <c r="T13" s="496"/>
      <c r="U13" s="496"/>
      <c r="V13" s="497"/>
      <c r="W13" s="398" t="s">
        <v>136</v>
      </c>
      <c r="X13" s="399"/>
      <c r="Y13" s="399"/>
      <c r="Z13" s="399"/>
      <c r="AA13" s="399"/>
      <c r="AB13" s="384"/>
      <c r="AC13" s="462">
        <v>79</v>
      </c>
      <c r="AD13" s="463"/>
      <c r="AE13" s="463"/>
      <c r="AF13" s="463"/>
      <c r="AG13" s="505"/>
      <c r="AH13" s="462">
        <v>100</v>
      </c>
      <c r="AI13" s="463"/>
      <c r="AJ13" s="463"/>
      <c r="AK13" s="463"/>
      <c r="AL13" s="464"/>
      <c r="AM13" s="413" t="s">
        <v>137</v>
      </c>
      <c r="AN13" s="414"/>
      <c r="AO13" s="414"/>
      <c r="AP13" s="414"/>
      <c r="AQ13" s="414"/>
      <c r="AR13" s="414"/>
      <c r="AS13" s="414"/>
      <c r="AT13" s="415"/>
      <c r="AU13" s="416" t="s">
        <v>138</v>
      </c>
      <c r="AV13" s="417"/>
      <c r="AW13" s="417"/>
      <c r="AX13" s="417"/>
      <c r="AY13" s="418" t="s">
        <v>139</v>
      </c>
      <c r="AZ13" s="419"/>
      <c r="BA13" s="419"/>
      <c r="BB13" s="419"/>
      <c r="BC13" s="419"/>
      <c r="BD13" s="419"/>
      <c r="BE13" s="419"/>
      <c r="BF13" s="419"/>
      <c r="BG13" s="419"/>
      <c r="BH13" s="419"/>
      <c r="BI13" s="419"/>
      <c r="BJ13" s="419"/>
      <c r="BK13" s="419"/>
      <c r="BL13" s="419"/>
      <c r="BM13" s="420"/>
      <c r="BN13" s="421">
        <v>117629</v>
      </c>
      <c r="BO13" s="422"/>
      <c r="BP13" s="422"/>
      <c r="BQ13" s="422"/>
      <c r="BR13" s="422"/>
      <c r="BS13" s="422"/>
      <c r="BT13" s="422"/>
      <c r="BU13" s="423"/>
      <c r="BV13" s="421">
        <v>-21161</v>
      </c>
      <c r="BW13" s="422"/>
      <c r="BX13" s="422"/>
      <c r="BY13" s="422"/>
      <c r="BZ13" s="422"/>
      <c r="CA13" s="422"/>
      <c r="CB13" s="422"/>
      <c r="CC13" s="423"/>
      <c r="CD13" s="424" t="s">
        <v>140</v>
      </c>
      <c r="CE13" s="425"/>
      <c r="CF13" s="425"/>
      <c r="CG13" s="425"/>
      <c r="CH13" s="425"/>
      <c r="CI13" s="425"/>
      <c r="CJ13" s="425"/>
      <c r="CK13" s="425"/>
      <c r="CL13" s="425"/>
      <c r="CM13" s="425"/>
      <c r="CN13" s="425"/>
      <c r="CO13" s="425"/>
      <c r="CP13" s="425"/>
      <c r="CQ13" s="425"/>
      <c r="CR13" s="425"/>
      <c r="CS13" s="426"/>
      <c r="CT13" s="448">
        <v>6.2</v>
      </c>
      <c r="CU13" s="449"/>
      <c r="CV13" s="449"/>
      <c r="CW13" s="449"/>
      <c r="CX13" s="449"/>
      <c r="CY13" s="449"/>
      <c r="CZ13" s="449"/>
      <c r="DA13" s="450"/>
      <c r="DB13" s="448">
        <v>5.6</v>
      </c>
      <c r="DC13" s="449"/>
      <c r="DD13" s="449"/>
      <c r="DE13" s="449"/>
      <c r="DF13" s="449"/>
      <c r="DG13" s="449"/>
      <c r="DH13" s="449"/>
      <c r="DI13" s="450"/>
    </row>
    <row r="14" spans="1:119" ht="18.75" customHeight="1" thickBot="1" x14ac:dyDescent="0.25">
      <c r="A14" s="178"/>
      <c r="B14" s="474"/>
      <c r="C14" s="475"/>
      <c r="D14" s="475"/>
      <c r="E14" s="475"/>
      <c r="F14" s="475"/>
      <c r="G14" s="475"/>
      <c r="H14" s="475"/>
      <c r="I14" s="475"/>
      <c r="J14" s="475"/>
      <c r="K14" s="476"/>
      <c r="L14" s="492" t="s">
        <v>141</v>
      </c>
      <c r="M14" s="493"/>
      <c r="N14" s="493"/>
      <c r="O14" s="493"/>
      <c r="P14" s="493"/>
      <c r="Q14" s="494"/>
      <c r="R14" s="495">
        <v>2383</v>
      </c>
      <c r="S14" s="496"/>
      <c r="T14" s="496"/>
      <c r="U14" s="496"/>
      <c r="V14" s="497"/>
      <c r="W14" s="441"/>
      <c r="X14" s="442"/>
      <c r="Y14" s="442"/>
      <c r="Z14" s="442"/>
      <c r="AA14" s="442"/>
      <c r="AB14" s="435"/>
      <c r="AC14" s="498">
        <v>6.3</v>
      </c>
      <c r="AD14" s="499"/>
      <c r="AE14" s="499"/>
      <c r="AF14" s="499"/>
      <c r="AG14" s="500"/>
      <c r="AH14" s="498">
        <v>7.2</v>
      </c>
      <c r="AI14" s="499"/>
      <c r="AJ14" s="499"/>
      <c r="AK14" s="499"/>
      <c r="AL14" s="501"/>
      <c r="AM14" s="413"/>
      <c r="AN14" s="414"/>
      <c r="AO14" s="414"/>
      <c r="AP14" s="414"/>
      <c r="AQ14" s="414"/>
      <c r="AR14" s="414"/>
      <c r="AS14" s="414"/>
      <c r="AT14" s="415"/>
      <c r="AU14" s="416"/>
      <c r="AV14" s="417"/>
      <c r="AW14" s="417"/>
      <c r="AX14" s="417"/>
      <c r="AY14" s="418"/>
      <c r="AZ14" s="419"/>
      <c r="BA14" s="419"/>
      <c r="BB14" s="419"/>
      <c r="BC14" s="419"/>
      <c r="BD14" s="419"/>
      <c r="BE14" s="419"/>
      <c r="BF14" s="419"/>
      <c r="BG14" s="419"/>
      <c r="BH14" s="419"/>
      <c r="BI14" s="419"/>
      <c r="BJ14" s="419"/>
      <c r="BK14" s="419"/>
      <c r="BL14" s="419"/>
      <c r="BM14" s="420"/>
      <c r="BN14" s="421"/>
      <c r="BO14" s="422"/>
      <c r="BP14" s="422"/>
      <c r="BQ14" s="422"/>
      <c r="BR14" s="422"/>
      <c r="BS14" s="422"/>
      <c r="BT14" s="422"/>
      <c r="BU14" s="423"/>
      <c r="BV14" s="421"/>
      <c r="BW14" s="422"/>
      <c r="BX14" s="422"/>
      <c r="BY14" s="422"/>
      <c r="BZ14" s="422"/>
      <c r="CA14" s="422"/>
      <c r="CB14" s="422"/>
      <c r="CC14" s="423"/>
      <c r="CD14" s="506" t="s">
        <v>142</v>
      </c>
      <c r="CE14" s="507"/>
      <c r="CF14" s="507"/>
      <c r="CG14" s="507"/>
      <c r="CH14" s="507"/>
      <c r="CI14" s="507"/>
      <c r="CJ14" s="507"/>
      <c r="CK14" s="507"/>
      <c r="CL14" s="507"/>
      <c r="CM14" s="507"/>
      <c r="CN14" s="507"/>
      <c r="CO14" s="507"/>
      <c r="CP14" s="507"/>
      <c r="CQ14" s="507"/>
      <c r="CR14" s="507"/>
      <c r="CS14" s="508"/>
      <c r="CT14" s="509" t="s">
        <v>127</v>
      </c>
      <c r="CU14" s="510"/>
      <c r="CV14" s="510"/>
      <c r="CW14" s="510"/>
      <c r="CX14" s="510"/>
      <c r="CY14" s="510"/>
      <c r="CZ14" s="510"/>
      <c r="DA14" s="511"/>
      <c r="DB14" s="509" t="s">
        <v>127</v>
      </c>
      <c r="DC14" s="510"/>
      <c r="DD14" s="510"/>
      <c r="DE14" s="510"/>
      <c r="DF14" s="510"/>
      <c r="DG14" s="510"/>
      <c r="DH14" s="510"/>
      <c r="DI14" s="511"/>
    </row>
    <row r="15" spans="1:119" ht="18.75" customHeight="1" x14ac:dyDescent="0.2">
      <c r="A15" s="178"/>
      <c r="B15" s="474"/>
      <c r="C15" s="475"/>
      <c r="D15" s="475"/>
      <c r="E15" s="475"/>
      <c r="F15" s="475"/>
      <c r="G15" s="475"/>
      <c r="H15" s="475"/>
      <c r="I15" s="475"/>
      <c r="J15" s="475"/>
      <c r="K15" s="476"/>
      <c r="L15" s="187"/>
      <c r="M15" s="502" t="s">
        <v>143</v>
      </c>
      <c r="N15" s="503"/>
      <c r="O15" s="503"/>
      <c r="P15" s="503"/>
      <c r="Q15" s="504"/>
      <c r="R15" s="495">
        <v>2351</v>
      </c>
      <c r="S15" s="496"/>
      <c r="T15" s="496"/>
      <c r="U15" s="496"/>
      <c r="V15" s="497"/>
      <c r="W15" s="398" t="s">
        <v>144</v>
      </c>
      <c r="X15" s="399"/>
      <c r="Y15" s="399"/>
      <c r="Z15" s="399"/>
      <c r="AA15" s="399"/>
      <c r="AB15" s="384"/>
      <c r="AC15" s="462">
        <v>247</v>
      </c>
      <c r="AD15" s="463"/>
      <c r="AE15" s="463"/>
      <c r="AF15" s="463"/>
      <c r="AG15" s="505"/>
      <c r="AH15" s="462">
        <v>282</v>
      </c>
      <c r="AI15" s="463"/>
      <c r="AJ15" s="463"/>
      <c r="AK15" s="463"/>
      <c r="AL15" s="464"/>
      <c r="AM15" s="413"/>
      <c r="AN15" s="414"/>
      <c r="AO15" s="414"/>
      <c r="AP15" s="414"/>
      <c r="AQ15" s="414"/>
      <c r="AR15" s="414"/>
      <c r="AS15" s="414"/>
      <c r="AT15" s="415"/>
      <c r="AU15" s="416"/>
      <c r="AV15" s="417"/>
      <c r="AW15" s="417"/>
      <c r="AX15" s="417"/>
      <c r="AY15" s="371" t="s">
        <v>145</v>
      </c>
      <c r="AZ15" s="372"/>
      <c r="BA15" s="372"/>
      <c r="BB15" s="372"/>
      <c r="BC15" s="372"/>
      <c r="BD15" s="372"/>
      <c r="BE15" s="372"/>
      <c r="BF15" s="372"/>
      <c r="BG15" s="372"/>
      <c r="BH15" s="372"/>
      <c r="BI15" s="372"/>
      <c r="BJ15" s="372"/>
      <c r="BK15" s="372"/>
      <c r="BL15" s="372"/>
      <c r="BM15" s="373"/>
      <c r="BN15" s="374">
        <v>341899</v>
      </c>
      <c r="BO15" s="375"/>
      <c r="BP15" s="375"/>
      <c r="BQ15" s="375"/>
      <c r="BR15" s="375"/>
      <c r="BS15" s="375"/>
      <c r="BT15" s="375"/>
      <c r="BU15" s="376"/>
      <c r="BV15" s="374">
        <v>348574</v>
      </c>
      <c r="BW15" s="375"/>
      <c r="BX15" s="375"/>
      <c r="BY15" s="375"/>
      <c r="BZ15" s="375"/>
      <c r="CA15" s="375"/>
      <c r="CB15" s="375"/>
      <c r="CC15" s="376"/>
      <c r="CD15" s="512" t="s">
        <v>146</v>
      </c>
      <c r="CE15" s="513"/>
      <c r="CF15" s="513"/>
      <c r="CG15" s="513"/>
      <c r="CH15" s="513"/>
      <c r="CI15" s="513"/>
      <c r="CJ15" s="513"/>
      <c r="CK15" s="513"/>
      <c r="CL15" s="513"/>
      <c r="CM15" s="513"/>
      <c r="CN15" s="513"/>
      <c r="CO15" s="513"/>
      <c r="CP15" s="513"/>
      <c r="CQ15" s="513"/>
      <c r="CR15" s="513"/>
      <c r="CS15" s="514"/>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74"/>
      <c r="C16" s="475"/>
      <c r="D16" s="475"/>
      <c r="E16" s="475"/>
      <c r="F16" s="475"/>
      <c r="G16" s="475"/>
      <c r="H16" s="475"/>
      <c r="I16" s="475"/>
      <c r="J16" s="475"/>
      <c r="K16" s="476"/>
      <c r="L16" s="492" t="s">
        <v>147</v>
      </c>
      <c r="M16" s="515"/>
      <c r="N16" s="515"/>
      <c r="O16" s="515"/>
      <c r="P16" s="515"/>
      <c r="Q16" s="516"/>
      <c r="R16" s="517" t="s">
        <v>148</v>
      </c>
      <c r="S16" s="518"/>
      <c r="T16" s="518"/>
      <c r="U16" s="518"/>
      <c r="V16" s="519"/>
      <c r="W16" s="441"/>
      <c r="X16" s="442"/>
      <c r="Y16" s="442"/>
      <c r="Z16" s="442"/>
      <c r="AA16" s="442"/>
      <c r="AB16" s="435"/>
      <c r="AC16" s="498">
        <v>19.600000000000001</v>
      </c>
      <c r="AD16" s="499"/>
      <c r="AE16" s="499"/>
      <c r="AF16" s="499"/>
      <c r="AG16" s="500"/>
      <c r="AH16" s="498">
        <v>20.2</v>
      </c>
      <c r="AI16" s="499"/>
      <c r="AJ16" s="499"/>
      <c r="AK16" s="499"/>
      <c r="AL16" s="501"/>
      <c r="AM16" s="413"/>
      <c r="AN16" s="414"/>
      <c r="AO16" s="414"/>
      <c r="AP16" s="414"/>
      <c r="AQ16" s="414"/>
      <c r="AR16" s="414"/>
      <c r="AS16" s="414"/>
      <c r="AT16" s="415"/>
      <c r="AU16" s="416"/>
      <c r="AV16" s="417"/>
      <c r="AW16" s="417"/>
      <c r="AX16" s="417"/>
      <c r="AY16" s="418" t="s">
        <v>149</v>
      </c>
      <c r="AZ16" s="419"/>
      <c r="BA16" s="419"/>
      <c r="BB16" s="419"/>
      <c r="BC16" s="419"/>
      <c r="BD16" s="419"/>
      <c r="BE16" s="419"/>
      <c r="BF16" s="419"/>
      <c r="BG16" s="419"/>
      <c r="BH16" s="419"/>
      <c r="BI16" s="419"/>
      <c r="BJ16" s="419"/>
      <c r="BK16" s="419"/>
      <c r="BL16" s="419"/>
      <c r="BM16" s="420"/>
      <c r="BN16" s="421">
        <v>1742283</v>
      </c>
      <c r="BO16" s="422"/>
      <c r="BP16" s="422"/>
      <c r="BQ16" s="422"/>
      <c r="BR16" s="422"/>
      <c r="BS16" s="422"/>
      <c r="BT16" s="422"/>
      <c r="BU16" s="423"/>
      <c r="BV16" s="421">
        <v>1569031</v>
      </c>
      <c r="BW16" s="422"/>
      <c r="BX16" s="422"/>
      <c r="BY16" s="422"/>
      <c r="BZ16" s="422"/>
      <c r="CA16" s="422"/>
      <c r="CB16" s="422"/>
      <c r="CC16" s="423"/>
      <c r="CD16" s="191"/>
      <c r="CE16" s="525"/>
      <c r="CF16" s="525"/>
      <c r="CG16" s="525"/>
      <c r="CH16" s="525"/>
      <c r="CI16" s="525"/>
      <c r="CJ16" s="525"/>
      <c r="CK16" s="525"/>
      <c r="CL16" s="525"/>
      <c r="CM16" s="525"/>
      <c r="CN16" s="525"/>
      <c r="CO16" s="525"/>
      <c r="CP16" s="525"/>
      <c r="CQ16" s="525"/>
      <c r="CR16" s="525"/>
      <c r="CS16" s="526"/>
      <c r="CT16" s="448"/>
      <c r="CU16" s="449"/>
      <c r="CV16" s="449"/>
      <c r="CW16" s="449"/>
      <c r="CX16" s="449"/>
      <c r="CY16" s="449"/>
      <c r="CZ16" s="449"/>
      <c r="DA16" s="450"/>
      <c r="DB16" s="448"/>
      <c r="DC16" s="449"/>
      <c r="DD16" s="449"/>
      <c r="DE16" s="449"/>
      <c r="DF16" s="449"/>
      <c r="DG16" s="449"/>
      <c r="DH16" s="449"/>
      <c r="DI16" s="450"/>
    </row>
    <row r="17" spans="1:113" ht="18.75" customHeight="1" thickBot="1" x14ac:dyDescent="0.25">
      <c r="A17" s="178"/>
      <c r="B17" s="477"/>
      <c r="C17" s="478"/>
      <c r="D17" s="478"/>
      <c r="E17" s="478"/>
      <c r="F17" s="478"/>
      <c r="G17" s="478"/>
      <c r="H17" s="478"/>
      <c r="I17" s="478"/>
      <c r="J17" s="478"/>
      <c r="K17" s="479"/>
      <c r="L17" s="192"/>
      <c r="M17" s="522" t="s">
        <v>150</v>
      </c>
      <c r="N17" s="523"/>
      <c r="O17" s="523"/>
      <c r="P17" s="523"/>
      <c r="Q17" s="524"/>
      <c r="R17" s="517" t="s">
        <v>151</v>
      </c>
      <c r="S17" s="518"/>
      <c r="T17" s="518"/>
      <c r="U17" s="518"/>
      <c r="V17" s="519"/>
      <c r="W17" s="398" t="s">
        <v>152</v>
      </c>
      <c r="X17" s="399"/>
      <c r="Y17" s="399"/>
      <c r="Z17" s="399"/>
      <c r="AA17" s="399"/>
      <c r="AB17" s="384"/>
      <c r="AC17" s="462">
        <v>936</v>
      </c>
      <c r="AD17" s="463"/>
      <c r="AE17" s="463"/>
      <c r="AF17" s="463"/>
      <c r="AG17" s="505"/>
      <c r="AH17" s="462">
        <v>1014</v>
      </c>
      <c r="AI17" s="463"/>
      <c r="AJ17" s="463"/>
      <c r="AK17" s="463"/>
      <c r="AL17" s="464"/>
      <c r="AM17" s="413"/>
      <c r="AN17" s="414"/>
      <c r="AO17" s="414"/>
      <c r="AP17" s="414"/>
      <c r="AQ17" s="414"/>
      <c r="AR17" s="414"/>
      <c r="AS17" s="414"/>
      <c r="AT17" s="415"/>
      <c r="AU17" s="416"/>
      <c r="AV17" s="417"/>
      <c r="AW17" s="417"/>
      <c r="AX17" s="417"/>
      <c r="AY17" s="418" t="s">
        <v>153</v>
      </c>
      <c r="AZ17" s="419"/>
      <c r="BA17" s="419"/>
      <c r="BB17" s="419"/>
      <c r="BC17" s="419"/>
      <c r="BD17" s="419"/>
      <c r="BE17" s="419"/>
      <c r="BF17" s="419"/>
      <c r="BG17" s="419"/>
      <c r="BH17" s="419"/>
      <c r="BI17" s="419"/>
      <c r="BJ17" s="419"/>
      <c r="BK17" s="419"/>
      <c r="BL17" s="419"/>
      <c r="BM17" s="420"/>
      <c r="BN17" s="421">
        <v>430415</v>
      </c>
      <c r="BO17" s="422"/>
      <c r="BP17" s="422"/>
      <c r="BQ17" s="422"/>
      <c r="BR17" s="422"/>
      <c r="BS17" s="422"/>
      <c r="BT17" s="422"/>
      <c r="BU17" s="423"/>
      <c r="BV17" s="421">
        <v>438535</v>
      </c>
      <c r="BW17" s="422"/>
      <c r="BX17" s="422"/>
      <c r="BY17" s="422"/>
      <c r="BZ17" s="422"/>
      <c r="CA17" s="422"/>
      <c r="CB17" s="422"/>
      <c r="CC17" s="423"/>
      <c r="CD17" s="191"/>
      <c r="CE17" s="525"/>
      <c r="CF17" s="525"/>
      <c r="CG17" s="525"/>
      <c r="CH17" s="525"/>
      <c r="CI17" s="525"/>
      <c r="CJ17" s="525"/>
      <c r="CK17" s="525"/>
      <c r="CL17" s="525"/>
      <c r="CM17" s="525"/>
      <c r="CN17" s="525"/>
      <c r="CO17" s="525"/>
      <c r="CP17" s="525"/>
      <c r="CQ17" s="525"/>
      <c r="CR17" s="525"/>
      <c r="CS17" s="526"/>
      <c r="CT17" s="448"/>
      <c r="CU17" s="449"/>
      <c r="CV17" s="449"/>
      <c r="CW17" s="449"/>
      <c r="CX17" s="449"/>
      <c r="CY17" s="449"/>
      <c r="CZ17" s="449"/>
      <c r="DA17" s="450"/>
      <c r="DB17" s="448"/>
      <c r="DC17" s="449"/>
      <c r="DD17" s="449"/>
      <c r="DE17" s="449"/>
      <c r="DF17" s="449"/>
      <c r="DG17" s="449"/>
      <c r="DH17" s="449"/>
      <c r="DI17" s="450"/>
    </row>
    <row r="18" spans="1:113" ht="18.75" customHeight="1" thickBot="1" x14ac:dyDescent="0.25">
      <c r="A18" s="178"/>
      <c r="B18" s="533" t="s">
        <v>154</v>
      </c>
      <c r="C18" s="454"/>
      <c r="D18" s="454"/>
      <c r="E18" s="534"/>
      <c r="F18" s="534"/>
      <c r="G18" s="534"/>
      <c r="H18" s="534"/>
      <c r="I18" s="534"/>
      <c r="J18" s="534"/>
      <c r="K18" s="534"/>
      <c r="L18" s="535">
        <v>55.26</v>
      </c>
      <c r="M18" s="535"/>
      <c r="N18" s="535"/>
      <c r="O18" s="535"/>
      <c r="P18" s="535"/>
      <c r="Q18" s="535"/>
      <c r="R18" s="536"/>
      <c r="S18" s="536"/>
      <c r="T18" s="536"/>
      <c r="U18" s="536"/>
      <c r="V18" s="537"/>
      <c r="W18" s="402"/>
      <c r="X18" s="403"/>
      <c r="Y18" s="403"/>
      <c r="Z18" s="403"/>
      <c r="AA18" s="403"/>
      <c r="AB18" s="390"/>
      <c r="AC18" s="538">
        <v>74.2</v>
      </c>
      <c r="AD18" s="539"/>
      <c r="AE18" s="539"/>
      <c r="AF18" s="539"/>
      <c r="AG18" s="540"/>
      <c r="AH18" s="538">
        <v>72.599999999999994</v>
      </c>
      <c r="AI18" s="539"/>
      <c r="AJ18" s="539"/>
      <c r="AK18" s="539"/>
      <c r="AL18" s="541"/>
      <c r="AM18" s="413"/>
      <c r="AN18" s="414"/>
      <c r="AO18" s="414"/>
      <c r="AP18" s="414"/>
      <c r="AQ18" s="414"/>
      <c r="AR18" s="414"/>
      <c r="AS18" s="414"/>
      <c r="AT18" s="415"/>
      <c r="AU18" s="416"/>
      <c r="AV18" s="417"/>
      <c r="AW18" s="417"/>
      <c r="AX18" s="417"/>
      <c r="AY18" s="418" t="s">
        <v>155</v>
      </c>
      <c r="AZ18" s="419"/>
      <c r="BA18" s="419"/>
      <c r="BB18" s="419"/>
      <c r="BC18" s="419"/>
      <c r="BD18" s="419"/>
      <c r="BE18" s="419"/>
      <c r="BF18" s="419"/>
      <c r="BG18" s="419"/>
      <c r="BH18" s="419"/>
      <c r="BI18" s="419"/>
      <c r="BJ18" s="419"/>
      <c r="BK18" s="419"/>
      <c r="BL18" s="419"/>
      <c r="BM18" s="420"/>
      <c r="BN18" s="421">
        <v>1339783</v>
      </c>
      <c r="BO18" s="422"/>
      <c r="BP18" s="422"/>
      <c r="BQ18" s="422"/>
      <c r="BR18" s="422"/>
      <c r="BS18" s="422"/>
      <c r="BT18" s="422"/>
      <c r="BU18" s="423"/>
      <c r="BV18" s="421">
        <v>1470582</v>
      </c>
      <c r="BW18" s="422"/>
      <c r="BX18" s="422"/>
      <c r="BY18" s="422"/>
      <c r="BZ18" s="422"/>
      <c r="CA18" s="422"/>
      <c r="CB18" s="422"/>
      <c r="CC18" s="423"/>
      <c r="CD18" s="191"/>
      <c r="CE18" s="525"/>
      <c r="CF18" s="525"/>
      <c r="CG18" s="525"/>
      <c r="CH18" s="525"/>
      <c r="CI18" s="525"/>
      <c r="CJ18" s="525"/>
      <c r="CK18" s="525"/>
      <c r="CL18" s="525"/>
      <c r="CM18" s="525"/>
      <c r="CN18" s="525"/>
      <c r="CO18" s="525"/>
      <c r="CP18" s="525"/>
      <c r="CQ18" s="525"/>
      <c r="CR18" s="525"/>
      <c r="CS18" s="526"/>
      <c r="CT18" s="448"/>
      <c r="CU18" s="449"/>
      <c r="CV18" s="449"/>
      <c r="CW18" s="449"/>
      <c r="CX18" s="449"/>
      <c r="CY18" s="449"/>
      <c r="CZ18" s="449"/>
      <c r="DA18" s="450"/>
      <c r="DB18" s="448"/>
      <c r="DC18" s="449"/>
      <c r="DD18" s="449"/>
      <c r="DE18" s="449"/>
      <c r="DF18" s="449"/>
      <c r="DG18" s="449"/>
      <c r="DH18" s="449"/>
      <c r="DI18" s="450"/>
    </row>
    <row r="19" spans="1:113" ht="18.75" customHeight="1" thickBot="1" x14ac:dyDescent="0.25">
      <c r="A19" s="178"/>
      <c r="B19" s="533" t="s">
        <v>156</v>
      </c>
      <c r="C19" s="454"/>
      <c r="D19" s="454"/>
      <c r="E19" s="534"/>
      <c r="F19" s="534"/>
      <c r="G19" s="534"/>
      <c r="H19" s="534"/>
      <c r="I19" s="534"/>
      <c r="J19" s="534"/>
      <c r="K19" s="534"/>
      <c r="L19" s="542">
        <v>41</v>
      </c>
      <c r="M19" s="542"/>
      <c r="N19" s="542"/>
      <c r="O19" s="542"/>
      <c r="P19" s="542"/>
      <c r="Q19" s="542"/>
      <c r="R19" s="543"/>
      <c r="S19" s="543"/>
      <c r="T19" s="543"/>
      <c r="U19" s="543"/>
      <c r="V19" s="544"/>
      <c r="W19" s="368"/>
      <c r="X19" s="369"/>
      <c r="Y19" s="369"/>
      <c r="Z19" s="369"/>
      <c r="AA19" s="369"/>
      <c r="AB19" s="369"/>
      <c r="AC19" s="520"/>
      <c r="AD19" s="520"/>
      <c r="AE19" s="520"/>
      <c r="AF19" s="520"/>
      <c r="AG19" s="520"/>
      <c r="AH19" s="520"/>
      <c r="AI19" s="520"/>
      <c r="AJ19" s="520"/>
      <c r="AK19" s="520"/>
      <c r="AL19" s="521"/>
      <c r="AM19" s="413"/>
      <c r="AN19" s="414"/>
      <c r="AO19" s="414"/>
      <c r="AP19" s="414"/>
      <c r="AQ19" s="414"/>
      <c r="AR19" s="414"/>
      <c r="AS19" s="414"/>
      <c r="AT19" s="415"/>
      <c r="AU19" s="416"/>
      <c r="AV19" s="417"/>
      <c r="AW19" s="417"/>
      <c r="AX19" s="417"/>
      <c r="AY19" s="418" t="s">
        <v>157</v>
      </c>
      <c r="AZ19" s="419"/>
      <c r="BA19" s="419"/>
      <c r="BB19" s="419"/>
      <c r="BC19" s="419"/>
      <c r="BD19" s="419"/>
      <c r="BE19" s="419"/>
      <c r="BF19" s="419"/>
      <c r="BG19" s="419"/>
      <c r="BH19" s="419"/>
      <c r="BI19" s="419"/>
      <c r="BJ19" s="419"/>
      <c r="BK19" s="419"/>
      <c r="BL19" s="419"/>
      <c r="BM19" s="420"/>
      <c r="BN19" s="421">
        <v>2497272</v>
      </c>
      <c r="BO19" s="422"/>
      <c r="BP19" s="422"/>
      <c r="BQ19" s="422"/>
      <c r="BR19" s="422"/>
      <c r="BS19" s="422"/>
      <c r="BT19" s="422"/>
      <c r="BU19" s="423"/>
      <c r="BV19" s="421">
        <v>2380463</v>
      </c>
      <c r="BW19" s="422"/>
      <c r="BX19" s="422"/>
      <c r="BY19" s="422"/>
      <c r="BZ19" s="422"/>
      <c r="CA19" s="422"/>
      <c r="CB19" s="422"/>
      <c r="CC19" s="423"/>
      <c r="CD19" s="191"/>
      <c r="CE19" s="525"/>
      <c r="CF19" s="525"/>
      <c r="CG19" s="525"/>
      <c r="CH19" s="525"/>
      <c r="CI19" s="525"/>
      <c r="CJ19" s="525"/>
      <c r="CK19" s="525"/>
      <c r="CL19" s="525"/>
      <c r="CM19" s="525"/>
      <c r="CN19" s="525"/>
      <c r="CO19" s="525"/>
      <c r="CP19" s="525"/>
      <c r="CQ19" s="525"/>
      <c r="CR19" s="525"/>
      <c r="CS19" s="526"/>
      <c r="CT19" s="448"/>
      <c r="CU19" s="449"/>
      <c r="CV19" s="449"/>
      <c r="CW19" s="449"/>
      <c r="CX19" s="449"/>
      <c r="CY19" s="449"/>
      <c r="CZ19" s="449"/>
      <c r="DA19" s="450"/>
      <c r="DB19" s="448"/>
      <c r="DC19" s="449"/>
      <c r="DD19" s="449"/>
      <c r="DE19" s="449"/>
      <c r="DF19" s="449"/>
      <c r="DG19" s="449"/>
      <c r="DH19" s="449"/>
      <c r="DI19" s="450"/>
    </row>
    <row r="20" spans="1:113" ht="18.75" customHeight="1" thickBot="1" x14ac:dyDescent="0.25">
      <c r="A20" s="178"/>
      <c r="B20" s="533" t="s">
        <v>158</v>
      </c>
      <c r="C20" s="454"/>
      <c r="D20" s="454"/>
      <c r="E20" s="534"/>
      <c r="F20" s="534"/>
      <c r="G20" s="534"/>
      <c r="H20" s="534"/>
      <c r="I20" s="534"/>
      <c r="J20" s="534"/>
      <c r="K20" s="534"/>
      <c r="L20" s="542">
        <v>1377</v>
      </c>
      <c r="M20" s="542"/>
      <c r="N20" s="542"/>
      <c r="O20" s="542"/>
      <c r="P20" s="542"/>
      <c r="Q20" s="542"/>
      <c r="R20" s="543"/>
      <c r="S20" s="543"/>
      <c r="T20" s="543"/>
      <c r="U20" s="543"/>
      <c r="V20" s="544"/>
      <c r="W20" s="402"/>
      <c r="X20" s="403"/>
      <c r="Y20" s="403"/>
      <c r="Z20" s="403"/>
      <c r="AA20" s="403"/>
      <c r="AB20" s="403"/>
      <c r="AC20" s="545"/>
      <c r="AD20" s="545"/>
      <c r="AE20" s="545"/>
      <c r="AF20" s="545"/>
      <c r="AG20" s="545"/>
      <c r="AH20" s="545"/>
      <c r="AI20" s="545"/>
      <c r="AJ20" s="545"/>
      <c r="AK20" s="545"/>
      <c r="AL20" s="546"/>
      <c r="AM20" s="547"/>
      <c r="AN20" s="466"/>
      <c r="AO20" s="466"/>
      <c r="AP20" s="466"/>
      <c r="AQ20" s="466"/>
      <c r="AR20" s="466"/>
      <c r="AS20" s="466"/>
      <c r="AT20" s="467"/>
      <c r="AU20" s="548"/>
      <c r="AV20" s="549"/>
      <c r="AW20" s="549"/>
      <c r="AX20" s="550"/>
      <c r="AY20" s="418"/>
      <c r="AZ20" s="419"/>
      <c r="BA20" s="419"/>
      <c r="BB20" s="419"/>
      <c r="BC20" s="419"/>
      <c r="BD20" s="419"/>
      <c r="BE20" s="419"/>
      <c r="BF20" s="419"/>
      <c r="BG20" s="419"/>
      <c r="BH20" s="419"/>
      <c r="BI20" s="419"/>
      <c r="BJ20" s="419"/>
      <c r="BK20" s="419"/>
      <c r="BL20" s="419"/>
      <c r="BM20" s="420"/>
      <c r="BN20" s="421"/>
      <c r="BO20" s="422"/>
      <c r="BP20" s="422"/>
      <c r="BQ20" s="422"/>
      <c r="BR20" s="422"/>
      <c r="BS20" s="422"/>
      <c r="BT20" s="422"/>
      <c r="BU20" s="423"/>
      <c r="BV20" s="421"/>
      <c r="BW20" s="422"/>
      <c r="BX20" s="422"/>
      <c r="BY20" s="422"/>
      <c r="BZ20" s="422"/>
      <c r="CA20" s="422"/>
      <c r="CB20" s="422"/>
      <c r="CC20" s="423"/>
      <c r="CD20" s="191"/>
      <c r="CE20" s="525"/>
      <c r="CF20" s="525"/>
      <c r="CG20" s="525"/>
      <c r="CH20" s="525"/>
      <c r="CI20" s="525"/>
      <c r="CJ20" s="525"/>
      <c r="CK20" s="525"/>
      <c r="CL20" s="525"/>
      <c r="CM20" s="525"/>
      <c r="CN20" s="525"/>
      <c r="CO20" s="525"/>
      <c r="CP20" s="525"/>
      <c r="CQ20" s="525"/>
      <c r="CR20" s="525"/>
      <c r="CS20" s="526"/>
      <c r="CT20" s="448"/>
      <c r="CU20" s="449"/>
      <c r="CV20" s="449"/>
      <c r="CW20" s="449"/>
      <c r="CX20" s="449"/>
      <c r="CY20" s="449"/>
      <c r="CZ20" s="449"/>
      <c r="DA20" s="450"/>
      <c r="DB20" s="448"/>
      <c r="DC20" s="449"/>
      <c r="DD20" s="449"/>
      <c r="DE20" s="449"/>
      <c r="DF20" s="449"/>
      <c r="DG20" s="449"/>
      <c r="DH20" s="449"/>
      <c r="DI20" s="450"/>
    </row>
    <row r="21" spans="1:113" ht="18.75" customHeight="1" thickBot="1" x14ac:dyDescent="0.25">
      <c r="A21" s="178"/>
      <c r="B21" s="551" t="s">
        <v>159</v>
      </c>
      <c r="C21" s="552"/>
      <c r="D21" s="552"/>
      <c r="E21" s="552"/>
      <c r="F21" s="552"/>
      <c r="G21" s="552"/>
      <c r="H21" s="552"/>
      <c r="I21" s="552"/>
      <c r="J21" s="552"/>
      <c r="K21" s="552"/>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c r="AJ21" s="552"/>
      <c r="AK21" s="552"/>
      <c r="AL21" s="552"/>
      <c r="AM21" s="552"/>
      <c r="AN21" s="552"/>
      <c r="AO21" s="552"/>
      <c r="AP21" s="552"/>
      <c r="AQ21" s="552"/>
      <c r="AR21" s="552"/>
      <c r="AS21" s="552"/>
      <c r="AT21" s="552"/>
      <c r="AU21" s="552"/>
      <c r="AV21" s="552"/>
      <c r="AW21" s="552"/>
      <c r="AX21" s="553"/>
      <c r="AY21" s="527"/>
      <c r="AZ21" s="528"/>
      <c r="BA21" s="528"/>
      <c r="BB21" s="528"/>
      <c r="BC21" s="528"/>
      <c r="BD21" s="528"/>
      <c r="BE21" s="528"/>
      <c r="BF21" s="528"/>
      <c r="BG21" s="528"/>
      <c r="BH21" s="528"/>
      <c r="BI21" s="528"/>
      <c r="BJ21" s="528"/>
      <c r="BK21" s="528"/>
      <c r="BL21" s="528"/>
      <c r="BM21" s="529"/>
      <c r="BN21" s="530"/>
      <c r="BO21" s="531"/>
      <c r="BP21" s="531"/>
      <c r="BQ21" s="531"/>
      <c r="BR21" s="531"/>
      <c r="BS21" s="531"/>
      <c r="BT21" s="531"/>
      <c r="BU21" s="532"/>
      <c r="BV21" s="530"/>
      <c r="BW21" s="531"/>
      <c r="BX21" s="531"/>
      <c r="BY21" s="531"/>
      <c r="BZ21" s="531"/>
      <c r="CA21" s="531"/>
      <c r="CB21" s="531"/>
      <c r="CC21" s="532"/>
      <c r="CD21" s="191"/>
      <c r="CE21" s="525"/>
      <c r="CF21" s="525"/>
      <c r="CG21" s="525"/>
      <c r="CH21" s="525"/>
      <c r="CI21" s="525"/>
      <c r="CJ21" s="525"/>
      <c r="CK21" s="525"/>
      <c r="CL21" s="525"/>
      <c r="CM21" s="525"/>
      <c r="CN21" s="525"/>
      <c r="CO21" s="525"/>
      <c r="CP21" s="525"/>
      <c r="CQ21" s="525"/>
      <c r="CR21" s="525"/>
      <c r="CS21" s="526"/>
      <c r="CT21" s="448"/>
      <c r="CU21" s="449"/>
      <c r="CV21" s="449"/>
      <c r="CW21" s="449"/>
      <c r="CX21" s="449"/>
      <c r="CY21" s="449"/>
      <c r="CZ21" s="449"/>
      <c r="DA21" s="450"/>
      <c r="DB21" s="448"/>
      <c r="DC21" s="449"/>
      <c r="DD21" s="449"/>
      <c r="DE21" s="449"/>
      <c r="DF21" s="449"/>
      <c r="DG21" s="449"/>
      <c r="DH21" s="449"/>
      <c r="DI21" s="450"/>
    </row>
    <row r="22" spans="1:113" ht="18.75" customHeight="1" x14ac:dyDescent="0.2">
      <c r="A22" s="178"/>
      <c r="B22" s="581" t="s">
        <v>160</v>
      </c>
      <c r="C22" s="555"/>
      <c r="D22" s="556"/>
      <c r="E22" s="392" t="s">
        <v>1</v>
      </c>
      <c r="F22" s="399"/>
      <c r="G22" s="399"/>
      <c r="H22" s="399"/>
      <c r="I22" s="399"/>
      <c r="J22" s="399"/>
      <c r="K22" s="384"/>
      <c r="L22" s="392" t="s">
        <v>161</v>
      </c>
      <c r="M22" s="399"/>
      <c r="N22" s="399"/>
      <c r="O22" s="399"/>
      <c r="P22" s="384"/>
      <c r="Q22" s="586" t="s">
        <v>162</v>
      </c>
      <c r="R22" s="587"/>
      <c r="S22" s="587"/>
      <c r="T22" s="587"/>
      <c r="U22" s="587"/>
      <c r="V22" s="588"/>
      <c r="W22" s="554" t="s">
        <v>163</v>
      </c>
      <c r="X22" s="555"/>
      <c r="Y22" s="556"/>
      <c r="Z22" s="392" t="s">
        <v>1</v>
      </c>
      <c r="AA22" s="399"/>
      <c r="AB22" s="399"/>
      <c r="AC22" s="399"/>
      <c r="AD22" s="399"/>
      <c r="AE22" s="399"/>
      <c r="AF22" s="399"/>
      <c r="AG22" s="384"/>
      <c r="AH22" s="592" t="s">
        <v>164</v>
      </c>
      <c r="AI22" s="399"/>
      <c r="AJ22" s="399"/>
      <c r="AK22" s="399"/>
      <c r="AL22" s="384"/>
      <c r="AM22" s="592" t="s">
        <v>165</v>
      </c>
      <c r="AN22" s="593"/>
      <c r="AO22" s="593"/>
      <c r="AP22" s="593"/>
      <c r="AQ22" s="593"/>
      <c r="AR22" s="594"/>
      <c r="AS22" s="586" t="s">
        <v>162</v>
      </c>
      <c r="AT22" s="587"/>
      <c r="AU22" s="587"/>
      <c r="AV22" s="587"/>
      <c r="AW22" s="587"/>
      <c r="AX22" s="598"/>
      <c r="AY22" s="371" t="s">
        <v>166</v>
      </c>
      <c r="AZ22" s="372"/>
      <c r="BA22" s="372"/>
      <c r="BB22" s="372"/>
      <c r="BC22" s="372"/>
      <c r="BD22" s="372"/>
      <c r="BE22" s="372"/>
      <c r="BF22" s="372"/>
      <c r="BG22" s="372"/>
      <c r="BH22" s="372"/>
      <c r="BI22" s="372"/>
      <c r="BJ22" s="372"/>
      <c r="BK22" s="372"/>
      <c r="BL22" s="372"/>
      <c r="BM22" s="373"/>
      <c r="BN22" s="374">
        <v>3509266</v>
      </c>
      <c r="BO22" s="375"/>
      <c r="BP22" s="375"/>
      <c r="BQ22" s="375"/>
      <c r="BR22" s="375"/>
      <c r="BS22" s="375"/>
      <c r="BT22" s="375"/>
      <c r="BU22" s="376"/>
      <c r="BV22" s="374">
        <v>3306363</v>
      </c>
      <c r="BW22" s="375"/>
      <c r="BX22" s="375"/>
      <c r="BY22" s="375"/>
      <c r="BZ22" s="375"/>
      <c r="CA22" s="375"/>
      <c r="CB22" s="375"/>
      <c r="CC22" s="376"/>
      <c r="CD22" s="191"/>
      <c r="CE22" s="525"/>
      <c r="CF22" s="525"/>
      <c r="CG22" s="525"/>
      <c r="CH22" s="525"/>
      <c r="CI22" s="525"/>
      <c r="CJ22" s="525"/>
      <c r="CK22" s="525"/>
      <c r="CL22" s="525"/>
      <c r="CM22" s="525"/>
      <c r="CN22" s="525"/>
      <c r="CO22" s="525"/>
      <c r="CP22" s="525"/>
      <c r="CQ22" s="525"/>
      <c r="CR22" s="525"/>
      <c r="CS22" s="526"/>
      <c r="CT22" s="448"/>
      <c r="CU22" s="449"/>
      <c r="CV22" s="449"/>
      <c r="CW22" s="449"/>
      <c r="CX22" s="449"/>
      <c r="CY22" s="449"/>
      <c r="CZ22" s="449"/>
      <c r="DA22" s="450"/>
      <c r="DB22" s="448"/>
      <c r="DC22" s="449"/>
      <c r="DD22" s="449"/>
      <c r="DE22" s="449"/>
      <c r="DF22" s="449"/>
      <c r="DG22" s="449"/>
      <c r="DH22" s="449"/>
      <c r="DI22" s="450"/>
    </row>
    <row r="23" spans="1:113" ht="18.75" customHeight="1" x14ac:dyDescent="0.2">
      <c r="A23" s="178"/>
      <c r="B23" s="582"/>
      <c r="C23" s="558"/>
      <c r="D23" s="559"/>
      <c r="E23" s="439"/>
      <c r="F23" s="442"/>
      <c r="G23" s="442"/>
      <c r="H23" s="442"/>
      <c r="I23" s="442"/>
      <c r="J23" s="442"/>
      <c r="K23" s="435"/>
      <c r="L23" s="439"/>
      <c r="M23" s="442"/>
      <c r="N23" s="442"/>
      <c r="O23" s="442"/>
      <c r="P23" s="435"/>
      <c r="Q23" s="589"/>
      <c r="R23" s="590"/>
      <c r="S23" s="590"/>
      <c r="T23" s="590"/>
      <c r="U23" s="590"/>
      <c r="V23" s="591"/>
      <c r="W23" s="557"/>
      <c r="X23" s="558"/>
      <c r="Y23" s="559"/>
      <c r="Z23" s="439"/>
      <c r="AA23" s="442"/>
      <c r="AB23" s="442"/>
      <c r="AC23" s="442"/>
      <c r="AD23" s="442"/>
      <c r="AE23" s="442"/>
      <c r="AF23" s="442"/>
      <c r="AG23" s="435"/>
      <c r="AH23" s="439"/>
      <c r="AI23" s="442"/>
      <c r="AJ23" s="442"/>
      <c r="AK23" s="442"/>
      <c r="AL23" s="435"/>
      <c r="AM23" s="595"/>
      <c r="AN23" s="596"/>
      <c r="AO23" s="596"/>
      <c r="AP23" s="596"/>
      <c r="AQ23" s="596"/>
      <c r="AR23" s="597"/>
      <c r="AS23" s="589"/>
      <c r="AT23" s="590"/>
      <c r="AU23" s="590"/>
      <c r="AV23" s="590"/>
      <c r="AW23" s="590"/>
      <c r="AX23" s="599"/>
      <c r="AY23" s="418" t="s">
        <v>167</v>
      </c>
      <c r="AZ23" s="419"/>
      <c r="BA23" s="419"/>
      <c r="BB23" s="419"/>
      <c r="BC23" s="419"/>
      <c r="BD23" s="419"/>
      <c r="BE23" s="419"/>
      <c r="BF23" s="419"/>
      <c r="BG23" s="419"/>
      <c r="BH23" s="419"/>
      <c r="BI23" s="419"/>
      <c r="BJ23" s="419"/>
      <c r="BK23" s="419"/>
      <c r="BL23" s="419"/>
      <c r="BM23" s="420"/>
      <c r="BN23" s="421">
        <v>2977688</v>
      </c>
      <c r="BO23" s="422"/>
      <c r="BP23" s="422"/>
      <c r="BQ23" s="422"/>
      <c r="BR23" s="422"/>
      <c r="BS23" s="422"/>
      <c r="BT23" s="422"/>
      <c r="BU23" s="423"/>
      <c r="BV23" s="421">
        <v>2743091</v>
      </c>
      <c r="BW23" s="422"/>
      <c r="BX23" s="422"/>
      <c r="BY23" s="422"/>
      <c r="BZ23" s="422"/>
      <c r="CA23" s="422"/>
      <c r="CB23" s="422"/>
      <c r="CC23" s="423"/>
      <c r="CD23" s="191"/>
      <c r="CE23" s="525"/>
      <c r="CF23" s="525"/>
      <c r="CG23" s="525"/>
      <c r="CH23" s="525"/>
      <c r="CI23" s="525"/>
      <c r="CJ23" s="525"/>
      <c r="CK23" s="525"/>
      <c r="CL23" s="525"/>
      <c r="CM23" s="525"/>
      <c r="CN23" s="525"/>
      <c r="CO23" s="525"/>
      <c r="CP23" s="525"/>
      <c r="CQ23" s="525"/>
      <c r="CR23" s="525"/>
      <c r="CS23" s="526"/>
      <c r="CT23" s="448"/>
      <c r="CU23" s="449"/>
      <c r="CV23" s="449"/>
      <c r="CW23" s="449"/>
      <c r="CX23" s="449"/>
      <c r="CY23" s="449"/>
      <c r="CZ23" s="449"/>
      <c r="DA23" s="450"/>
      <c r="DB23" s="448"/>
      <c r="DC23" s="449"/>
      <c r="DD23" s="449"/>
      <c r="DE23" s="449"/>
      <c r="DF23" s="449"/>
      <c r="DG23" s="449"/>
      <c r="DH23" s="449"/>
      <c r="DI23" s="450"/>
    </row>
    <row r="24" spans="1:113" ht="18.75" customHeight="1" thickBot="1" x14ac:dyDescent="0.25">
      <c r="A24" s="178"/>
      <c r="B24" s="582"/>
      <c r="C24" s="558"/>
      <c r="D24" s="559"/>
      <c r="E24" s="461" t="s">
        <v>168</v>
      </c>
      <c r="F24" s="414"/>
      <c r="G24" s="414"/>
      <c r="H24" s="414"/>
      <c r="I24" s="414"/>
      <c r="J24" s="414"/>
      <c r="K24" s="415"/>
      <c r="L24" s="462">
        <v>1</v>
      </c>
      <c r="M24" s="463"/>
      <c r="N24" s="463"/>
      <c r="O24" s="463"/>
      <c r="P24" s="505"/>
      <c r="Q24" s="462">
        <v>7100</v>
      </c>
      <c r="R24" s="463"/>
      <c r="S24" s="463"/>
      <c r="T24" s="463"/>
      <c r="U24" s="463"/>
      <c r="V24" s="505"/>
      <c r="W24" s="557"/>
      <c r="X24" s="558"/>
      <c r="Y24" s="559"/>
      <c r="Z24" s="461" t="s">
        <v>169</v>
      </c>
      <c r="AA24" s="414"/>
      <c r="AB24" s="414"/>
      <c r="AC24" s="414"/>
      <c r="AD24" s="414"/>
      <c r="AE24" s="414"/>
      <c r="AF24" s="414"/>
      <c r="AG24" s="415"/>
      <c r="AH24" s="462">
        <v>86</v>
      </c>
      <c r="AI24" s="463"/>
      <c r="AJ24" s="463"/>
      <c r="AK24" s="463"/>
      <c r="AL24" s="505"/>
      <c r="AM24" s="462">
        <v>228588</v>
      </c>
      <c r="AN24" s="463"/>
      <c r="AO24" s="463"/>
      <c r="AP24" s="463"/>
      <c r="AQ24" s="463"/>
      <c r="AR24" s="505"/>
      <c r="AS24" s="462">
        <v>2658</v>
      </c>
      <c r="AT24" s="463"/>
      <c r="AU24" s="463"/>
      <c r="AV24" s="463"/>
      <c r="AW24" s="463"/>
      <c r="AX24" s="464"/>
      <c r="AY24" s="527" t="s">
        <v>170</v>
      </c>
      <c r="AZ24" s="528"/>
      <c r="BA24" s="528"/>
      <c r="BB24" s="528"/>
      <c r="BC24" s="528"/>
      <c r="BD24" s="528"/>
      <c r="BE24" s="528"/>
      <c r="BF24" s="528"/>
      <c r="BG24" s="528"/>
      <c r="BH24" s="528"/>
      <c r="BI24" s="528"/>
      <c r="BJ24" s="528"/>
      <c r="BK24" s="528"/>
      <c r="BL24" s="528"/>
      <c r="BM24" s="529"/>
      <c r="BN24" s="421">
        <v>2568660</v>
      </c>
      <c r="BO24" s="422"/>
      <c r="BP24" s="422"/>
      <c r="BQ24" s="422"/>
      <c r="BR24" s="422"/>
      <c r="BS24" s="422"/>
      <c r="BT24" s="422"/>
      <c r="BU24" s="423"/>
      <c r="BV24" s="421">
        <v>2338756</v>
      </c>
      <c r="BW24" s="422"/>
      <c r="BX24" s="422"/>
      <c r="BY24" s="422"/>
      <c r="BZ24" s="422"/>
      <c r="CA24" s="422"/>
      <c r="CB24" s="422"/>
      <c r="CC24" s="423"/>
      <c r="CD24" s="191"/>
      <c r="CE24" s="525"/>
      <c r="CF24" s="525"/>
      <c r="CG24" s="525"/>
      <c r="CH24" s="525"/>
      <c r="CI24" s="525"/>
      <c r="CJ24" s="525"/>
      <c r="CK24" s="525"/>
      <c r="CL24" s="525"/>
      <c r="CM24" s="525"/>
      <c r="CN24" s="525"/>
      <c r="CO24" s="525"/>
      <c r="CP24" s="525"/>
      <c r="CQ24" s="525"/>
      <c r="CR24" s="525"/>
      <c r="CS24" s="526"/>
      <c r="CT24" s="448"/>
      <c r="CU24" s="449"/>
      <c r="CV24" s="449"/>
      <c r="CW24" s="449"/>
      <c r="CX24" s="449"/>
      <c r="CY24" s="449"/>
      <c r="CZ24" s="449"/>
      <c r="DA24" s="450"/>
      <c r="DB24" s="448"/>
      <c r="DC24" s="449"/>
      <c r="DD24" s="449"/>
      <c r="DE24" s="449"/>
      <c r="DF24" s="449"/>
      <c r="DG24" s="449"/>
      <c r="DH24" s="449"/>
      <c r="DI24" s="450"/>
    </row>
    <row r="25" spans="1:113" ht="18.75" customHeight="1" x14ac:dyDescent="0.2">
      <c r="A25" s="178"/>
      <c r="B25" s="582"/>
      <c r="C25" s="558"/>
      <c r="D25" s="559"/>
      <c r="E25" s="461" t="s">
        <v>171</v>
      </c>
      <c r="F25" s="414"/>
      <c r="G25" s="414"/>
      <c r="H25" s="414"/>
      <c r="I25" s="414"/>
      <c r="J25" s="414"/>
      <c r="K25" s="415"/>
      <c r="L25" s="462">
        <v>1</v>
      </c>
      <c r="M25" s="463"/>
      <c r="N25" s="463"/>
      <c r="O25" s="463"/>
      <c r="P25" s="505"/>
      <c r="Q25" s="462">
        <v>6300</v>
      </c>
      <c r="R25" s="463"/>
      <c r="S25" s="463"/>
      <c r="T25" s="463"/>
      <c r="U25" s="463"/>
      <c r="V25" s="505"/>
      <c r="W25" s="557"/>
      <c r="X25" s="558"/>
      <c r="Y25" s="559"/>
      <c r="Z25" s="461" t="s">
        <v>172</v>
      </c>
      <c r="AA25" s="414"/>
      <c r="AB25" s="414"/>
      <c r="AC25" s="414"/>
      <c r="AD25" s="414"/>
      <c r="AE25" s="414"/>
      <c r="AF25" s="414"/>
      <c r="AG25" s="415"/>
      <c r="AH25" s="462">
        <v>16</v>
      </c>
      <c r="AI25" s="463"/>
      <c r="AJ25" s="463"/>
      <c r="AK25" s="463"/>
      <c r="AL25" s="505"/>
      <c r="AM25" s="462">
        <v>35968</v>
      </c>
      <c r="AN25" s="463"/>
      <c r="AO25" s="463"/>
      <c r="AP25" s="463"/>
      <c r="AQ25" s="463"/>
      <c r="AR25" s="505"/>
      <c r="AS25" s="462">
        <v>2248</v>
      </c>
      <c r="AT25" s="463"/>
      <c r="AU25" s="463"/>
      <c r="AV25" s="463"/>
      <c r="AW25" s="463"/>
      <c r="AX25" s="464"/>
      <c r="AY25" s="371" t="s">
        <v>173</v>
      </c>
      <c r="AZ25" s="372"/>
      <c r="BA25" s="372"/>
      <c r="BB25" s="372"/>
      <c r="BC25" s="372"/>
      <c r="BD25" s="372"/>
      <c r="BE25" s="372"/>
      <c r="BF25" s="372"/>
      <c r="BG25" s="372"/>
      <c r="BH25" s="372"/>
      <c r="BI25" s="372"/>
      <c r="BJ25" s="372"/>
      <c r="BK25" s="372"/>
      <c r="BL25" s="372"/>
      <c r="BM25" s="373"/>
      <c r="BN25" s="374">
        <v>181072</v>
      </c>
      <c r="BO25" s="375"/>
      <c r="BP25" s="375"/>
      <c r="BQ25" s="375"/>
      <c r="BR25" s="375"/>
      <c r="BS25" s="375"/>
      <c r="BT25" s="375"/>
      <c r="BU25" s="376"/>
      <c r="BV25" s="374">
        <v>199856</v>
      </c>
      <c r="BW25" s="375"/>
      <c r="BX25" s="375"/>
      <c r="BY25" s="375"/>
      <c r="BZ25" s="375"/>
      <c r="CA25" s="375"/>
      <c r="CB25" s="375"/>
      <c r="CC25" s="376"/>
      <c r="CD25" s="191"/>
      <c r="CE25" s="525"/>
      <c r="CF25" s="525"/>
      <c r="CG25" s="525"/>
      <c r="CH25" s="525"/>
      <c r="CI25" s="525"/>
      <c r="CJ25" s="525"/>
      <c r="CK25" s="525"/>
      <c r="CL25" s="525"/>
      <c r="CM25" s="525"/>
      <c r="CN25" s="525"/>
      <c r="CO25" s="525"/>
      <c r="CP25" s="525"/>
      <c r="CQ25" s="525"/>
      <c r="CR25" s="525"/>
      <c r="CS25" s="526"/>
      <c r="CT25" s="448"/>
      <c r="CU25" s="449"/>
      <c r="CV25" s="449"/>
      <c r="CW25" s="449"/>
      <c r="CX25" s="449"/>
      <c r="CY25" s="449"/>
      <c r="CZ25" s="449"/>
      <c r="DA25" s="450"/>
      <c r="DB25" s="448"/>
      <c r="DC25" s="449"/>
      <c r="DD25" s="449"/>
      <c r="DE25" s="449"/>
      <c r="DF25" s="449"/>
      <c r="DG25" s="449"/>
      <c r="DH25" s="449"/>
      <c r="DI25" s="450"/>
    </row>
    <row r="26" spans="1:113" ht="18.75" customHeight="1" x14ac:dyDescent="0.2">
      <c r="A26" s="178"/>
      <c r="B26" s="582"/>
      <c r="C26" s="558"/>
      <c r="D26" s="559"/>
      <c r="E26" s="461" t="s">
        <v>174</v>
      </c>
      <c r="F26" s="414"/>
      <c r="G26" s="414"/>
      <c r="H26" s="414"/>
      <c r="I26" s="414"/>
      <c r="J26" s="414"/>
      <c r="K26" s="415"/>
      <c r="L26" s="462">
        <v>1</v>
      </c>
      <c r="M26" s="463"/>
      <c r="N26" s="463"/>
      <c r="O26" s="463"/>
      <c r="P26" s="505"/>
      <c r="Q26" s="462">
        <v>5900</v>
      </c>
      <c r="R26" s="463"/>
      <c r="S26" s="463"/>
      <c r="T26" s="463"/>
      <c r="U26" s="463"/>
      <c r="V26" s="505"/>
      <c r="W26" s="557"/>
      <c r="X26" s="558"/>
      <c r="Y26" s="559"/>
      <c r="Z26" s="461" t="s">
        <v>175</v>
      </c>
      <c r="AA26" s="563"/>
      <c r="AB26" s="563"/>
      <c r="AC26" s="563"/>
      <c r="AD26" s="563"/>
      <c r="AE26" s="563"/>
      <c r="AF26" s="563"/>
      <c r="AG26" s="564"/>
      <c r="AH26" s="462" t="s">
        <v>127</v>
      </c>
      <c r="AI26" s="463"/>
      <c r="AJ26" s="463"/>
      <c r="AK26" s="463"/>
      <c r="AL26" s="505"/>
      <c r="AM26" s="462" t="s">
        <v>176</v>
      </c>
      <c r="AN26" s="463"/>
      <c r="AO26" s="463"/>
      <c r="AP26" s="463"/>
      <c r="AQ26" s="463"/>
      <c r="AR26" s="505"/>
      <c r="AS26" s="462" t="s">
        <v>177</v>
      </c>
      <c r="AT26" s="463"/>
      <c r="AU26" s="463"/>
      <c r="AV26" s="463"/>
      <c r="AW26" s="463"/>
      <c r="AX26" s="464"/>
      <c r="AY26" s="424" t="s">
        <v>178</v>
      </c>
      <c r="AZ26" s="425"/>
      <c r="BA26" s="425"/>
      <c r="BB26" s="425"/>
      <c r="BC26" s="425"/>
      <c r="BD26" s="425"/>
      <c r="BE26" s="425"/>
      <c r="BF26" s="425"/>
      <c r="BG26" s="425"/>
      <c r="BH26" s="425"/>
      <c r="BI26" s="425"/>
      <c r="BJ26" s="425"/>
      <c r="BK26" s="425"/>
      <c r="BL26" s="425"/>
      <c r="BM26" s="426"/>
      <c r="BN26" s="421" t="s">
        <v>176</v>
      </c>
      <c r="BO26" s="422"/>
      <c r="BP26" s="422"/>
      <c r="BQ26" s="422"/>
      <c r="BR26" s="422"/>
      <c r="BS26" s="422"/>
      <c r="BT26" s="422"/>
      <c r="BU26" s="423"/>
      <c r="BV26" s="421" t="s">
        <v>176</v>
      </c>
      <c r="BW26" s="422"/>
      <c r="BX26" s="422"/>
      <c r="BY26" s="422"/>
      <c r="BZ26" s="422"/>
      <c r="CA26" s="422"/>
      <c r="CB26" s="422"/>
      <c r="CC26" s="423"/>
      <c r="CD26" s="191"/>
      <c r="CE26" s="525"/>
      <c r="CF26" s="525"/>
      <c r="CG26" s="525"/>
      <c r="CH26" s="525"/>
      <c r="CI26" s="525"/>
      <c r="CJ26" s="525"/>
      <c r="CK26" s="525"/>
      <c r="CL26" s="525"/>
      <c r="CM26" s="525"/>
      <c r="CN26" s="525"/>
      <c r="CO26" s="525"/>
      <c r="CP26" s="525"/>
      <c r="CQ26" s="525"/>
      <c r="CR26" s="525"/>
      <c r="CS26" s="526"/>
      <c r="CT26" s="448"/>
      <c r="CU26" s="449"/>
      <c r="CV26" s="449"/>
      <c r="CW26" s="449"/>
      <c r="CX26" s="449"/>
      <c r="CY26" s="449"/>
      <c r="CZ26" s="449"/>
      <c r="DA26" s="450"/>
      <c r="DB26" s="448"/>
      <c r="DC26" s="449"/>
      <c r="DD26" s="449"/>
      <c r="DE26" s="449"/>
      <c r="DF26" s="449"/>
      <c r="DG26" s="449"/>
      <c r="DH26" s="449"/>
      <c r="DI26" s="450"/>
    </row>
    <row r="27" spans="1:113" ht="18.75" customHeight="1" thickBot="1" x14ac:dyDescent="0.25">
      <c r="A27" s="178"/>
      <c r="B27" s="582"/>
      <c r="C27" s="558"/>
      <c r="D27" s="559"/>
      <c r="E27" s="461" t="s">
        <v>179</v>
      </c>
      <c r="F27" s="414"/>
      <c r="G27" s="414"/>
      <c r="H27" s="414"/>
      <c r="I27" s="414"/>
      <c r="J27" s="414"/>
      <c r="K27" s="415"/>
      <c r="L27" s="462">
        <v>1</v>
      </c>
      <c r="M27" s="463"/>
      <c r="N27" s="463"/>
      <c r="O27" s="463"/>
      <c r="P27" s="505"/>
      <c r="Q27" s="462">
        <v>2500</v>
      </c>
      <c r="R27" s="463"/>
      <c r="S27" s="463"/>
      <c r="T27" s="463"/>
      <c r="U27" s="463"/>
      <c r="V27" s="505"/>
      <c r="W27" s="557"/>
      <c r="X27" s="558"/>
      <c r="Y27" s="559"/>
      <c r="Z27" s="461" t="s">
        <v>180</v>
      </c>
      <c r="AA27" s="414"/>
      <c r="AB27" s="414"/>
      <c r="AC27" s="414"/>
      <c r="AD27" s="414"/>
      <c r="AE27" s="414"/>
      <c r="AF27" s="414"/>
      <c r="AG27" s="415"/>
      <c r="AH27" s="462" t="s">
        <v>127</v>
      </c>
      <c r="AI27" s="463"/>
      <c r="AJ27" s="463"/>
      <c r="AK27" s="463"/>
      <c r="AL27" s="505"/>
      <c r="AM27" s="462" t="s">
        <v>176</v>
      </c>
      <c r="AN27" s="463"/>
      <c r="AO27" s="463"/>
      <c r="AP27" s="463"/>
      <c r="AQ27" s="463"/>
      <c r="AR27" s="505"/>
      <c r="AS27" s="462" t="s">
        <v>176</v>
      </c>
      <c r="AT27" s="463"/>
      <c r="AU27" s="463"/>
      <c r="AV27" s="463"/>
      <c r="AW27" s="463"/>
      <c r="AX27" s="464"/>
      <c r="AY27" s="506" t="s">
        <v>181</v>
      </c>
      <c r="AZ27" s="507"/>
      <c r="BA27" s="507"/>
      <c r="BB27" s="507"/>
      <c r="BC27" s="507"/>
      <c r="BD27" s="507"/>
      <c r="BE27" s="507"/>
      <c r="BF27" s="507"/>
      <c r="BG27" s="507"/>
      <c r="BH27" s="507"/>
      <c r="BI27" s="507"/>
      <c r="BJ27" s="507"/>
      <c r="BK27" s="507"/>
      <c r="BL27" s="507"/>
      <c r="BM27" s="508"/>
      <c r="BN27" s="530" t="s">
        <v>177</v>
      </c>
      <c r="BO27" s="531"/>
      <c r="BP27" s="531"/>
      <c r="BQ27" s="531"/>
      <c r="BR27" s="531"/>
      <c r="BS27" s="531"/>
      <c r="BT27" s="531"/>
      <c r="BU27" s="532"/>
      <c r="BV27" s="530" t="s">
        <v>127</v>
      </c>
      <c r="BW27" s="531"/>
      <c r="BX27" s="531"/>
      <c r="BY27" s="531"/>
      <c r="BZ27" s="531"/>
      <c r="CA27" s="531"/>
      <c r="CB27" s="531"/>
      <c r="CC27" s="532"/>
      <c r="CD27" s="193"/>
      <c r="CE27" s="525"/>
      <c r="CF27" s="525"/>
      <c r="CG27" s="525"/>
      <c r="CH27" s="525"/>
      <c r="CI27" s="525"/>
      <c r="CJ27" s="525"/>
      <c r="CK27" s="525"/>
      <c r="CL27" s="525"/>
      <c r="CM27" s="525"/>
      <c r="CN27" s="525"/>
      <c r="CO27" s="525"/>
      <c r="CP27" s="525"/>
      <c r="CQ27" s="525"/>
      <c r="CR27" s="525"/>
      <c r="CS27" s="526"/>
      <c r="CT27" s="448"/>
      <c r="CU27" s="449"/>
      <c r="CV27" s="449"/>
      <c r="CW27" s="449"/>
      <c r="CX27" s="449"/>
      <c r="CY27" s="449"/>
      <c r="CZ27" s="449"/>
      <c r="DA27" s="450"/>
      <c r="DB27" s="448"/>
      <c r="DC27" s="449"/>
      <c r="DD27" s="449"/>
      <c r="DE27" s="449"/>
      <c r="DF27" s="449"/>
      <c r="DG27" s="449"/>
      <c r="DH27" s="449"/>
      <c r="DI27" s="450"/>
    </row>
    <row r="28" spans="1:113" ht="18.75" customHeight="1" x14ac:dyDescent="0.2">
      <c r="A28" s="178"/>
      <c r="B28" s="582"/>
      <c r="C28" s="558"/>
      <c r="D28" s="559"/>
      <c r="E28" s="461" t="s">
        <v>182</v>
      </c>
      <c r="F28" s="414"/>
      <c r="G28" s="414"/>
      <c r="H28" s="414"/>
      <c r="I28" s="414"/>
      <c r="J28" s="414"/>
      <c r="K28" s="415"/>
      <c r="L28" s="462">
        <v>1</v>
      </c>
      <c r="M28" s="463"/>
      <c r="N28" s="463"/>
      <c r="O28" s="463"/>
      <c r="P28" s="505"/>
      <c r="Q28" s="462">
        <v>2000</v>
      </c>
      <c r="R28" s="463"/>
      <c r="S28" s="463"/>
      <c r="T28" s="463"/>
      <c r="U28" s="463"/>
      <c r="V28" s="505"/>
      <c r="W28" s="557"/>
      <c r="X28" s="558"/>
      <c r="Y28" s="559"/>
      <c r="Z28" s="461" t="s">
        <v>183</v>
      </c>
      <c r="AA28" s="414"/>
      <c r="AB28" s="414"/>
      <c r="AC28" s="414"/>
      <c r="AD28" s="414"/>
      <c r="AE28" s="414"/>
      <c r="AF28" s="414"/>
      <c r="AG28" s="415"/>
      <c r="AH28" s="462" t="s">
        <v>176</v>
      </c>
      <c r="AI28" s="463"/>
      <c r="AJ28" s="463"/>
      <c r="AK28" s="463"/>
      <c r="AL28" s="505"/>
      <c r="AM28" s="462" t="s">
        <v>127</v>
      </c>
      <c r="AN28" s="463"/>
      <c r="AO28" s="463"/>
      <c r="AP28" s="463"/>
      <c r="AQ28" s="463"/>
      <c r="AR28" s="505"/>
      <c r="AS28" s="462" t="s">
        <v>176</v>
      </c>
      <c r="AT28" s="463"/>
      <c r="AU28" s="463"/>
      <c r="AV28" s="463"/>
      <c r="AW28" s="463"/>
      <c r="AX28" s="464"/>
      <c r="AY28" s="565" t="s">
        <v>184</v>
      </c>
      <c r="AZ28" s="566"/>
      <c r="BA28" s="566"/>
      <c r="BB28" s="567"/>
      <c r="BC28" s="371" t="s">
        <v>48</v>
      </c>
      <c r="BD28" s="372"/>
      <c r="BE28" s="372"/>
      <c r="BF28" s="372"/>
      <c r="BG28" s="372"/>
      <c r="BH28" s="372"/>
      <c r="BI28" s="372"/>
      <c r="BJ28" s="372"/>
      <c r="BK28" s="372"/>
      <c r="BL28" s="372"/>
      <c r="BM28" s="373"/>
      <c r="BN28" s="374">
        <v>489116</v>
      </c>
      <c r="BO28" s="375"/>
      <c r="BP28" s="375"/>
      <c r="BQ28" s="375"/>
      <c r="BR28" s="375"/>
      <c r="BS28" s="375"/>
      <c r="BT28" s="375"/>
      <c r="BU28" s="376"/>
      <c r="BV28" s="374">
        <v>447592</v>
      </c>
      <c r="BW28" s="375"/>
      <c r="BX28" s="375"/>
      <c r="BY28" s="375"/>
      <c r="BZ28" s="375"/>
      <c r="CA28" s="375"/>
      <c r="CB28" s="375"/>
      <c r="CC28" s="376"/>
      <c r="CD28" s="191"/>
      <c r="CE28" s="525"/>
      <c r="CF28" s="525"/>
      <c r="CG28" s="525"/>
      <c r="CH28" s="525"/>
      <c r="CI28" s="525"/>
      <c r="CJ28" s="525"/>
      <c r="CK28" s="525"/>
      <c r="CL28" s="525"/>
      <c r="CM28" s="525"/>
      <c r="CN28" s="525"/>
      <c r="CO28" s="525"/>
      <c r="CP28" s="525"/>
      <c r="CQ28" s="525"/>
      <c r="CR28" s="525"/>
      <c r="CS28" s="526"/>
      <c r="CT28" s="448"/>
      <c r="CU28" s="449"/>
      <c r="CV28" s="449"/>
      <c r="CW28" s="449"/>
      <c r="CX28" s="449"/>
      <c r="CY28" s="449"/>
      <c r="CZ28" s="449"/>
      <c r="DA28" s="450"/>
      <c r="DB28" s="448"/>
      <c r="DC28" s="449"/>
      <c r="DD28" s="449"/>
      <c r="DE28" s="449"/>
      <c r="DF28" s="449"/>
      <c r="DG28" s="449"/>
      <c r="DH28" s="449"/>
      <c r="DI28" s="450"/>
    </row>
    <row r="29" spans="1:113" ht="18.75" customHeight="1" x14ac:dyDescent="0.2">
      <c r="A29" s="178"/>
      <c r="B29" s="582"/>
      <c r="C29" s="558"/>
      <c r="D29" s="559"/>
      <c r="E29" s="461" t="s">
        <v>185</v>
      </c>
      <c r="F29" s="414"/>
      <c r="G29" s="414"/>
      <c r="H29" s="414"/>
      <c r="I29" s="414"/>
      <c r="J29" s="414"/>
      <c r="K29" s="415"/>
      <c r="L29" s="462">
        <v>6</v>
      </c>
      <c r="M29" s="463"/>
      <c r="N29" s="463"/>
      <c r="O29" s="463"/>
      <c r="P29" s="505"/>
      <c r="Q29" s="462">
        <v>1800</v>
      </c>
      <c r="R29" s="463"/>
      <c r="S29" s="463"/>
      <c r="T29" s="463"/>
      <c r="U29" s="463"/>
      <c r="V29" s="505"/>
      <c r="W29" s="560"/>
      <c r="X29" s="561"/>
      <c r="Y29" s="562"/>
      <c r="Z29" s="461" t="s">
        <v>186</v>
      </c>
      <c r="AA29" s="414"/>
      <c r="AB29" s="414"/>
      <c r="AC29" s="414"/>
      <c r="AD29" s="414"/>
      <c r="AE29" s="414"/>
      <c r="AF29" s="414"/>
      <c r="AG29" s="415"/>
      <c r="AH29" s="462">
        <v>86</v>
      </c>
      <c r="AI29" s="463"/>
      <c r="AJ29" s="463"/>
      <c r="AK29" s="463"/>
      <c r="AL29" s="505"/>
      <c r="AM29" s="462">
        <v>228588</v>
      </c>
      <c r="AN29" s="463"/>
      <c r="AO29" s="463"/>
      <c r="AP29" s="463"/>
      <c r="AQ29" s="463"/>
      <c r="AR29" s="505"/>
      <c r="AS29" s="462">
        <v>2658</v>
      </c>
      <c r="AT29" s="463"/>
      <c r="AU29" s="463"/>
      <c r="AV29" s="463"/>
      <c r="AW29" s="463"/>
      <c r="AX29" s="464"/>
      <c r="AY29" s="568"/>
      <c r="AZ29" s="569"/>
      <c r="BA29" s="569"/>
      <c r="BB29" s="570"/>
      <c r="BC29" s="418" t="s">
        <v>187</v>
      </c>
      <c r="BD29" s="419"/>
      <c r="BE29" s="419"/>
      <c r="BF29" s="419"/>
      <c r="BG29" s="419"/>
      <c r="BH29" s="419"/>
      <c r="BI29" s="419"/>
      <c r="BJ29" s="419"/>
      <c r="BK29" s="419"/>
      <c r="BL29" s="419"/>
      <c r="BM29" s="420"/>
      <c r="BN29" s="421">
        <v>334067</v>
      </c>
      <c r="BO29" s="422"/>
      <c r="BP29" s="422"/>
      <c r="BQ29" s="422"/>
      <c r="BR29" s="422"/>
      <c r="BS29" s="422"/>
      <c r="BT29" s="422"/>
      <c r="BU29" s="423"/>
      <c r="BV29" s="421">
        <v>274632</v>
      </c>
      <c r="BW29" s="422"/>
      <c r="BX29" s="422"/>
      <c r="BY29" s="422"/>
      <c r="BZ29" s="422"/>
      <c r="CA29" s="422"/>
      <c r="CB29" s="422"/>
      <c r="CC29" s="423"/>
      <c r="CD29" s="193"/>
      <c r="CE29" s="525"/>
      <c r="CF29" s="525"/>
      <c r="CG29" s="525"/>
      <c r="CH29" s="525"/>
      <c r="CI29" s="525"/>
      <c r="CJ29" s="525"/>
      <c r="CK29" s="525"/>
      <c r="CL29" s="525"/>
      <c r="CM29" s="525"/>
      <c r="CN29" s="525"/>
      <c r="CO29" s="525"/>
      <c r="CP29" s="525"/>
      <c r="CQ29" s="525"/>
      <c r="CR29" s="525"/>
      <c r="CS29" s="526"/>
      <c r="CT29" s="448"/>
      <c r="CU29" s="449"/>
      <c r="CV29" s="449"/>
      <c r="CW29" s="449"/>
      <c r="CX29" s="449"/>
      <c r="CY29" s="449"/>
      <c r="CZ29" s="449"/>
      <c r="DA29" s="450"/>
      <c r="DB29" s="448"/>
      <c r="DC29" s="449"/>
      <c r="DD29" s="449"/>
      <c r="DE29" s="449"/>
      <c r="DF29" s="449"/>
      <c r="DG29" s="449"/>
      <c r="DH29" s="449"/>
      <c r="DI29" s="450"/>
    </row>
    <row r="30" spans="1:113" ht="18.75" customHeight="1" thickBot="1" x14ac:dyDescent="0.25">
      <c r="A30" s="178"/>
      <c r="B30" s="583"/>
      <c r="C30" s="584"/>
      <c r="D30" s="585"/>
      <c r="E30" s="465"/>
      <c r="F30" s="466"/>
      <c r="G30" s="466"/>
      <c r="H30" s="466"/>
      <c r="I30" s="466"/>
      <c r="J30" s="466"/>
      <c r="K30" s="467"/>
      <c r="L30" s="575"/>
      <c r="M30" s="576"/>
      <c r="N30" s="576"/>
      <c r="O30" s="576"/>
      <c r="P30" s="577"/>
      <c r="Q30" s="575"/>
      <c r="R30" s="576"/>
      <c r="S30" s="576"/>
      <c r="T30" s="576"/>
      <c r="U30" s="576"/>
      <c r="V30" s="577"/>
      <c r="W30" s="578" t="s">
        <v>188</v>
      </c>
      <c r="X30" s="579"/>
      <c r="Y30" s="579"/>
      <c r="Z30" s="579"/>
      <c r="AA30" s="579"/>
      <c r="AB30" s="579"/>
      <c r="AC30" s="579"/>
      <c r="AD30" s="579"/>
      <c r="AE30" s="579"/>
      <c r="AF30" s="579"/>
      <c r="AG30" s="580"/>
      <c r="AH30" s="538">
        <v>90.4</v>
      </c>
      <c r="AI30" s="539"/>
      <c r="AJ30" s="539"/>
      <c r="AK30" s="539"/>
      <c r="AL30" s="539"/>
      <c r="AM30" s="539"/>
      <c r="AN30" s="539"/>
      <c r="AO30" s="539"/>
      <c r="AP30" s="539"/>
      <c r="AQ30" s="539"/>
      <c r="AR30" s="539"/>
      <c r="AS30" s="539"/>
      <c r="AT30" s="539"/>
      <c r="AU30" s="539"/>
      <c r="AV30" s="539"/>
      <c r="AW30" s="539"/>
      <c r="AX30" s="541"/>
      <c r="AY30" s="571"/>
      <c r="AZ30" s="572"/>
      <c r="BA30" s="572"/>
      <c r="BB30" s="573"/>
      <c r="BC30" s="527" t="s">
        <v>50</v>
      </c>
      <c r="BD30" s="528"/>
      <c r="BE30" s="528"/>
      <c r="BF30" s="528"/>
      <c r="BG30" s="528"/>
      <c r="BH30" s="528"/>
      <c r="BI30" s="528"/>
      <c r="BJ30" s="528"/>
      <c r="BK30" s="528"/>
      <c r="BL30" s="528"/>
      <c r="BM30" s="529"/>
      <c r="BN30" s="530">
        <v>2139062</v>
      </c>
      <c r="BO30" s="531"/>
      <c r="BP30" s="531"/>
      <c r="BQ30" s="531"/>
      <c r="BR30" s="531"/>
      <c r="BS30" s="531"/>
      <c r="BT30" s="531"/>
      <c r="BU30" s="532"/>
      <c r="BV30" s="530">
        <v>1725781</v>
      </c>
      <c r="BW30" s="531"/>
      <c r="BX30" s="531"/>
      <c r="BY30" s="531"/>
      <c r="BZ30" s="531"/>
      <c r="CA30" s="531"/>
      <c r="CB30" s="531"/>
      <c r="CC30" s="532"/>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74" t="s">
        <v>189</v>
      </c>
      <c r="D32" s="574"/>
      <c r="E32" s="574"/>
      <c r="F32" s="574"/>
      <c r="G32" s="574"/>
      <c r="H32" s="574"/>
      <c r="I32" s="574"/>
      <c r="J32" s="574"/>
      <c r="K32" s="574"/>
      <c r="L32" s="574"/>
      <c r="M32" s="574"/>
      <c r="N32" s="574"/>
      <c r="O32" s="574"/>
      <c r="P32" s="574"/>
      <c r="Q32" s="574"/>
      <c r="R32" s="574"/>
      <c r="S32" s="574"/>
      <c r="U32" s="425" t="s">
        <v>190</v>
      </c>
      <c r="V32" s="425"/>
      <c r="W32" s="425"/>
      <c r="X32" s="425"/>
      <c r="Y32" s="425"/>
      <c r="Z32" s="425"/>
      <c r="AA32" s="425"/>
      <c r="AB32" s="425"/>
      <c r="AC32" s="425"/>
      <c r="AD32" s="425"/>
      <c r="AE32" s="425"/>
      <c r="AF32" s="425"/>
      <c r="AG32" s="425"/>
      <c r="AH32" s="425"/>
      <c r="AI32" s="425"/>
      <c r="AJ32" s="425"/>
      <c r="AK32" s="425"/>
      <c r="AM32" s="425" t="s">
        <v>191</v>
      </c>
      <c r="AN32" s="425"/>
      <c r="AO32" s="425"/>
      <c r="AP32" s="425"/>
      <c r="AQ32" s="425"/>
      <c r="AR32" s="425"/>
      <c r="AS32" s="425"/>
      <c r="AT32" s="425"/>
      <c r="AU32" s="425"/>
      <c r="AV32" s="425"/>
      <c r="AW32" s="425"/>
      <c r="AX32" s="425"/>
      <c r="AY32" s="425"/>
      <c r="AZ32" s="425"/>
      <c r="BA32" s="425"/>
      <c r="BB32" s="425"/>
      <c r="BC32" s="425"/>
      <c r="BE32" s="425" t="s">
        <v>192</v>
      </c>
      <c r="BF32" s="425"/>
      <c r="BG32" s="425"/>
      <c r="BH32" s="425"/>
      <c r="BI32" s="425"/>
      <c r="BJ32" s="425"/>
      <c r="BK32" s="425"/>
      <c r="BL32" s="425"/>
      <c r="BM32" s="425"/>
      <c r="BN32" s="425"/>
      <c r="BO32" s="425"/>
      <c r="BP32" s="425"/>
      <c r="BQ32" s="425"/>
      <c r="BR32" s="425"/>
      <c r="BS32" s="425"/>
      <c r="BT32" s="425"/>
      <c r="BU32" s="425"/>
      <c r="BW32" s="425" t="s">
        <v>193</v>
      </c>
      <c r="BX32" s="425"/>
      <c r="BY32" s="425"/>
      <c r="BZ32" s="425"/>
      <c r="CA32" s="425"/>
      <c r="CB32" s="425"/>
      <c r="CC32" s="425"/>
      <c r="CD32" s="425"/>
      <c r="CE32" s="425"/>
      <c r="CF32" s="425"/>
      <c r="CG32" s="425"/>
      <c r="CH32" s="425"/>
      <c r="CI32" s="425"/>
      <c r="CJ32" s="425"/>
      <c r="CK32" s="425"/>
      <c r="CL32" s="425"/>
      <c r="CM32" s="425"/>
      <c r="CO32" s="425" t="s">
        <v>194</v>
      </c>
      <c r="CP32" s="425"/>
      <c r="CQ32" s="425"/>
      <c r="CR32" s="425"/>
      <c r="CS32" s="425"/>
      <c r="CT32" s="425"/>
      <c r="CU32" s="425"/>
      <c r="CV32" s="425"/>
      <c r="CW32" s="425"/>
      <c r="CX32" s="425"/>
      <c r="CY32" s="425"/>
      <c r="CZ32" s="425"/>
      <c r="DA32" s="425"/>
      <c r="DB32" s="425"/>
      <c r="DC32" s="425"/>
      <c r="DD32" s="425"/>
      <c r="DE32" s="425"/>
      <c r="DI32" s="201"/>
    </row>
    <row r="33" spans="1:113" ht="13.5" customHeight="1" x14ac:dyDescent="0.2">
      <c r="A33" s="178"/>
      <c r="B33" s="202"/>
      <c r="C33" s="408" t="s">
        <v>195</v>
      </c>
      <c r="D33" s="408"/>
      <c r="E33" s="401" t="s">
        <v>196</v>
      </c>
      <c r="F33" s="401"/>
      <c r="G33" s="401"/>
      <c r="H33" s="401"/>
      <c r="I33" s="401"/>
      <c r="J33" s="401"/>
      <c r="K33" s="401"/>
      <c r="L33" s="401"/>
      <c r="M33" s="401"/>
      <c r="N33" s="401"/>
      <c r="O33" s="401"/>
      <c r="P33" s="401"/>
      <c r="Q33" s="401"/>
      <c r="R33" s="401"/>
      <c r="S33" s="401"/>
      <c r="T33" s="203"/>
      <c r="U33" s="408" t="s">
        <v>195</v>
      </c>
      <c r="V33" s="408"/>
      <c r="W33" s="401" t="s">
        <v>196</v>
      </c>
      <c r="X33" s="401"/>
      <c r="Y33" s="401"/>
      <c r="Z33" s="401"/>
      <c r="AA33" s="401"/>
      <c r="AB33" s="401"/>
      <c r="AC33" s="401"/>
      <c r="AD33" s="401"/>
      <c r="AE33" s="401"/>
      <c r="AF33" s="401"/>
      <c r="AG33" s="401"/>
      <c r="AH33" s="401"/>
      <c r="AI33" s="401"/>
      <c r="AJ33" s="401"/>
      <c r="AK33" s="401"/>
      <c r="AL33" s="203"/>
      <c r="AM33" s="408" t="s">
        <v>195</v>
      </c>
      <c r="AN33" s="408"/>
      <c r="AO33" s="401" t="s">
        <v>197</v>
      </c>
      <c r="AP33" s="401"/>
      <c r="AQ33" s="401"/>
      <c r="AR33" s="401"/>
      <c r="AS33" s="401"/>
      <c r="AT33" s="401"/>
      <c r="AU33" s="401"/>
      <c r="AV33" s="401"/>
      <c r="AW33" s="401"/>
      <c r="AX33" s="401"/>
      <c r="AY33" s="401"/>
      <c r="AZ33" s="401"/>
      <c r="BA33" s="401"/>
      <c r="BB33" s="401"/>
      <c r="BC33" s="401"/>
      <c r="BD33" s="204"/>
      <c r="BE33" s="401" t="s">
        <v>198</v>
      </c>
      <c r="BF33" s="401"/>
      <c r="BG33" s="401" t="s">
        <v>199</v>
      </c>
      <c r="BH33" s="401"/>
      <c r="BI33" s="401"/>
      <c r="BJ33" s="401"/>
      <c r="BK33" s="401"/>
      <c r="BL33" s="401"/>
      <c r="BM33" s="401"/>
      <c r="BN33" s="401"/>
      <c r="BO33" s="401"/>
      <c r="BP33" s="401"/>
      <c r="BQ33" s="401"/>
      <c r="BR33" s="401"/>
      <c r="BS33" s="401"/>
      <c r="BT33" s="401"/>
      <c r="BU33" s="401"/>
      <c r="BV33" s="204"/>
      <c r="BW33" s="408" t="s">
        <v>198</v>
      </c>
      <c r="BX33" s="408"/>
      <c r="BY33" s="401" t="s">
        <v>200</v>
      </c>
      <c r="BZ33" s="401"/>
      <c r="CA33" s="401"/>
      <c r="CB33" s="401"/>
      <c r="CC33" s="401"/>
      <c r="CD33" s="401"/>
      <c r="CE33" s="401"/>
      <c r="CF33" s="401"/>
      <c r="CG33" s="401"/>
      <c r="CH33" s="401"/>
      <c r="CI33" s="401"/>
      <c r="CJ33" s="401"/>
      <c r="CK33" s="401"/>
      <c r="CL33" s="401"/>
      <c r="CM33" s="401"/>
      <c r="CN33" s="203"/>
      <c r="CO33" s="408" t="s">
        <v>201</v>
      </c>
      <c r="CP33" s="408"/>
      <c r="CQ33" s="401" t="s">
        <v>202</v>
      </c>
      <c r="CR33" s="401"/>
      <c r="CS33" s="401"/>
      <c r="CT33" s="401"/>
      <c r="CU33" s="401"/>
      <c r="CV33" s="401"/>
      <c r="CW33" s="401"/>
      <c r="CX33" s="401"/>
      <c r="CY33" s="401"/>
      <c r="CZ33" s="401"/>
      <c r="DA33" s="401"/>
      <c r="DB33" s="401"/>
      <c r="DC33" s="401"/>
      <c r="DD33" s="401"/>
      <c r="DE33" s="401"/>
      <c r="DF33" s="203"/>
      <c r="DG33" s="600" t="s">
        <v>203</v>
      </c>
      <c r="DH33" s="600"/>
      <c r="DI33" s="205"/>
    </row>
    <row r="34" spans="1:113" ht="32.25" customHeight="1" x14ac:dyDescent="0.2">
      <c r="A34" s="178"/>
      <c r="B34" s="202"/>
      <c r="C34" s="601">
        <f>IF(E34="","",1)</f>
        <v>1</v>
      </c>
      <c r="D34" s="601"/>
      <c r="E34" s="602" t="str">
        <f>IF('各会計、関係団体の財政状況及び健全化判断比率'!B7="","",'各会計、関係団体の財政状況及び健全化判断比率'!B7)</f>
        <v>一般会計</v>
      </c>
      <c r="F34" s="602"/>
      <c r="G34" s="602"/>
      <c r="H34" s="602"/>
      <c r="I34" s="602"/>
      <c r="J34" s="602"/>
      <c r="K34" s="602"/>
      <c r="L34" s="602"/>
      <c r="M34" s="602"/>
      <c r="N34" s="602"/>
      <c r="O34" s="602"/>
      <c r="P34" s="602"/>
      <c r="Q34" s="602"/>
      <c r="R34" s="602"/>
      <c r="S34" s="602"/>
      <c r="T34" s="178"/>
      <c r="U34" s="601">
        <f>IF(W34="","",MAX(C34:D43)+1)</f>
        <v>2</v>
      </c>
      <c r="V34" s="601"/>
      <c r="W34" s="602" t="str">
        <f>IF('各会計、関係団体の財政状況及び健全化判断比率'!B28="","",'各会計、関係団体の財政状況及び健全化判断比率'!B28)</f>
        <v>国民健康保険（事業勘定）特別会計</v>
      </c>
      <c r="X34" s="602"/>
      <c r="Y34" s="602"/>
      <c r="Z34" s="602"/>
      <c r="AA34" s="602"/>
      <c r="AB34" s="602"/>
      <c r="AC34" s="602"/>
      <c r="AD34" s="602"/>
      <c r="AE34" s="602"/>
      <c r="AF34" s="602"/>
      <c r="AG34" s="602"/>
      <c r="AH34" s="602"/>
      <c r="AI34" s="602"/>
      <c r="AJ34" s="602"/>
      <c r="AK34" s="602"/>
      <c r="AL34" s="178"/>
      <c r="AM34" s="601">
        <f>IF(AO34="","",MAX(C34:D43,U34:V43)+1)</f>
        <v>6</v>
      </c>
      <c r="AN34" s="601"/>
      <c r="AO34" s="602" t="str">
        <f>IF('各会計、関係団体の財政状況及び健全化判断比率'!B32="","",'各会計、関係団体の財政状況及び健全化判断比率'!B32)</f>
        <v>旅客自動車運送事業会計</v>
      </c>
      <c r="AP34" s="602"/>
      <c r="AQ34" s="602"/>
      <c r="AR34" s="602"/>
      <c r="AS34" s="602"/>
      <c r="AT34" s="602"/>
      <c r="AU34" s="602"/>
      <c r="AV34" s="602"/>
      <c r="AW34" s="602"/>
      <c r="AX34" s="602"/>
      <c r="AY34" s="602"/>
      <c r="AZ34" s="602"/>
      <c r="BA34" s="602"/>
      <c r="BB34" s="602"/>
      <c r="BC34" s="602"/>
      <c r="BD34" s="178"/>
      <c r="BE34" s="601">
        <f>IF(BG34="","",MAX(C34:D43,U34:V43,AM34:AN43)+1)</f>
        <v>7</v>
      </c>
      <c r="BF34" s="601"/>
      <c r="BG34" s="602" t="str">
        <f>IF('各会計、関係団体の財政状況及び健全化判断比率'!B33="","",'各会計、関係団体の財政状況及び健全化判断比率'!B33)</f>
        <v>簡易水道事業会計</v>
      </c>
      <c r="BH34" s="602"/>
      <c r="BI34" s="602"/>
      <c r="BJ34" s="602"/>
      <c r="BK34" s="602"/>
      <c r="BL34" s="602"/>
      <c r="BM34" s="602"/>
      <c r="BN34" s="602"/>
      <c r="BO34" s="602"/>
      <c r="BP34" s="602"/>
      <c r="BQ34" s="602"/>
      <c r="BR34" s="602"/>
      <c r="BS34" s="602"/>
      <c r="BT34" s="602"/>
      <c r="BU34" s="602"/>
      <c r="BV34" s="178"/>
      <c r="BW34" s="601">
        <f>IF(BY34="","",MAX(C34:D43,U34:V43,AM34:AN43,BE34:BF43)+1)</f>
        <v>8</v>
      </c>
      <c r="BX34" s="601"/>
      <c r="BY34" s="602" t="str">
        <f>IF('各会計、関係団体の財政状況及び健全化判断比率'!B68="","",'各会計、関係団体の財政状況及び健全化判断比率'!B68)</f>
        <v>東京都島嶼町村一部事務組合</v>
      </c>
      <c r="BZ34" s="602"/>
      <c r="CA34" s="602"/>
      <c r="CB34" s="602"/>
      <c r="CC34" s="602"/>
      <c r="CD34" s="602"/>
      <c r="CE34" s="602"/>
      <c r="CF34" s="602"/>
      <c r="CG34" s="602"/>
      <c r="CH34" s="602"/>
      <c r="CI34" s="602"/>
      <c r="CJ34" s="602"/>
      <c r="CK34" s="602"/>
      <c r="CL34" s="602"/>
      <c r="CM34" s="602"/>
      <c r="CN34" s="178"/>
      <c r="CO34" s="601" t="str">
        <f>IF(CQ34="","",MAX(C34:D43,U34:V43,AM34:AN43,BE34:BF43,BW34:BX43)+1)</f>
        <v/>
      </c>
      <c r="CP34" s="601"/>
      <c r="CQ34" s="602" t="str">
        <f>IF('各会計、関係団体の財政状況及び健全化判断比率'!BS7="","",'各会計、関係団体の財政状況及び健全化判断比率'!BS7)</f>
        <v/>
      </c>
      <c r="CR34" s="602"/>
      <c r="CS34" s="602"/>
      <c r="CT34" s="602"/>
      <c r="CU34" s="602"/>
      <c r="CV34" s="602"/>
      <c r="CW34" s="602"/>
      <c r="CX34" s="602"/>
      <c r="CY34" s="602"/>
      <c r="CZ34" s="602"/>
      <c r="DA34" s="602"/>
      <c r="DB34" s="602"/>
      <c r="DC34" s="602"/>
      <c r="DD34" s="602"/>
      <c r="DE34" s="602"/>
      <c r="DG34" s="603" t="str">
        <f>IF('各会計、関係団体の財政状況及び健全化判断比率'!BR7="","",'各会計、関係団体の財政状況及び健全化判断比率'!BR7)</f>
        <v/>
      </c>
      <c r="DH34" s="603"/>
      <c r="DI34" s="205"/>
    </row>
    <row r="35" spans="1:113" ht="32.25" customHeight="1" x14ac:dyDescent="0.2">
      <c r="A35" s="178"/>
      <c r="B35" s="202"/>
      <c r="C35" s="601" t="str">
        <f>IF(E35="","",C34+1)</f>
        <v/>
      </c>
      <c r="D35" s="601"/>
      <c r="E35" s="602" t="str">
        <f>IF('各会計、関係団体の財政状況及び健全化判断比率'!B8="","",'各会計、関係団体の財政状況及び健全化判断比率'!B8)</f>
        <v/>
      </c>
      <c r="F35" s="602"/>
      <c r="G35" s="602"/>
      <c r="H35" s="602"/>
      <c r="I35" s="602"/>
      <c r="J35" s="602"/>
      <c r="K35" s="602"/>
      <c r="L35" s="602"/>
      <c r="M35" s="602"/>
      <c r="N35" s="602"/>
      <c r="O35" s="602"/>
      <c r="P35" s="602"/>
      <c r="Q35" s="602"/>
      <c r="R35" s="602"/>
      <c r="S35" s="602"/>
      <c r="T35" s="178"/>
      <c r="U35" s="601">
        <f>IF(W35="","",U34+1)</f>
        <v>3</v>
      </c>
      <c r="V35" s="601"/>
      <c r="W35" s="602" t="str">
        <f>IF('各会計、関係団体の財政状況及び健全化判断比率'!B29="","",'各会計、関係団体の財政状況及び健全化判断比率'!B29)</f>
        <v>国民健康保険（直診勘定）特別会計</v>
      </c>
      <c r="X35" s="602"/>
      <c r="Y35" s="602"/>
      <c r="Z35" s="602"/>
      <c r="AA35" s="602"/>
      <c r="AB35" s="602"/>
      <c r="AC35" s="602"/>
      <c r="AD35" s="602"/>
      <c r="AE35" s="602"/>
      <c r="AF35" s="602"/>
      <c r="AG35" s="602"/>
      <c r="AH35" s="602"/>
      <c r="AI35" s="602"/>
      <c r="AJ35" s="602"/>
      <c r="AK35" s="602"/>
      <c r="AL35" s="178"/>
      <c r="AM35" s="601" t="str">
        <f t="shared" ref="AM35:AM43" si="0">IF(AO35="","",AM34+1)</f>
        <v/>
      </c>
      <c r="AN35" s="601"/>
      <c r="AO35" s="602"/>
      <c r="AP35" s="602"/>
      <c r="AQ35" s="602"/>
      <c r="AR35" s="602"/>
      <c r="AS35" s="602"/>
      <c r="AT35" s="602"/>
      <c r="AU35" s="602"/>
      <c r="AV35" s="602"/>
      <c r="AW35" s="602"/>
      <c r="AX35" s="602"/>
      <c r="AY35" s="602"/>
      <c r="AZ35" s="602"/>
      <c r="BA35" s="602"/>
      <c r="BB35" s="602"/>
      <c r="BC35" s="602"/>
      <c r="BD35" s="178"/>
      <c r="BE35" s="601" t="str">
        <f t="shared" ref="BE35:BE43" si="1">IF(BG35="","",BE34+1)</f>
        <v/>
      </c>
      <c r="BF35" s="601"/>
      <c r="BG35" s="602"/>
      <c r="BH35" s="602"/>
      <c r="BI35" s="602"/>
      <c r="BJ35" s="602"/>
      <c r="BK35" s="602"/>
      <c r="BL35" s="602"/>
      <c r="BM35" s="602"/>
      <c r="BN35" s="602"/>
      <c r="BO35" s="602"/>
      <c r="BP35" s="602"/>
      <c r="BQ35" s="602"/>
      <c r="BR35" s="602"/>
      <c r="BS35" s="602"/>
      <c r="BT35" s="602"/>
      <c r="BU35" s="602"/>
      <c r="BV35" s="178"/>
      <c r="BW35" s="601">
        <f t="shared" ref="BW35:BW43" si="2">IF(BY35="","",BW34+1)</f>
        <v>9</v>
      </c>
      <c r="BX35" s="601"/>
      <c r="BY35" s="602" t="str">
        <f>IF('各会計、関係団体の財政状況及び健全化判断比率'!B69="","",'各会計、関係団体の財政状況及び健全化判断比率'!B69)</f>
        <v>東京都市町村職員退職手当組合</v>
      </c>
      <c r="BZ35" s="602"/>
      <c r="CA35" s="602"/>
      <c r="CB35" s="602"/>
      <c r="CC35" s="602"/>
      <c r="CD35" s="602"/>
      <c r="CE35" s="602"/>
      <c r="CF35" s="602"/>
      <c r="CG35" s="602"/>
      <c r="CH35" s="602"/>
      <c r="CI35" s="602"/>
      <c r="CJ35" s="602"/>
      <c r="CK35" s="602"/>
      <c r="CL35" s="602"/>
      <c r="CM35" s="602"/>
      <c r="CN35" s="178"/>
      <c r="CO35" s="601" t="str">
        <f t="shared" ref="CO35:CO43" si="3">IF(CQ35="","",CO34+1)</f>
        <v/>
      </c>
      <c r="CP35" s="601"/>
      <c r="CQ35" s="602" t="str">
        <f>IF('各会計、関係団体の財政状況及び健全化判断比率'!BS8="","",'各会計、関係団体の財政状況及び健全化判断比率'!BS8)</f>
        <v/>
      </c>
      <c r="CR35" s="602"/>
      <c r="CS35" s="602"/>
      <c r="CT35" s="602"/>
      <c r="CU35" s="602"/>
      <c r="CV35" s="602"/>
      <c r="CW35" s="602"/>
      <c r="CX35" s="602"/>
      <c r="CY35" s="602"/>
      <c r="CZ35" s="602"/>
      <c r="DA35" s="602"/>
      <c r="DB35" s="602"/>
      <c r="DC35" s="602"/>
      <c r="DD35" s="602"/>
      <c r="DE35" s="602"/>
      <c r="DG35" s="603" t="str">
        <f>IF('各会計、関係団体の財政状況及び健全化判断比率'!BR8="","",'各会計、関係団体の財政状況及び健全化判断比率'!BR8)</f>
        <v/>
      </c>
      <c r="DH35" s="603"/>
      <c r="DI35" s="205"/>
    </row>
    <row r="36" spans="1:113" ht="32.25" customHeight="1" x14ac:dyDescent="0.2">
      <c r="A36" s="178"/>
      <c r="B36" s="202"/>
      <c r="C36" s="601" t="str">
        <f>IF(E36="","",C35+1)</f>
        <v/>
      </c>
      <c r="D36" s="601"/>
      <c r="E36" s="602" t="str">
        <f>IF('各会計、関係団体の財政状況及び健全化判断比率'!B9="","",'各会計、関係団体の財政状況及び健全化判断比率'!B9)</f>
        <v/>
      </c>
      <c r="F36" s="602"/>
      <c r="G36" s="602"/>
      <c r="H36" s="602"/>
      <c r="I36" s="602"/>
      <c r="J36" s="602"/>
      <c r="K36" s="602"/>
      <c r="L36" s="602"/>
      <c r="M36" s="602"/>
      <c r="N36" s="602"/>
      <c r="O36" s="602"/>
      <c r="P36" s="602"/>
      <c r="Q36" s="602"/>
      <c r="R36" s="602"/>
      <c r="S36" s="602"/>
      <c r="T36" s="178"/>
      <c r="U36" s="601">
        <f t="shared" ref="U36:U43" si="4">IF(W36="","",U35+1)</f>
        <v>4</v>
      </c>
      <c r="V36" s="601"/>
      <c r="W36" s="602" t="str">
        <f>IF('各会計、関係団体の財政状況及び健全化判断比率'!B30="","",'各会計、関係団体の財政状況及び健全化判断比率'!B30)</f>
        <v>介護保険（保険事業勘定）特別会計</v>
      </c>
      <c r="X36" s="602"/>
      <c r="Y36" s="602"/>
      <c r="Z36" s="602"/>
      <c r="AA36" s="602"/>
      <c r="AB36" s="602"/>
      <c r="AC36" s="602"/>
      <c r="AD36" s="602"/>
      <c r="AE36" s="602"/>
      <c r="AF36" s="602"/>
      <c r="AG36" s="602"/>
      <c r="AH36" s="602"/>
      <c r="AI36" s="602"/>
      <c r="AJ36" s="602"/>
      <c r="AK36" s="602"/>
      <c r="AL36" s="178"/>
      <c r="AM36" s="601" t="str">
        <f t="shared" si="0"/>
        <v/>
      </c>
      <c r="AN36" s="601"/>
      <c r="AO36" s="602"/>
      <c r="AP36" s="602"/>
      <c r="AQ36" s="602"/>
      <c r="AR36" s="602"/>
      <c r="AS36" s="602"/>
      <c r="AT36" s="602"/>
      <c r="AU36" s="602"/>
      <c r="AV36" s="602"/>
      <c r="AW36" s="602"/>
      <c r="AX36" s="602"/>
      <c r="AY36" s="602"/>
      <c r="AZ36" s="602"/>
      <c r="BA36" s="602"/>
      <c r="BB36" s="602"/>
      <c r="BC36" s="602"/>
      <c r="BD36" s="178"/>
      <c r="BE36" s="601" t="str">
        <f t="shared" si="1"/>
        <v/>
      </c>
      <c r="BF36" s="601"/>
      <c r="BG36" s="602"/>
      <c r="BH36" s="602"/>
      <c r="BI36" s="602"/>
      <c r="BJ36" s="602"/>
      <c r="BK36" s="602"/>
      <c r="BL36" s="602"/>
      <c r="BM36" s="602"/>
      <c r="BN36" s="602"/>
      <c r="BO36" s="602"/>
      <c r="BP36" s="602"/>
      <c r="BQ36" s="602"/>
      <c r="BR36" s="602"/>
      <c r="BS36" s="602"/>
      <c r="BT36" s="602"/>
      <c r="BU36" s="602"/>
      <c r="BV36" s="178"/>
      <c r="BW36" s="601">
        <f t="shared" si="2"/>
        <v>10</v>
      </c>
      <c r="BX36" s="601"/>
      <c r="BY36" s="602" t="str">
        <f>IF('各会計、関係団体の財政状況及び健全化判断比率'!B70="","",'各会計、関係団体の財政状況及び健全化判断比率'!B70)</f>
        <v>東京都市町村議会議員公務災害補償等組合</v>
      </c>
      <c r="BZ36" s="602"/>
      <c r="CA36" s="602"/>
      <c r="CB36" s="602"/>
      <c r="CC36" s="602"/>
      <c r="CD36" s="602"/>
      <c r="CE36" s="602"/>
      <c r="CF36" s="602"/>
      <c r="CG36" s="602"/>
      <c r="CH36" s="602"/>
      <c r="CI36" s="602"/>
      <c r="CJ36" s="602"/>
      <c r="CK36" s="602"/>
      <c r="CL36" s="602"/>
      <c r="CM36" s="602"/>
      <c r="CN36" s="178"/>
      <c r="CO36" s="601" t="str">
        <f t="shared" si="3"/>
        <v/>
      </c>
      <c r="CP36" s="601"/>
      <c r="CQ36" s="602" t="str">
        <f>IF('各会計、関係団体の財政状況及び健全化判断比率'!BS9="","",'各会計、関係団体の財政状況及び健全化判断比率'!BS9)</f>
        <v/>
      </c>
      <c r="CR36" s="602"/>
      <c r="CS36" s="602"/>
      <c r="CT36" s="602"/>
      <c r="CU36" s="602"/>
      <c r="CV36" s="602"/>
      <c r="CW36" s="602"/>
      <c r="CX36" s="602"/>
      <c r="CY36" s="602"/>
      <c r="CZ36" s="602"/>
      <c r="DA36" s="602"/>
      <c r="DB36" s="602"/>
      <c r="DC36" s="602"/>
      <c r="DD36" s="602"/>
      <c r="DE36" s="602"/>
      <c r="DG36" s="603" t="str">
        <f>IF('各会計、関係団体の財政状況及び健全化判断比率'!BR9="","",'各会計、関係団体の財政状況及び健全化判断比率'!BR9)</f>
        <v/>
      </c>
      <c r="DH36" s="603"/>
      <c r="DI36" s="205"/>
    </row>
    <row r="37" spans="1:113" ht="32.25" customHeight="1" x14ac:dyDescent="0.2">
      <c r="A37" s="178"/>
      <c r="B37" s="202"/>
      <c r="C37" s="601" t="str">
        <f>IF(E37="","",C36+1)</f>
        <v/>
      </c>
      <c r="D37" s="601"/>
      <c r="E37" s="602" t="str">
        <f>IF('各会計、関係団体の財政状況及び健全化判断比率'!B10="","",'各会計、関係団体の財政状況及び健全化判断比率'!B10)</f>
        <v/>
      </c>
      <c r="F37" s="602"/>
      <c r="G37" s="602"/>
      <c r="H37" s="602"/>
      <c r="I37" s="602"/>
      <c r="J37" s="602"/>
      <c r="K37" s="602"/>
      <c r="L37" s="602"/>
      <c r="M37" s="602"/>
      <c r="N37" s="602"/>
      <c r="O37" s="602"/>
      <c r="P37" s="602"/>
      <c r="Q37" s="602"/>
      <c r="R37" s="602"/>
      <c r="S37" s="602"/>
      <c r="T37" s="178"/>
      <c r="U37" s="601">
        <f t="shared" si="4"/>
        <v>5</v>
      </c>
      <c r="V37" s="601"/>
      <c r="W37" s="602" t="str">
        <f>IF('各会計、関係団体の財政状況及び健全化判断比率'!B31="","",'各会計、関係団体の財政状況及び健全化判断比率'!B31)</f>
        <v>後期高齢者医療特別会計</v>
      </c>
      <c r="X37" s="602"/>
      <c r="Y37" s="602"/>
      <c r="Z37" s="602"/>
      <c r="AA37" s="602"/>
      <c r="AB37" s="602"/>
      <c r="AC37" s="602"/>
      <c r="AD37" s="602"/>
      <c r="AE37" s="602"/>
      <c r="AF37" s="602"/>
      <c r="AG37" s="602"/>
      <c r="AH37" s="602"/>
      <c r="AI37" s="602"/>
      <c r="AJ37" s="602"/>
      <c r="AK37" s="602"/>
      <c r="AL37" s="178"/>
      <c r="AM37" s="601" t="str">
        <f t="shared" si="0"/>
        <v/>
      </c>
      <c r="AN37" s="601"/>
      <c r="AO37" s="602"/>
      <c r="AP37" s="602"/>
      <c r="AQ37" s="602"/>
      <c r="AR37" s="602"/>
      <c r="AS37" s="602"/>
      <c r="AT37" s="602"/>
      <c r="AU37" s="602"/>
      <c r="AV37" s="602"/>
      <c r="AW37" s="602"/>
      <c r="AX37" s="602"/>
      <c r="AY37" s="602"/>
      <c r="AZ37" s="602"/>
      <c r="BA37" s="602"/>
      <c r="BB37" s="602"/>
      <c r="BC37" s="602"/>
      <c r="BD37" s="178"/>
      <c r="BE37" s="601" t="str">
        <f t="shared" si="1"/>
        <v/>
      </c>
      <c r="BF37" s="601"/>
      <c r="BG37" s="602"/>
      <c r="BH37" s="602"/>
      <c r="BI37" s="602"/>
      <c r="BJ37" s="602"/>
      <c r="BK37" s="602"/>
      <c r="BL37" s="602"/>
      <c r="BM37" s="602"/>
      <c r="BN37" s="602"/>
      <c r="BO37" s="602"/>
      <c r="BP37" s="602"/>
      <c r="BQ37" s="602"/>
      <c r="BR37" s="602"/>
      <c r="BS37" s="602"/>
      <c r="BT37" s="602"/>
      <c r="BU37" s="602"/>
      <c r="BV37" s="178"/>
      <c r="BW37" s="601">
        <f t="shared" si="2"/>
        <v>11</v>
      </c>
      <c r="BX37" s="601"/>
      <c r="BY37" s="602" t="str">
        <f>IF('各会計、関係団体の財政状況及び健全化判断比率'!B71="","",'各会計、関係団体の財政状況及び健全化判断比率'!B71)</f>
        <v>東京市町村総合事務組合（一般会計）</v>
      </c>
      <c r="BZ37" s="602"/>
      <c r="CA37" s="602"/>
      <c r="CB37" s="602"/>
      <c r="CC37" s="602"/>
      <c r="CD37" s="602"/>
      <c r="CE37" s="602"/>
      <c r="CF37" s="602"/>
      <c r="CG37" s="602"/>
      <c r="CH37" s="602"/>
      <c r="CI37" s="602"/>
      <c r="CJ37" s="602"/>
      <c r="CK37" s="602"/>
      <c r="CL37" s="602"/>
      <c r="CM37" s="602"/>
      <c r="CN37" s="178"/>
      <c r="CO37" s="601" t="str">
        <f t="shared" si="3"/>
        <v/>
      </c>
      <c r="CP37" s="601"/>
      <c r="CQ37" s="602" t="str">
        <f>IF('各会計、関係団体の財政状況及び健全化判断比率'!BS10="","",'各会計、関係団体の財政状況及び健全化判断比率'!BS10)</f>
        <v/>
      </c>
      <c r="CR37" s="602"/>
      <c r="CS37" s="602"/>
      <c r="CT37" s="602"/>
      <c r="CU37" s="602"/>
      <c r="CV37" s="602"/>
      <c r="CW37" s="602"/>
      <c r="CX37" s="602"/>
      <c r="CY37" s="602"/>
      <c r="CZ37" s="602"/>
      <c r="DA37" s="602"/>
      <c r="DB37" s="602"/>
      <c r="DC37" s="602"/>
      <c r="DD37" s="602"/>
      <c r="DE37" s="602"/>
      <c r="DG37" s="603" t="str">
        <f>IF('各会計、関係団体の財政状況及び健全化判断比率'!BR10="","",'各会計、関係団体の財政状況及び健全化判断比率'!BR10)</f>
        <v/>
      </c>
      <c r="DH37" s="603"/>
      <c r="DI37" s="205"/>
    </row>
    <row r="38" spans="1:113" ht="32.25" customHeight="1" x14ac:dyDescent="0.2">
      <c r="A38" s="178"/>
      <c r="B38" s="202"/>
      <c r="C38" s="601" t="str">
        <f t="shared" ref="C38:C43" si="5">IF(E38="","",C37+1)</f>
        <v/>
      </c>
      <c r="D38" s="601"/>
      <c r="E38" s="602" t="str">
        <f>IF('各会計、関係団体の財政状況及び健全化判断比率'!B11="","",'各会計、関係団体の財政状況及び健全化判断比率'!B11)</f>
        <v/>
      </c>
      <c r="F38" s="602"/>
      <c r="G38" s="602"/>
      <c r="H38" s="602"/>
      <c r="I38" s="602"/>
      <c r="J38" s="602"/>
      <c r="K38" s="602"/>
      <c r="L38" s="602"/>
      <c r="M38" s="602"/>
      <c r="N38" s="602"/>
      <c r="O38" s="602"/>
      <c r="P38" s="602"/>
      <c r="Q38" s="602"/>
      <c r="R38" s="602"/>
      <c r="S38" s="602"/>
      <c r="T38" s="178"/>
      <c r="U38" s="601" t="str">
        <f t="shared" si="4"/>
        <v/>
      </c>
      <c r="V38" s="601"/>
      <c r="W38" s="602"/>
      <c r="X38" s="602"/>
      <c r="Y38" s="602"/>
      <c r="Z38" s="602"/>
      <c r="AA38" s="602"/>
      <c r="AB38" s="602"/>
      <c r="AC38" s="602"/>
      <c r="AD38" s="602"/>
      <c r="AE38" s="602"/>
      <c r="AF38" s="602"/>
      <c r="AG38" s="602"/>
      <c r="AH38" s="602"/>
      <c r="AI38" s="602"/>
      <c r="AJ38" s="602"/>
      <c r="AK38" s="602"/>
      <c r="AL38" s="178"/>
      <c r="AM38" s="601" t="str">
        <f t="shared" si="0"/>
        <v/>
      </c>
      <c r="AN38" s="601"/>
      <c r="AO38" s="602"/>
      <c r="AP38" s="602"/>
      <c r="AQ38" s="602"/>
      <c r="AR38" s="602"/>
      <c r="AS38" s="602"/>
      <c r="AT38" s="602"/>
      <c r="AU38" s="602"/>
      <c r="AV38" s="602"/>
      <c r="AW38" s="602"/>
      <c r="AX38" s="602"/>
      <c r="AY38" s="602"/>
      <c r="AZ38" s="602"/>
      <c r="BA38" s="602"/>
      <c r="BB38" s="602"/>
      <c r="BC38" s="602"/>
      <c r="BD38" s="178"/>
      <c r="BE38" s="601" t="str">
        <f t="shared" si="1"/>
        <v/>
      </c>
      <c r="BF38" s="601"/>
      <c r="BG38" s="602"/>
      <c r="BH38" s="602"/>
      <c r="BI38" s="602"/>
      <c r="BJ38" s="602"/>
      <c r="BK38" s="602"/>
      <c r="BL38" s="602"/>
      <c r="BM38" s="602"/>
      <c r="BN38" s="602"/>
      <c r="BO38" s="602"/>
      <c r="BP38" s="602"/>
      <c r="BQ38" s="602"/>
      <c r="BR38" s="602"/>
      <c r="BS38" s="602"/>
      <c r="BT38" s="602"/>
      <c r="BU38" s="602"/>
      <c r="BV38" s="178"/>
      <c r="BW38" s="601">
        <f t="shared" si="2"/>
        <v>12</v>
      </c>
      <c r="BX38" s="601"/>
      <c r="BY38" s="602" t="str">
        <f>IF('各会計、関係団体の財政状況及び健全化判断比率'!B72="","",'各会計、関係団体の財政状況及び健全化判断比率'!B72)</f>
        <v>東京市町村総合事務組合（交通災害共済事業特別会計）</v>
      </c>
      <c r="BZ38" s="602"/>
      <c r="CA38" s="602"/>
      <c r="CB38" s="602"/>
      <c r="CC38" s="602"/>
      <c r="CD38" s="602"/>
      <c r="CE38" s="602"/>
      <c r="CF38" s="602"/>
      <c r="CG38" s="602"/>
      <c r="CH38" s="602"/>
      <c r="CI38" s="602"/>
      <c r="CJ38" s="602"/>
      <c r="CK38" s="602"/>
      <c r="CL38" s="602"/>
      <c r="CM38" s="602"/>
      <c r="CN38" s="178"/>
      <c r="CO38" s="601" t="str">
        <f t="shared" si="3"/>
        <v/>
      </c>
      <c r="CP38" s="601"/>
      <c r="CQ38" s="602" t="str">
        <f>IF('各会計、関係団体の財政状況及び健全化判断比率'!BS11="","",'各会計、関係団体の財政状況及び健全化判断比率'!BS11)</f>
        <v/>
      </c>
      <c r="CR38" s="602"/>
      <c r="CS38" s="602"/>
      <c r="CT38" s="602"/>
      <c r="CU38" s="602"/>
      <c r="CV38" s="602"/>
      <c r="CW38" s="602"/>
      <c r="CX38" s="602"/>
      <c r="CY38" s="602"/>
      <c r="CZ38" s="602"/>
      <c r="DA38" s="602"/>
      <c r="DB38" s="602"/>
      <c r="DC38" s="602"/>
      <c r="DD38" s="602"/>
      <c r="DE38" s="602"/>
      <c r="DG38" s="603" t="str">
        <f>IF('各会計、関係団体の財政状況及び健全化判断比率'!BR11="","",'各会計、関係団体の財政状況及び健全化判断比率'!BR11)</f>
        <v/>
      </c>
      <c r="DH38" s="603"/>
      <c r="DI38" s="205"/>
    </row>
    <row r="39" spans="1:113" ht="32.25" customHeight="1" x14ac:dyDescent="0.2">
      <c r="A39" s="178"/>
      <c r="B39" s="202"/>
      <c r="C39" s="601" t="str">
        <f t="shared" si="5"/>
        <v/>
      </c>
      <c r="D39" s="601"/>
      <c r="E39" s="602" t="str">
        <f>IF('各会計、関係団体の財政状況及び健全化判断比率'!B12="","",'各会計、関係団体の財政状況及び健全化判断比率'!B12)</f>
        <v/>
      </c>
      <c r="F39" s="602"/>
      <c r="G39" s="602"/>
      <c r="H39" s="602"/>
      <c r="I39" s="602"/>
      <c r="J39" s="602"/>
      <c r="K39" s="602"/>
      <c r="L39" s="602"/>
      <c r="M39" s="602"/>
      <c r="N39" s="602"/>
      <c r="O39" s="602"/>
      <c r="P39" s="602"/>
      <c r="Q39" s="602"/>
      <c r="R39" s="602"/>
      <c r="S39" s="602"/>
      <c r="T39" s="178"/>
      <c r="U39" s="601" t="str">
        <f t="shared" si="4"/>
        <v/>
      </c>
      <c r="V39" s="601"/>
      <c r="W39" s="602"/>
      <c r="X39" s="602"/>
      <c r="Y39" s="602"/>
      <c r="Z39" s="602"/>
      <c r="AA39" s="602"/>
      <c r="AB39" s="602"/>
      <c r="AC39" s="602"/>
      <c r="AD39" s="602"/>
      <c r="AE39" s="602"/>
      <c r="AF39" s="602"/>
      <c r="AG39" s="602"/>
      <c r="AH39" s="602"/>
      <c r="AI39" s="602"/>
      <c r="AJ39" s="602"/>
      <c r="AK39" s="602"/>
      <c r="AL39" s="178"/>
      <c r="AM39" s="601" t="str">
        <f t="shared" si="0"/>
        <v/>
      </c>
      <c r="AN39" s="601"/>
      <c r="AO39" s="602"/>
      <c r="AP39" s="602"/>
      <c r="AQ39" s="602"/>
      <c r="AR39" s="602"/>
      <c r="AS39" s="602"/>
      <c r="AT39" s="602"/>
      <c r="AU39" s="602"/>
      <c r="AV39" s="602"/>
      <c r="AW39" s="602"/>
      <c r="AX39" s="602"/>
      <c r="AY39" s="602"/>
      <c r="AZ39" s="602"/>
      <c r="BA39" s="602"/>
      <c r="BB39" s="602"/>
      <c r="BC39" s="602"/>
      <c r="BD39" s="178"/>
      <c r="BE39" s="601" t="str">
        <f t="shared" si="1"/>
        <v/>
      </c>
      <c r="BF39" s="601"/>
      <c r="BG39" s="602"/>
      <c r="BH39" s="602"/>
      <c r="BI39" s="602"/>
      <c r="BJ39" s="602"/>
      <c r="BK39" s="602"/>
      <c r="BL39" s="602"/>
      <c r="BM39" s="602"/>
      <c r="BN39" s="602"/>
      <c r="BO39" s="602"/>
      <c r="BP39" s="602"/>
      <c r="BQ39" s="602"/>
      <c r="BR39" s="602"/>
      <c r="BS39" s="602"/>
      <c r="BT39" s="602"/>
      <c r="BU39" s="602"/>
      <c r="BV39" s="178"/>
      <c r="BW39" s="601">
        <f t="shared" si="2"/>
        <v>13</v>
      </c>
      <c r="BX39" s="601"/>
      <c r="BY39" s="602" t="str">
        <f>IF('各会計、関係団体の財政状況及び健全化判断比率'!B73="","",'各会計、関係団体の財政状況及び健全化判断比率'!B73)</f>
        <v>東京都後期高齢者医療広域連合（一般会計）</v>
      </c>
      <c r="BZ39" s="602"/>
      <c r="CA39" s="602"/>
      <c r="CB39" s="602"/>
      <c r="CC39" s="602"/>
      <c r="CD39" s="602"/>
      <c r="CE39" s="602"/>
      <c r="CF39" s="602"/>
      <c r="CG39" s="602"/>
      <c r="CH39" s="602"/>
      <c r="CI39" s="602"/>
      <c r="CJ39" s="602"/>
      <c r="CK39" s="602"/>
      <c r="CL39" s="602"/>
      <c r="CM39" s="602"/>
      <c r="CN39" s="178"/>
      <c r="CO39" s="601" t="str">
        <f t="shared" si="3"/>
        <v/>
      </c>
      <c r="CP39" s="601"/>
      <c r="CQ39" s="602" t="str">
        <f>IF('各会計、関係団体の財政状況及び健全化判断比率'!BS12="","",'各会計、関係団体の財政状況及び健全化判断比率'!BS12)</f>
        <v/>
      </c>
      <c r="CR39" s="602"/>
      <c r="CS39" s="602"/>
      <c r="CT39" s="602"/>
      <c r="CU39" s="602"/>
      <c r="CV39" s="602"/>
      <c r="CW39" s="602"/>
      <c r="CX39" s="602"/>
      <c r="CY39" s="602"/>
      <c r="CZ39" s="602"/>
      <c r="DA39" s="602"/>
      <c r="DB39" s="602"/>
      <c r="DC39" s="602"/>
      <c r="DD39" s="602"/>
      <c r="DE39" s="602"/>
      <c r="DG39" s="603" t="str">
        <f>IF('各会計、関係団体の財政状況及び健全化判断比率'!BR12="","",'各会計、関係団体の財政状況及び健全化判断比率'!BR12)</f>
        <v/>
      </c>
      <c r="DH39" s="603"/>
      <c r="DI39" s="205"/>
    </row>
    <row r="40" spans="1:113" ht="32.25" customHeight="1" x14ac:dyDescent="0.2">
      <c r="A40" s="178"/>
      <c r="B40" s="202"/>
      <c r="C40" s="601" t="str">
        <f t="shared" si="5"/>
        <v/>
      </c>
      <c r="D40" s="601"/>
      <c r="E40" s="602" t="str">
        <f>IF('各会計、関係団体の財政状況及び健全化判断比率'!B13="","",'各会計、関係団体の財政状況及び健全化判断比率'!B13)</f>
        <v/>
      </c>
      <c r="F40" s="602"/>
      <c r="G40" s="602"/>
      <c r="H40" s="602"/>
      <c r="I40" s="602"/>
      <c r="J40" s="602"/>
      <c r="K40" s="602"/>
      <c r="L40" s="602"/>
      <c r="M40" s="602"/>
      <c r="N40" s="602"/>
      <c r="O40" s="602"/>
      <c r="P40" s="602"/>
      <c r="Q40" s="602"/>
      <c r="R40" s="602"/>
      <c r="S40" s="602"/>
      <c r="T40" s="178"/>
      <c r="U40" s="601" t="str">
        <f t="shared" si="4"/>
        <v/>
      </c>
      <c r="V40" s="601"/>
      <c r="W40" s="602"/>
      <c r="X40" s="602"/>
      <c r="Y40" s="602"/>
      <c r="Z40" s="602"/>
      <c r="AA40" s="602"/>
      <c r="AB40" s="602"/>
      <c r="AC40" s="602"/>
      <c r="AD40" s="602"/>
      <c r="AE40" s="602"/>
      <c r="AF40" s="602"/>
      <c r="AG40" s="602"/>
      <c r="AH40" s="602"/>
      <c r="AI40" s="602"/>
      <c r="AJ40" s="602"/>
      <c r="AK40" s="602"/>
      <c r="AL40" s="178"/>
      <c r="AM40" s="601" t="str">
        <f t="shared" si="0"/>
        <v/>
      </c>
      <c r="AN40" s="601"/>
      <c r="AO40" s="602"/>
      <c r="AP40" s="602"/>
      <c r="AQ40" s="602"/>
      <c r="AR40" s="602"/>
      <c r="AS40" s="602"/>
      <c r="AT40" s="602"/>
      <c r="AU40" s="602"/>
      <c r="AV40" s="602"/>
      <c r="AW40" s="602"/>
      <c r="AX40" s="602"/>
      <c r="AY40" s="602"/>
      <c r="AZ40" s="602"/>
      <c r="BA40" s="602"/>
      <c r="BB40" s="602"/>
      <c r="BC40" s="602"/>
      <c r="BD40" s="178"/>
      <c r="BE40" s="601" t="str">
        <f t="shared" si="1"/>
        <v/>
      </c>
      <c r="BF40" s="601"/>
      <c r="BG40" s="602"/>
      <c r="BH40" s="602"/>
      <c r="BI40" s="602"/>
      <c r="BJ40" s="602"/>
      <c r="BK40" s="602"/>
      <c r="BL40" s="602"/>
      <c r="BM40" s="602"/>
      <c r="BN40" s="602"/>
      <c r="BO40" s="602"/>
      <c r="BP40" s="602"/>
      <c r="BQ40" s="602"/>
      <c r="BR40" s="602"/>
      <c r="BS40" s="602"/>
      <c r="BT40" s="602"/>
      <c r="BU40" s="602"/>
      <c r="BV40" s="178"/>
      <c r="BW40" s="601">
        <f t="shared" si="2"/>
        <v>14</v>
      </c>
      <c r="BX40" s="601"/>
      <c r="BY40" s="602" t="str">
        <f>IF('各会計、関係団体の財政状況及び健全化判断比率'!B74="","",'各会計、関係団体の財政状況及び健全化判断比率'!B74)</f>
        <v>東京都後期高齢者医療広域連合（後期高齢者医療特別会計）</v>
      </c>
      <c r="BZ40" s="602"/>
      <c r="CA40" s="602"/>
      <c r="CB40" s="602"/>
      <c r="CC40" s="602"/>
      <c r="CD40" s="602"/>
      <c r="CE40" s="602"/>
      <c r="CF40" s="602"/>
      <c r="CG40" s="602"/>
      <c r="CH40" s="602"/>
      <c r="CI40" s="602"/>
      <c r="CJ40" s="602"/>
      <c r="CK40" s="602"/>
      <c r="CL40" s="602"/>
      <c r="CM40" s="602"/>
      <c r="CN40" s="178"/>
      <c r="CO40" s="601" t="str">
        <f t="shared" si="3"/>
        <v/>
      </c>
      <c r="CP40" s="601"/>
      <c r="CQ40" s="602" t="str">
        <f>IF('各会計、関係団体の財政状況及び健全化判断比率'!BS13="","",'各会計、関係団体の財政状況及び健全化判断比率'!BS13)</f>
        <v/>
      </c>
      <c r="CR40" s="602"/>
      <c r="CS40" s="602"/>
      <c r="CT40" s="602"/>
      <c r="CU40" s="602"/>
      <c r="CV40" s="602"/>
      <c r="CW40" s="602"/>
      <c r="CX40" s="602"/>
      <c r="CY40" s="602"/>
      <c r="CZ40" s="602"/>
      <c r="DA40" s="602"/>
      <c r="DB40" s="602"/>
      <c r="DC40" s="602"/>
      <c r="DD40" s="602"/>
      <c r="DE40" s="602"/>
      <c r="DG40" s="603" t="str">
        <f>IF('各会計、関係団体の財政状況及び健全化判断比率'!BR13="","",'各会計、関係団体の財政状況及び健全化判断比率'!BR13)</f>
        <v/>
      </c>
      <c r="DH40" s="603"/>
      <c r="DI40" s="205"/>
    </row>
    <row r="41" spans="1:113" ht="32.25" customHeight="1" x14ac:dyDescent="0.2">
      <c r="A41" s="178"/>
      <c r="B41" s="202"/>
      <c r="C41" s="601" t="str">
        <f t="shared" si="5"/>
        <v/>
      </c>
      <c r="D41" s="601"/>
      <c r="E41" s="602" t="str">
        <f>IF('各会計、関係団体の財政状況及び健全化判断比率'!B14="","",'各会計、関係団体の財政状況及び健全化判断比率'!B14)</f>
        <v/>
      </c>
      <c r="F41" s="602"/>
      <c r="G41" s="602"/>
      <c r="H41" s="602"/>
      <c r="I41" s="602"/>
      <c r="J41" s="602"/>
      <c r="K41" s="602"/>
      <c r="L41" s="602"/>
      <c r="M41" s="602"/>
      <c r="N41" s="602"/>
      <c r="O41" s="602"/>
      <c r="P41" s="602"/>
      <c r="Q41" s="602"/>
      <c r="R41" s="602"/>
      <c r="S41" s="602"/>
      <c r="T41" s="178"/>
      <c r="U41" s="601" t="str">
        <f t="shared" si="4"/>
        <v/>
      </c>
      <c r="V41" s="601"/>
      <c r="W41" s="602"/>
      <c r="X41" s="602"/>
      <c r="Y41" s="602"/>
      <c r="Z41" s="602"/>
      <c r="AA41" s="602"/>
      <c r="AB41" s="602"/>
      <c r="AC41" s="602"/>
      <c r="AD41" s="602"/>
      <c r="AE41" s="602"/>
      <c r="AF41" s="602"/>
      <c r="AG41" s="602"/>
      <c r="AH41" s="602"/>
      <c r="AI41" s="602"/>
      <c r="AJ41" s="602"/>
      <c r="AK41" s="602"/>
      <c r="AL41" s="178"/>
      <c r="AM41" s="601" t="str">
        <f t="shared" si="0"/>
        <v/>
      </c>
      <c r="AN41" s="601"/>
      <c r="AO41" s="602"/>
      <c r="AP41" s="602"/>
      <c r="AQ41" s="602"/>
      <c r="AR41" s="602"/>
      <c r="AS41" s="602"/>
      <c r="AT41" s="602"/>
      <c r="AU41" s="602"/>
      <c r="AV41" s="602"/>
      <c r="AW41" s="602"/>
      <c r="AX41" s="602"/>
      <c r="AY41" s="602"/>
      <c r="AZ41" s="602"/>
      <c r="BA41" s="602"/>
      <c r="BB41" s="602"/>
      <c r="BC41" s="602"/>
      <c r="BD41" s="178"/>
      <c r="BE41" s="601" t="str">
        <f t="shared" si="1"/>
        <v/>
      </c>
      <c r="BF41" s="601"/>
      <c r="BG41" s="602"/>
      <c r="BH41" s="602"/>
      <c r="BI41" s="602"/>
      <c r="BJ41" s="602"/>
      <c r="BK41" s="602"/>
      <c r="BL41" s="602"/>
      <c r="BM41" s="602"/>
      <c r="BN41" s="602"/>
      <c r="BO41" s="602"/>
      <c r="BP41" s="602"/>
      <c r="BQ41" s="602"/>
      <c r="BR41" s="602"/>
      <c r="BS41" s="602"/>
      <c r="BT41" s="602"/>
      <c r="BU41" s="602"/>
      <c r="BV41" s="178"/>
      <c r="BW41" s="601" t="str">
        <f t="shared" si="2"/>
        <v/>
      </c>
      <c r="BX41" s="601"/>
      <c r="BY41" s="602" t="str">
        <f>IF('各会計、関係団体の財政状況及び健全化判断比率'!B75="","",'各会計、関係団体の財政状況及び健全化判断比率'!B75)</f>
        <v/>
      </c>
      <c r="BZ41" s="602"/>
      <c r="CA41" s="602"/>
      <c r="CB41" s="602"/>
      <c r="CC41" s="602"/>
      <c r="CD41" s="602"/>
      <c r="CE41" s="602"/>
      <c r="CF41" s="602"/>
      <c r="CG41" s="602"/>
      <c r="CH41" s="602"/>
      <c r="CI41" s="602"/>
      <c r="CJ41" s="602"/>
      <c r="CK41" s="602"/>
      <c r="CL41" s="602"/>
      <c r="CM41" s="602"/>
      <c r="CN41" s="178"/>
      <c r="CO41" s="601" t="str">
        <f t="shared" si="3"/>
        <v/>
      </c>
      <c r="CP41" s="601"/>
      <c r="CQ41" s="602" t="str">
        <f>IF('各会計、関係団体の財政状況及び健全化判断比率'!BS14="","",'各会計、関係団体の財政状況及び健全化判断比率'!BS14)</f>
        <v/>
      </c>
      <c r="CR41" s="602"/>
      <c r="CS41" s="602"/>
      <c r="CT41" s="602"/>
      <c r="CU41" s="602"/>
      <c r="CV41" s="602"/>
      <c r="CW41" s="602"/>
      <c r="CX41" s="602"/>
      <c r="CY41" s="602"/>
      <c r="CZ41" s="602"/>
      <c r="DA41" s="602"/>
      <c r="DB41" s="602"/>
      <c r="DC41" s="602"/>
      <c r="DD41" s="602"/>
      <c r="DE41" s="602"/>
      <c r="DG41" s="603" t="str">
        <f>IF('各会計、関係団体の財政状況及び健全化判断比率'!BR14="","",'各会計、関係団体の財政状況及び健全化判断比率'!BR14)</f>
        <v/>
      </c>
      <c r="DH41" s="603"/>
      <c r="DI41" s="205"/>
    </row>
    <row r="42" spans="1:113" ht="32.25" customHeight="1" x14ac:dyDescent="0.2">
      <c r="B42" s="202"/>
      <c r="C42" s="601" t="str">
        <f t="shared" si="5"/>
        <v/>
      </c>
      <c r="D42" s="601"/>
      <c r="E42" s="602" t="str">
        <f>IF('各会計、関係団体の財政状況及び健全化判断比率'!B15="","",'各会計、関係団体の財政状況及び健全化判断比率'!B15)</f>
        <v/>
      </c>
      <c r="F42" s="602"/>
      <c r="G42" s="602"/>
      <c r="H42" s="602"/>
      <c r="I42" s="602"/>
      <c r="J42" s="602"/>
      <c r="K42" s="602"/>
      <c r="L42" s="602"/>
      <c r="M42" s="602"/>
      <c r="N42" s="602"/>
      <c r="O42" s="602"/>
      <c r="P42" s="602"/>
      <c r="Q42" s="602"/>
      <c r="R42" s="602"/>
      <c r="S42" s="602"/>
      <c r="T42" s="178"/>
      <c r="U42" s="601" t="str">
        <f t="shared" si="4"/>
        <v/>
      </c>
      <c r="V42" s="601"/>
      <c r="W42" s="602"/>
      <c r="X42" s="602"/>
      <c r="Y42" s="602"/>
      <c r="Z42" s="602"/>
      <c r="AA42" s="602"/>
      <c r="AB42" s="602"/>
      <c r="AC42" s="602"/>
      <c r="AD42" s="602"/>
      <c r="AE42" s="602"/>
      <c r="AF42" s="602"/>
      <c r="AG42" s="602"/>
      <c r="AH42" s="602"/>
      <c r="AI42" s="602"/>
      <c r="AJ42" s="602"/>
      <c r="AK42" s="602"/>
      <c r="AL42" s="178"/>
      <c r="AM42" s="601" t="str">
        <f t="shared" si="0"/>
        <v/>
      </c>
      <c r="AN42" s="601"/>
      <c r="AO42" s="602"/>
      <c r="AP42" s="602"/>
      <c r="AQ42" s="602"/>
      <c r="AR42" s="602"/>
      <c r="AS42" s="602"/>
      <c r="AT42" s="602"/>
      <c r="AU42" s="602"/>
      <c r="AV42" s="602"/>
      <c r="AW42" s="602"/>
      <c r="AX42" s="602"/>
      <c r="AY42" s="602"/>
      <c r="AZ42" s="602"/>
      <c r="BA42" s="602"/>
      <c r="BB42" s="602"/>
      <c r="BC42" s="602"/>
      <c r="BD42" s="178"/>
      <c r="BE42" s="601" t="str">
        <f t="shared" si="1"/>
        <v/>
      </c>
      <c r="BF42" s="601"/>
      <c r="BG42" s="602"/>
      <c r="BH42" s="602"/>
      <c r="BI42" s="602"/>
      <c r="BJ42" s="602"/>
      <c r="BK42" s="602"/>
      <c r="BL42" s="602"/>
      <c r="BM42" s="602"/>
      <c r="BN42" s="602"/>
      <c r="BO42" s="602"/>
      <c r="BP42" s="602"/>
      <c r="BQ42" s="602"/>
      <c r="BR42" s="602"/>
      <c r="BS42" s="602"/>
      <c r="BT42" s="602"/>
      <c r="BU42" s="602"/>
      <c r="BV42" s="178"/>
      <c r="BW42" s="601" t="str">
        <f t="shared" si="2"/>
        <v/>
      </c>
      <c r="BX42" s="601"/>
      <c r="BY42" s="602" t="str">
        <f>IF('各会計、関係団体の財政状況及び健全化判断比率'!B76="","",'各会計、関係団体の財政状況及び健全化判断比率'!B76)</f>
        <v/>
      </c>
      <c r="BZ42" s="602"/>
      <c r="CA42" s="602"/>
      <c r="CB42" s="602"/>
      <c r="CC42" s="602"/>
      <c r="CD42" s="602"/>
      <c r="CE42" s="602"/>
      <c r="CF42" s="602"/>
      <c r="CG42" s="602"/>
      <c r="CH42" s="602"/>
      <c r="CI42" s="602"/>
      <c r="CJ42" s="602"/>
      <c r="CK42" s="602"/>
      <c r="CL42" s="602"/>
      <c r="CM42" s="602"/>
      <c r="CN42" s="178"/>
      <c r="CO42" s="601" t="str">
        <f t="shared" si="3"/>
        <v/>
      </c>
      <c r="CP42" s="601"/>
      <c r="CQ42" s="602" t="str">
        <f>IF('各会計、関係団体の財政状況及び健全化判断比率'!BS15="","",'各会計、関係団体の財政状況及び健全化判断比率'!BS15)</f>
        <v/>
      </c>
      <c r="CR42" s="602"/>
      <c r="CS42" s="602"/>
      <c r="CT42" s="602"/>
      <c r="CU42" s="602"/>
      <c r="CV42" s="602"/>
      <c r="CW42" s="602"/>
      <c r="CX42" s="602"/>
      <c r="CY42" s="602"/>
      <c r="CZ42" s="602"/>
      <c r="DA42" s="602"/>
      <c r="DB42" s="602"/>
      <c r="DC42" s="602"/>
      <c r="DD42" s="602"/>
      <c r="DE42" s="602"/>
      <c r="DG42" s="603" t="str">
        <f>IF('各会計、関係団体の財政状況及び健全化判断比率'!BR15="","",'各会計、関係団体の財政状況及び健全化判断比率'!BR15)</f>
        <v/>
      </c>
      <c r="DH42" s="603"/>
      <c r="DI42" s="205"/>
    </row>
    <row r="43" spans="1:113" ht="32.25" customHeight="1" x14ac:dyDescent="0.2">
      <c r="B43" s="202"/>
      <c r="C43" s="601" t="str">
        <f t="shared" si="5"/>
        <v/>
      </c>
      <c r="D43" s="601"/>
      <c r="E43" s="602" t="str">
        <f>IF('各会計、関係団体の財政状況及び健全化判断比率'!B16="","",'各会計、関係団体の財政状況及び健全化判断比率'!B16)</f>
        <v/>
      </c>
      <c r="F43" s="602"/>
      <c r="G43" s="602"/>
      <c r="H43" s="602"/>
      <c r="I43" s="602"/>
      <c r="J43" s="602"/>
      <c r="K43" s="602"/>
      <c r="L43" s="602"/>
      <c r="M43" s="602"/>
      <c r="N43" s="602"/>
      <c r="O43" s="602"/>
      <c r="P43" s="602"/>
      <c r="Q43" s="602"/>
      <c r="R43" s="602"/>
      <c r="S43" s="602"/>
      <c r="T43" s="178"/>
      <c r="U43" s="601" t="str">
        <f t="shared" si="4"/>
        <v/>
      </c>
      <c r="V43" s="601"/>
      <c r="W43" s="602"/>
      <c r="X43" s="602"/>
      <c r="Y43" s="602"/>
      <c r="Z43" s="602"/>
      <c r="AA43" s="602"/>
      <c r="AB43" s="602"/>
      <c r="AC43" s="602"/>
      <c r="AD43" s="602"/>
      <c r="AE43" s="602"/>
      <c r="AF43" s="602"/>
      <c r="AG43" s="602"/>
      <c r="AH43" s="602"/>
      <c r="AI43" s="602"/>
      <c r="AJ43" s="602"/>
      <c r="AK43" s="602"/>
      <c r="AL43" s="178"/>
      <c r="AM43" s="601" t="str">
        <f t="shared" si="0"/>
        <v/>
      </c>
      <c r="AN43" s="601"/>
      <c r="AO43" s="602"/>
      <c r="AP43" s="602"/>
      <c r="AQ43" s="602"/>
      <c r="AR43" s="602"/>
      <c r="AS43" s="602"/>
      <c r="AT43" s="602"/>
      <c r="AU43" s="602"/>
      <c r="AV43" s="602"/>
      <c r="AW43" s="602"/>
      <c r="AX43" s="602"/>
      <c r="AY43" s="602"/>
      <c r="AZ43" s="602"/>
      <c r="BA43" s="602"/>
      <c r="BB43" s="602"/>
      <c r="BC43" s="602"/>
      <c r="BD43" s="178"/>
      <c r="BE43" s="601" t="str">
        <f t="shared" si="1"/>
        <v/>
      </c>
      <c r="BF43" s="601"/>
      <c r="BG43" s="602"/>
      <c r="BH43" s="602"/>
      <c r="BI43" s="602"/>
      <c r="BJ43" s="602"/>
      <c r="BK43" s="602"/>
      <c r="BL43" s="602"/>
      <c r="BM43" s="602"/>
      <c r="BN43" s="602"/>
      <c r="BO43" s="602"/>
      <c r="BP43" s="602"/>
      <c r="BQ43" s="602"/>
      <c r="BR43" s="602"/>
      <c r="BS43" s="602"/>
      <c r="BT43" s="602"/>
      <c r="BU43" s="602"/>
      <c r="BV43" s="178"/>
      <c r="BW43" s="601" t="str">
        <f t="shared" si="2"/>
        <v/>
      </c>
      <c r="BX43" s="601"/>
      <c r="BY43" s="602" t="str">
        <f>IF('各会計、関係団体の財政状況及び健全化判断比率'!B77="","",'各会計、関係団体の財政状況及び健全化判断比率'!B77)</f>
        <v/>
      </c>
      <c r="BZ43" s="602"/>
      <c r="CA43" s="602"/>
      <c r="CB43" s="602"/>
      <c r="CC43" s="602"/>
      <c r="CD43" s="602"/>
      <c r="CE43" s="602"/>
      <c r="CF43" s="602"/>
      <c r="CG43" s="602"/>
      <c r="CH43" s="602"/>
      <c r="CI43" s="602"/>
      <c r="CJ43" s="602"/>
      <c r="CK43" s="602"/>
      <c r="CL43" s="602"/>
      <c r="CM43" s="602"/>
      <c r="CN43" s="178"/>
      <c r="CO43" s="601" t="str">
        <f t="shared" si="3"/>
        <v/>
      </c>
      <c r="CP43" s="601"/>
      <c r="CQ43" s="602" t="str">
        <f>IF('各会計、関係団体の財政状況及び健全化判断比率'!BS16="","",'各会計、関係団体の財政状況及び健全化判断比率'!BS16)</f>
        <v/>
      </c>
      <c r="CR43" s="602"/>
      <c r="CS43" s="602"/>
      <c r="CT43" s="602"/>
      <c r="CU43" s="602"/>
      <c r="CV43" s="602"/>
      <c r="CW43" s="602"/>
      <c r="CX43" s="602"/>
      <c r="CY43" s="602"/>
      <c r="CZ43" s="602"/>
      <c r="DA43" s="602"/>
      <c r="DB43" s="602"/>
      <c r="DC43" s="602"/>
      <c r="DD43" s="602"/>
      <c r="DE43" s="602"/>
      <c r="DG43" s="603" t="str">
        <f>IF('各会計、関係団体の財政状況及び健全化判断比率'!BR16="","",'各会計、関係団体の財政状況及び健全化判断比率'!BR16)</f>
        <v/>
      </c>
      <c r="DH43" s="603"/>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204</v>
      </c>
      <c r="E46" s="367" t="s">
        <v>205</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2">
      <c r="E47" s="367" t="s">
        <v>206</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2">
      <c r="E48" s="367" t="s">
        <v>207</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2">
      <c r="E49" s="604" t="s">
        <v>208</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2">
      <c r="E50" s="367" t="s">
        <v>209</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2">
      <c r="E51" s="367" t="s">
        <v>210</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2">
      <c r="E52" s="367" t="s">
        <v>211</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2">
      <c r="E53" s="367" t="s">
        <v>589</v>
      </c>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BC53" s="367"/>
      <c r="BD53" s="367"/>
      <c r="BE53" s="367"/>
      <c r="BF53" s="367"/>
      <c r="BG53" s="367"/>
      <c r="BH53" s="367"/>
      <c r="BI53" s="367"/>
      <c r="BJ53" s="367"/>
      <c r="BK53" s="367"/>
      <c r="BL53" s="367"/>
      <c r="BM53" s="367"/>
      <c r="BN53" s="367"/>
      <c r="BO53" s="367"/>
      <c r="BP53" s="367"/>
      <c r="BQ53" s="367"/>
      <c r="BR53" s="367"/>
      <c r="BS53" s="367"/>
      <c r="BT53" s="367"/>
      <c r="BU53" s="367"/>
      <c r="BV53" s="367"/>
      <c r="BW53" s="367"/>
      <c r="BX53" s="367"/>
      <c r="BY53" s="367"/>
      <c r="BZ53" s="367"/>
      <c r="CA53" s="367"/>
      <c r="CB53" s="367"/>
      <c r="CC53" s="367"/>
      <c r="CD53" s="367"/>
      <c r="CE53" s="367"/>
      <c r="CF53" s="367"/>
      <c r="CG53" s="367"/>
      <c r="CH53" s="367"/>
      <c r="CI53" s="367"/>
      <c r="CJ53" s="367"/>
      <c r="CK53" s="367"/>
      <c r="CL53" s="367"/>
      <c r="CM53" s="367"/>
      <c r="CN53" s="367"/>
      <c r="CO53" s="367"/>
      <c r="CP53" s="367"/>
      <c r="CQ53" s="367"/>
      <c r="CR53" s="367"/>
      <c r="CS53" s="367"/>
      <c r="CT53" s="367"/>
      <c r="CU53" s="367"/>
      <c r="CV53" s="367"/>
      <c r="CW53" s="367"/>
      <c r="CX53" s="367"/>
      <c r="CY53" s="367"/>
      <c r="CZ53" s="367"/>
      <c r="DA53" s="367"/>
      <c r="DB53" s="367"/>
      <c r="DC53" s="367"/>
      <c r="DD53" s="367"/>
      <c r="DE53" s="367"/>
      <c r="DF53" s="367"/>
      <c r="DG53" s="367"/>
      <c r="DH53" s="367"/>
      <c r="DI53" s="367"/>
    </row>
    <row r="54" spans="5:113" x14ac:dyDescent="0.2"/>
    <row r="55" spans="5:113" x14ac:dyDescent="0.2"/>
    <row r="56" spans="5:113" x14ac:dyDescent="0.2"/>
  </sheetData>
  <mergeCells count="446">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DB6:DI6"/>
    <mergeCell ref="AM7:AT7"/>
    <mergeCell ref="AU7:AX7"/>
    <mergeCell ref="AY7:BM7"/>
    <mergeCell ref="BN7:BU7"/>
    <mergeCell ref="BV7:CC7"/>
    <mergeCell ref="CD7:CS7"/>
    <mergeCell ref="CT7:DA7"/>
    <mergeCell ref="DB7:DI7"/>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AM5:AT5"/>
    <mergeCell ref="AU5:AX5"/>
    <mergeCell ref="AY5:BM5"/>
    <mergeCell ref="BN5:BU5"/>
    <mergeCell ref="E53:DI53"/>
    <mergeCell ref="CT3:DA3"/>
    <mergeCell ref="DB3:DI3"/>
    <mergeCell ref="AY4:BM4"/>
    <mergeCell ref="BN4:BU4"/>
    <mergeCell ref="BV4:CC4"/>
    <mergeCell ref="CD4:CS4"/>
    <mergeCell ref="CT4:DA4"/>
    <mergeCell ref="DB4:DI4"/>
    <mergeCell ref="B6:K8"/>
    <mergeCell ref="L6:V8"/>
    <mergeCell ref="W6:AB8"/>
    <mergeCell ref="AC6:AL8"/>
    <mergeCell ref="AM6:AT6"/>
    <mergeCell ref="AU6:AX6"/>
    <mergeCell ref="AY6:BM6"/>
    <mergeCell ref="BN6:BU6"/>
    <mergeCell ref="AM8:AT8"/>
    <mergeCell ref="AU8:AX8"/>
    <mergeCell ref="AY8:BM8"/>
    <mergeCell ref="BN8:BU8"/>
    <mergeCell ref="BV6:CC6"/>
    <mergeCell ref="CD6:CS6"/>
    <mergeCell ref="CT6:DA6"/>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2">
      <c r="A34" s="22"/>
      <c r="B34" s="31"/>
      <c r="C34" s="1179" t="s">
        <v>565</v>
      </c>
      <c r="D34" s="1179"/>
      <c r="E34" s="1180"/>
      <c r="F34" s="32">
        <v>9.85</v>
      </c>
      <c r="G34" s="33">
        <v>8.1999999999999993</v>
      </c>
      <c r="H34" s="33">
        <v>9.75</v>
      </c>
      <c r="I34" s="33">
        <v>6.68</v>
      </c>
      <c r="J34" s="34">
        <v>10.36</v>
      </c>
      <c r="K34" s="22"/>
      <c r="L34" s="22"/>
      <c r="M34" s="22"/>
      <c r="N34" s="22"/>
      <c r="O34" s="22"/>
      <c r="P34" s="22"/>
    </row>
    <row r="35" spans="1:16" ht="39" customHeight="1" x14ac:dyDescent="0.2">
      <c r="A35" s="22"/>
      <c r="B35" s="35"/>
      <c r="C35" s="1173" t="s">
        <v>566</v>
      </c>
      <c r="D35" s="1174"/>
      <c r="E35" s="1175"/>
      <c r="F35" s="36">
        <v>4.79</v>
      </c>
      <c r="G35" s="37">
        <v>4.6399999999999997</v>
      </c>
      <c r="H35" s="37">
        <v>3.23</v>
      </c>
      <c r="I35" s="37">
        <v>4.07</v>
      </c>
      <c r="J35" s="38">
        <v>3.71</v>
      </c>
      <c r="K35" s="22"/>
      <c r="L35" s="22"/>
      <c r="M35" s="22"/>
      <c r="N35" s="22"/>
      <c r="O35" s="22"/>
      <c r="P35" s="22"/>
    </row>
    <row r="36" spans="1:16" ht="39" customHeight="1" x14ac:dyDescent="0.2">
      <c r="A36" s="22"/>
      <c r="B36" s="35"/>
      <c r="C36" s="1173" t="s">
        <v>567</v>
      </c>
      <c r="D36" s="1174"/>
      <c r="E36" s="1175"/>
      <c r="F36" s="36">
        <v>1.06</v>
      </c>
      <c r="G36" s="37">
        <v>0.99</v>
      </c>
      <c r="H36" s="37">
        <v>1.19</v>
      </c>
      <c r="I36" s="37">
        <v>1.77</v>
      </c>
      <c r="J36" s="38">
        <v>1.1499999999999999</v>
      </c>
      <c r="K36" s="22"/>
      <c r="L36" s="22"/>
      <c r="M36" s="22"/>
      <c r="N36" s="22"/>
      <c r="O36" s="22"/>
      <c r="P36" s="22"/>
    </row>
    <row r="37" spans="1:16" ht="39" customHeight="1" x14ac:dyDescent="0.2">
      <c r="A37" s="22"/>
      <c r="B37" s="35"/>
      <c r="C37" s="1173" t="s">
        <v>568</v>
      </c>
      <c r="D37" s="1174"/>
      <c r="E37" s="1175"/>
      <c r="F37" s="36">
        <v>0.9</v>
      </c>
      <c r="G37" s="37">
        <v>0.48</v>
      </c>
      <c r="H37" s="37">
        <v>0.41</v>
      </c>
      <c r="I37" s="37">
        <v>0.56000000000000005</v>
      </c>
      <c r="J37" s="38">
        <v>1.1299999999999999</v>
      </c>
      <c r="K37" s="22"/>
      <c r="L37" s="22"/>
      <c r="M37" s="22"/>
      <c r="N37" s="22"/>
      <c r="O37" s="22"/>
      <c r="P37" s="22"/>
    </row>
    <row r="38" spans="1:16" ht="39" customHeight="1" x14ac:dyDescent="0.2">
      <c r="A38" s="22"/>
      <c r="B38" s="35"/>
      <c r="C38" s="1173" t="s">
        <v>569</v>
      </c>
      <c r="D38" s="1174"/>
      <c r="E38" s="1175"/>
      <c r="F38" s="36">
        <v>0.35</v>
      </c>
      <c r="G38" s="37">
        <v>2.11</v>
      </c>
      <c r="H38" s="37">
        <v>1.53</v>
      </c>
      <c r="I38" s="37">
        <v>1.64</v>
      </c>
      <c r="J38" s="38">
        <v>0.72</v>
      </c>
      <c r="K38" s="22"/>
      <c r="L38" s="22"/>
      <c r="M38" s="22"/>
      <c r="N38" s="22"/>
      <c r="O38" s="22"/>
      <c r="P38" s="22"/>
    </row>
    <row r="39" spans="1:16" ht="39" customHeight="1" x14ac:dyDescent="0.2">
      <c r="A39" s="22"/>
      <c r="B39" s="35"/>
      <c r="C39" s="1173" t="s">
        <v>570</v>
      </c>
      <c r="D39" s="1174"/>
      <c r="E39" s="1175"/>
      <c r="F39" s="36">
        <v>0.02</v>
      </c>
      <c r="G39" s="37">
        <v>0.04</v>
      </c>
      <c r="H39" s="37">
        <v>0.1</v>
      </c>
      <c r="I39" s="37">
        <v>7.0000000000000007E-2</v>
      </c>
      <c r="J39" s="38">
        <v>0.13</v>
      </c>
      <c r="K39" s="22"/>
      <c r="L39" s="22"/>
      <c r="M39" s="22"/>
      <c r="N39" s="22"/>
      <c r="O39" s="22"/>
      <c r="P39" s="22"/>
    </row>
    <row r="40" spans="1:16" ht="39" customHeight="1" x14ac:dyDescent="0.2">
      <c r="A40" s="22"/>
      <c r="B40" s="35"/>
      <c r="C40" s="1173" t="s">
        <v>571</v>
      </c>
      <c r="D40" s="1174"/>
      <c r="E40" s="1175"/>
      <c r="F40" s="36">
        <v>0.03</v>
      </c>
      <c r="G40" s="37">
        <v>0.05</v>
      </c>
      <c r="H40" s="37">
        <v>0</v>
      </c>
      <c r="I40" s="37">
        <v>0.09</v>
      </c>
      <c r="J40" s="38">
        <v>0.03</v>
      </c>
      <c r="K40" s="22"/>
      <c r="L40" s="22"/>
      <c r="M40" s="22"/>
      <c r="N40" s="22"/>
      <c r="O40" s="22"/>
      <c r="P40" s="22"/>
    </row>
    <row r="41" spans="1:16" ht="39" customHeight="1" x14ac:dyDescent="0.2">
      <c r="A41" s="22"/>
      <c r="B41" s="35"/>
      <c r="C41" s="1173"/>
      <c r="D41" s="1174"/>
      <c r="E41" s="1175"/>
      <c r="F41" s="36"/>
      <c r="G41" s="37"/>
      <c r="H41" s="37"/>
      <c r="I41" s="37"/>
      <c r="J41" s="38"/>
      <c r="K41" s="22"/>
      <c r="L41" s="22"/>
      <c r="M41" s="22"/>
      <c r="N41" s="22"/>
      <c r="O41" s="22"/>
      <c r="P41" s="22"/>
    </row>
    <row r="42" spans="1:16" ht="39" customHeight="1" x14ac:dyDescent="0.2">
      <c r="A42" s="22"/>
      <c r="B42" s="39"/>
      <c r="C42" s="1173" t="s">
        <v>572</v>
      </c>
      <c r="D42" s="1174"/>
      <c r="E42" s="1175"/>
      <c r="F42" s="36" t="s">
        <v>516</v>
      </c>
      <c r="G42" s="37" t="s">
        <v>516</v>
      </c>
      <c r="H42" s="37" t="s">
        <v>516</v>
      </c>
      <c r="I42" s="37" t="s">
        <v>516</v>
      </c>
      <c r="J42" s="38" t="s">
        <v>516</v>
      </c>
      <c r="K42" s="22"/>
      <c r="L42" s="22"/>
      <c r="M42" s="22"/>
      <c r="N42" s="22"/>
      <c r="O42" s="22"/>
      <c r="P42" s="22"/>
    </row>
    <row r="43" spans="1:16" ht="39" customHeight="1" thickBot="1" x14ac:dyDescent="0.25">
      <c r="A43" s="22"/>
      <c r="B43" s="40"/>
      <c r="C43" s="1176" t="s">
        <v>573</v>
      </c>
      <c r="D43" s="1177"/>
      <c r="E43" s="1178"/>
      <c r="F43" s="41" t="s">
        <v>516</v>
      </c>
      <c r="G43" s="42" t="s">
        <v>516</v>
      </c>
      <c r="H43" s="42" t="s">
        <v>516</v>
      </c>
      <c r="I43" s="42" t="s">
        <v>516</v>
      </c>
      <c r="J43" s="43" t="s">
        <v>516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n6LEsejSNzFv8a2n9WNBqA/2tG2cHK74lf3K5md3COqWpjpSIV9NRfWE/aNoLvpeOLFyU/FuthLYBpIJPbUpg==" saltValue="L4UruIe+IzJco9Ru5IxV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3320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2">
      <c r="A45" s="48"/>
      <c r="B45" s="1181" t="s">
        <v>11</v>
      </c>
      <c r="C45" s="1182"/>
      <c r="D45" s="58"/>
      <c r="E45" s="1187" t="s">
        <v>12</v>
      </c>
      <c r="F45" s="1187"/>
      <c r="G45" s="1187"/>
      <c r="H45" s="1187"/>
      <c r="I45" s="1187"/>
      <c r="J45" s="1188"/>
      <c r="K45" s="59">
        <v>164</v>
      </c>
      <c r="L45" s="60">
        <v>202</v>
      </c>
      <c r="M45" s="60">
        <v>242</v>
      </c>
      <c r="N45" s="60">
        <v>257</v>
      </c>
      <c r="O45" s="61">
        <v>292</v>
      </c>
      <c r="P45" s="48"/>
      <c r="Q45" s="48"/>
      <c r="R45" s="48"/>
      <c r="S45" s="48"/>
      <c r="T45" s="48"/>
      <c r="U45" s="48"/>
    </row>
    <row r="46" spans="1:21" ht="30.75" customHeight="1" x14ac:dyDescent="0.2">
      <c r="A46" s="48"/>
      <c r="B46" s="1183"/>
      <c r="C46" s="1184"/>
      <c r="D46" s="62"/>
      <c r="E46" s="1189" t="s">
        <v>13</v>
      </c>
      <c r="F46" s="1189"/>
      <c r="G46" s="1189"/>
      <c r="H46" s="1189"/>
      <c r="I46" s="1189"/>
      <c r="J46" s="1190"/>
      <c r="K46" s="63" t="s">
        <v>516</v>
      </c>
      <c r="L46" s="64" t="s">
        <v>516</v>
      </c>
      <c r="M46" s="64" t="s">
        <v>516</v>
      </c>
      <c r="N46" s="64" t="s">
        <v>516</v>
      </c>
      <c r="O46" s="65" t="s">
        <v>516</v>
      </c>
      <c r="P46" s="48"/>
      <c r="Q46" s="48"/>
      <c r="R46" s="48"/>
      <c r="S46" s="48"/>
      <c r="T46" s="48"/>
      <c r="U46" s="48"/>
    </row>
    <row r="47" spans="1:21" ht="30.75" customHeight="1" x14ac:dyDescent="0.2">
      <c r="A47" s="48"/>
      <c r="B47" s="1183"/>
      <c r="C47" s="1184"/>
      <c r="D47" s="62"/>
      <c r="E47" s="1189" t="s">
        <v>14</v>
      </c>
      <c r="F47" s="1189"/>
      <c r="G47" s="1189"/>
      <c r="H47" s="1189"/>
      <c r="I47" s="1189"/>
      <c r="J47" s="1190"/>
      <c r="K47" s="63" t="s">
        <v>516</v>
      </c>
      <c r="L47" s="64" t="s">
        <v>516</v>
      </c>
      <c r="M47" s="64" t="s">
        <v>516</v>
      </c>
      <c r="N47" s="64" t="s">
        <v>516</v>
      </c>
      <c r="O47" s="65" t="s">
        <v>516</v>
      </c>
      <c r="P47" s="48"/>
      <c r="Q47" s="48"/>
      <c r="R47" s="48"/>
      <c r="S47" s="48"/>
      <c r="T47" s="48"/>
      <c r="U47" s="48"/>
    </row>
    <row r="48" spans="1:21" ht="30.75" customHeight="1" x14ac:dyDescent="0.2">
      <c r="A48" s="48"/>
      <c r="B48" s="1183"/>
      <c r="C48" s="1184"/>
      <c r="D48" s="62"/>
      <c r="E48" s="1189" t="s">
        <v>15</v>
      </c>
      <c r="F48" s="1189"/>
      <c r="G48" s="1189"/>
      <c r="H48" s="1189"/>
      <c r="I48" s="1189"/>
      <c r="J48" s="1190"/>
      <c r="K48" s="63">
        <v>21</v>
      </c>
      <c r="L48" s="64">
        <v>20</v>
      </c>
      <c r="M48" s="64">
        <v>20</v>
      </c>
      <c r="N48" s="64">
        <v>26</v>
      </c>
      <c r="O48" s="65">
        <v>26</v>
      </c>
      <c r="P48" s="48"/>
      <c r="Q48" s="48"/>
      <c r="R48" s="48"/>
      <c r="S48" s="48"/>
      <c r="T48" s="48"/>
      <c r="U48" s="48"/>
    </row>
    <row r="49" spans="1:21" ht="30.75" customHeight="1" x14ac:dyDescent="0.2">
      <c r="A49" s="48"/>
      <c r="B49" s="1183"/>
      <c r="C49" s="1184"/>
      <c r="D49" s="62"/>
      <c r="E49" s="1189" t="s">
        <v>16</v>
      </c>
      <c r="F49" s="1189"/>
      <c r="G49" s="1189"/>
      <c r="H49" s="1189"/>
      <c r="I49" s="1189"/>
      <c r="J49" s="1190"/>
      <c r="K49" s="63">
        <v>22</v>
      </c>
      <c r="L49" s="64">
        <v>22</v>
      </c>
      <c r="M49" s="64">
        <v>21</v>
      </c>
      <c r="N49" s="64">
        <v>19</v>
      </c>
      <c r="O49" s="65">
        <v>12</v>
      </c>
      <c r="P49" s="48"/>
      <c r="Q49" s="48"/>
      <c r="R49" s="48"/>
      <c r="S49" s="48"/>
      <c r="T49" s="48"/>
      <c r="U49" s="48"/>
    </row>
    <row r="50" spans="1:21" ht="30.75" customHeight="1" x14ac:dyDescent="0.2">
      <c r="A50" s="48"/>
      <c r="B50" s="1183"/>
      <c r="C50" s="1184"/>
      <c r="D50" s="62"/>
      <c r="E50" s="1189" t="s">
        <v>17</v>
      </c>
      <c r="F50" s="1189"/>
      <c r="G50" s="1189"/>
      <c r="H50" s="1189"/>
      <c r="I50" s="1189"/>
      <c r="J50" s="1190"/>
      <c r="K50" s="63" t="s">
        <v>516</v>
      </c>
      <c r="L50" s="64" t="s">
        <v>516</v>
      </c>
      <c r="M50" s="64" t="s">
        <v>516</v>
      </c>
      <c r="N50" s="64" t="s">
        <v>516</v>
      </c>
      <c r="O50" s="65" t="s">
        <v>516</v>
      </c>
      <c r="P50" s="48"/>
      <c r="Q50" s="48"/>
      <c r="R50" s="48"/>
      <c r="S50" s="48"/>
      <c r="T50" s="48"/>
      <c r="U50" s="48"/>
    </row>
    <row r="51" spans="1:21" ht="30.75" customHeight="1" x14ac:dyDescent="0.2">
      <c r="A51" s="48"/>
      <c r="B51" s="1185"/>
      <c r="C51" s="1186"/>
      <c r="D51" s="66"/>
      <c r="E51" s="1189" t="s">
        <v>18</v>
      </c>
      <c r="F51" s="1189"/>
      <c r="G51" s="1189"/>
      <c r="H51" s="1189"/>
      <c r="I51" s="1189"/>
      <c r="J51" s="1190"/>
      <c r="K51" s="63">
        <v>0</v>
      </c>
      <c r="L51" s="64">
        <v>0</v>
      </c>
      <c r="M51" s="64">
        <v>0</v>
      </c>
      <c r="N51" s="64">
        <v>0</v>
      </c>
      <c r="O51" s="65">
        <v>0</v>
      </c>
      <c r="P51" s="48"/>
      <c r="Q51" s="48"/>
      <c r="R51" s="48"/>
      <c r="S51" s="48"/>
      <c r="T51" s="48"/>
      <c r="U51" s="48"/>
    </row>
    <row r="52" spans="1:21" ht="30.75" customHeight="1" x14ac:dyDescent="0.2">
      <c r="A52" s="48"/>
      <c r="B52" s="1191" t="s">
        <v>19</v>
      </c>
      <c r="C52" s="1192"/>
      <c r="D52" s="66"/>
      <c r="E52" s="1189" t="s">
        <v>20</v>
      </c>
      <c r="F52" s="1189"/>
      <c r="G52" s="1189"/>
      <c r="H52" s="1189"/>
      <c r="I52" s="1189"/>
      <c r="J52" s="1190"/>
      <c r="K52" s="63">
        <v>159</v>
      </c>
      <c r="L52" s="64">
        <v>182</v>
      </c>
      <c r="M52" s="64">
        <v>195</v>
      </c>
      <c r="N52" s="64">
        <v>208</v>
      </c>
      <c r="O52" s="65">
        <v>228</v>
      </c>
      <c r="P52" s="48"/>
      <c r="Q52" s="48"/>
      <c r="R52" s="48"/>
      <c r="S52" s="48"/>
      <c r="T52" s="48"/>
      <c r="U52" s="48"/>
    </row>
    <row r="53" spans="1:21" ht="30.75" customHeight="1" thickBot="1" x14ac:dyDescent="0.25">
      <c r="A53" s="48"/>
      <c r="B53" s="1193" t="s">
        <v>21</v>
      </c>
      <c r="C53" s="1194"/>
      <c r="D53" s="67"/>
      <c r="E53" s="1195" t="s">
        <v>22</v>
      </c>
      <c r="F53" s="1195"/>
      <c r="G53" s="1195"/>
      <c r="H53" s="1195"/>
      <c r="I53" s="1195"/>
      <c r="J53" s="1196"/>
      <c r="K53" s="68">
        <v>48</v>
      </c>
      <c r="L53" s="69">
        <v>62</v>
      </c>
      <c r="M53" s="69">
        <v>88</v>
      </c>
      <c r="N53" s="69">
        <v>94</v>
      </c>
      <c r="O53" s="70">
        <v>102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5">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2">
      <c r="B57" s="1197" t="s">
        <v>25</v>
      </c>
      <c r="C57" s="1198"/>
      <c r="D57" s="1201" t="s">
        <v>26</v>
      </c>
      <c r="E57" s="1202"/>
      <c r="F57" s="1202"/>
      <c r="G57" s="1202"/>
      <c r="H57" s="1202"/>
      <c r="I57" s="1202"/>
      <c r="J57" s="1203"/>
      <c r="K57" s="83"/>
      <c r="L57" s="84"/>
      <c r="M57" s="84"/>
      <c r="N57" s="84"/>
      <c r="O57" s="85"/>
    </row>
    <row r="58" spans="1:21" ht="31.5" customHeight="1" thickBot="1" x14ac:dyDescent="0.25">
      <c r="B58" s="1199"/>
      <c r="C58" s="1200"/>
      <c r="D58" s="1204" t="s">
        <v>27</v>
      </c>
      <c r="E58" s="1205"/>
      <c r="F58" s="1205"/>
      <c r="G58" s="1205"/>
      <c r="H58" s="1205"/>
      <c r="I58" s="1205"/>
      <c r="J58" s="1206"/>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ISYYyvNBGwbi0hG6cTg5Y1kebojUYd/ZiNVW7KHm7W7NKs89fnFX65dBGG6vGWRqmhU2pFgLAwK824iMEqkFw==" saltValue="L3dbSz48S0Zwg2DLTvxOL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557</v>
      </c>
      <c r="J40" s="100" t="s">
        <v>558</v>
      </c>
      <c r="K40" s="100" t="s">
        <v>559</v>
      </c>
      <c r="L40" s="100" t="s">
        <v>560</v>
      </c>
      <c r="M40" s="101" t="s">
        <v>561</v>
      </c>
    </row>
    <row r="41" spans="2:13" ht="27.75" customHeight="1" x14ac:dyDescent="0.2">
      <c r="B41" s="1207" t="s">
        <v>30</v>
      </c>
      <c r="C41" s="1208"/>
      <c r="D41" s="102"/>
      <c r="E41" s="1213" t="s">
        <v>31</v>
      </c>
      <c r="F41" s="1213"/>
      <c r="G41" s="1213"/>
      <c r="H41" s="1214"/>
      <c r="I41" s="351">
        <v>2487</v>
      </c>
      <c r="J41" s="352">
        <v>3081</v>
      </c>
      <c r="K41" s="352">
        <v>3363</v>
      </c>
      <c r="L41" s="352">
        <v>3306</v>
      </c>
      <c r="M41" s="353">
        <v>3509</v>
      </c>
    </row>
    <row r="42" spans="2:13" ht="27.75" customHeight="1" x14ac:dyDescent="0.2">
      <c r="B42" s="1209"/>
      <c r="C42" s="1210"/>
      <c r="D42" s="103"/>
      <c r="E42" s="1215" t="s">
        <v>32</v>
      </c>
      <c r="F42" s="1215"/>
      <c r="G42" s="1215"/>
      <c r="H42" s="1216"/>
      <c r="I42" s="354">
        <v>50</v>
      </c>
      <c r="J42" s="355">
        <v>45</v>
      </c>
      <c r="K42" s="355">
        <v>39</v>
      </c>
      <c r="L42" s="355">
        <v>168</v>
      </c>
      <c r="M42" s="356">
        <v>150</v>
      </c>
    </row>
    <row r="43" spans="2:13" ht="27.75" customHeight="1" x14ac:dyDescent="0.2">
      <c r="B43" s="1209"/>
      <c r="C43" s="1210"/>
      <c r="D43" s="103"/>
      <c r="E43" s="1215" t="s">
        <v>33</v>
      </c>
      <c r="F43" s="1215"/>
      <c r="G43" s="1215"/>
      <c r="H43" s="1216"/>
      <c r="I43" s="354">
        <v>231</v>
      </c>
      <c r="J43" s="355">
        <v>236</v>
      </c>
      <c r="K43" s="355">
        <v>253</v>
      </c>
      <c r="L43" s="355">
        <v>283</v>
      </c>
      <c r="M43" s="356">
        <v>276</v>
      </c>
    </row>
    <row r="44" spans="2:13" ht="27.75" customHeight="1" x14ac:dyDescent="0.2">
      <c r="B44" s="1209"/>
      <c r="C44" s="1210"/>
      <c r="D44" s="103"/>
      <c r="E44" s="1215" t="s">
        <v>34</v>
      </c>
      <c r="F44" s="1215"/>
      <c r="G44" s="1215"/>
      <c r="H44" s="1216"/>
      <c r="I44" s="354">
        <v>132</v>
      </c>
      <c r="J44" s="355">
        <v>112</v>
      </c>
      <c r="K44" s="355">
        <v>91</v>
      </c>
      <c r="L44" s="355">
        <v>73</v>
      </c>
      <c r="M44" s="356">
        <v>61</v>
      </c>
    </row>
    <row r="45" spans="2:13" ht="27.75" customHeight="1" x14ac:dyDescent="0.2">
      <c r="B45" s="1209"/>
      <c r="C45" s="1210"/>
      <c r="D45" s="103"/>
      <c r="E45" s="1215" t="s">
        <v>35</v>
      </c>
      <c r="F45" s="1215"/>
      <c r="G45" s="1215"/>
      <c r="H45" s="1216"/>
      <c r="I45" s="354">
        <v>790</v>
      </c>
      <c r="J45" s="355">
        <v>762</v>
      </c>
      <c r="K45" s="355">
        <v>781</v>
      </c>
      <c r="L45" s="355">
        <v>774</v>
      </c>
      <c r="M45" s="356">
        <v>730</v>
      </c>
    </row>
    <row r="46" spans="2:13" ht="27.75" customHeight="1" x14ac:dyDescent="0.2">
      <c r="B46" s="1209"/>
      <c r="C46" s="1210"/>
      <c r="D46" s="104"/>
      <c r="E46" s="1215" t="s">
        <v>36</v>
      </c>
      <c r="F46" s="1215"/>
      <c r="G46" s="1215"/>
      <c r="H46" s="1216"/>
      <c r="I46" s="354" t="s">
        <v>516</v>
      </c>
      <c r="J46" s="355" t="s">
        <v>516</v>
      </c>
      <c r="K46" s="355" t="s">
        <v>516</v>
      </c>
      <c r="L46" s="355" t="s">
        <v>516</v>
      </c>
      <c r="M46" s="356" t="s">
        <v>516</v>
      </c>
    </row>
    <row r="47" spans="2:13" ht="27.75" customHeight="1" x14ac:dyDescent="0.2">
      <c r="B47" s="1209"/>
      <c r="C47" s="1210"/>
      <c r="D47" s="105"/>
      <c r="E47" s="1217" t="s">
        <v>37</v>
      </c>
      <c r="F47" s="1218"/>
      <c r="G47" s="1218"/>
      <c r="H47" s="1219"/>
      <c r="I47" s="354" t="s">
        <v>516</v>
      </c>
      <c r="J47" s="355" t="s">
        <v>516</v>
      </c>
      <c r="K47" s="355" t="s">
        <v>516</v>
      </c>
      <c r="L47" s="355" t="s">
        <v>516</v>
      </c>
      <c r="M47" s="356" t="s">
        <v>516</v>
      </c>
    </row>
    <row r="48" spans="2:13" ht="27.75" customHeight="1" x14ac:dyDescent="0.2">
      <c r="B48" s="1209"/>
      <c r="C48" s="1210"/>
      <c r="D48" s="103"/>
      <c r="E48" s="1215" t="s">
        <v>38</v>
      </c>
      <c r="F48" s="1215"/>
      <c r="G48" s="1215"/>
      <c r="H48" s="1216"/>
      <c r="I48" s="354" t="s">
        <v>516</v>
      </c>
      <c r="J48" s="355" t="s">
        <v>516</v>
      </c>
      <c r="K48" s="355" t="s">
        <v>516</v>
      </c>
      <c r="L48" s="355" t="s">
        <v>516</v>
      </c>
      <c r="M48" s="356" t="s">
        <v>516</v>
      </c>
    </row>
    <row r="49" spans="2:13" ht="27.75" customHeight="1" x14ac:dyDescent="0.2">
      <c r="B49" s="1211"/>
      <c r="C49" s="1212"/>
      <c r="D49" s="103"/>
      <c r="E49" s="1215" t="s">
        <v>39</v>
      </c>
      <c r="F49" s="1215"/>
      <c r="G49" s="1215"/>
      <c r="H49" s="1216"/>
      <c r="I49" s="354" t="s">
        <v>516</v>
      </c>
      <c r="J49" s="355" t="s">
        <v>516</v>
      </c>
      <c r="K49" s="355" t="s">
        <v>516</v>
      </c>
      <c r="L49" s="355" t="s">
        <v>516</v>
      </c>
      <c r="M49" s="356" t="s">
        <v>516</v>
      </c>
    </row>
    <row r="50" spans="2:13" ht="27.75" customHeight="1" x14ac:dyDescent="0.2">
      <c r="B50" s="1220" t="s">
        <v>40</v>
      </c>
      <c r="C50" s="1221"/>
      <c r="D50" s="106"/>
      <c r="E50" s="1215" t="s">
        <v>41</v>
      </c>
      <c r="F50" s="1215"/>
      <c r="G50" s="1215"/>
      <c r="H50" s="1216"/>
      <c r="I50" s="354">
        <v>2108</v>
      </c>
      <c r="J50" s="355">
        <v>2349</v>
      </c>
      <c r="K50" s="355">
        <v>2226</v>
      </c>
      <c r="L50" s="355">
        <v>2454</v>
      </c>
      <c r="M50" s="356">
        <v>2978</v>
      </c>
    </row>
    <row r="51" spans="2:13" ht="27.75" customHeight="1" x14ac:dyDescent="0.2">
      <c r="B51" s="1209"/>
      <c r="C51" s="1210"/>
      <c r="D51" s="103"/>
      <c r="E51" s="1215" t="s">
        <v>42</v>
      </c>
      <c r="F51" s="1215"/>
      <c r="G51" s="1215"/>
      <c r="H51" s="1216"/>
      <c r="I51" s="354">
        <v>8</v>
      </c>
      <c r="J51" s="355">
        <v>4</v>
      </c>
      <c r="K51" s="355">
        <v>4</v>
      </c>
      <c r="L51" s="355">
        <v>3</v>
      </c>
      <c r="M51" s="356">
        <v>3</v>
      </c>
    </row>
    <row r="52" spans="2:13" ht="27.75" customHeight="1" x14ac:dyDescent="0.2">
      <c r="B52" s="1211"/>
      <c r="C52" s="1212"/>
      <c r="D52" s="103"/>
      <c r="E52" s="1215" t="s">
        <v>43</v>
      </c>
      <c r="F52" s="1215"/>
      <c r="G52" s="1215"/>
      <c r="H52" s="1216"/>
      <c r="I52" s="354">
        <v>2085</v>
      </c>
      <c r="J52" s="355">
        <v>2514</v>
      </c>
      <c r="K52" s="355">
        <v>2535</v>
      </c>
      <c r="L52" s="355">
        <v>2407</v>
      </c>
      <c r="M52" s="356">
        <v>2535</v>
      </c>
    </row>
    <row r="53" spans="2:13" ht="27.75" customHeight="1" thickBot="1" x14ac:dyDescent="0.25">
      <c r="B53" s="1222" t="s">
        <v>44</v>
      </c>
      <c r="C53" s="1223"/>
      <c r="D53" s="107"/>
      <c r="E53" s="1224" t="s">
        <v>45</v>
      </c>
      <c r="F53" s="1224"/>
      <c r="G53" s="1224"/>
      <c r="H53" s="1225"/>
      <c r="I53" s="357">
        <v>-511</v>
      </c>
      <c r="J53" s="358">
        <v>-632</v>
      </c>
      <c r="K53" s="358">
        <v>-238</v>
      </c>
      <c r="L53" s="358">
        <v>-260</v>
      </c>
      <c r="M53" s="359">
        <v>-791</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Apid+RR4qbAfFLLxxSrQ7vc3iptGZolKA5AYQc30LHoac5+FUq7S9e8V5W0fzZjOFS7lE6hQsjcPFBWAie6yJA==" saltValue="vzIRO/2X59k3WyzpNcQCX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559</v>
      </c>
      <c r="G54" s="116" t="s">
        <v>560</v>
      </c>
      <c r="H54" s="117" t="s">
        <v>561</v>
      </c>
    </row>
    <row r="55" spans="2:8" ht="52.5" customHeight="1" x14ac:dyDescent="0.2">
      <c r="B55" s="118"/>
      <c r="C55" s="1234" t="s">
        <v>48</v>
      </c>
      <c r="D55" s="1234"/>
      <c r="E55" s="1235"/>
      <c r="F55" s="119">
        <v>429</v>
      </c>
      <c r="G55" s="119">
        <v>448</v>
      </c>
      <c r="H55" s="120">
        <v>489</v>
      </c>
    </row>
    <row r="56" spans="2:8" ht="52.5" customHeight="1" x14ac:dyDescent="0.2">
      <c r="B56" s="121"/>
      <c r="C56" s="1236" t="s">
        <v>49</v>
      </c>
      <c r="D56" s="1236"/>
      <c r="E56" s="1237"/>
      <c r="F56" s="122">
        <v>275</v>
      </c>
      <c r="G56" s="122">
        <v>275</v>
      </c>
      <c r="H56" s="123">
        <v>334</v>
      </c>
    </row>
    <row r="57" spans="2:8" ht="53.25" customHeight="1" x14ac:dyDescent="0.2">
      <c r="B57" s="121"/>
      <c r="C57" s="1238" t="s">
        <v>50</v>
      </c>
      <c r="D57" s="1238"/>
      <c r="E57" s="1239"/>
      <c r="F57" s="124">
        <v>1532</v>
      </c>
      <c r="G57" s="124">
        <v>1726</v>
      </c>
      <c r="H57" s="125">
        <v>2139</v>
      </c>
    </row>
    <row r="58" spans="2:8" ht="45.75" customHeight="1" x14ac:dyDescent="0.2">
      <c r="B58" s="126"/>
      <c r="C58" s="1226" t="s">
        <v>580</v>
      </c>
      <c r="D58" s="1227"/>
      <c r="E58" s="1228"/>
      <c r="F58" s="127">
        <v>800</v>
      </c>
      <c r="G58" s="127">
        <v>800</v>
      </c>
      <c r="H58" s="128">
        <v>800</v>
      </c>
    </row>
    <row r="59" spans="2:8" ht="45.75" customHeight="1" x14ac:dyDescent="0.2">
      <c r="B59" s="126"/>
      <c r="C59" s="1226" t="s">
        <v>581</v>
      </c>
      <c r="D59" s="1227"/>
      <c r="E59" s="1228"/>
      <c r="F59" s="127">
        <v>146</v>
      </c>
      <c r="G59" s="127">
        <v>207</v>
      </c>
      <c r="H59" s="128">
        <v>356</v>
      </c>
    </row>
    <row r="60" spans="2:8" ht="45.75" customHeight="1" x14ac:dyDescent="0.2">
      <c r="B60" s="126"/>
      <c r="C60" s="1226" t="s">
        <v>582</v>
      </c>
      <c r="D60" s="1227"/>
      <c r="E60" s="1228"/>
      <c r="F60" s="127">
        <v>104</v>
      </c>
      <c r="G60" s="127">
        <v>169</v>
      </c>
      <c r="H60" s="128">
        <v>299</v>
      </c>
    </row>
    <row r="61" spans="2:8" ht="45.75" customHeight="1" x14ac:dyDescent="0.2">
      <c r="B61" s="126"/>
      <c r="C61" s="1226" t="s">
        <v>583</v>
      </c>
      <c r="D61" s="1227"/>
      <c r="E61" s="1228"/>
      <c r="F61" s="127">
        <v>164</v>
      </c>
      <c r="G61" s="127">
        <v>164</v>
      </c>
      <c r="H61" s="128">
        <v>294</v>
      </c>
    </row>
    <row r="62" spans="2:8" ht="45.75" customHeight="1" thickBot="1" x14ac:dyDescent="0.25">
      <c r="B62" s="129"/>
      <c r="C62" s="1229" t="s">
        <v>584</v>
      </c>
      <c r="D62" s="1230"/>
      <c r="E62" s="1231"/>
      <c r="F62" s="130">
        <v>107</v>
      </c>
      <c r="G62" s="130">
        <v>172</v>
      </c>
      <c r="H62" s="131">
        <v>172</v>
      </c>
    </row>
    <row r="63" spans="2:8" ht="52.5" customHeight="1" thickBot="1" x14ac:dyDescent="0.25">
      <c r="B63" s="132"/>
      <c r="C63" s="1232" t="s">
        <v>51</v>
      </c>
      <c r="D63" s="1232"/>
      <c r="E63" s="1233"/>
      <c r="F63" s="133">
        <v>2235</v>
      </c>
      <c r="G63" s="133">
        <v>2448</v>
      </c>
      <c r="H63" s="134">
        <v>2962</v>
      </c>
    </row>
    <row r="64" spans="2:8" ht="13.2" x14ac:dyDescent="0.2"/>
  </sheetData>
  <sheetProtection algorithmName="SHA-512" hashValue="YDFoljnGSfYtO1EQ8aXN1GI6QG0VCog37r437PBg1jqvHD/igzSvm9FpF5I5bfyfLUVqd10MxRqstIqN+Q9qSQ==" saltValue="mWO06VxLsJWzRl/5/7iH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42" customWidth="1"/>
    <col min="2" max="107" width="2.44140625" style="1242" customWidth="1"/>
    <col min="108" max="108" width="6.109375" style="1249" customWidth="1"/>
    <col min="109" max="109" width="5.88671875" style="1248" customWidth="1"/>
    <col min="110" max="16384" width="8.6640625" style="1242" hidden="1"/>
  </cols>
  <sheetData>
    <row r="1" spans="1:109" ht="42.75" customHeight="1" x14ac:dyDescent="0.2">
      <c r="A1" s="1240"/>
      <c r="B1" s="1241"/>
      <c r="DD1" s="1242"/>
      <c r="DE1" s="1242"/>
    </row>
    <row r="2" spans="1:109" ht="25.5" customHeight="1" x14ac:dyDescent="0.2">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2">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55" customFormat="1" ht="13.2" x14ac:dyDescent="0.2">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55" customFormat="1" ht="13.2" x14ac:dyDescent="0.2">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55" customFormat="1" ht="13.2" x14ac:dyDescent="0.2">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55" customFormat="1" ht="13.2" x14ac:dyDescent="0.2">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55" customFormat="1" ht="13.2" x14ac:dyDescent="0.2">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55" customFormat="1" ht="13.2" x14ac:dyDescent="0.2">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55" customFormat="1" ht="13.2" x14ac:dyDescent="0.2">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55" customFormat="1" ht="13.2" x14ac:dyDescent="0.2">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55" customFormat="1" ht="13.2" x14ac:dyDescent="0.2">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55" customFormat="1" ht="13.2" x14ac:dyDescent="0.2">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55" customFormat="1" ht="13.2" x14ac:dyDescent="0.2">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55" customFormat="1" ht="13.2" x14ac:dyDescent="0.2">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55" customFormat="1" ht="13.2" x14ac:dyDescent="0.2">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55" customFormat="1" ht="13.2" x14ac:dyDescent="0.2">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55" customFormat="1" ht="13.2" x14ac:dyDescent="0.2">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ht="13.2" x14ac:dyDescent="0.2">
      <c r="DD19" s="1242"/>
      <c r="DE19" s="1242"/>
    </row>
    <row r="20" spans="1:109" ht="13.2" x14ac:dyDescent="0.2">
      <c r="DD20" s="1242"/>
      <c r="DE20" s="1242"/>
    </row>
    <row r="21" spans="1:109" ht="17.25" customHeight="1" x14ac:dyDescent="0.2">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2">
      <c r="B22" s="1248"/>
    </row>
    <row r="23" spans="1:109" ht="13.2" x14ac:dyDescent="0.2">
      <c r="B23" s="1248"/>
    </row>
    <row r="24" spans="1:109" ht="13.2" x14ac:dyDescent="0.2">
      <c r="B24" s="1248"/>
    </row>
    <row r="25" spans="1:109" ht="13.2" x14ac:dyDescent="0.2">
      <c r="B25" s="1248"/>
    </row>
    <row r="26" spans="1:109" ht="13.2" x14ac:dyDescent="0.2">
      <c r="B26" s="1248"/>
    </row>
    <row r="27" spans="1:109" ht="13.2" x14ac:dyDescent="0.2">
      <c r="B27" s="1248"/>
    </row>
    <row r="28" spans="1:109" ht="13.2" x14ac:dyDescent="0.2">
      <c r="B28" s="1248"/>
    </row>
    <row r="29" spans="1:109" ht="13.2" x14ac:dyDescent="0.2">
      <c r="B29" s="1248"/>
    </row>
    <row r="30" spans="1:109" ht="13.2" x14ac:dyDescent="0.2">
      <c r="B30" s="1248"/>
    </row>
    <row r="31" spans="1:109" ht="13.2" x14ac:dyDescent="0.2">
      <c r="B31" s="1248"/>
    </row>
    <row r="32" spans="1:109" ht="13.2" x14ac:dyDescent="0.2">
      <c r="B32" s="1248"/>
    </row>
    <row r="33" spans="2:109" ht="13.2" x14ac:dyDescent="0.2">
      <c r="B33" s="1248"/>
    </row>
    <row r="34" spans="2:109" ht="13.2" x14ac:dyDescent="0.2">
      <c r="B34" s="1248"/>
    </row>
    <row r="35" spans="2:109" ht="13.2" x14ac:dyDescent="0.2">
      <c r="B35" s="1248"/>
    </row>
    <row r="36" spans="2:109" ht="13.2" x14ac:dyDescent="0.2">
      <c r="B36" s="1248"/>
    </row>
    <row r="37" spans="2:109" ht="13.2" x14ac:dyDescent="0.2">
      <c r="B37" s="1248"/>
    </row>
    <row r="38" spans="2:109" ht="13.2" x14ac:dyDescent="0.2">
      <c r="B38" s="1248"/>
    </row>
    <row r="39" spans="2:109" ht="13.2" x14ac:dyDescent="0.2">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ht="13.2" x14ac:dyDescent="0.2">
      <c r="B40" s="1253"/>
      <c r="DD40" s="1253"/>
      <c r="DE40" s="1242"/>
    </row>
    <row r="41" spans="2:109" ht="16.2" x14ac:dyDescent="0.2">
      <c r="B41" s="1254" t="s">
        <v>595</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ht="13.2" x14ac:dyDescent="0.2">
      <c r="B42" s="1248"/>
      <c r="G42" s="1255"/>
      <c r="I42" s="1256"/>
      <c r="J42" s="1256"/>
      <c r="K42" s="1256"/>
      <c r="AM42" s="1255"/>
      <c r="AN42" s="1255" t="s">
        <v>596</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2">
      <c r="B43" s="1248"/>
      <c r="AN43" s="1257" t="s">
        <v>597</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ht="13.2" x14ac:dyDescent="0.2">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ht="13.2" x14ac:dyDescent="0.2">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ht="13.2" x14ac:dyDescent="0.2">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ht="13.2" x14ac:dyDescent="0.2">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ht="13.2" x14ac:dyDescent="0.2">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ht="13.2" x14ac:dyDescent="0.2">
      <c r="B49" s="1248"/>
      <c r="AN49" s="1242" t="s">
        <v>598</v>
      </c>
    </row>
    <row r="50" spans="1:109" ht="13.2" x14ac:dyDescent="0.2">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557</v>
      </c>
      <c r="BQ50" s="1273"/>
      <c r="BR50" s="1273"/>
      <c r="BS50" s="1273"/>
      <c r="BT50" s="1273"/>
      <c r="BU50" s="1273"/>
      <c r="BV50" s="1273"/>
      <c r="BW50" s="1273"/>
      <c r="BX50" s="1273" t="s">
        <v>558</v>
      </c>
      <c r="BY50" s="1273"/>
      <c r="BZ50" s="1273"/>
      <c r="CA50" s="1273"/>
      <c r="CB50" s="1273"/>
      <c r="CC50" s="1273"/>
      <c r="CD50" s="1273"/>
      <c r="CE50" s="1273"/>
      <c r="CF50" s="1273" t="s">
        <v>559</v>
      </c>
      <c r="CG50" s="1273"/>
      <c r="CH50" s="1273"/>
      <c r="CI50" s="1273"/>
      <c r="CJ50" s="1273"/>
      <c r="CK50" s="1273"/>
      <c r="CL50" s="1273"/>
      <c r="CM50" s="1273"/>
      <c r="CN50" s="1273" t="s">
        <v>560</v>
      </c>
      <c r="CO50" s="1273"/>
      <c r="CP50" s="1273"/>
      <c r="CQ50" s="1273"/>
      <c r="CR50" s="1273"/>
      <c r="CS50" s="1273"/>
      <c r="CT50" s="1273"/>
      <c r="CU50" s="1273"/>
      <c r="CV50" s="1273" t="s">
        <v>561</v>
      </c>
      <c r="CW50" s="1273"/>
      <c r="CX50" s="1273"/>
      <c r="CY50" s="1273"/>
      <c r="CZ50" s="1273"/>
      <c r="DA50" s="1273"/>
      <c r="DB50" s="1273"/>
      <c r="DC50" s="1273"/>
    </row>
    <row r="51" spans="1:109" ht="13.5" customHeight="1" x14ac:dyDescent="0.2">
      <c r="B51" s="1248"/>
      <c r="G51" s="1274"/>
      <c r="H51" s="1274"/>
      <c r="I51" s="1275"/>
      <c r="J51" s="1275"/>
      <c r="K51" s="1276"/>
      <c r="L51" s="1276"/>
      <c r="M51" s="1276"/>
      <c r="N51" s="1276"/>
      <c r="AM51" s="1266"/>
      <c r="AN51" s="1277" t="s">
        <v>599</v>
      </c>
      <c r="AO51" s="1277"/>
      <c r="AP51" s="1277"/>
      <c r="AQ51" s="1277"/>
      <c r="AR51" s="1277"/>
      <c r="AS51" s="1277"/>
      <c r="AT51" s="1277"/>
      <c r="AU51" s="1277"/>
      <c r="AV51" s="1277"/>
      <c r="AW51" s="1277"/>
      <c r="AX51" s="1277"/>
      <c r="AY51" s="1277"/>
      <c r="AZ51" s="1277"/>
      <c r="BA51" s="1277"/>
      <c r="BB51" s="1277" t="s">
        <v>600</v>
      </c>
      <c r="BC51" s="1277"/>
      <c r="BD51" s="1277"/>
      <c r="BE51" s="1277"/>
      <c r="BF51" s="1277"/>
      <c r="BG51" s="1277"/>
      <c r="BH51" s="1277"/>
      <c r="BI51" s="1277"/>
      <c r="BJ51" s="1277"/>
      <c r="BK51" s="1277"/>
      <c r="BL51" s="1277"/>
      <c r="BM51" s="1277"/>
      <c r="BN51" s="1277"/>
      <c r="BO51" s="1277"/>
      <c r="BP51" s="1278"/>
      <c r="BQ51" s="1279"/>
      <c r="BR51" s="1279"/>
      <c r="BS51" s="1279"/>
      <c r="BT51" s="1279"/>
      <c r="BU51" s="1279"/>
      <c r="BV51" s="1279"/>
      <c r="BW51" s="1279"/>
      <c r="BX51" s="1278"/>
      <c r="BY51" s="1279"/>
      <c r="BZ51" s="1279"/>
      <c r="CA51" s="1279"/>
      <c r="CB51" s="1279"/>
      <c r="CC51" s="1279"/>
      <c r="CD51" s="1279"/>
      <c r="CE51" s="1279"/>
      <c r="CF51" s="1279"/>
      <c r="CG51" s="1279"/>
      <c r="CH51" s="1279"/>
      <c r="CI51" s="1279"/>
      <c r="CJ51" s="1279"/>
      <c r="CK51" s="1279"/>
      <c r="CL51" s="1279"/>
      <c r="CM51" s="1279"/>
      <c r="CN51" s="1279"/>
      <c r="CO51" s="1279"/>
      <c r="CP51" s="1279"/>
      <c r="CQ51" s="1279"/>
      <c r="CR51" s="1279"/>
      <c r="CS51" s="1279"/>
      <c r="CT51" s="1279"/>
      <c r="CU51" s="1279"/>
      <c r="CV51" s="1279"/>
      <c r="CW51" s="1279"/>
      <c r="CX51" s="1279"/>
      <c r="CY51" s="1279"/>
      <c r="CZ51" s="1279"/>
      <c r="DA51" s="1279"/>
      <c r="DB51" s="1279"/>
      <c r="DC51" s="1279"/>
    </row>
    <row r="52" spans="1:109" ht="13.2" x14ac:dyDescent="0.2">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9"/>
      <c r="BQ52" s="1279"/>
      <c r="BR52" s="1279"/>
      <c r="BS52" s="1279"/>
      <c r="BT52" s="1279"/>
      <c r="BU52" s="1279"/>
      <c r="BV52" s="1279"/>
      <c r="BW52" s="1279"/>
      <c r="BX52" s="1279"/>
      <c r="BY52" s="1279"/>
      <c r="BZ52" s="1279"/>
      <c r="CA52" s="1279"/>
      <c r="CB52" s="1279"/>
      <c r="CC52" s="1279"/>
      <c r="CD52" s="1279"/>
      <c r="CE52" s="1279"/>
      <c r="CF52" s="1279"/>
      <c r="CG52" s="1279"/>
      <c r="CH52" s="1279"/>
      <c r="CI52" s="1279"/>
      <c r="CJ52" s="1279"/>
      <c r="CK52" s="1279"/>
      <c r="CL52" s="1279"/>
      <c r="CM52" s="1279"/>
      <c r="CN52" s="1279"/>
      <c r="CO52" s="1279"/>
      <c r="CP52" s="1279"/>
      <c r="CQ52" s="1279"/>
      <c r="CR52" s="1279"/>
      <c r="CS52" s="1279"/>
      <c r="CT52" s="1279"/>
      <c r="CU52" s="1279"/>
      <c r="CV52" s="1279"/>
      <c r="CW52" s="1279"/>
      <c r="CX52" s="1279"/>
      <c r="CY52" s="1279"/>
      <c r="CZ52" s="1279"/>
      <c r="DA52" s="1279"/>
      <c r="DB52" s="1279"/>
      <c r="DC52" s="1279"/>
    </row>
    <row r="53" spans="1:109" ht="13.2" x14ac:dyDescent="0.2">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601</v>
      </c>
      <c r="BC53" s="1277"/>
      <c r="BD53" s="1277"/>
      <c r="BE53" s="1277"/>
      <c r="BF53" s="1277"/>
      <c r="BG53" s="1277"/>
      <c r="BH53" s="1277"/>
      <c r="BI53" s="1277"/>
      <c r="BJ53" s="1277"/>
      <c r="BK53" s="1277"/>
      <c r="BL53" s="1277"/>
      <c r="BM53" s="1277"/>
      <c r="BN53" s="1277"/>
      <c r="BO53" s="1277"/>
      <c r="BP53" s="1278"/>
      <c r="BQ53" s="1279"/>
      <c r="BR53" s="1279"/>
      <c r="BS53" s="1279"/>
      <c r="BT53" s="1279"/>
      <c r="BU53" s="1279"/>
      <c r="BV53" s="1279"/>
      <c r="BW53" s="1279"/>
      <c r="BX53" s="1278"/>
      <c r="BY53" s="1279"/>
      <c r="BZ53" s="1279"/>
      <c r="CA53" s="1279"/>
      <c r="CB53" s="1279"/>
      <c r="CC53" s="1279"/>
      <c r="CD53" s="1279"/>
      <c r="CE53" s="1279"/>
      <c r="CF53" s="1279">
        <v>57</v>
      </c>
      <c r="CG53" s="1279"/>
      <c r="CH53" s="1279"/>
      <c r="CI53" s="1279"/>
      <c r="CJ53" s="1279"/>
      <c r="CK53" s="1279"/>
      <c r="CL53" s="1279"/>
      <c r="CM53" s="1279"/>
      <c r="CN53" s="1279">
        <v>56.7</v>
      </c>
      <c r="CO53" s="1279"/>
      <c r="CP53" s="1279"/>
      <c r="CQ53" s="1279"/>
      <c r="CR53" s="1279"/>
      <c r="CS53" s="1279"/>
      <c r="CT53" s="1279"/>
      <c r="CU53" s="1279"/>
      <c r="CV53" s="1279">
        <v>57.1</v>
      </c>
      <c r="CW53" s="1279"/>
      <c r="CX53" s="1279"/>
      <c r="CY53" s="1279"/>
      <c r="CZ53" s="1279"/>
      <c r="DA53" s="1279"/>
      <c r="DB53" s="1279"/>
      <c r="DC53" s="1279"/>
    </row>
    <row r="54" spans="1:109" ht="13.2" x14ac:dyDescent="0.2">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9"/>
      <c r="BQ54" s="1279"/>
      <c r="BR54" s="1279"/>
      <c r="BS54" s="1279"/>
      <c r="BT54" s="1279"/>
      <c r="BU54" s="1279"/>
      <c r="BV54" s="1279"/>
      <c r="BW54" s="1279"/>
      <c r="BX54" s="1279"/>
      <c r="BY54" s="1279"/>
      <c r="BZ54" s="1279"/>
      <c r="CA54" s="1279"/>
      <c r="CB54" s="1279"/>
      <c r="CC54" s="1279"/>
      <c r="CD54" s="1279"/>
      <c r="CE54" s="1279"/>
      <c r="CF54" s="1279"/>
      <c r="CG54" s="1279"/>
      <c r="CH54" s="1279"/>
      <c r="CI54" s="1279"/>
      <c r="CJ54" s="1279"/>
      <c r="CK54" s="1279"/>
      <c r="CL54" s="1279"/>
      <c r="CM54" s="1279"/>
      <c r="CN54" s="1279"/>
      <c r="CO54" s="1279"/>
      <c r="CP54" s="1279"/>
      <c r="CQ54" s="1279"/>
      <c r="CR54" s="1279"/>
      <c r="CS54" s="1279"/>
      <c r="CT54" s="1279"/>
      <c r="CU54" s="1279"/>
      <c r="CV54" s="1279"/>
      <c r="CW54" s="1279"/>
      <c r="CX54" s="1279"/>
      <c r="CY54" s="1279"/>
      <c r="CZ54" s="1279"/>
      <c r="DA54" s="1279"/>
      <c r="DB54" s="1279"/>
      <c r="DC54" s="1279"/>
    </row>
    <row r="55" spans="1:109" ht="13.2" x14ac:dyDescent="0.2">
      <c r="A55" s="1256"/>
      <c r="B55" s="1248"/>
      <c r="G55" s="1267"/>
      <c r="H55" s="1267"/>
      <c r="I55" s="1267"/>
      <c r="J55" s="1267"/>
      <c r="K55" s="1276"/>
      <c r="L55" s="1276"/>
      <c r="M55" s="1276"/>
      <c r="N55" s="1276"/>
      <c r="AN55" s="1273" t="s">
        <v>602</v>
      </c>
      <c r="AO55" s="1273"/>
      <c r="AP55" s="1273"/>
      <c r="AQ55" s="1273"/>
      <c r="AR55" s="1273"/>
      <c r="AS55" s="1273"/>
      <c r="AT55" s="1273"/>
      <c r="AU55" s="1273"/>
      <c r="AV55" s="1273"/>
      <c r="AW55" s="1273"/>
      <c r="AX55" s="1273"/>
      <c r="AY55" s="1273"/>
      <c r="AZ55" s="1273"/>
      <c r="BA55" s="1273"/>
      <c r="BB55" s="1277" t="s">
        <v>600</v>
      </c>
      <c r="BC55" s="1277"/>
      <c r="BD55" s="1277"/>
      <c r="BE55" s="1277"/>
      <c r="BF55" s="1277"/>
      <c r="BG55" s="1277"/>
      <c r="BH55" s="1277"/>
      <c r="BI55" s="1277"/>
      <c r="BJ55" s="1277"/>
      <c r="BK55" s="1277"/>
      <c r="BL55" s="1277"/>
      <c r="BM55" s="1277"/>
      <c r="BN55" s="1277"/>
      <c r="BO55" s="1277"/>
      <c r="BP55" s="1278"/>
      <c r="BQ55" s="1279"/>
      <c r="BR55" s="1279"/>
      <c r="BS55" s="1279"/>
      <c r="BT55" s="1279"/>
      <c r="BU55" s="1279"/>
      <c r="BV55" s="1279"/>
      <c r="BW55" s="1279"/>
      <c r="BX55" s="1278"/>
      <c r="BY55" s="1279"/>
      <c r="BZ55" s="1279"/>
      <c r="CA55" s="1279"/>
      <c r="CB55" s="1279"/>
      <c r="CC55" s="1279"/>
      <c r="CD55" s="1279"/>
      <c r="CE55" s="1279"/>
      <c r="CF55" s="1279">
        <v>0</v>
      </c>
      <c r="CG55" s="1279"/>
      <c r="CH55" s="1279"/>
      <c r="CI55" s="1279"/>
      <c r="CJ55" s="1279"/>
      <c r="CK55" s="1279"/>
      <c r="CL55" s="1279"/>
      <c r="CM55" s="1279"/>
      <c r="CN55" s="1279">
        <v>0</v>
      </c>
      <c r="CO55" s="1279"/>
      <c r="CP55" s="1279"/>
      <c r="CQ55" s="1279"/>
      <c r="CR55" s="1279"/>
      <c r="CS55" s="1279"/>
      <c r="CT55" s="1279"/>
      <c r="CU55" s="1279"/>
      <c r="CV55" s="1279">
        <v>0</v>
      </c>
      <c r="CW55" s="1279"/>
      <c r="CX55" s="1279"/>
      <c r="CY55" s="1279"/>
      <c r="CZ55" s="1279"/>
      <c r="DA55" s="1279"/>
      <c r="DB55" s="1279"/>
      <c r="DC55" s="1279"/>
    </row>
    <row r="56" spans="1:109" ht="13.2" x14ac:dyDescent="0.2">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9"/>
      <c r="BQ56" s="1279"/>
      <c r="BR56" s="1279"/>
      <c r="BS56" s="1279"/>
      <c r="BT56" s="1279"/>
      <c r="BU56" s="1279"/>
      <c r="BV56" s="1279"/>
      <c r="BW56" s="1279"/>
      <c r="BX56" s="1279"/>
      <c r="BY56" s="1279"/>
      <c r="BZ56" s="1279"/>
      <c r="CA56" s="1279"/>
      <c r="CB56" s="1279"/>
      <c r="CC56" s="1279"/>
      <c r="CD56" s="1279"/>
      <c r="CE56" s="1279"/>
      <c r="CF56" s="1279"/>
      <c r="CG56" s="1279"/>
      <c r="CH56" s="1279"/>
      <c r="CI56" s="1279"/>
      <c r="CJ56" s="1279"/>
      <c r="CK56" s="1279"/>
      <c r="CL56" s="1279"/>
      <c r="CM56" s="1279"/>
      <c r="CN56" s="1279"/>
      <c r="CO56" s="1279"/>
      <c r="CP56" s="1279"/>
      <c r="CQ56" s="1279"/>
      <c r="CR56" s="1279"/>
      <c r="CS56" s="1279"/>
      <c r="CT56" s="1279"/>
      <c r="CU56" s="1279"/>
      <c r="CV56" s="1279"/>
      <c r="CW56" s="1279"/>
      <c r="CX56" s="1279"/>
      <c r="CY56" s="1279"/>
      <c r="CZ56" s="1279"/>
      <c r="DA56" s="1279"/>
      <c r="DB56" s="1279"/>
      <c r="DC56" s="1279"/>
    </row>
    <row r="57" spans="1:109" s="1256" customFormat="1" ht="13.2" x14ac:dyDescent="0.2">
      <c r="B57" s="1280"/>
      <c r="G57" s="1267"/>
      <c r="H57" s="1267"/>
      <c r="I57" s="1281"/>
      <c r="J57" s="1281"/>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601</v>
      </c>
      <c r="BC57" s="1277"/>
      <c r="BD57" s="1277"/>
      <c r="BE57" s="1277"/>
      <c r="BF57" s="1277"/>
      <c r="BG57" s="1277"/>
      <c r="BH57" s="1277"/>
      <c r="BI57" s="1277"/>
      <c r="BJ57" s="1277"/>
      <c r="BK57" s="1277"/>
      <c r="BL57" s="1277"/>
      <c r="BM57" s="1277"/>
      <c r="BN57" s="1277"/>
      <c r="BO57" s="1277"/>
      <c r="BP57" s="1278"/>
      <c r="BQ57" s="1279"/>
      <c r="BR57" s="1279"/>
      <c r="BS57" s="1279"/>
      <c r="BT57" s="1279"/>
      <c r="BU57" s="1279"/>
      <c r="BV57" s="1279"/>
      <c r="BW57" s="1279"/>
      <c r="BX57" s="1278"/>
      <c r="BY57" s="1279"/>
      <c r="BZ57" s="1279"/>
      <c r="CA57" s="1279"/>
      <c r="CB57" s="1279"/>
      <c r="CC57" s="1279"/>
      <c r="CD57" s="1279"/>
      <c r="CE57" s="1279"/>
      <c r="CF57" s="1279">
        <v>60.4</v>
      </c>
      <c r="CG57" s="1279"/>
      <c r="CH57" s="1279"/>
      <c r="CI57" s="1279"/>
      <c r="CJ57" s="1279"/>
      <c r="CK57" s="1279"/>
      <c r="CL57" s="1279"/>
      <c r="CM57" s="1279"/>
      <c r="CN57" s="1279">
        <v>61.5</v>
      </c>
      <c r="CO57" s="1279"/>
      <c r="CP57" s="1279"/>
      <c r="CQ57" s="1279"/>
      <c r="CR57" s="1279"/>
      <c r="CS57" s="1279"/>
      <c r="CT57" s="1279"/>
      <c r="CU57" s="1279"/>
      <c r="CV57" s="1279">
        <v>61</v>
      </c>
      <c r="CW57" s="1279"/>
      <c r="CX57" s="1279"/>
      <c r="CY57" s="1279"/>
      <c r="CZ57" s="1279"/>
      <c r="DA57" s="1279"/>
      <c r="DB57" s="1279"/>
      <c r="DC57" s="1279"/>
      <c r="DD57" s="1282"/>
      <c r="DE57" s="1280"/>
    </row>
    <row r="58" spans="1:109" s="1256" customFormat="1" ht="13.2" x14ac:dyDescent="0.2">
      <c r="A58" s="1242"/>
      <c r="B58" s="1280"/>
      <c r="G58" s="1267"/>
      <c r="H58" s="1267"/>
      <c r="I58" s="1281"/>
      <c r="J58" s="1281"/>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9"/>
      <c r="BQ58" s="1279"/>
      <c r="BR58" s="1279"/>
      <c r="BS58" s="1279"/>
      <c r="BT58" s="1279"/>
      <c r="BU58" s="1279"/>
      <c r="BV58" s="1279"/>
      <c r="BW58" s="1279"/>
      <c r="BX58" s="1279"/>
      <c r="BY58" s="1279"/>
      <c r="BZ58" s="1279"/>
      <c r="CA58" s="1279"/>
      <c r="CB58" s="1279"/>
      <c r="CC58" s="1279"/>
      <c r="CD58" s="1279"/>
      <c r="CE58" s="1279"/>
      <c r="CF58" s="1279"/>
      <c r="CG58" s="1279"/>
      <c r="CH58" s="1279"/>
      <c r="CI58" s="1279"/>
      <c r="CJ58" s="1279"/>
      <c r="CK58" s="1279"/>
      <c r="CL58" s="1279"/>
      <c r="CM58" s="1279"/>
      <c r="CN58" s="1279"/>
      <c r="CO58" s="1279"/>
      <c r="CP58" s="1279"/>
      <c r="CQ58" s="1279"/>
      <c r="CR58" s="1279"/>
      <c r="CS58" s="1279"/>
      <c r="CT58" s="1279"/>
      <c r="CU58" s="1279"/>
      <c r="CV58" s="1279"/>
      <c r="CW58" s="1279"/>
      <c r="CX58" s="1279"/>
      <c r="CY58" s="1279"/>
      <c r="CZ58" s="1279"/>
      <c r="DA58" s="1279"/>
      <c r="DB58" s="1279"/>
      <c r="DC58" s="1279"/>
      <c r="DD58" s="1282"/>
      <c r="DE58" s="1280"/>
    </row>
    <row r="59" spans="1:109" s="1256" customFormat="1" ht="13.2" x14ac:dyDescent="0.2">
      <c r="A59" s="1242"/>
      <c r="B59" s="1280"/>
      <c r="K59" s="1283"/>
      <c r="L59" s="1283"/>
      <c r="M59" s="1283"/>
      <c r="N59" s="1283"/>
      <c r="AQ59" s="1283"/>
      <c r="AR59" s="1283"/>
      <c r="AS59" s="1283"/>
      <c r="AT59" s="1283"/>
      <c r="BC59" s="1283"/>
      <c r="BD59" s="1283"/>
      <c r="BE59" s="1283"/>
      <c r="BF59" s="1283"/>
      <c r="BO59" s="1283"/>
      <c r="BP59" s="1283"/>
      <c r="BQ59" s="1283"/>
      <c r="BR59" s="1283"/>
      <c r="CA59" s="1283"/>
      <c r="CB59" s="1283"/>
      <c r="CC59" s="1283"/>
      <c r="CD59" s="1283"/>
      <c r="CM59" s="1283"/>
      <c r="CN59" s="1283"/>
      <c r="CO59" s="1283"/>
      <c r="CP59" s="1283"/>
      <c r="CY59" s="1283"/>
      <c r="CZ59" s="1283"/>
      <c r="DA59" s="1283"/>
      <c r="DB59" s="1283"/>
      <c r="DC59" s="1283"/>
      <c r="DD59" s="1282"/>
      <c r="DE59" s="1280"/>
    </row>
    <row r="60" spans="1:109" s="1256" customFormat="1" ht="13.2" x14ac:dyDescent="0.2">
      <c r="A60" s="1242"/>
      <c r="B60" s="1280"/>
      <c r="K60" s="1283"/>
      <c r="L60" s="1283"/>
      <c r="M60" s="1283"/>
      <c r="N60" s="1283"/>
      <c r="AQ60" s="1283"/>
      <c r="AR60" s="1283"/>
      <c r="AS60" s="1283"/>
      <c r="AT60" s="1283"/>
      <c r="BC60" s="1283"/>
      <c r="BD60" s="1283"/>
      <c r="BE60" s="1283"/>
      <c r="BF60" s="1283"/>
      <c r="BO60" s="1283"/>
      <c r="BP60" s="1283"/>
      <c r="BQ60" s="1283"/>
      <c r="BR60" s="1283"/>
      <c r="CA60" s="1283"/>
      <c r="CB60" s="1283"/>
      <c r="CC60" s="1283"/>
      <c r="CD60" s="1283"/>
      <c r="CM60" s="1283"/>
      <c r="CN60" s="1283"/>
      <c r="CO60" s="1283"/>
      <c r="CP60" s="1283"/>
      <c r="CY60" s="1283"/>
      <c r="CZ60" s="1283"/>
      <c r="DA60" s="1283"/>
      <c r="DB60" s="1283"/>
      <c r="DC60" s="1283"/>
      <c r="DD60" s="1282"/>
      <c r="DE60" s="1280"/>
    </row>
    <row r="61" spans="1:109" s="1256" customFormat="1" ht="13.2" x14ac:dyDescent="0.2">
      <c r="A61" s="1242"/>
      <c r="B61" s="1284"/>
      <c r="C61" s="1285"/>
      <c r="D61" s="1285"/>
      <c r="E61" s="1285"/>
      <c r="F61" s="1285"/>
      <c r="G61" s="1285"/>
      <c r="H61" s="1285"/>
      <c r="I61" s="1285"/>
      <c r="J61" s="1285"/>
      <c r="K61" s="1285"/>
      <c r="L61" s="1285"/>
      <c r="M61" s="1286"/>
      <c r="N61" s="1286"/>
      <c r="O61" s="1285"/>
      <c r="P61" s="1285"/>
      <c r="Q61" s="1285"/>
      <c r="R61" s="1285"/>
      <c r="S61" s="1285"/>
      <c r="T61" s="1285"/>
      <c r="U61" s="1285"/>
      <c r="V61" s="1285"/>
      <c r="W61" s="1285"/>
      <c r="X61" s="1285"/>
      <c r="Y61" s="1285"/>
      <c r="Z61" s="1285"/>
      <c r="AA61" s="1285"/>
      <c r="AB61" s="1285"/>
      <c r="AC61" s="1285"/>
      <c r="AD61" s="1285"/>
      <c r="AE61" s="1285"/>
      <c r="AF61" s="1285"/>
      <c r="AG61" s="1285"/>
      <c r="AH61" s="1285"/>
      <c r="AI61" s="1285"/>
      <c r="AJ61" s="1285"/>
      <c r="AK61" s="1285"/>
      <c r="AL61" s="1285"/>
      <c r="AM61" s="1285"/>
      <c r="AN61" s="1285"/>
      <c r="AO61" s="1285"/>
      <c r="AP61" s="1285"/>
      <c r="AQ61" s="1285"/>
      <c r="AR61" s="1285"/>
      <c r="AS61" s="1286"/>
      <c r="AT61" s="1286"/>
      <c r="AU61" s="1285"/>
      <c r="AV61" s="1285"/>
      <c r="AW61" s="1285"/>
      <c r="AX61" s="1285"/>
      <c r="AY61" s="1285"/>
      <c r="AZ61" s="1285"/>
      <c r="BA61" s="1285"/>
      <c r="BB61" s="1285"/>
      <c r="BC61" s="1285"/>
      <c r="BD61" s="1285"/>
      <c r="BE61" s="1286"/>
      <c r="BF61" s="1286"/>
      <c r="BG61" s="1285"/>
      <c r="BH61" s="1285"/>
      <c r="BI61" s="1285"/>
      <c r="BJ61" s="1285"/>
      <c r="BK61" s="1285"/>
      <c r="BL61" s="1285"/>
      <c r="BM61" s="1285"/>
      <c r="BN61" s="1285"/>
      <c r="BO61" s="1285"/>
      <c r="BP61" s="1285"/>
      <c r="BQ61" s="1286"/>
      <c r="BR61" s="1286"/>
      <c r="BS61" s="1285"/>
      <c r="BT61" s="1285"/>
      <c r="BU61" s="1285"/>
      <c r="BV61" s="1285"/>
      <c r="BW61" s="1285"/>
      <c r="BX61" s="1285"/>
      <c r="BY61" s="1285"/>
      <c r="BZ61" s="1285"/>
      <c r="CA61" s="1285"/>
      <c r="CB61" s="1285"/>
      <c r="CC61" s="1286"/>
      <c r="CD61" s="1286"/>
      <c r="CE61" s="1285"/>
      <c r="CF61" s="1285"/>
      <c r="CG61" s="1285"/>
      <c r="CH61" s="1285"/>
      <c r="CI61" s="1285"/>
      <c r="CJ61" s="1285"/>
      <c r="CK61" s="1285"/>
      <c r="CL61" s="1285"/>
      <c r="CM61" s="1285"/>
      <c r="CN61" s="1285"/>
      <c r="CO61" s="1286"/>
      <c r="CP61" s="1286"/>
      <c r="CQ61" s="1285"/>
      <c r="CR61" s="1285"/>
      <c r="CS61" s="1285"/>
      <c r="CT61" s="1285"/>
      <c r="CU61" s="1285"/>
      <c r="CV61" s="1285"/>
      <c r="CW61" s="1285"/>
      <c r="CX61" s="1285"/>
      <c r="CY61" s="1285"/>
      <c r="CZ61" s="1285"/>
      <c r="DA61" s="1286"/>
      <c r="DB61" s="1286"/>
      <c r="DC61" s="1286"/>
      <c r="DD61" s="1287"/>
      <c r="DE61" s="1280"/>
    </row>
    <row r="62" spans="1:109" ht="13.2" x14ac:dyDescent="0.2">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6.2" x14ac:dyDescent="0.2">
      <c r="B63" s="1288" t="s">
        <v>603</v>
      </c>
    </row>
    <row r="64" spans="1:109" ht="13.2" x14ac:dyDescent="0.2">
      <c r="B64" s="1248"/>
      <c r="G64" s="1255"/>
      <c r="I64" s="1289"/>
      <c r="J64" s="1289"/>
      <c r="K64" s="1289"/>
      <c r="L64" s="1289"/>
      <c r="M64" s="1289"/>
      <c r="N64" s="1290"/>
      <c r="AM64" s="1255"/>
      <c r="AN64" s="1255" t="s">
        <v>596</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ht="13.2" x14ac:dyDescent="0.2">
      <c r="B65" s="1248"/>
      <c r="AN65" s="1257" t="s">
        <v>604</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ht="13.2" x14ac:dyDescent="0.2">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ht="13.2" x14ac:dyDescent="0.2">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ht="13.2" x14ac:dyDescent="0.2">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ht="13.2" x14ac:dyDescent="0.2">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ht="13.2" x14ac:dyDescent="0.2">
      <c r="B70" s="1248"/>
      <c r="H70" s="1291"/>
      <c r="I70" s="1291"/>
      <c r="J70" s="1292"/>
      <c r="K70" s="1292"/>
      <c r="L70" s="1293"/>
      <c r="M70" s="1292"/>
      <c r="N70" s="1293"/>
      <c r="AN70" s="1266"/>
      <c r="AO70" s="1266"/>
      <c r="AP70" s="1266"/>
      <c r="AZ70" s="1266"/>
      <c r="BA70" s="1266"/>
      <c r="BB70" s="1266"/>
      <c r="BL70" s="1266"/>
      <c r="BM70" s="1266"/>
      <c r="BN70" s="1266"/>
      <c r="BX70" s="1266"/>
      <c r="BY70" s="1266"/>
      <c r="BZ70" s="1266"/>
      <c r="CJ70" s="1266"/>
      <c r="CK70" s="1266"/>
      <c r="CL70" s="1266"/>
      <c r="CV70" s="1266"/>
      <c r="CW70" s="1266"/>
      <c r="CX70" s="1266"/>
    </row>
    <row r="71" spans="2:107" ht="13.2" x14ac:dyDescent="0.2">
      <c r="B71" s="1248"/>
      <c r="G71" s="1294"/>
      <c r="I71" s="1295"/>
      <c r="J71" s="1292"/>
      <c r="K71" s="1292"/>
      <c r="L71" s="1293"/>
      <c r="M71" s="1292"/>
      <c r="N71" s="1293"/>
      <c r="AM71" s="1294"/>
      <c r="AN71" s="1242" t="s">
        <v>598</v>
      </c>
    </row>
    <row r="72" spans="2:107" ht="13.2" x14ac:dyDescent="0.2">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557</v>
      </c>
      <c r="BQ72" s="1273"/>
      <c r="BR72" s="1273"/>
      <c r="BS72" s="1273"/>
      <c r="BT72" s="1273"/>
      <c r="BU72" s="1273"/>
      <c r="BV72" s="1273"/>
      <c r="BW72" s="1273"/>
      <c r="BX72" s="1273" t="s">
        <v>558</v>
      </c>
      <c r="BY72" s="1273"/>
      <c r="BZ72" s="1273"/>
      <c r="CA72" s="1273"/>
      <c r="CB72" s="1273"/>
      <c r="CC72" s="1273"/>
      <c r="CD72" s="1273"/>
      <c r="CE72" s="1273"/>
      <c r="CF72" s="1273" t="s">
        <v>559</v>
      </c>
      <c r="CG72" s="1273"/>
      <c r="CH72" s="1273"/>
      <c r="CI72" s="1273"/>
      <c r="CJ72" s="1273"/>
      <c r="CK72" s="1273"/>
      <c r="CL72" s="1273"/>
      <c r="CM72" s="1273"/>
      <c r="CN72" s="1273" t="s">
        <v>560</v>
      </c>
      <c r="CO72" s="1273"/>
      <c r="CP72" s="1273"/>
      <c r="CQ72" s="1273"/>
      <c r="CR72" s="1273"/>
      <c r="CS72" s="1273"/>
      <c r="CT72" s="1273"/>
      <c r="CU72" s="1273"/>
      <c r="CV72" s="1273" t="s">
        <v>561</v>
      </c>
      <c r="CW72" s="1273"/>
      <c r="CX72" s="1273"/>
      <c r="CY72" s="1273"/>
      <c r="CZ72" s="1273"/>
      <c r="DA72" s="1273"/>
      <c r="DB72" s="1273"/>
      <c r="DC72" s="1273"/>
    </row>
    <row r="73" spans="2:107" ht="13.2" x14ac:dyDescent="0.2">
      <c r="B73" s="1248"/>
      <c r="G73" s="1274"/>
      <c r="H73" s="1274"/>
      <c r="I73" s="1274"/>
      <c r="J73" s="1274"/>
      <c r="K73" s="1296"/>
      <c r="L73" s="1296"/>
      <c r="M73" s="1296"/>
      <c r="N73" s="1296"/>
      <c r="AM73" s="1266"/>
      <c r="AN73" s="1277" t="s">
        <v>599</v>
      </c>
      <c r="AO73" s="1277"/>
      <c r="AP73" s="1277"/>
      <c r="AQ73" s="1277"/>
      <c r="AR73" s="1277"/>
      <c r="AS73" s="1277"/>
      <c r="AT73" s="1277"/>
      <c r="AU73" s="1277"/>
      <c r="AV73" s="1277"/>
      <c r="AW73" s="1277"/>
      <c r="AX73" s="1277"/>
      <c r="AY73" s="1277"/>
      <c r="AZ73" s="1277"/>
      <c r="BA73" s="1277"/>
      <c r="BB73" s="1277" t="s">
        <v>600</v>
      </c>
      <c r="BC73" s="1277"/>
      <c r="BD73" s="1277"/>
      <c r="BE73" s="1277"/>
      <c r="BF73" s="1277"/>
      <c r="BG73" s="1277"/>
      <c r="BH73" s="1277"/>
      <c r="BI73" s="1277"/>
      <c r="BJ73" s="1277"/>
      <c r="BK73" s="1277"/>
      <c r="BL73" s="1277"/>
      <c r="BM73" s="1277"/>
      <c r="BN73" s="1277"/>
      <c r="BO73" s="1277"/>
      <c r="BP73" s="1279"/>
      <c r="BQ73" s="1279"/>
      <c r="BR73" s="1279"/>
      <c r="BS73" s="1279"/>
      <c r="BT73" s="1279"/>
      <c r="BU73" s="1279"/>
      <c r="BV73" s="1279"/>
      <c r="BW73" s="1279"/>
      <c r="BX73" s="1279"/>
      <c r="BY73" s="1279"/>
      <c r="BZ73" s="1279"/>
      <c r="CA73" s="1279"/>
      <c r="CB73" s="1279"/>
      <c r="CC73" s="1279"/>
      <c r="CD73" s="1279"/>
      <c r="CE73" s="1279"/>
      <c r="CF73" s="1279"/>
      <c r="CG73" s="1279"/>
      <c r="CH73" s="1279"/>
      <c r="CI73" s="1279"/>
      <c r="CJ73" s="1279"/>
      <c r="CK73" s="1279"/>
      <c r="CL73" s="1279"/>
      <c r="CM73" s="1279"/>
      <c r="CN73" s="1279"/>
      <c r="CO73" s="1279"/>
      <c r="CP73" s="1279"/>
      <c r="CQ73" s="1279"/>
      <c r="CR73" s="1279"/>
      <c r="CS73" s="1279"/>
      <c r="CT73" s="1279"/>
      <c r="CU73" s="1279"/>
      <c r="CV73" s="1279"/>
      <c r="CW73" s="1279"/>
      <c r="CX73" s="1279"/>
      <c r="CY73" s="1279"/>
      <c r="CZ73" s="1279"/>
      <c r="DA73" s="1279"/>
      <c r="DB73" s="1279"/>
      <c r="DC73" s="1279"/>
    </row>
    <row r="74" spans="2:107" ht="13.2" x14ac:dyDescent="0.2">
      <c r="B74" s="1248"/>
      <c r="G74" s="1274"/>
      <c r="H74" s="1274"/>
      <c r="I74" s="1274"/>
      <c r="J74" s="1274"/>
      <c r="K74" s="1296"/>
      <c r="L74" s="1296"/>
      <c r="M74" s="1296"/>
      <c r="N74" s="1296"/>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9"/>
      <c r="BQ74" s="1279"/>
      <c r="BR74" s="1279"/>
      <c r="BS74" s="1279"/>
      <c r="BT74" s="1279"/>
      <c r="BU74" s="1279"/>
      <c r="BV74" s="1279"/>
      <c r="BW74" s="1279"/>
      <c r="BX74" s="1279"/>
      <c r="BY74" s="1279"/>
      <c r="BZ74" s="1279"/>
      <c r="CA74" s="1279"/>
      <c r="CB74" s="1279"/>
      <c r="CC74" s="1279"/>
      <c r="CD74" s="1279"/>
      <c r="CE74" s="1279"/>
      <c r="CF74" s="1279"/>
      <c r="CG74" s="1279"/>
      <c r="CH74" s="1279"/>
      <c r="CI74" s="1279"/>
      <c r="CJ74" s="1279"/>
      <c r="CK74" s="1279"/>
      <c r="CL74" s="1279"/>
      <c r="CM74" s="1279"/>
      <c r="CN74" s="1279"/>
      <c r="CO74" s="1279"/>
      <c r="CP74" s="1279"/>
      <c r="CQ74" s="1279"/>
      <c r="CR74" s="1279"/>
      <c r="CS74" s="1279"/>
      <c r="CT74" s="1279"/>
      <c r="CU74" s="1279"/>
      <c r="CV74" s="1279"/>
      <c r="CW74" s="1279"/>
      <c r="CX74" s="1279"/>
      <c r="CY74" s="1279"/>
      <c r="CZ74" s="1279"/>
      <c r="DA74" s="1279"/>
      <c r="DB74" s="1279"/>
      <c r="DC74" s="1279"/>
    </row>
    <row r="75" spans="2:107" ht="13.2" x14ac:dyDescent="0.2">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605</v>
      </c>
      <c r="BC75" s="1277"/>
      <c r="BD75" s="1277"/>
      <c r="BE75" s="1277"/>
      <c r="BF75" s="1277"/>
      <c r="BG75" s="1277"/>
      <c r="BH75" s="1277"/>
      <c r="BI75" s="1277"/>
      <c r="BJ75" s="1277"/>
      <c r="BK75" s="1277"/>
      <c r="BL75" s="1277"/>
      <c r="BM75" s="1277"/>
      <c r="BN75" s="1277"/>
      <c r="BO75" s="1277"/>
      <c r="BP75" s="1279">
        <v>3.9</v>
      </c>
      <c r="BQ75" s="1279"/>
      <c r="BR75" s="1279"/>
      <c r="BS75" s="1279"/>
      <c r="BT75" s="1279"/>
      <c r="BU75" s="1279"/>
      <c r="BV75" s="1279"/>
      <c r="BW75" s="1279"/>
      <c r="BX75" s="1279">
        <v>3.9</v>
      </c>
      <c r="BY75" s="1279"/>
      <c r="BZ75" s="1279"/>
      <c r="CA75" s="1279"/>
      <c r="CB75" s="1279"/>
      <c r="CC75" s="1279"/>
      <c r="CD75" s="1279"/>
      <c r="CE75" s="1279"/>
      <c r="CF75" s="1279">
        <v>4.7</v>
      </c>
      <c r="CG75" s="1279"/>
      <c r="CH75" s="1279"/>
      <c r="CI75" s="1279"/>
      <c r="CJ75" s="1279"/>
      <c r="CK75" s="1279"/>
      <c r="CL75" s="1279"/>
      <c r="CM75" s="1279"/>
      <c r="CN75" s="1279">
        <v>5.6</v>
      </c>
      <c r="CO75" s="1279"/>
      <c r="CP75" s="1279"/>
      <c r="CQ75" s="1279"/>
      <c r="CR75" s="1279"/>
      <c r="CS75" s="1279"/>
      <c r="CT75" s="1279"/>
      <c r="CU75" s="1279"/>
      <c r="CV75" s="1279">
        <v>6.2</v>
      </c>
      <c r="CW75" s="1279"/>
      <c r="CX75" s="1279"/>
      <c r="CY75" s="1279"/>
      <c r="CZ75" s="1279"/>
      <c r="DA75" s="1279"/>
      <c r="DB75" s="1279"/>
      <c r="DC75" s="1279"/>
    </row>
    <row r="76" spans="2:107" ht="13.2" x14ac:dyDescent="0.2">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9"/>
      <c r="BQ76" s="1279"/>
      <c r="BR76" s="1279"/>
      <c r="BS76" s="1279"/>
      <c r="BT76" s="1279"/>
      <c r="BU76" s="1279"/>
      <c r="BV76" s="1279"/>
      <c r="BW76" s="1279"/>
      <c r="BX76" s="1279"/>
      <c r="BY76" s="1279"/>
      <c r="BZ76" s="1279"/>
      <c r="CA76" s="1279"/>
      <c r="CB76" s="1279"/>
      <c r="CC76" s="1279"/>
      <c r="CD76" s="1279"/>
      <c r="CE76" s="1279"/>
      <c r="CF76" s="1279"/>
      <c r="CG76" s="1279"/>
      <c r="CH76" s="1279"/>
      <c r="CI76" s="1279"/>
      <c r="CJ76" s="1279"/>
      <c r="CK76" s="1279"/>
      <c r="CL76" s="1279"/>
      <c r="CM76" s="1279"/>
      <c r="CN76" s="1279"/>
      <c r="CO76" s="1279"/>
      <c r="CP76" s="1279"/>
      <c r="CQ76" s="1279"/>
      <c r="CR76" s="1279"/>
      <c r="CS76" s="1279"/>
      <c r="CT76" s="1279"/>
      <c r="CU76" s="1279"/>
      <c r="CV76" s="1279"/>
      <c r="CW76" s="1279"/>
      <c r="CX76" s="1279"/>
      <c r="CY76" s="1279"/>
      <c r="CZ76" s="1279"/>
      <c r="DA76" s="1279"/>
      <c r="DB76" s="1279"/>
      <c r="DC76" s="1279"/>
    </row>
    <row r="77" spans="2:107" ht="13.2" x14ac:dyDescent="0.2">
      <c r="B77" s="1248"/>
      <c r="G77" s="1267"/>
      <c r="H77" s="1267"/>
      <c r="I77" s="1267"/>
      <c r="J77" s="1267"/>
      <c r="K77" s="1296"/>
      <c r="L77" s="1296"/>
      <c r="M77" s="1296"/>
      <c r="N77" s="1296"/>
      <c r="AN77" s="1273" t="s">
        <v>602</v>
      </c>
      <c r="AO77" s="1273"/>
      <c r="AP77" s="1273"/>
      <c r="AQ77" s="1273"/>
      <c r="AR77" s="1273"/>
      <c r="AS77" s="1273"/>
      <c r="AT77" s="1273"/>
      <c r="AU77" s="1273"/>
      <c r="AV77" s="1273"/>
      <c r="AW77" s="1273"/>
      <c r="AX77" s="1273"/>
      <c r="AY77" s="1273"/>
      <c r="AZ77" s="1273"/>
      <c r="BA77" s="1273"/>
      <c r="BB77" s="1277" t="s">
        <v>600</v>
      </c>
      <c r="BC77" s="1277"/>
      <c r="BD77" s="1277"/>
      <c r="BE77" s="1277"/>
      <c r="BF77" s="1277"/>
      <c r="BG77" s="1277"/>
      <c r="BH77" s="1277"/>
      <c r="BI77" s="1277"/>
      <c r="BJ77" s="1277"/>
      <c r="BK77" s="1277"/>
      <c r="BL77" s="1277"/>
      <c r="BM77" s="1277"/>
      <c r="BN77" s="1277"/>
      <c r="BO77" s="1277"/>
      <c r="BP77" s="1279">
        <v>0</v>
      </c>
      <c r="BQ77" s="1279"/>
      <c r="BR77" s="1279"/>
      <c r="BS77" s="1279"/>
      <c r="BT77" s="1279"/>
      <c r="BU77" s="1279"/>
      <c r="BV77" s="1279"/>
      <c r="BW77" s="1279"/>
      <c r="BX77" s="1279">
        <v>0</v>
      </c>
      <c r="BY77" s="1279"/>
      <c r="BZ77" s="1279"/>
      <c r="CA77" s="1279"/>
      <c r="CB77" s="1279"/>
      <c r="CC77" s="1279"/>
      <c r="CD77" s="1279"/>
      <c r="CE77" s="1279"/>
      <c r="CF77" s="1279">
        <v>0</v>
      </c>
      <c r="CG77" s="1279"/>
      <c r="CH77" s="1279"/>
      <c r="CI77" s="1279"/>
      <c r="CJ77" s="1279"/>
      <c r="CK77" s="1279"/>
      <c r="CL77" s="1279"/>
      <c r="CM77" s="1279"/>
      <c r="CN77" s="1279">
        <v>0</v>
      </c>
      <c r="CO77" s="1279"/>
      <c r="CP77" s="1279"/>
      <c r="CQ77" s="1279"/>
      <c r="CR77" s="1279"/>
      <c r="CS77" s="1279"/>
      <c r="CT77" s="1279"/>
      <c r="CU77" s="1279"/>
      <c r="CV77" s="1279">
        <v>0</v>
      </c>
      <c r="CW77" s="1279"/>
      <c r="CX77" s="1279"/>
      <c r="CY77" s="1279"/>
      <c r="CZ77" s="1279"/>
      <c r="DA77" s="1279"/>
      <c r="DB77" s="1279"/>
      <c r="DC77" s="1279"/>
    </row>
    <row r="78" spans="2:107" ht="13.2" x14ac:dyDescent="0.2">
      <c r="B78" s="1248"/>
      <c r="G78" s="1267"/>
      <c r="H78" s="1267"/>
      <c r="I78" s="1267"/>
      <c r="J78" s="1267"/>
      <c r="K78" s="1296"/>
      <c r="L78" s="1296"/>
      <c r="M78" s="1296"/>
      <c r="N78" s="1296"/>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9"/>
      <c r="BQ78" s="1279"/>
      <c r="BR78" s="1279"/>
      <c r="BS78" s="1279"/>
      <c r="BT78" s="1279"/>
      <c r="BU78" s="1279"/>
      <c r="BV78" s="1279"/>
      <c r="BW78" s="1279"/>
      <c r="BX78" s="1279"/>
      <c r="BY78" s="1279"/>
      <c r="BZ78" s="1279"/>
      <c r="CA78" s="1279"/>
      <c r="CB78" s="1279"/>
      <c r="CC78" s="1279"/>
      <c r="CD78" s="1279"/>
      <c r="CE78" s="1279"/>
      <c r="CF78" s="1279"/>
      <c r="CG78" s="1279"/>
      <c r="CH78" s="1279"/>
      <c r="CI78" s="1279"/>
      <c r="CJ78" s="1279"/>
      <c r="CK78" s="1279"/>
      <c r="CL78" s="1279"/>
      <c r="CM78" s="1279"/>
      <c r="CN78" s="1279"/>
      <c r="CO78" s="1279"/>
      <c r="CP78" s="1279"/>
      <c r="CQ78" s="1279"/>
      <c r="CR78" s="1279"/>
      <c r="CS78" s="1279"/>
      <c r="CT78" s="1279"/>
      <c r="CU78" s="1279"/>
      <c r="CV78" s="1279"/>
      <c r="CW78" s="1279"/>
      <c r="CX78" s="1279"/>
      <c r="CY78" s="1279"/>
      <c r="CZ78" s="1279"/>
      <c r="DA78" s="1279"/>
      <c r="DB78" s="1279"/>
      <c r="DC78" s="1279"/>
    </row>
    <row r="79" spans="2:107" ht="13.2" x14ac:dyDescent="0.2">
      <c r="B79" s="1248"/>
      <c r="G79" s="1267"/>
      <c r="H79" s="1267"/>
      <c r="I79" s="1281"/>
      <c r="J79" s="1281"/>
      <c r="K79" s="1297"/>
      <c r="L79" s="1297"/>
      <c r="M79" s="1297"/>
      <c r="N79" s="1297"/>
      <c r="AN79" s="1273"/>
      <c r="AO79" s="1273"/>
      <c r="AP79" s="1273"/>
      <c r="AQ79" s="1273"/>
      <c r="AR79" s="1273"/>
      <c r="AS79" s="1273"/>
      <c r="AT79" s="1273"/>
      <c r="AU79" s="1273"/>
      <c r="AV79" s="1273"/>
      <c r="AW79" s="1273"/>
      <c r="AX79" s="1273"/>
      <c r="AY79" s="1273"/>
      <c r="AZ79" s="1273"/>
      <c r="BA79" s="1273"/>
      <c r="BB79" s="1277" t="s">
        <v>605</v>
      </c>
      <c r="BC79" s="1277"/>
      <c r="BD79" s="1277"/>
      <c r="BE79" s="1277"/>
      <c r="BF79" s="1277"/>
      <c r="BG79" s="1277"/>
      <c r="BH79" s="1277"/>
      <c r="BI79" s="1277"/>
      <c r="BJ79" s="1277"/>
      <c r="BK79" s="1277"/>
      <c r="BL79" s="1277"/>
      <c r="BM79" s="1277"/>
      <c r="BN79" s="1277"/>
      <c r="BO79" s="1277"/>
      <c r="BP79" s="1279">
        <v>7.1</v>
      </c>
      <c r="BQ79" s="1279"/>
      <c r="BR79" s="1279"/>
      <c r="BS79" s="1279"/>
      <c r="BT79" s="1279"/>
      <c r="BU79" s="1279"/>
      <c r="BV79" s="1279"/>
      <c r="BW79" s="1279"/>
      <c r="BX79" s="1279">
        <v>7.4</v>
      </c>
      <c r="BY79" s="1279"/>
      <c r="BZ79" s="1279"/>
      <c r="CA79" s="1279"/>
      <c r="CB79" s="1279"/>
      <c r="CC79" s="1279"/>
      <c r="CD79" s="1279"/>
      <c r="CE79" s="1279"/>
      <c r="CF79" s="1279">
        <v>7.4</v>
      </c>
      <c r="CG79" s="1279"/>
      <c r="CH79" s="1279"/>
      <c r="CI79" s="1279"/>
      <c r="CJ79" s="1279"/>
      <c r="CK79" s="1279"/>
      <c r="CL79" s="1279"/>
      <c r="CM79" s="1279"/>
      <c r="CN79" s="1279">
        <v>8</v>
      </c>
      <c r="CO79" s="1279"/>
      <c r="CP79" s="1279"/>
      <c r="CQ79" s="1279"/>
      <c r="CR79" s="1279"/>
      <c r="CS79" s="1279"/>
      <c r="CT79" s="1279"/>
      <c r="CU79" s="1279"/>
      <c r="CV79" s="1279">
        <v>6.6</v>
      </c>
      <c r="CW79" s="1279"/>
      <c r="CX79" s="1279"/>
      <c r="CY79" s="1279"/>
      <c r="CZ79" s="1279"/>
      <c r="DA79" s="1279"/>
      <c r="DB79" s="1279"/>
      <c r="DC79" s="1279"/>
    </row>
    <row r="80" spans="2:107" ht="13.2" x14ac:dyDescent="0.2">
      <c r="B80" s="1248"/>
      <c r="G80" s="1267"/>
      <c r="H80" s="1267"/>
      <c r="I80" s="1281"/>
      <c r="J80" s="1281"/>
      <c r="K80" s="1297"/>
      <c r="L80" s="1297"/>
      <c r="M80" s="1297"/>
      <c r="N80" s="1297"/>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9"/>
      <c r="BQ80" s="1279"/>
      <c r="BR80" s="1279"/>
      <c r="BS80" s="1279"/>
      <c r="BT80" s="1279"/>
      <c r="BU80" s="1279"/>
      <c r="BV80" s="1279"/>
      <c r="BW80" s="1279"/>
      <c r="BX80" s="1279"/>
      <c r="BY80" s="1279"/>
      <c r="BZ80" s="1279"/>
      <c r="CA80" s="1279"/>
      <c r="CB80" s="1279"/>
      <c r="CC80" s="1279"/>
      <c r="CD80" s="1279"/>
      <c r="CE80" s="1279"/>
      <c r="CF80" s="1279"/>
      <c r="CG80" s="1279"/>
      <c r="CH80" s="1279"/>
      <c r="CI80" s="1279"/>
      <c r="CJ80" s="1279"/>
      <c r="CK80" s="1279"/>
      <c r="CL80" s="1279"/>
      <c r="CM80" s="1279"/>
      <c r="CN80" s="1279"/>
      <c r="CO80" s="1279"/>
      <c r="CP80" s="1279"/>
      <c r="CQ80" s="1279"/>
      <c r="CR80" s="1279"/>
      <c r="CS80" s="1279"/>
      <c r="CT80" s="1279"/>
      <c r="CU80" s="1279"/>
      <c r="CV80" s="1279"/>
      <c r="CW80" s="1279"/>
      <c r="CX80" s="1279"/>
      <c r="CY80" s="1279"/>
      <c r="CZ80" s="1279"/>
      <c r="DA80" s="1279"/>
      <c r="DB80" s="1279"/>
      <c r="DC80" s="1279"/>
    </row>
    <row r="81" spans="2:109" ht="13.2" x14ac:dyDescent="0.2">
      <c r="B81" s="1248"/>
    </row>
    <row r="82" spans="2:109" ht="16.2" x14ac:dyDescent="0.2">
      <c r="B82" s="1248"/>
      <c r="K82" s="1298"/>
      <c r="L82" s="1298"/>
      <c r="M82" s="1298"/>
      <c r="N82" s="1298"/>
      <c r="AQ82" s="1298"/>
      <c r="AR82" s="1298"/>
      <c r="AS82" s="1298"/>
      <c r="AT82" s="1298"/>
      <c r="BC82" s="1298"/>
      <c r="BD82" s="1298"/>
      <c r="BE82" s="1298"/>
      <c r="BF82" s="1298"/>
      <c r="BO82" s="1298"/>
      <c r="BP82" s="1298"/>
      <c r="BQ82" s="1298"/>
      <c r="BR82" s="1298"/>
      <c r="CA82" s="1298"/>
      <c r="CB82" s="1298"/>
      <c r="CC82" s="1298"/>
      <c r="CD82" s="1298"/>
      <c r="CM82" s="1298"/>
      <c r="CN82" s="1298"/>
      <c r="CO82" s="1298"/>
      <c r="CP82" s="1298"/>
      <c r="CY82" s="1298"/>
      <c r="CZ82" s="1298"/>
      <c r="DA82" s="1298"/>
      <c r="DB82" s="1298"/>
      <c r="DC82" s="1298"/>
    </row>
    <row r="83" spans="2:109" ht="13.2" x14ac:dyDescent="0.2">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ht="13.2" x14ac:dyDescent="0.2">
      <c r="DD84" s="1242"/>
      <c r="DE84" s="1242"/>
    </row>
    <row r="85" spans="2:109" ht="13.2" x14ac:dyDescent="0.2">
      <c r="DD85" s="1242"/>
      <c r="DE85" s="1242"/>
    </row>
  </sheetData>
  <sheetProtection algorithmName="SHA-512" hashValue="6ZSk8Qjl0TWOTUIfpmj88pGY3evN24DpM/xMac4PhVmgrtncneuzq4UTy9s4wIi8wCHc9Lyn9Qt3HNi0PNNxlg==" saltValue="zt3W1hQZlJwvYDOeO/Rrt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504</v>
      </c>
    </row>
  </sheetData>
  <sheetProtection algorithmName="SHA-512" hashValue="F5snHUefisCZAWze07aqEg3kYdlW9T16cq0LzF5GWQ2Slr03f9sUjr5eXGF8K36PZg44nE5DvRySLaVnSMJoOw==" saltValue="uLYE6+o+uuQZdI3rUsxCl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504</v>
      </c>
    </row>
  </sheetData>
  <sheetProtection algorithmName="SHA-512" hashValue="aJy4+VrcXHmpgs/KDtQ1aJpu1XepCKBGXz2Rw27SuuqZw5pUQRqh9yqmO49kdK2TFj3J5x2FdX/yg2AiFiLPxg==" saltValue="sXG+ZI7PpE97dw+vtA0+eg=="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554</v>
      </c>
      <c r="G2" s="148"/>
      <c r="H2" s="149"/>
    </row>
    <row r="3" spans="1:8" x14ac:dyDescent="0.2">
      <c r="A3" s="145" t="s">
        <v>547</v>
      </c>
      <c r="B3" s="150"/>
      <c r="C3" s="151"/>
      <c r="D3" s="152">
        <v>438791</v>
      </c>
      <c r="E3" s="153"/>
      <c r="F3" s="154">
        <v>317319</v>
      </c>
      <c r="G3" s="155"/>
      <c r="H3" s="156"/>
    </row>
    <row r="4" spans="1:8" x14ac:dyDescent="0.2">
      <c r="A4" s="157"/>
      <c r="B4" s="158"/>
      <c r="C4" s="159"/>
      <c r="D4" s="160">
        <v>361353</v>
      </c>
      <c r="E4" s="161"/>
      <c r="F4" s="162">
        <v>164214</v>
      </c>
      <c r="G4" s="163"/>
      <c r="H4" s="164"/>
    </row>
    <row r="5" spans="1:8" x14ac:dyDescent="0.2">
      <c r="A5" s="145" t="s">
        <v>549</v>
      </c>
      <c r="B5" s="150"/>
      <c r="C5" s="151"/>
      <c r="D5" s="152">
        <v>623029</v>
      </c>
      <c r="E5" s="153"/>
      <c r="F5" s="154">
        <v>289738</v>
      </c>
      <c r="G5" s="155"/>
      <c r="H5" s="156"/>
    </row>
    <row r="6" spans="1:8" x14ac:dyDescent="0.2">
      <c r="A6" s="157"/>
      <c r="B6" s="158"/>
      <c r="C6" s="159"/>
      <c r="D6" s="160">
        <v>593042</v>
      </c>
      <c r="E6" s="161"/>
      <c r="F6" s="162">
        <v>156238</v>
      </c>
      <c r="G6" s="163"/>
      <c r="H6" s="164"/>
    </row>
    <row r="7" spans="1:8" x14ac:dyDescent="0.2">
      <c r="A7" s="145" t="s">
        <v>550</v>
      </c>
      <c r="B7" s="150"/>
      <c r="C7" s="151"/>
      <c r="D7" s="152">
        <v>519977</v>
      </c>
      <c r="E7" s="153"/>
      <c r="F7" s="154">
        <v>316937</v>
      </c>
      <c r="G7" s="155"/>
      <c r="H7" s="156"/>
    </row>
    <row r="8" spans="1:8" x14ac:dyDescent="0.2">
      <c r="A8" s="157"/>
      <c r="B8" s="158"/>
      <c r="C8" s="159"/>
      <c r="D8" s="160">
        <v>488941</v>
      </c>
      <c r="E8" s="161"/>
      <c r="F8" s="162">
        <v>199150</v>
      </c>
      <c r="G8" s="163"/>
      <c r="H8" s="164"/>
    </row>
    <row r="9" spans="1:8" x14ac:dyDescent="0.2">
      <c r="A9" s="145" t="s">
        <v>551</v>
      </c>
      <c r="B9" s="150"/>
      <c r="C9" s="151"/>
      <c r="D9" s="152">
        <v>486691</v>
      </c>
      <c r="E9" s="153"/>
      <c r="F9" s="154">
        <v>332350</v>
      </c>
      <c r="G9" s="155"/>
      <c r="H9" s="156"/>
    </row>
    <row r="10" spans="1:8" x14ac:dyDescent="0.2">
      <c r="A10" s="157"/>
      <c r="B10" s="158"/>
      <c r="C10" s="159"/>
      <c r="D10" s="160">
        <v>447271</v>
      </c>
      <c r="E10" s="161"/>
      <c r="F10" s="162">
        <v>200453</v>
      </c>
      <c r="G10" s="163"/>
      <c r="H10" s="164"/>
    </row>
    <row r="11" spans="1:8" x14ac:dyDescent="0.2">
      <c r="A11" s="145" t="s">
        <v>552</v>
      </c>
      <c r="B11" s="150"/>
      <c r="C11" s="151"/>
      <c r="D11" s="152">
        <v>455104</v>
      </c>
      <c r="E11" s="153"/>
      <c r="F11" s="154">
        <v>362690</v>
      </c>
      <c r="G11" s="155"/>
      <c r="H11" s="156"/>
    </row>
    <row r="12" spans="1:8" x14ac:dyDescent="0.2">
      <c r="A12" s="157"/>
      <c r="B12" s="158"/>
      <c r="C12" s="165"/>
      <c r="D12" s="160">
        <v>432097</v>
      </c>
      <c r="E12" s="161"/>
      <c r="F12" s="162">
        <v>172580</v>
      </c>
      <c r="G12" s="163"/>
      <c r="H12" s="164"/>
    </row>
    <row r="13" spans="1:8" x14ac:dyDescent="0.2">
      <c r="A13" s="145"/>
      <c r="B13" s="150"/>
      <c r="C13" s="166"/>
      <c r="D13" s="167">
        <v>504718</v>
      </c>
      <c r="E13" s="168"/>
      <c r="F13" s="169">
        <v>323807</v>
      </c>
      <c r="G13" s="170"/>
      <c r="H13" s="156"/>
    </row>
    <row r="14" spans="1:8" x14ac:dyDescent="0.2">
      <c r="A14" s="157"/>
      <c r="B14" s="158"/>
      <c r="C14" s="159"/>
      <c r="D14" s="160">
        <v>464541</v>
      </c>
      <c r="E14" s="161"/>
      <c r="F14" s="162">
        <v>178527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9.85</v>
      </c>
      <c r="C19" s="171">
        <f>ROUND(VALUE(SUBSTITUTE(実質収支比率等に係る経年分析!G$48,"▲","-")),2)</f>
        <v>8.2100000000000009</v>
      </c>
      <c r="D19" s="171">
        <f>ROUND(VALUE(SUBSTITUTE(実質収支比率等に係る経年分析!H$48,"▲","-")),2)</f>
        <v>9.76</v>
      </c>
      <c r="E19" s="171">
        <f>ROUND(VALUE(SUBSTITUTE(実質収支比率等に係る経年分析!I$48,"▲","-")),2)</f>
        <v>6.68</v>
      </c>
      <c r="F19" s="171">
        <f>ROUND(VALUE(SUBSTITUTE(実質収支比率等に係る経年分析!J$48,"▲","-")),2)</f>
        <v>10.36</v>
      </c>
    </row>
    <row r="20" spans="1:11" x14ac:dyDescent="0.2">
      <c r="A20" s="171" t="s">
        <v>55</v>
      </c>
      <c r="B20" s="171">
        <f>ROUND(VALUE(SUBSTITUTE(実質収支比率等に係る経年分析!F$47,"▲","-")),2)</f>
        <v>28.05</v>
      </c>
      <c r="C20" s="171">
        <f>ROUND(VALUE(SUBSTITUTE(実質収支比率等に係る経年分析!G$47,"▲","-")),2)</f>
        <v>26.74</v>
      </c>
      <c r="D20" s="171">
        <f>ROUND(VALUE(SUBSTITUTE(実質収支比率等に係る経年分析!H$47,"▲","-")),2)</f>
        <v>27.05</v>
      </c>
      <c r="E20" s="171">
        <f>ROUND(VALUE(SUBSTITUTE(実質収支比率等に係る経年分析!I$47,"▲","-")),2)</f>
        <v>26.14</v>
      </c>
      <c r="F20" s="171">
        <f>ROUND(VALUE(SUBSTITUTE(実質収支比率等に係る経年分析!J$47,"▲","-")),2)</f>
        <v>25.75</v>
      </c>
    </row>
    <row r="21" spans="1:11" x14ac:dyDescent="0.2">
      <c r="A21" s="171" t="s">
        <v>56</v>
      </c>
      <c r="B21" s="171">
        <f>IF(ISNUMBER(VALUE(SUBSTITUTE(実質収支比率等に係る経年分析!F$49,"▲","-"))),ROUND(VALUE(SUBSTITUTE(実質収支比率等に係る経年分析!F$49,"▲","-")),2),NA())</f>
        <v>-0.81</v>
      </c>
      <c r="C21" s="171">
        <f>IF(ISNUMBER(VALUE(SUBSTITUTE(実質収支比率等に係る経年分析!G$49,"▲","-"))),ROUND(VALUE(SUBSTITUTE(実質収支比率等に係る経年分析!G$49,"▲","-")),2),NA())</f>
        <v>-1.17</v>
      </c>
      <c r="D21" s="171">
        <f>IF(ISNUMBER(VALUE(SUBSTITUTE(実質収支比率等に係る経年分析!H$49,"▲","-"))),ROUND(VALUE(SUBSTITUTE(実質収支比率等に係る経年分析!H$49,"▲","-")),2),NA())</f>
        <v>1.84</v>
      </c>
      <c r="E21" s="171">
        <f>IF(ISNUMBER(VALUE(SUBSTITUTE(実質収支比率等に係る経年分析!I$49,"▲","-"))),ROUND(VALUE(SUBSTITUTE(実質収支比率等に係る経年分析!I$49,"▲","-")),2),NA())</f>
        <v>-1.24</v>
      </c>
      <c r="F21" s="171">
        <f>IF(ISNUMBER(VALUE(SUBSTITUTE(実質収支比率等に係る経年分析!J$49,"▲","-"))),ROUND(VALUE(SUBSTITUTE(実質収支比率等に係る経年分析!J$49,"▲","-")),2),NA())</f>
        <v>6.19</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str">
        <f>IF(連結実質赤字比率に係る赤字・黒字の構成分析!C$40="",NA(),連結実質赤字比率に係る赤字・黒字の構成分析!C$40)</f>
        <v>国民健康保険（直診勘定）特別会計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0.03</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0.05</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0.09</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0.03</v>
      </c>
    </row>
    <row r="31" spans="1:11" x14ac:dyDescent="0.2">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0.04</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7.0000000000000007E-2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0.13</v>
      </c>
    </row>
    <row r="32" spans="1:11" x14ac:dyDescent="0.2">
      <c r="A32" s="172" t="str">
        <f>IF(連結実質赤字比率に係る赤字・黒字の構成分析!C$38="",NA(),連結実質赤字比率に係る赤字・黒字の構成分析!C$38)</f>
        <v>国民健康保険（事業勘定）特別会計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0.35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2.11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1.53</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1.64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0.72</v>
      </c>
    </row>
    <row r="33" spans="1:16" x14ac:dyDescent="0.2">
      <c r="A33" s="172" t="str">
        <f>IF(連結実質赤字比率に係る赤字・黒字の構成分析!C$37="",NA(),連結実質赤字比率に係る赤字・黒字の構成分析!C$37)</f>
        <v>簡易水道事業会計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0.9</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0.48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0.41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0.56000000000000005</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1.1299999999999999</v>
      </c>
    </row>
    <row r="34" spans="1:16" x14ac:dyDescent="0.2">
      <c r="A34" s="172" t="str">
        <f>IF(連結実質赤字比率に係る赤字・黒字の構成分析!C$36="",NA(),連結実質赤字比率に係る赤字・黒字の構成分析!C$36)</f>
        <v>介護保険（保険事業勘定）特別会計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1.06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0.99</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1.19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1.77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1.1499999999999999</v>
      </c>
    </row>
    <row r="35" spans="1:16" x14ac:dyDescent="0.2">
      <c r="A35" s="172" t="str">
        <f>IF(連結実質赤字比率に係る赤字・黒字の構成分析!C$35="",NA(),連結実質赤字比率に係る赤字・黒字の構成分析!C$35)</f>
        <v>旅客自動車運送事業会計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4.79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4.6399999999999997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3.23</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4.07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3.71</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9.85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8.1999999999999993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9.75</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6.68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10.36</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159</v>
      </c>
      <c r="E42" s="173"/>
      <c r="F42" s="173"/>
      <c r="G42" s="173">
        <f>'実質公債費比率（分子）の構造'!L$52</f>
        <v>182</v>
      </c>
      <c r="H42" s="173"/>
      <c r="I42" s="173"/>
      <c r="J42" s="173">
        <f>'実質公債費比率（分子）の構造'!M$52</f>
        <v>195</v>
      </c>
      <c r="K42" s="173"/>
      <c r="L42" s="173"/>
      <c r="M42" s="173">
        <f>'実質公債費比率（分子）の構造'!N$52</f>
        <v>208</v>
      </c>
      <c r="N42" s="173"/>
      <c r="O42" s="173"/>
      <c r="P42" s="173">
        <f>'実質公債費比率（分子）の構造'!O$52</f>
        <v>228</v>
      </c>
    </row>
    <row r="43" spans="1:16" x14ac:dyDescent="0.2">
      <c r="A43" s="173" t="s">
        <v>64</v>
      </c>
      <c r="B43" s="173">
        <f>'実質公債費比率（分子）の構造'!K$51</f>
        <v>0</v>
      </c>
      <c r="C43" s="173"/>
      <c r="D43" s="173"/>
      <c r="E43" s="173">
        <f>'実質公債費比率（分子）の構造'!L$51</f>
        <v>0</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22</v>
      </c>
      <c r="C45" s="173"/>
      <c r="D45" s="173"/>
      <c r="E45" s="173">
        <f>'実質公債費比率（分子）の構造'!L$49</f>
        <v>22</v>
      </c>
      <c r="F45" s="173"/>
      <c r="G45" s="173"/>
      <c r="H45" s="173">
        <f>'実質公債費比率（分子）の構造'!M$49</f>
        <v>21</v>
      </c>
      <c r="I45" s="173"/>
      <c r="J45" s="173"/>
      <c r="K45" s="173">
        <f>'実質公債費比率（分子）の構造'!N$49</f>
        <v>19</v>
      </c>
      <c r="L45" s="173"/>
      <c r="M45" s="173"/>
      <c r="N45" s="173">
        <f>'実質公債費比率（分子）の構造'!O$49</f>
        <v>12</v>
      </c>
      <c r="O45" s="173"/>
      <c r="P45" s="173"/>
    </row>
    <row r="46" spans="1:16" x14ac:dyDescent="0.2">
      <c r="A46" s="173" t="s">
        <v>67</v>
      </c>
      <c r="B46" s="173">
        <f>'実質公債費比率（分子）の構造'!K$48</f>
        <v>21</v>
      </c>
      <c r="C46" s="173"/>
      <c r="D46" s="173"/>
      <c r="E46" s="173">
        <f>'実質公債費比率（分子）の構造'!L$48</f>
        <v>20</v>
      </c>
      <c r="F46" s="173"/>
      <c r="G46" s="173"/>
      <c r="H46" s="173">
        <f>'実質公債費比率（分子）の構造'!M$48</f>
        <v>20</v>
      </c>
      <c r="I46" s="173"/>
      <c r="J46" s="173"/>
      <c r="K46" s="173">
        <f>'実質公債費比率（分子）の構造'!N$48</f>
        <v>26</v>
      </c>
      <c r="L46" s="173"/>
      <c r="M46" s="173"/>
      <c r="N46" s="173">
        <f>'実質公債費比率（分子）の構造'!O$48</f>
        <v>26</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164</v>
      </c>
      <c r="C49" s="173"/>
      <c r="D49" s="173"/>
      <c r="E49" s="173">
        <f>'実質公債費比率（分子）の構造'!L$45</f>
        <v>202</v>
      </c>
      <c r="F49" s="173"/>
      <c r="G49" s="173"/>
      <c r="H49" s="173">
        <f>'実質公債費比率（分子）の構造'!M$45</f>
        <v>242</v>
      </c>
      <c r="I49" s="173"/>
      <c r="J49" s="173"/>
      <c r="K49" s="173">
        <f>'実質公債費比率（分子）の構造'!N$45</f>
        <v>257</v>
      </c>
      <c r="L49" s="173"/>
      <c r="M49" s="173"/>
      <c r="N49" s="173">
        <f>'実質公債費比率（分子）の構造'!O$45</f>
        <v>292</v>
      </c>
      <c r="O49" s="173"/>
      <c r="P49" s="173"/>
    </row>
    <row r="50" spans="1:16" x14ac:dyDescent="0.2">
      <c r="A50" s="173" t="s">
        <v>71</v>
      </c>
      <c r="B50" s="173" t="e">
        <f>NA()</f>
        <v>#N/A</v>
      </c>
      <c r="C50" s="173">
        <f>IF(ISNUMBER('実質公債費比率（分子）の構造'!K$53),'実質公債費比率（分子）の構造'!K$53,NA())</f>
        <v>48</v>
      </c>
      <c r="D50" s="173" t="e">
        <f>NA()</f>
        <v>#N/A</v>
      </c>
      <c r="E50" s="173" t="e">
        <f>NA()</f>
        <v>#N/A</v>
      </c>
      <c r="F50" s="173">
        <f>IF(ISNUMBER('実質公債費比率（分子）の構造'!L$53),'実質公債費比率（分子）の構造'!L$53,NA())</f>
        <v>62</v>
      </c>
      <c r="G50" s="173" t="e">
        <f>NA()</f>
        <v>#N/A</v>
      </c>
      <c r="H50" s="173" t="e">
        <f>NA()</f>
        <v>#N/A</v>
      </c>
      <c r="I50" s="173">
        <f>IF(ISNUMBER('実質公債費比率（分子）の構造'!M$53),'実質公債費比率（分子）の構造'!M$53,NA())</f>
        <v>88</v>
      </c>
      <c r="J50" s="173" t="e">
        <f>NA()</f>
        <v>#N/A</v>
      </c>
      <c r="K50" s="173" t="e">
        <f>NA()</f>
        <v>#N/A</v>
      </c>
      <c r="L50" s="173">
        <f>IF(ISNUMBER('実質公債費比率（分子）の構造'!N$53),'実質公債費比率（分子）の構造'!N$53,NA())</f>
        <v>94</v>
      </c>
      <c r="M50" s="173" t="e">
        <f>NA()</f>
        <v>#N/A</v>
      </c>
      <c r="N50" s="173" t="e">
        <f>NA()</f>
        <v>#N/A</v>
      </c>
      <c r="O50" s="173">
        <f>IF(ISNUMBER('実質公債費比率（分子）の構造'!O$53),'実質公債費比率（分子）の構造'!O$53,NA())</f>
        <v>102</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2085</v>
      </c>
      <c r="E56" s="172"/>
      <c r="F56" s="172"/>
      <c r="G56" s="172">
        <f>'将来負担比率（分子）の構造'!J$52</f>
        <v>2514</v>
      </c>
      <c r="H56" s="172"/>
      <c r="I56" s="172"/>
      <c r="J56" s="172">
        <f>'将来負担比率（分子）の構造'!K$52</f>
        <v>2535</v>
      </c>
      <c r="K56" s="172"/>
      <c r="L56" s="172"/>
      <c r="M56" s="172">
        <f>'将来負担比率（分子）の構造'!L$52</f>
        <v>2407</v>
      </c>
      <c r="N56" s="172"/>
      <c r="O56" s="172"/>
      <c r="P56" s="172">
        <f>'将来負担比率（分子）の構造'!M$52</f>
        <v>2535</v>
      </c>
    </row>
    <row r="57" spans="1:16" x14ac:dyDescent="0.2">
      <c r="A57" s="172" t="s">
        <v>42</v>
      </c>
      <c r="B57" s="172"/>
      <c r="C57" s="172"/>
      <c r="D57" s="172">
        <f>'将来負担比率（分子）の構造'!I$51</f>
        <v>8</v>
      </c>
      <c r="E57" s="172"/>
      <c r="F57" s="172"/>
      <c r="G57" s="172">
        <f>'将来負担比率（分子）の構造'!J$51</f>
        <v>4</v>
      </c>
      <c r="H57" s="172"/>
      <c r="I57" s="172"/>
      <c r="J57" s="172">
        <f>'将来負担比率（分子）の構造'!K$51</f>
        <v>4</v>
      </c>
      <c r="K57" s="172"/>
      <c r="L57" s="172"/>
      <c r="M57" s="172">
        <f>'将来負担比率（分子）の構造'!L$51</f>
        <v>3</v>
      </c>
      <c r="N57" s="172"/>
      <c r="O57" s="172"/>
      <c r="P57" s="172">
        <f>'将来負担比率（分子）の構造'!M$51</f>
        <v>3</v>
      </c>
    </row>
    <row r="58" spans="1:16" x14ac:dyDescent="0.2">
      <c r="A58" s="172" t="s">
        <v>41</v>
      </c>
      <c r="B58" s="172"/>
      <c r="C58" s="172"/>
      <c r="D58" s="172">
        <f>'将来負担比率（分子）の構造'!I$50</f>
        <v>2108</v>
      </c>
      <c r="E58" s="172"/>
      <c r="F58" s="172"/>
      <c r="G58" s="172">
        <f>'将来負担比率（分子）の構造'!J$50</f>
        <v>2349</v>
      </c>
      <c r="H58" s="172"/>
      <c r="I58" s="172"/>
      <c r="J58" s="172">
        <f>'将来負担比率（分子）の構造'!K$50</f>
        <v>2226</v>
      </c>
      <c r="K58" s="172"/>
      <c r="L58" s="172"/>
      <c r="M58" s="172">
        <f>'将来負担比率（分子）の構造'!L$50</f>
        <v>2454</v>
      </c>
      <c r="N58" s="172"/>
      <c r="O58" s="172"/>
      <c r="P58" s="172">
        <f>'将来負担比率（分子）の構造'!M$50</f>
        <v>2978</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790</v>
      </c>
      <c r="C62" s="172"/>
      <c r="D62" s="172"/>
      <c r="E62" s="172">
        <f>'将来負担比率（分子）の構造'!J$45</f>
        <v>762</v>
      </c>
      <c r="F62" s="172"/>
      <c r="G62" s="172"/>
      <c r="H62" s="172">
        <f>'将来負担比率（分子）の構造'!K$45</f>
        <v>781</v>
      </c>
      <c r="I62" s="172"/>
      <c r="J62" s="172"/>
      <c r="K62" s="172">
        <f>'将来負担比率（分子）の構造'!L$45</f>
        <v>774</v>
      </c>
      <c r="L62" s="172"/>
      <c r="M62" s="172"/>
      <c r="N62" s="172">
        <f>'将来負担比率（分子）の構造'!M$45</f>
        <v>730</v>
      </c>
      <c r="O62" s="172"/>
      <c r="P62" s="172"/>
    </row>
    <row r="63" spans="1:16" x14ac:dyDescent="0.2">
      <c r="A63" s="172" t="s">
        <v>34</v>
      </c>
      <c r="B63" s="172">
        <f>'将来負担比率（分子）の構造'!I$44</f>
        <v>132</v>
      </c>
      <c r="C63" s="172"/>
      <c r="D63" s="172"/>
      <c r="E63" s="172">
        <f>'将来負担比率（分子）の構造'!J$44</f>
        <v>112</v>
      </c>
      <c r="F63" s="172"/>
      <c r="G63" s="172"/>
      <c r="H63" s="172">
        <f>'将来負担比率（分子）の構造'!K$44</f>
        <v>91</v>
      </c>
      <c r="I63" s="172"/>
      <c r="J63" s="172"/>
      <c r="K63" s="172">
        <f>'将来負担比率（分子）の構造'!L$44</f>
        <v>73</v>
      </c>
      <c r="L63" s="172"/>
      <c r="M63" s="172"/>
      <c r="N63" s="172">
        <f>'将来負担比率（分子）の構造'!M$44</f>
        <v>61</v>
      </c>
      <c r="O63" s="172"/>
      <c r="P63" s="172"/>
    </row>
    <row r="64" spans="1:16" x14ac:dyDescent="0.2">
      <c r="A64" s="172" t="s">
        <v>33</v>
      </c>
      <c r="B64" s="172">
        <f>'将来負担比率（分子）の構造'!I$43</f>
        <v>231</v>
      </c>
      <c r="C64" s="172"/>
      <c r="D64" s="172"/>
      <c r="E64" s="172">
        <f>'将来負担比率（分子）の構造'!J$43</f>
        <v>236</v>
      </c>
      <c r="F64" s="172"/>
      <c r="G64" s="172"/>
      <c r="H64" s="172">
        <f>'将来負担比率（分子）の構造'!K$43</f>
        <v>253</v>
      </c>
      <c r="I64" s="172"/>
      <c r="J64" s="172"/>
      <c r="K64" s="172">
        <f>'将来負担比率（分子）の構造'!L$43</f>
        <v>283</v>
      </c>
      <c r="L64" s="172"/>
      <c r="M64" s="172"/>
      <c r="N64" s="172">
        <f>'将来負担比率（分子）の構造'!M$43</f>
        <v>276</v>
      </c>
      <c r="O64" s="172"/>
      <c r="P64" s="172"/>
    </row>
    <row r="65" spans="1:16" x14ac:dyDescent="0.2">
      <c r="A65" s="172" t="s">
        <v>32</v>
      </c>
      <c r="B65" s="172">
        <f>'将来負担比率（分子）の構造'!I$42</f>
        <v>50</v>
      </c>
      <c r="C65" s="172"/>
      <c r="D65" s="172"/>
      <c r="E65" s="172">
        <f>'将来負担比率（分子）の構造'!J$42</f>
        <v>45</v>
      </c>
      <c r="F65" s="172"/>
      <c r="G65" s="172"/>
      <c r="H65" s="172">
        <f>'将来負担比率（分子）の構造'!K$42</f>
        <v>39</v>
      </c>
      <c r="I65" s="172"/>
      <c r="J65" s="172"/>
      <c r="K65" s="172">
        <f>'将来負担比率（分子）の構造'!L$42</f>
        <v>168</v>
      </c>
      <c r="L65" s="172"/>
      <c r="M65" s="172"/>
      <c r="N65" s="172">
        <f>'将来負担比率（分子）の構造'!M$42</f>
        <v>150</v>
      </c>
      <c r="O65" s="172"/>
      <c r="P65" s="172"/>
    </row>
    <row r="66" spans="1:16" x14ac:dyDescent="0.2">
      <c r="A66" s="172" t="s">
        <v>31</v>
      </c>
      <c r="B66" s="172">
        <f>'将来負担比率（分子）の構造'!I$41</f>
        <v>2487</v>
      </c>
      <c r="C66" s="172"/>
      <c r="D66" s="172"/>
      <c r="E66" s="172">
        <f>'将来負担比率（分子）の構造'!J$41</f>
        <v>3081</v>
      </c>
      <c r="F66" s="172"/>
      <c r="G66" s="172"/>
      <c r="H66" s="172">
        <f>'将来負担比率（分子）の構造'!K$41</f>
        <v>3363</v>
      </c>
      <c r="I66" s="172"/>
      <c r="J66" s="172"/>
      <c r="K66" s="172">
        <f>'将来負担比率（分子）の構造'!L$41</f>
        <v>3306</v>
      </c>
      <c r="L66" s="172"/>
      <c r="M66" s="172"/>
      <c r="N66" s="172">
        <f>'将来負担比率（分子）の構造'!M$41</f>
        <v>3509</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429</v>
      </c>
      <c r="C72" s="176">
        <f>基金残高に係る経年分析!G55</f>
        <v>448</v>
      </c>
      <c r="D72" s="176">
        <f>基金残高に係る経年分析!H55</f>
        <v>489</v>
      </c>
    </row>
    <row r="73" spans="1:16" x14ac:dyDescent="0.2">
      <c r="A73" s="175" t="s">
        <v>78</v>
      </c>
      <c r="B73" s="176">
        <f>基金残高に係る経年分析!F56</f>
        <v>275</v>
      </c>
      <c r="C73" s="176">
        <f>基金残高に係る経年分析!G56</f>
        <v>275</v>
      </c>
      <c r="D73" s="176">
        <f>基金残高に係る経年分析!H56</f>
        <v>334</v>
      </c>
    </row>
    <row r="74" spans="1:16" x14ac:dyDescent="0.2">
      <c r="A74" s="175" t="s">
        <v>79</v>
      </c>
      <c r="B74" s="176">
        <f>基金残高に係る経年分析!F57</f>
        <v>1532</v>
      </c>
      <c r="C74" s="176">
        <f>基金残高に係る経年分析!G57</f>
        <v>1726</v>
      </c>
      <c r="D74" s="176">
        <f>基金残高に係る経年分析!H57</f>
        <v>2139</v>
      </c>
    </row>
  </sheetData>
  <sheetProtection algorithmName="SHA-512" hashValue="bQX0phm0LaZKDKR/jYRxFk4Y8m9TBZuZtVQL7QGE5aWfo9TkYYbomduKA/szzuO53Z/7dCOefEVX+brC5yAklQ==" saltValue="DisXl5ZX7iF6a1MT9Bwfr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212</v>
      </c>
      <c r="DI1" s="606"/>
      <c r="DJ1" s="606"/>
      <c r="DK1" s="606"/>
      <c r="DL1" s="606"/>
      <c r="DM1" s="606"/>
      <c r="DN1" s="607"/>
      <c r="DO1" s="212"/>
      <c r="DP1" s="605" t="s">
        <v>213</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2">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8" t="s">
        <v>215</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216</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217</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2">
      <c r="B4" s="608" t="s">
        <v>1</v>
      </c>
      <c r="C4" s="609"/>
      <c r="D4" s="609"/>
      <c r="E4" s="609"/>
      <c r="F4" s="609"/>
      <c r="G4" s="609"/>
      <c r="H4" s="609"/>
      <c r="I4" s="609"/>
      <c r="J4" s="609"/>
      <c r="K4" s="609"/>
      <c r="L4" s="609"/>
      <c r="M4" s="609"/>
      <c r="N4" s="609"/>
      <c r="O4" s="609"/>
      <c r="P4" s="609"/>
      <c r="Q4" s="610"/>
      <c r="R4" s="608" t="s">
        <v>218</v>
      </c>
      <c r="S4" s="609"/>
      <c r="T4" s="609"/>
      <c r="U4" s="609"/>
      <c r="V4" s="609"/>
      <c r="W4" s="609"/>
      <c r="X4" s="609"/>
      <c r="Y4" s="610"/>
      <c r="Z4" s="608" t="s">
        <v>219</v>
      </c>
      <c r="AA4" s="609"/>
      <c r="AB4" s="609"/>
      <c r="AC4" s="610"/>
      <c r="AD4" s="608" t="s">
        <v>220</v>
      </c>
      <c r="AE4" s="609"/>
      <c r="AF4" s="609"/>
      <c r="AG4" s="609"/>
      <c r="AH4" s="609"/>
      <c r="AI4" s="609"/>
      <c r="AJ4" s="609"/>
      <c r="AK4" s="610"/>
      <c r="AL4" s="608" t="s">
        <v>219</v>
      </c>
      <c r="AM4" s="609"/>
      <c r="AN4" s="609"/>
      <c r="AO4" s="610"/>
      <c r="AP4" s="614" t="s">
        <v>221</v>
      </c>
      <c r="AQ4" s="614"/>
      <c r="AR4" s="614"/>
      <c r="AS4" s="614"/>
      <c r="AT4" s="614"/>
      <c r="AU4" s="614"/>
      <c r="AV4" s="614"/>
      <c r="AW4" s="614"/>
      <c r="AX4" s="614"/>
      <c r="AY4" s="614"/>
      <c r="AZ4" s="614"/>
      <c r="BA4" s="614"/>
      <c r="BB4" s="614"/>
      <c r="BC4" s="614"/>
      <c r="BD4" s="614"/>
      <c r="BE4" s="614"/>
      <c r="BF4" s="614"/>
      <c r="BG4" s="614" t="s">
        <v>222</v>
      </c>
      <c r="BH4" s="614"/>
      <c r="BI4" s="614"/>
      <c r="BJ4" s="614"/>
      <c r="BK4" s="614"/>
      <c r="BL4" s="614"/>
      <c r="BM4" s="614"/>
      <c r="BN4" s="614"/>
      <c r="BO4" s="614" t="s">
        <v>219</v>
      </c>
      <c r="BP4" s="614"/>
      <c r="BQ4" s="614"/>
      <c r="BR4" s="614"/>
      <c r="BS4" s="614" t="s">
        <v>223</v>
      </c>
      <c r="BT4" s="614"/>
      <c r="BU4" s="614"/>
      <c r="BV4" s="614"/>
      <c r="BW4" s="614"/>
      <c r="BX4" s="614"/>
      <c r="BY4" s="614"/>
      <c r="BZ4" s="614"/>
      <c r="CA4" s="614"/>
      <c r="CB4" s="614"/>
      <c r="CD4" s="611" t="s">
        <v>224</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362" customFormat="1" ht="11.25" customHeight="1" x14ac:dyDescent="0.2">
      <c r="B5" s="615" t="s">
        <v>225</v>
      </c>
      <c r="C5" s="616"/>
      <c r="D5" s="616"/>
      <c r="E5" s="616"/>
      <c r="F5" s="616"/>
      <c r="G5" s="616"/>
      <c r="H5" s="616"/>
      <c r="I5" s="616"/>
      <c r="J5" s="616"/>
      <c r="K5" s="616"/>
      <c r="L5" s="616"/>
      <c r="M5" s="616"/>
      <c r="N5" s="616"/>
      <c r="O5" s="616"/>
      <c r="P5" s="616"/>
      <c r="Q5" s="617"/>
      <c r="R5" s="618">
        <v>343475</v>
      </c>
      <c r="S5" s="619"/>
      <c r="T5" s="619"/>
      <c r="U5" s="619"/>
      <c r="V5" s="619"/>
      <c r="W5" s="619"/>
      <c r="X5" s="619"/>
      <c r="Y5" s="620"/>
      <c r="Z5" s="621">
        <v>7.2</v>
      </c>
      <c r="AA5" s="621"/>
      <c r="AB5" s="621"/>
      <c r="AC5" s="621"/>
      <c r="AD5" s="622">
        <v>343475</v>
      </c>
      <c r="AE5" s="622"/>
      <c r="AF5" s="622"/>
      <c r="AG5" s="622"/>
      <c r="AH5" s="622"/>
      <c r="AI5" s="622"/>
      <c r="AJ5" s="622"/>
      <c r="AK5" s="622"/>
      <c r="AL5" s="623">
        <v>18.399999999999999</v>
      </c>
      <c r="AM5" s="624"/>
      <c r="AN5" s="624"/>
      <c r="AO5" s="625"/>
      <c r="AP5" s="615" t="s">
        <v>226</v>
      </c>
      <c r="AQ5" s="616"/>
      <c r="AR5" s="616"/>
      <c r="AS5" s="616"/>
      <c r="AT5" s="616"/>
      <c r="AU5" s="616"/>
      <c r="AV5" s="616"/>
      <c r="AW5" s="616"/>
      <c r="AX5" s="616"/>
      <c r="AY5" s="616"/>
      <c r="AZ5" s="616"/>
      <c r="BA5" s="616"/>
      <c r="BB5" s="616"/>
      <c r="BC5" s="616"/>
      <c r="BD5" s="616"/>
      <c r="BE5" s="616"/>
      <c r="BF5" s="617"/>
      <c r="BG5" s="629">
        <v>341825</v>
      </c>
      <c r="BH5" s="630"/>
      <c r="BI5" s="630"/>
      <c r="BJ5" s="630"/>
      <c r="BK5" s="630"/>
      <c r="BL5" s="630"/>
      <c r="BM5" s="630"/>
      <c r="BN5" s="631"/>
      <c r="BO5" s="632">
        <v>99.5</v>
      </c>
      <c r="BP5" s="632"/>
      <c r="BQ5" s="632"/>
      <c r="BR5" s="632"/>
      <c r="BS5" s="633" t="s">
        <v>127</v>
      </c>
      <c r="BT5" s="633"/>
      <c r="BU5" s="633"/>
      <c r="BV5" s="633"/>
      <c r="BW5" s="633"/>
      <c r="BX5" s="633"/>
      <c r="BY5" s="633"/>
      <c r="BZ5" s="633"/>
      <c r="CA5" s="633"/>
      <c r="CB5" s="637"/>
      <c r="CD5" s="611" t="s">
        <v>221</v>
      </c>
      <c r="CE5" s="612"/>
      <c r="CF5" s="612"/>
      <c r="CG5" s="612"/>
      <c r="CH5" s="612"/>
      <c r="CI5" s="612"/>
      <c r="CJ5" s="612"/>
      <c r="CK5" s="612"/>
      <c r="CL5" s="612"/>
      <c r="CM5" s="612"/>
      <c r="CN5" s="612"/>
      <c r="CO5" s="612"/>
      <c r="CP5" s="612"/>
      <c r="CQ5" s="613"/>
      <c r="CR5" s="611" t="s">
        <v>227</v>
      </c>
      <c r="CS5" s="612"/>
      <c r="CT5" s="612"/>
      <c r="CU5" s="612"/>
      <c r="CV5" s="612"/>
      <c r="CW5" s="612"/>
      <c r="CX5" s="612"/>
      <c r="CY5" s="613"/>
      <c r="CZ5" s="611" t="s">
        <v>219</v>
      </c>
      <c r="DA5" s="612"/>
      <c r="DB5" s="612"/>
      <c r="DC5" s="613"/>
      <c r="DD5" s="611" t="s">
        <v>228</v>
      </c>
      <c r="DE5" s="612"/>
      <c r="DF5" s="612"/>
      <c r="DG5" s="612"/>
      <c r="DH5" s="612"/>
      <c r="DI5" s="612"/>
      <c r="DJ5" s="612"/>
      <c r="DK5" s="612"/>
      <c r="DL5" s="612"/>
      <c r="DM5" s="612"/>
      <c r="DN5" s="612"/>
      <c r="DO5" s="612"/>
      <c r="DP5" s="613"/>
      <c r="DQ5" s="611" t="s">
        <v>229</v>
      </c>
      <c r="DR5" s="612"/>
      <c r="DS5" s="612"/>
      <c r="DT5" s="612"/>
      <c r="DU5" s="612"/>
      <c r="DV5" s="612"/>
      <c r="DW5" s="612"/>
      <c r="DX5" s="612"/>
      <c r="DY5" s="612"/>
      <c r="DZ5" s="612"/>
      <c r="EA5" s="612"/>
      <c r="EB5" s="612"/>
      <c r="EC5" s="613"/>
    </row>
    <row r="6" spans="2:143" ht="11.25" customHeight="1" x14ac:dyDescent="0.2">
      <c r="B6" s="626" t="s">
        <v>230</v>
      </c>
      <c r="C6" s="627"/>
      <c r="D6" s="627"/>
      <c r="E6" s="627"/>
      <c r="F6" s="627"/>
      <c r="G6" s="627"/>
      <c r="H6" s="627"/>
      <c r="I6" s="627"/>
      <c r="J6" s="627"/>
      <c r="K6" s="627"/>
      <c r="L6" s="627"/>
      <c r="M6" s="627"/>
      <c r="N6" s="627"/>
      <c r="O6" s="627"/>
      <c r="P6" s="627"/>
      <c r="Q6" s="628"/>
      <c r="R6" s="629">
        <v>22314</v>
      </c>
      <c r="S6" s="630"/>
      <c r="T6" s="630"/>
      <c r="U6" s="630"/>
      <c r="V6" s="630"/>
      <c r="W6" s="630"/>
      <c r="X6" s="630"/>
      <c r="Y6" s="631"/>
      <c r="Z6" s="632">
        <v>0.5</v>
      </c>
      <c r="AA6" s="632"/>
      <c r="AB6" s="632"/>
      <c r="AC6" s="632"/>
      <c r="AD6" s="633">
        <v>22314</v>
      </c>
      <c r="AE6" s="633"/>
      <c r="AF6" s="633"/>
      <c r="AG6" s="633"/>
      <c r="AH6" s="633"/>
      <c r="AI6" s="633"/>
      <c r="AJ6" s="633"/>
      <c r="AK6" s="633"/>
      <c r="AL6" s="634">
        <v>1.2</v>
      </c>
      <c r="AM6" s="635"/>
      <c r="AN6" s="635"/>
      <c r="AO6" s="636"/>
      <c r="AP6" s="626" t="s">
        <v>231</v>
      </c>
      <c r="AQ6" s="627"/>
      <c r="AR6" s="627"/>
      <c r="AS6" s="627"/>
      <c r="AT6" s="627"/>
      <c r="AU6" s="627"/>
      <c r="AV6" s="627"/>
      <c r="AW6" s="627"/>
      <c r="AX6" s="627"/>
      <c r="AY6" s="627"/>
      <c r="AZ6" s="627"/>
      <c r="BA6" s="627"/>
      <c r="BB6" s="627"/>
      <c r="BC6" s="627"/>
      <c r="BD6" s="627"/>
      <c r="BE6" s="627"/>
      <c r="BF6" s="628"/>
      <c r="BG6" s="629">
        <v>341825</v>
      </c>
      <c r="BH6" s="630"/>
      <c r="BI6" s="630"/>
      <c r="BJ6" s="630"/>
      <c r="BK6" s="630"/>
      <c r="BL6" s="630"/>
      <c r="BM6" s="630"/>
      <c r="BN6" s="631"/>
      <c r="BO6" s="632">
        <v>99.5</v>
      </c>
      <c r="BP6" s="632"/>
      <c r="BQ6" s="632"/>
      <c r="BR6" s="632"/>
      <c r="BS6" s="633" t="s">
        <v>127</v>
      </c>
      <c r="BT6" s="633"/>
      <c r="BU6" s="633"/>
      <c r="BV6" s="633"/>
      <c r="BW6" s="633"/>
      <c r="BX6" s="633"/>
      <c r="BY6" s="633"/>
      <c r="BZ6" s="633"/>
      <c r="CA6" s="633"/>
      <c r="CB6" s="637"/>
      <c r="CD6" s="640" t="s">
        <v>232</v>
      </c>
      <c r="CE6" s="641"/>
      <c r="CF6" s="641"/>
      <c r="CG6" s="641"/>
      <c r="CH6" s="641"/>
      <c r="CI6" s="641"/>
      <c r="CJ6" s="641"/>
      <c r="CK6" s="641"/>
      <c r="CL6" s="641"/>
      <c r="CM6" s="641"/>
      <c r="CN6" s="641"/>
      <c r="CO6" s="641"/>
      <c r="CP6" s="641"/>
      <c r="CQ6" s="642"/>
      <c r="CR6" s="629">
        <v>41036</v>
      </c>
      <c r="CS6" s="630"/>
      <c r="CT6" s="630"/>
      <c r="CU6" s="630"/>
      <c r="CV6" s="630"/>
      <c r="CW6" s="630"/>
      <c r="CX6" s="630"/>
      <c r="CY6" s="631"/>
      <c r="CZ6" s="623">
        <v>0.9</v>
      </c>
      <c r="DA6" s="624"/>
      <c r="DB6" s="624"/>
      <c r="DC6" s="643"/>
      <c r="DD6" s="638" t="s">
        <v>127</v>
      </c>
      <c r="DE6" s="630"/>
      <c r="DF6" s="630"/>
      <c r="DG6" s="630"/>
      <c r="DH6" s="630"/>
      <c r="DI6" s="630"/>
      <c r="DJ6" s="630"/>
      <c r="DK6" s="630"/>
      <c r="DL6" s="630"/>
      <c r="DM6" s="630"/>
      <c r="DN6" s="630"/>
      <c r="DO6" s="630"/>
      <c r="DP6" s="631"/>
      <c r="DQ6" s="638">
        <v>41036</v>
      </c>
      <c r="DR6" s="630"/>
      <c r="DS6" s="630"/>
      <c r="DT6" s="630"/>
      <c r="DU6" s="630"/>
      <c r="DV6" s="630"/>
      <c r="DW6" s="630"/>
      <c r="DX6" s="630"/>
      <c r="DY6" s="630"/>
      <c r="DZ6" s="630"/>
      <c r="EA6" s="630"/>
      <c r="EB6" s="630"/>
      <c r="EC6" s="639"/>
    </row>
    <row r="7" spans="2:143" ht="11.25" customHeight="1" x14ac:dyDescent="0.2">
      <c r="B7" s="626" t="s">
        <v>233</v>
      </c>
      <c r="C7" s="627"/>
      <c r="D7" s="627"/>
      <c r="E7" s="627"/>
      <c r="F7" s="627"/>
      <c r="G7" s="627"/>
      <c r="H7" s="627"/>
      <c r="I7" s="627"/>
      <c r="J7" s="627"/>
      <c r="K7" s="627"/>
      <c r="L7" s="627"/>
      <c r="M7" s="627"/>
      <c r="N7" s="627"/>
      <c r="O7" s="627"/>
      <c r="P7" s="627"/>
      <c r="Q7" s="628"/>
      <c r="R7" s="629">
        <v>444</v>
      </c>
      <c r="S7" s="630"/>
      <c r="T7" s="630"/>
      <c r="U7" s="630"/>
      <c r="V7" s="630"/>
      <c r="W7" s="630"/>
      <c r="X7" s="630"/>
      <c r="Y7" s="631"/>
      <c r="Z7" s="632">
        <v>0</v>
      </c>
      <c r="AA7" s="632"/>
      <c r="AB7" s="632"/>
      <c r="AC7" s="632"/>
      <c r="AD7" s="633">
        <v>444</v>
      </c>
      <c r="AE7" s="633"/>
      <c r="AF7" s="633"/>
      <c r="AG7" s="633"/>
      <c r="AH7" s="633"/>
      <c r="AI7" s="633"/>
      <c r="AJ7" s="633"/>
      <c r="AK7" s="633"/>
      <c r="AL7" s="634">
        <v>0</v>
      </c>
      <c r="AM7" s="635"/>
      <c r="AN7" s="635"/>
      <c r="AO7" s="636"/>
      <c r="AP7" s="626" t="s">
        <v>234</v>
      </c>
      <c r="AQ7" s="627"/>
      <c r="AR7" s="627"/>
      <c r="AS7" s="627"/>
      <c r="AT7" s="627"/>
      <c r="AU7" s="627"/>
      <c r="AV7" s="627"/>
      <c r="AW7" s="627"/>
      <c r="AX7" s="627"/>
      <c r="AY7" s="627"/>
      <c r="AZ7" s="627"/>
      <c r="BA7" s="627"/>
      <c r="BB7" s="627"/>
      <c r="BC7" s="627"/>
      <c r="BD7" s="627"/>
      <c r="BE7" s="627"/>
      <c r="BF7" s="628"/>
      <c r="BG7" s="629">
        <v>158302</v>
      </c>
      <c r="BH7" s="630"/>
      <c r="BI7" s="630"/>
      <c r="BJ7" s="630"/>
      <c r="BK7" s="630"/>
      <c r="BL7" s="630"/>
      <c r="BM7" s="630"/>
      <c r="BN7" s="631"/>
      <c r="BO7" s="632">
        <v>46.1</v>
      </c>
      <c r="BP7" s="632"/>
      <c r="BQ7" s="632"/>
      <c r="BR7" s="632"/>
      <c r="BS7" s="633" t="s">
        <v>127</v>
      </c>
      <c r="BT7" s="633"/>
      <c r="BU7" s="633"/>
      <c r="BV7" s="633"/>
      <c r="BW7" s="633"/>
      <c r="BX7" s="633"/>
      <c r="BY7" s="633"/>
      <c r="BZ7" s="633"/>
      <c r="CA7" s="633"/>
      <c r="CB7" s="637"/>
      <c r="CD7" s="644" t="s">
        <v>235</v>
      </c>
      <c r="CE7" s="645"/>
      <c r="CF7" s="645"/>
      <c r="CG7" s="645"/>
      <c r="CH7" s="645"/>
      <c r="CI7" s="645"/>
      <c r="CJ7" s="645"/>
      <c r="CK7" s="645"/>
      <c r="CL7" s="645"/>
      <c r="CM7" s="645"/>
      <c r="CN7" s="645"/>
      <c r="CO7" s="645"/>
      <c r="CP7" s="645"/>
      <c r="CQ7" s="646"/>
      <c r="CR7" s="629">
        <v>1092055</v>
      </c>
      <c r="CS7" s="630"/>
      <c r="CT7" s="630"/>
      <c r="CU7" s="630"/>
      <c r="CV7" s="630"/>
      <c r="CW7" s="630"/>
      <c r="CX7" s="630"/>
      <c r="CY7" s="631"/>
      <c r="CZ7" s="632">
        <v>24</v>
      </c>
      <c r="DA7" s="632"/>
      <c r="DB7" s="632"/>
      <c r="DC7" s="632"/>
      <c r="DD7" s="638">
        <v>35304</v>
      </c>
      <c r="DE7" s="630"/>
      <c r="DF7" s="630"/>
      <c r="DG7" s="630"/>
      <c r="DH7" s="630"/>
      <c r="DI7" s="630"/>
      <c r="DJ7" s="630"/>
      <c r="DK7" s="630"/>
      <c r="DL7" s="630"/>
      <c r="DM7" s="630"/>
      <c r="DN7" s="630"/>
      <c r="DO7" s="630"/>
      <c r="DP7" s="631"/>
      <c r="DQ7" s="638">
        <v>908104</v>
      </c>
      <c r="DR7" s="630"/>
      <c r="DS7" s="630"/>
      <c r="DT7" s="630"/>
      <c r="DU7" s="630"/>
      <c r="DV7" s="630"/>
      <c r="DW7" s="630"/>
      <c r="DX7" s="630"/>
      <c r="DY7" s="630"/>
      <c r="DZ7" s="630"/>
      <c r="EA7" s="630"/>
      <c r="EB7" s="630"/>
      <c r="EC7" s="639"/>
    </row>
    <row r="8" spans="2:143" ht="11.25" customHeight="1" x14ac:dyDescent="0.2">
      <c r="B8" s="626" t="s">
        <v>236</v>
      </c>
      <c r="C8" s="627"/>
      <c r="D8" s="627"/>
      <c r="E8" s="627"/>
      <c r="F8" s="627"/>
      <c r="G8" s="627"/>
      <c r="H8" s="627"/>
      <c r="I8" s="627"/>
      <c r="J8" s="627"/>
      <c r="K8" s="627"/>
      <c r="L8" s="627"/>
      <c r="M8" s="627"/>
      <c r="N8" s="627"/>
      <c r="O8" s="627"/>
      <c r="P8" s="627"/>
      <c r="Q8" s="628"/>
      <c r="R8" s="629">
        <v>3169</v>
      </c>
      <c r="S8" s="630"/>
      <c r="T8" s="630"/>
      <c r="U8" s="630"/>
      <c r="V8" s="630"/>
      <c r="W8" s="630"/>
      <c r="X8" s="630"/>
      <c r="Y8" s="631"/>
      <c r="Z8" s="632">
        <v>0.1</v>
      </c>
      <c r="AA8" s="632"/>
      <c r="AB8" s="632"/>
      <c r="AC8" s="632"/>
      <c r="AD8" s="633">
        <v>3169</v>
      </c>
      <c r="AE8" s="633"/>
      <c r="AF8" s="633"/>
      <c r="AG8" s="633"/>
      <c r="AH8" s="633"/>
      <c r="AI8" s="633"/>
      <c r="AJ8" s="633"/>
      <c r="AK8" s="633"/>
      <c r="AL8" s="634">
        <v>0.2</v>
      </c>
      <c r="AM8" s="635"/>
      <c r="AN8" s="635"/>
      <c r="AO8" s="636"/>
      <c r="AP8" s="626" t="s">
        <v>237</v>
      </c>
      <c r="AQ8" s="627"/>
      <c r="AR8" s="627"/>
      <c r="AS8" s="627"/>
      <c r="AT8" s="627"/>
      <c r="AU8" s="627"/>
      <c r="AV8" s="627"/>
      <c r="AW8" s="627"/>
      <c r="AX8" s="627"/>
      <c r="AY8" s="627"/>
      <c r="AZ8" s="627"/>
      <c r="BA8" s="627"/>
      <c r="BB8" s="627"/>
      <c r="BC8" s="627"/>
      <c r="BD8" s="627"/>
      <c r="BE8" s="627"/>
      <c r="BF8" s="628"/>
      <c r="BG8" s="629">
        <v>4432</v>
      </c>
      <c r="BH8" s="630"/>
      <c r="BI8" s="630"/>
      <c r="BJ8" s="630"/>
      <c r="BK8" s="630"/>
      <c r="BL8" s="630"/>
      <c r="BM8" s="630"/>
      <c r="BN8" s="631"/>
      <c r="BO8" s="632">
        <v>1.3</v>
      </c>
      <c r="BP8" s="632"/>
      <c r="BQ8" s="632"/>
      <c r="BR8" s="632"/>
      <c r="BS8" s="633" t="s">
        <v>127</v>
      </c>
      <c r="BT8" s="633"/>
      <c r="BU8" s="633"/>
      <c r="BV8" s="633"/>
      <c r="BW8" s="633"/>
      <c r="BX8" s="633"/>
      <c r="BY8" s="633"/>
      <c r="BZ8" s="633"/>
      <c r="CA8" s="633"/>
      <c r="CB8" s="637"/>
      <c r="CD8" s="644" t="s">
        <v>238</v>
      </c>
      <c r="CE8" s="645"/>
      <c r="CF8" s="645"/>
      <c r="CG8" s="645"/>
      <c r="CH8" s="645"/>
      <c r="CI8" s="645"/>
      <c r="CJ8" s="645"/>
      <c r="CK8" s="645"/>
      <c r="CL8" s="645"/>
      <c r="CM8" s="645"/>
      <c r="CN8" s="645"/>
      <c r="CO8" s="645"/>
      <c r="CP8" s="645"/>
      <c r="CQ8" s="646"/>
      <c r="CR8" s="629">
        <v>527609</v>
      </c>
      <c r="CS8" s="630"/>
      <c r="CT8" s="630"/>
      <c r="CU8" s="630"/>
      <c r="CV8" s="630"/>
      <c r="CW8" s="630"/>
      <c r="CX8" s="630"/>
      <c r="CY8" s="631"/>
      <c r="CZ8" s="632">
        <v>11.6</v>
      </c>
      <c r="DA8" s="632"/>
      <c r="DB8" s="632"/>
      <c r="DC8" s="632"/>
      <c r="DD8" s="638">
        <v>7357</v>
      </c>
      <c r="DE8" s="630"/>
      <c r="DF8" s="630"/>
      <c r="DG8" s="630"/>
      <c r="DH8" s="630"/>
      <c r="DI8" s="630"/>
      <c r="DJ8" s="630"/>
      <c r="DK8" s="630"/>
      <c r="DL8" s="630"/>
      <c r="DM8" s="630"/>
      <c r="DN8" s="630"/>
      <c r="DO8" s="630"/>
      <c r="DP8" s="631"/>
      <c r="DQ8" s="638">
        <v>160759</v>
      </c>
      <c r="DR8" s="630"/>
      <c r="DS8" s="630"/>
      <c r="DT8" s="630"/>
      <c r="DU8" s="630"/>
      <c r="DV8" s="630"/>
      <c r="DW8" s="630"/>
      <c r="DX8" s="630"/>
      <c r="DY8" s="630"/>
      <c r="DZ8" s="630"/>
      <c r="EA8" s="630"/>
      <c r="EB8" s="630"/>
      <c r="EC8" s="639"/>
    </row>
    <row r="9" spans="2:143" ht="11.25" customHeight="1" x14ac:dyDescent="0.2">
      <c r="B9" s="626" t="s">
        <v>239</v>
      </c>
      <c r="C9" s="627"/>
      <c r="D9" s="627"/>
      <c r="E9" s="627"/>
      <c r="F9" s="627"/>
      <c r="G9" s="627"/>
      <c r="H9" s="627"/>
      <c r="I9" s="627"/>
      <c r="J9" s="627"/>
      <c r="K9" s="627"/>
      <c r="L9" s="627"/>
      <c r="M9" s="627"/>
      <c r="N9" s="627"/>
      <c r="O9" s="627"/>
      <c r="P9" s="627"/>
      <c r="Q9" s="628"/>
      <c r="R9" s="629">
        <v>3852</v>
      </c>
      <c r="S9" s="630"/>
      <c r="T9" s="630"/>
      <c r="U9" s="630"/>
      <c r="V9" s="630"/>
      <c r="W9" s="630"/>
      <c r="X9" s="630"/>
      <c r="Y9" s="631"/>
      <c r="Z9" s="632">
        <v>0.1</v>
      </c>
      <c r="AA9" s="632"/>
      <c r="AB9" s="632"/>
      <c r="AC9" s="632"/>
      <c r="AD9" s="633">
        <v>3852</v>
      </c>
      <c r="AE9" s="633"/>
      <c r="AF9" s="633"/>
      <c r="AG9" s="633"/>
      <c r="AH9" s="633"/>
      <c r="AI9" s="633"/>
      <c r="AJ9" s="633"/>
      <c r="AK9" s="633"/>
      <c r="AL9" s="634">
        <v>0.2</v>
      </c>
      <c r="AM9" s="635"/>
      <c r="AN9" s="635"/>
      <c r="AO9" s="636"/>
      <c r="AP9" s="626" t="s">
        <v>240</v>
      </c>
      <c r="AQ9" s="627"/>
      <c r="AR9" s="627"/>
      <c r="AS9" s="627"/>
      <c r="AT9" s="627"/>
      <c r="AU9" s="627"/>
      <c r="AV9" s="627"/>
      <c r="AW9" s="627"/>
      <c r="AX9" s="627"/>
      <c r="AY9" s="627"/>
      <c r="AZ9" s="627"/>
      <c r="BA9" s="627"/>
      <c r="BB9" s="627"/>
      <c r="BC9" s="627"/>
      <c r="BD9" s="627"/>
      <c r="BE9" s="627"/>
      <c r="BF9" s="628"/>
      <c r="BG9" s="629">
        <v>144369</v>
      </c>
      <c r="BH9" s="630"/>
      <c r="BI9" s="630"/>
      <c r="BJ9" s="630"/>
      <c r="BK9" s="630"/>
      <c r="BL9" s="630"/>
      <c r="BM9" s="630"/>
      <c r="BN9" s="631"/>
      <c r="BO9" s="632">
        <v>42</v>
      </c>
      <c r="BP9" s="632"/>
      <c r="BQ9" s="632"/>
      <c r="BR9" s="632"/>
      <c r="BS9" s="633" t="s">
        <v>127</v>
      </c>
      <c r="BT9" s="633"/>
      <c r="BU9" s="633"/>
      <c r="BV9" s="633"/>
      <c r="BW9" s="633"/>
      <c r="BX9" s="633"/>
      <c r="BY9" s="633"/>
      <c r="BZ9" s="633"/>
      <c r="CA9" s="633"/>
      <c r="CB9" s="637"/>
      <c r="CD9" s="644" t="s">
        <v>241</v>
      </c>
      <c r="CE9" s="645"/>
      <c r="CF9" s="645"/>
      <c r="CG9" s="645"/>
      <c r="CH9" s="645"/>
      <c r="CI9" s="645"/>
      <c r="CJ9" s="645"/>
      <c r="CK9" s="645"/>
      <c r="CL9" s="645"/>
      <c r="CM9" s="645"/>
      <c r="CN9" s="645"/>
      <c r="CO9" s="645"/>
      <c r="CP9" s="645"/>
      <c r="CQ9" s="646"/>
      <c r="CR9" s="629">
        <v>662944</v>
      </c>
      <c r="CS9" s="630"/>
      <c r="CT9" s="630"/>
      <c r="CU9" s="630"/>
      <c r="CV9" s="630"/>
      <c r="CW9" s="630"/>
      <c r="CX9" s="630"/>
      <c r="CY9" s="631"/>
      <c r="CZ9" s="632">
        <v>14.6</v>
      </c>
      <c r="DA9" s="632"/>
      <c r="DB9" s="632"/>
      <c r="DC9" s="632"/>
      <c r="DD9" s="638">
        <v>123533</v>
      </c>
      <c r="DE9" s="630"/>
      <c r="DF9" s="630"/>
      <c r="DG9" s="630"/>
      <c r="DH9" s="630"/>
      <c r="DI9" s="630"/>
      <c r="DJ9" s="630"/>
      <c r="DK9" s="630"/>
      <c r="DL9" s="630"/>
      <c r="DM9" s="630"/>
      <c r="DN9" s="630"/>
      <c r="DO9" s="630"/>
      <c r="DP9" s="631"/>
      <c r="DQ9" s="638">
        <v>279486</v>
      </c>
      <c r="DR9" s="630"/>
      <c r="DS9" s="630"/>
      <c r="DT9" s="630"/>
      <c r="DU9" s="630"/>
      <c r="DV9" s="630"/>
      <c r="DW9" s="630"/>
      <c r="DX9" s="630"/>
      <c r="DY9" s="630"/>
      <c r="DZ9" s="630"/>
      <c r="EA9" s="630"/>
      <c r="EB9" s="630"/>
      <c r="EC9" s="639"/>
    </row>
    <row r="10" spans="2:143" ht="11.25" customHeight="1" x14ac:dyDescent="0.2">
      <c r="B10" s="626" t="s">
        <v>242</v>
      </c>
      <c r="C10" s="627"/>
      <c r="D10" s="627"/>
      <c r="E10" s="627"/>
      <c r="F10" s="627"/>
      <c r="G10" s="627"/>
      <c r="H10" s="627"/>
      <c r="I10" s="627"/>
      <c r="J10" s="627"/>
      <c r="K10" s="627"/>
      <c r="L10" s="627"/>
      <c r="M10" s="627"/>
      <c r="N10" s="627"/>
      <c r="O10" s="627"/>
      <c r="P10" s="627"/>
      <c r="Q10" s="628"/>
      <c r="R10" s="629" t="s">
        <v>127</v>
      </c>
      <c r="S10" s="630"/>
      <c r="T10" s="630"/>
      <c r="U10" s="630"/>
      <c r="V10" s="630"/>
      <c r="W10" s="630"/>
      <c r="X10" s="630"/>
      <c r="Y10" s="631"/>
      <c r="Z10" s="632" t="s">
        <v>127</v>
      </c>
      <c r="AA10" s="632"/>
      <c r="AB10" s="632"/>
      <c r="AC10" s="632"/>
      <c r="AD10" s="633" t="s">
        <v>127</v>
      </c>
      <c r="AE10" s="633"/>
      <c r="AF10" s="633"/>
      <c r="AG10" s="633"/>
      <c r="AH10" s="633"/>
      <c r="AI10" s="633"/>
      <c r="AJ10" s="633"/>
      <c r="AK10" s="633"/>
      <c r="AL10" s="634" t="s">
        <v>127</v>
      </c>
      <c r="AM10" s="635"/>
      <c r="AN10" s="635"/>
      <c r="AO10" s="636"/>
      <c r="AP10" s="626" t="s">
        <v>243</v>
      </c>
      <c r="AQ10" s="627"/>
      <c r="AR10" s="627"/>
      <c r="AS10" s="627"/>
      <c r="AT10" s="627"/>
      <c r="AU10" s="627"/>
      <c r="AV10" s="627"/>
      <c r="AW10" s="627"/>
      <c r="AX10" s="627"/>
      <c r="AY10" s="627"/>
      <c r="AZ10" s="627"/>
      <c r="BA10" s="627"/>
      <c r="BB10" s="627"/>
      <c r="BC10" s="627"/>
      <c r="BD10" s="627"/>
      <c r="BE10" s="627"/>
      <c r="BF10" s="628"/>
      <c r="BG10" s="629">
        <v>5931</v>
      </c>
      <c r="BH10" s="630"/>
      <c r="BI10" s="630"/>
      <c r="BJ10" s="630"/>
      <c r="BK10" s="630"/>
      <c r="BL10" s="630"/>
      <c r="BM10" s="630"/>
      <c r="BN10" s="631"/>
      <c r="BO10" s="632">
        <v>1.7</v>
      </c>
      <c r="BP10" s="632"/>
      <c r="BQ10" s="632"/>
      <c r="BR10" s="632"/>
      <c r="BS10" s="633" t="s">
        <v>127</v>
      </c>
      <c r="BT10" s="633"/>
      <c r="BU10" s="633"/>
      <c r="BV10" s="633"/>
      <c r="BW10" s="633"/>
      <c r="BX10" s="633"/>
      <c r="BY10" s="633"/>
      <c r="BZ10" s="633"/>
      <c r="CA10" s="633"/>
      <c r="CB10" s="637"/>
      <c r="CD10" s="644" t="s">
        <v>244</v>
      </c>
      <c r="CE10" s="645"/>
      <c r="CF10" s="645"/>
      <c r="CG10" s="645"/>
      <c r="CH10" s="645"/>
      <c r="CI10" s="645"/>
      <c r="CJ10" s="645"/>
      <c r="CK10" s="645"/>
      <c r="CL10" s="645"/>
      <c r="CM10" s="645"/>
      <c r="CN10" s="645"/>
      <c r="CO10" s="645"/>
      <c r="CP10" s="645"/>
      <c r="CQ10" s="646"/>
      <c r="CR10" s="629">
        <v>51678</v>
      </c>
      <c r="CS10" s="630"/>
      <c r="CT10" s="630"/>
      <c r="CU10" s="630"/>
      <c r="CV10" s="630"/>
      <c r="CW10" s="630"/>
      <c r="CX10" s="630"/>
      <c r="CY10" s="631"/>
      <c r="CZ10" s="632">
        <v>1.1000000000000001</v>
      </c>
      <c r="DA10" s="632"/>
      <c r="DB10" s="632"/>
      <c r="DC10" s="632"/>
      <c r="DD10" s="638" t="s">
        <v>127</v>
      </c>
      <c r="DE10" s="630"/>
      <c r="DF10" s="630"/>
      <c r="DG10" s="630"/>
      <c r="DH10" s="630"/>
      <c r="DI10" s="630"/>
      <c r="DJ10" s="630"/>
      <c r="DK10" s="630"/>
      <c r="DL10" s="630"/>
      <c r="DM10" s="630"/>
      <c r="DN10" s="630"/>
      <c r="DO10" s="630"/>
      <c r="DP10" s="631"/>
      <c r="DQ10" s="638">
        <v>30649</v>
      </c>
      <c r="DR10" s="630"/>
      <c r="DS10" s="630"/>
      <c r="DT10" s="630"/>
      <c r="DU10" s="630"/>
      <c r="DV10" s="630"/>
      <c r="DW10" s="630"/>
      <c r="DX10" s="630"/>
      <c r="DY10" s="630"/>
      <c r="DZ10" s="630"/>
      <c r="EA10" s="630"/>
      <c r="EB10" s="630"/>
      <c r="EC10" s="639"/>
    </row>
    <row r="11" spans="2:143" ht="11.25" customHeight="1" x14ac:dyDescent="0.2">
      <c r="B11" s="626" t="s">
        <v>245</v>
      </c>
      <c r="C11" s="627"/>
      <c r="D11" s="627"/>
      <c r="E11" s="627"/>
      <c r="F11" s="627"/>
      <c r="G11" s="627"/>
      <c r="H11" s="627"/>
      <c r="I11" s="627"/>
      <c r="J11" s="627"/>
      <c r="K11" s="627"/>
      <c r="L11" s="627"/>
      <c r="M11" s="627"/>
      <c r="N11" s="627"/>
      <c r="O11" s="627"/>
      <c r="P11" s="627"/>
      <c r="Q11" s="628"/>
      <c r="R11" s="629">
        <v>60284</v>
      </c>
      <c r="S11" s="630"/>
      <c r="T11" s="630"/>
      <c r="U11" s="630"/>
      <c r="V11" s="630"/>
      <c r="W11" s="630"/>
      <c r="X11" s="630"/>
      <c r="Y11" s="631"/>
      <c r="Z11" s="634">
        <v>1.3</v>
      </c>
      <c r="AA11" s="635"/>
      <c r="AB11" s="635"/>
      <c r="AC11" s="647"/>
      <c r="AD11" s="638">
        <v>60284</v>
      </c>
      <c r="AE11" s="630"/>
      <c r="AF11" s="630"/>
      <c r="AG11" s="630"/>
      <c r="AH11" s="630"/>
      <c r="AI11" s="630"/>
      <c r="AJ11" s="630"/>
      <c r="AK11" s="631"/>
      <c r="AL11" s="634">
        <v>3.2</v>
      </c>
      <c r="AM11" s="635"/>
      <c r="AN11" s="635"/>
      <c r="AO11" s="636"/>
      <c r="AP11" s="626" t="s">
        <v>246</v>
      </c>
      <c r="AQ11" s="627"/>
      <c r="AR11" s="627"/>
      <c r="AS11" s="627"/>
      <c r="AT11" s="627"/>
      <c r="AU11" s="627"/>
      <c r="AV11" s="627"/>
      <c r="AW11" s="627"/>
      <c r="AX11" s="627"/>
      <c r="AY11" s="627"/>
      <c r="AZ11" s="627"/>
      <c r="BA11" s="627"/>
      <c r="BB11" s="627"/>
      <c r="BC11" s="627"/>
      <c r="BD11" s="627"/>
      <c r="BE11" s="627"/>
      <c r="BF11" s="628"/>
      <c r="BG11" s="629">
        <v>3570</v>
      </c>
      <c r="BH11" s="630"/>
      <c r="BI11" s="630"/>
      <c r="BJ11" s="630"/>
      <c r="BK11" s="630"/>
      <c r="BL11" s="630"/>
      <c r="BM11" s="630"/>
      <c r="BN11" s="631"/>
      <c r="BO11" s="632">
        <v>1</v>
      </c>
      <c r="BP11" s="632"/>
      <c r="BQ11" s="632"/>
      <c r="BR11" s="632"/>
      <c r="BS11" s="633" t="s">
        <v>127</v>
      </c>
      <c r="BT11" s="633"/>
      <c r="BU11" s="633"/>
      <c r="BV11" s="633"/>
      <c r="BW11" s="633"/>
      <c r="BX11" s="633"/>
      <c r="BY11" s="633"/>
      <c r="BZ11" s="633"/>
      <c r="CA11" s="633"/>
      <c r="CB11" s="637"/>
      <c r="CD11" s="644" t="s">
        <v>247</v>
      </c>
      <c r="CE11" s="645"/>
      <c r="CF11" s="645"/>
      <c r="CG11" s="645"/>
      <c r="CH11" s="645"/>
      <c r="CI11" s="645"/>
      <c r="CJ11" s="645"/>
      <c r="CK11" s="645"/>
      <c r="CL11" s="645"/>
      <c r="CM11" s="645"/>
      <c r="CN11" s="645"/>
      <c r="CO11" s="645"/>
      <c r="CP11" s="645"/>
      <c r="CQ11" s="646"/>
      <c r="CR11" s="629">
        <v>296262</v>
      </c>
      <c r="CS11" s="630"/>
      <c r="CT11" s="630"/>
      <c r="CU11" s="630"/>
      <c r="CV11" s="630"/>
      <c r="CW11" s="630"/>
      <c r="CX11" s="630"/>
      <c r="CY11" s="631"/>
      <c r="CZ11" s="632">
        <v>6.5</v>
      </c>
      <c r="DA11" s="632"/>
      <c r="DB11" s="632"/>
      <c r="DC11" s="632"/>
      <c r="DD11" s="638">
        <v>229832</v>
      </c>
      <c r="DE11" s="630"/>
      <c r="DF11" s="630"/>
      <c r="DG11" s="630"/>
      <c r="DH11" s="630"/>
      <c r="DI11" s="630"/>
      <c r="DJ11" s="630"/>
      <c r="DK11" s="630"/>
      <c r="DL11" s="630"/>
      <c r="DM11" s="630"/>
      <c r="DN11" s="630"/>
      <c r="DO11" s="630"/>
      <c r="DP11" s="631"/>
      <c r="DQ11" s="638">
        <v>53587</v>
      </c>
      <c r="DR11" s="630"/>
      <c r="DS11" s="630"/>
      <c r="DT11" s="630"/>
      <c r="DU11" s="630"/>
      <c r="DV11" s="630"/>
      <c r="DW11" s="630"/>
      <c r="DX11" s="630"/>
      <c r="DY11" s="630"/>
      <c r="DZ11" s="630"/>
      <c r="EA11" s="630"/>
      <c r="EB11" s="630"/>
      <c r="EC11" s="639"/>
    </row>
    <row r="12" spans="2:143" ht="11.25" customHeight="1" x14ac:dyDescent="0.2">
      <c r="B12" s="626" t="s">
        <v>248</v>
      </c>
      <c r="C12" s="627"/>
      <c r="D12" s="627"/>
      <c r="E12" s="627"/>
      <c r="F12" s="627"/>
      <c r="G12" s="627"/>
      <c r="H12" s="627"/>
      <c r="I12" s="627"/>
      <c r="J12" s="627"/>
      <c r="K12" s="627"/>
      <c r="L12" s="627"/>
      <c r="M12" s="627"/>
      <c r="N12" s="627"/>
      <c r="O12" s="627"/>
      <c r="P12" s="627"/>
      <c r="Q12" s="628"/>
      <c r="R12" s="629" t="s">
        <v>127</v>
      </c>
      <c r="S12" s="630"/>
      <c r="T12" s="630"/>
      <c r="U12" s="630"/>
      <c r="V12" s="630"/>
      <c r="W12" s="630"/>
      <c r="X12" s="630"/>
      <c r="Y12" s="631"/>
      <c r="Z12" s="632" t="s">
        <v>127</v>
      </c>
      <c r="AA12" s="632"/>
      <c r="AB12" s="632"/>
      <c r="AC12" s="632"/>
      <c r="AD12" s="633" t="s">
        <v>127</v>
      </c>
      <c r="AE12" s="633"/>
      <c r="AF12" s="633"/>
      <c r="AG12" s="633"/>
      <c r="AH12" s="633"/>
      <c r="AI12" s="633"/>
      <c r="AJ12" s="633"/>
      <c r="AK12" s="633"/>
      <c r="AL12" s="634" t="s">
        <v>127</v>
      </c>
      <c r="AM12" s="635"/>
      <c r="AN12" s="635"/>
      <c r="AO12" s="636"/>
      <c r="AP12" s="626" t="s">
        <v>249</v>
      </c>
      <c r="AQ12" s="627"/>
      <c r="AR12" s="627"/>
      <c r="AS12" s="627"/>
      <c r="AT12" s="627"/>
      <c r="AU12" s="627"/>
      <c r="AV12" s="627"/>
      <c r="AW12" s="627"/>
      <c r="AX12" s="627"/>
      <c r="AY12" s="627"/>
      <c r="AZ12" s="627"/>
      <c r="BA12" s="627"/>
      <c r="BB12" s="627"/>
      <c r="BC12" s="627"/>
      <c r="BD12" s="627"/>
      <c r="BE12" s="627"/>
      <c r="BF12" s="628"/>
      <c r="BG12" s="629">
        <v>141141</v>
      </c>
      <c r="BH12" s="630"/>
      <c r="BI12" s="630"/>
      <c r="BJ12" s="630"/>
      <c r="BK12" s="630"/>
      <c r="BL12" s="630"/>
      <c r="BM12" s="630"/>
      <c r="BN12" s="631"/>
      <c r="BO12" s="632">
        <v>41.1</v>
      </c>
      <c r="BP12" s="632"/>
      <c r="BQ12" s="632"/>
      <c r="BR12" s="632"/>
      <c r="BS12" s="633" t="s">
        <v>127</v>
      </c>
      <c r="BT12" s="633"/>
      <c r="BU12" s="633"/>
      <c r="BV12" s="633"/>
      <c r="BW12" s="633"/>
      <c r="BX12" s="633"/>
      <c r="BY12" s="633"/>
      <c r="BZ12" s="633"/>
      <c r="CA12" s="633"/>
      <c r="CB12" s="637"/>
      <c r="CD12" s="644" t="s">
        <v>250</v>
      </c>
      <c r="CE12" s="645"/>
      <c r="CF12" s="645"/>
      <c r="CG12" s="645"/>
      <c r="CH12" s="645"/>
      <c r="CI12" s="645"/>
      <c r="CJ12" s="645"/>
      <c r="CK12" s="645"/>
      <c r="CL12" s="645"/>
      <c r="CM12" s="645"/>
      <c r="CN12" s="645"/>
      <c r="CO12" s="645"/>
      <c r="CP12" s="645"/>
      <c r="CQ12" s="646"/>
      <c r="CR12" s="629">
        <v>262282</v>
      </c>
      <c r="CS12" s="630"/>
      <c r="CT12" s="630"/>
      <c r="CU12" s="630"/>
      <c r="CV12" s="630"/>
      <c r="CW12" s="630"/>
      <c r="CX12" s="630"/>
      <c r="CY12" s="631"/>
      <c r="CZ12" s="632">
        <v>5.8</v>
      </c>
      <c r="DA12" s="632"/>
      <c r="DB12" s="632"/>
      <c r="DC12" s="632"/>
      <c r="DD12" s="638">
        <v>46117</v>
      </c>
      <c r="DE12" s="630"/>
      <c r="DF12" s="630"/>
      <c r="DG12" s="630"/>
      <c r="DH12" s="630"/>
      <c r="DI12" s="630"/>
      <c r="DJ12" s="630"/>
      <c r="DK12" s="630"/>
      <c r="DL12" s="630"/>
      <c r="DM12" s="630"/>
      <c r="DN12" s="630"/>
      <c r="DO12" s="630"/>
      <c r="DP12" s="631"/>
      <c r="DQ12" s="638">
        <v>83410</v>
      </c>
      <c r="DR12" s="630"/>
      <c r="DS12" s="630"/>
      <c r="DT12" s="630"/>
      <c r="DU12" s="630"/>
      <c r="DV12" s="630"/>
      <c r="DW12" s="630"/>
      <c r="DX12" s="630"/>
      <c r="DY12" s="630"/>
      <c r="DZ12" s="630"/>
      <c r="EA12" s="630"/>
      <c r="EB12" s="630"/>
      <c r="EC12" s="639"/>
    </row>
    <row r="13" spans="2:143" ht="11.25" customHeight="1" x14ac:dyDescent="0.2">
      <c r="B13" s="626" t="s">
        <v>251</v>
      </c>
      <c r="C13" s="627"/>
      <c r="D13" s="627"/>
      <c r="E13" s="627"/>
      <c r="F13" s="627"/>
      <c r="G13" s="627"/>
      <c r="H13" s="627"/>
      <c r="I13" s="627"/>
      <c r="J13" s="627"/>
      <c r="K13" s="627"/>
      <c r="L13" s="627"/>
      <c r="M13" s="627"/>
      <c r="N13" s="627"/>
      <c r="O13" s="627"/>
      <c r="P13" s="627"/>
      <c r="Q13" s="628"/>
      <c r="R13" s="629" t="s">
        <v>127</v>
      </c>
      <c r="S13" s="630"/>
      <c r="T13" s="630"/>
      <c r="U13" s="630"/>
      <c r="V13" s="630"/>
      <c r="W13" s="630"/>
      <c r="X13" s="630"/>
      <c r="Y13" s="631"/>
      <c r="Z13" s="632" t="s">
        <v>127</v>
      </c>
      <c r="AA13" s="632"/>
      <c r="AB13" s="632"/>
      <c r="AC13" s="632"/>
      <c r="AD13" s="633" t="s">
        <v>127</v>
      </c>
      <c r="AE13" s="633"/>
      <c r="AF13" s="633"/>
      <c r="AG13" s="633"/>
      <c r="AH13" s="633"/>
      <c r="AI13" s="633"/>
      <c r="AJ13" s="633"/>
      <c r="AK13" s="633"/>
      <c r="AL13" s="634" t="s">
        <v>127</v>
      </c>
      <c r="AM13" s="635"/>
      <c r="AN13" s="635"/>
      <c r="AO13" s="636"/>
      <c r="AP13" s="626" t="s">
        <v>252</v>
      </c>
      <c r="AQ13" s="627"/>
      <c r="AR13" s="627"/>
      <c r="AS13" s="627"/>
      <c r="AT13" s="627"/>
      <c r="AU13" s="627"/>
      <c r="AV13" s="627"/>
      <c r="AW13" s="627"/>
      <c r="AX13" s="627"/>
      <c r="AY13" s="627"/>
      <c r="AZ13" s="627"/>
      <c r="BA13" s="627"/>
      <c r="BB13" s="627"/>
      <c r="BC13" s="627"/>
      <c r="BD13" s="627"/>
      <c r="BE13" s="627"/>
      <c r="BF13" s="628"/>
      <c r="BG13" s="629">
        <v>118572</v>
      </c>
      <c r="BH13" s="630"/>
      <c r="BI13" s="630"/>
      <c r="BJ13" s="630"/>
      <c r="BK13" s="630"/>
      <c r="BL13" s="630"/>
      <c r="BM13" s="630"/>
      <c r="BN13" s="631"/>
      <c r="BO13" s="632">
        <v>34.5</v>
      </c>
      <c r="BP13" s="632"/>
      <c r="BQ13" s="632"/>
      <c r="BR13" s="632"/>
      <c r="BS13" s="633" t="s">
        <v>127</v>
      </c>
      <c r="BT13" s="633"/>
      <c r="BU13" s="633"/>
      <c r="BV13" s="633"/>
      <c r="BW13" s="633"/>
      <c r="BX13" s="633"/>
      <c r="BY13" s="633"/>
      <c r="BZ13" s="633"/>
      <c r="CA13" s="633"/>
      <c r="CB13" s="637"/>
      <c r="CD13" s="644" t="s">
        <v>253</v>
      </c>
      <c r="CE13" s="645"/>
      <c r="CF13" s="645"/>
      <c r="CG13" s="645"/>
      <c r="CH13" s="645"/>
      <c r="CI13" s="645"/>
      <c r="CJ13" s="645"/>
      <c r="CK13" s="645"/>
      <c r="CL13" s="645"/>
      <c r="CM13" s="645"/>
      <c r="CN13" s="645"/>
      <c r="CO13" s="645"/>
      <c r="CP13" s="645"/>
      <c r="CQ13" s="646"/>
      <c r="CR13" s="629">
        <v>221723</v>
      </c>
      <c r="CS13" s="630"/>
      <c r="CT13" s="630"/>
      <c r="CU13" s="630"/>
      <c r="CV13" s="630"/>
      <c r="CW13" s="630"/>
      <c r="CX13" s="630"/>
      <c r="CY13" s="631"/>
      <c r="CZ13" s="632">
        <v>4.9000000000000004</v>
      </c>
      <c r="DA13" s="632"/>
      <c r="DB13" s="632"/>
      <c r="DC13" s="632"/>
      <c r="DD13" s="638">
        <v>115128</v>
      </c>
      <c r="DE13" s="630"/>
      <c r="DF13" s="630"/>
      <c r="DG13" s="630"/>
      <c r="DH13" s="630"/>
      <c r="DI13" s="630"/>
      <c r="DJ13" s="630"/>
      <c r="DK13" s="630"/>
      <c r="DL13" s="630"/>
      <c r="DM13" s="630"/>
      <c r="DN13" s="630"/>
      <c r="DO13" s="630"/>
      <c r="DP13" s="631"/>
      <c r="DQ13" s="638">
        <v>45206</v>
      </c>
      <c r="DR13" s="630"/>
      <c r="DS13" s="630"/>
      <c r="DT13" s="630"/>
      <c r="DU13" s="630"/>
      <c r="DV13" s="630"/>
      <c r="DW13" s="630"/>
      <c r="DX13" s="630"/>
      <c r="DY13" s="630"/>
      <c r="DZ13" s="630"/>
      <c r="EA13" s="630"/>
      <c r="EB13" s="630"/>
      <c r="EC13" s="639"/>
    </row>
    <row r="14" spans="2:143" ht="11.25" customHeight="1" x14ac:dyDescent="0.2">
      <c r="B14" s="626" t="s">
        <v>254</v>
      </c>
      <c r="C14" s="627"/>
      <c r="D14" s="627"/>
      <c r="E14" s="627"/>
      <c r="F14" s="627"/>
      <c r="G14" s="627"/>
      <c r="H14" s="627"/>
      <c r="I14" s="627"/>
      <c r="J14" s="627"/>
      <c r="K14" s="627"/>
      <c r="L14" s="627"/>
      <c r="M14" s="627"/>
      <c r="N14" s="627"/>
      <c r="O14" s="627"/>
      <c r="P14" s="627"/>
      <c r="Q14" s="628"/>
      <c r="R14" s="629" t="s">
        <v>127</v>
      </c>
      <c r="S14" s="630"/>
      <c r="T14" s="630"/>
      <c r="U14" s="630"/>
      <c r="V14" s="630"/>
      <c r="W14" s="630"/>
      <c r="X14" s="630"/>
      <c r="Y14" s="631"/>
      <c r="Z14" s="632" t="s">
        <v>127</v>
      </c>
      <c r="AA14" s="632"/>
      <c r="AB14" s="632"/>
      <c r="AC14" s="632"/>
      <c r="AD14" s="633" t="s">
        <v>127</v>
      </c>
      <c r="AE14" s="633"/>
      <c r="AF14" s="633"/>
      <c r="AG14" s="633"/>
      <c r="AH14" s="633"/>
      <c r="AI14" s="633"/>
      <c r="AJ14" s="633"/>
      <c r="AK14" s="633"/>
      <c r="AL14" s="634" t="s">
        <v>127</v>
      </c>
      <c r="AM14" s="635"/>
      <c r="AN14" s="635"/>
      <c r="AO14" s="636"/>
      <c r="AP14" s="626" t="s">
        <v>255</v>
      </c>
      <c r="AQ14" s="627"/>
      <c r="AR14" s="627"/>
      <c r="AS14" s="627"/>
      <c r="AT14" s="627"/>
      <c r="AU14" s="627"/>
      <c r="AV14" s="627"/>
      <c r="AW14" s="627"/>
      <c r="AX14" s="627"/>
      <c r="AY14" s="627"/>
      <c r="AZ14" s="627"/>
      <c r="BA14" s="627"/>
      <c r="BB14" s="627"/>
      <c r="BC14" s="627"/>
      <c r="BD14" s="627"/>
      <c r="BE14" s="627"/>
      <c r="BF14" s="628"/>
      <c r="BG14" s="629">
        <v>13400</v>
      </c>
      <c r="BH14" s="630"/>
      <c r="BI14" s="630"/>
      <c r="BJ14" s="630"/>
      <c r="BK14" s="630"/>
      <c r="BL14" s="630"/>
      <c r="BM14" s="630"/>
      <c r="BN14" s="631"/>
      <c r="BO14" s="632">
        <v>3.9</v>
      </c>
      <c r="BP14" s="632"/>
      <c r="BQ14" s="632"/>
      <c r="BR14" s="632"/>
      <c r="BS14" s="633" t="s">
        <v>127</v>
      </c>
      <c r="BT14" s="633"/>
      <c r="BU14" s="633"/>
      <c r="BV14" s="633"/>
      <c r="BW14" s="633"/>
      <c r="BX14" s="633"/>
      <c r="BY14" s="633"/>
      <c r="BZ14" s="633"/>
      <c r="CA14" s="633"/>
      <c r="CB14" s="637"/>
      <c r="CD14" s="644" t="s">
        <v>256</v>
      </c>
      <c r="CE14" s="645"/>
      <c r="CF14" s="645"/>
      <c r="CG14" s="645"/>
      <c r="CH14" s="645"/>
      <c r="CI14" s="645"/>
      <c r="CJ14" s="645"/>
      <c r="CK14" s="645"/>
      <c r="CL14" s="645"/>
      <c r="CM14" s="645"/>
      <c r="CN14" s="645"/>
      <c r="CO14" s="645"/>
      <c r="CP14" s="645"/>
      <c r="CQ14" s="646"/>
      <c r="CR14" s="629">
        <v>669974</v>
      </c>
      <c r="CS14" s="630"/>
      <c r="CT14" s="630"/>
      <c r="CU14" s="630"/>
      <c r="CV14" s="630"/>
      <c r="CW14" s="630"/>
      <c r="CX14" s="630"/>
      <c r="CY14" s="631"/>
      <c r="CZ14" s="632">
        <v>14.7</v>
      </c>
      <c r="DA14" s="632"/>
      <c r="DB14" s="632"/>
      <c r="DC14" s="632"/>
      <c r="DD14" s="638">
        <v>468690</v>
      </c>
      <c r="DE14" s="630"/>
      <c r="DF14" s="630"/>
      <c r="DG14" s="630"/>
      <c r="DH14" s="630"/>
      <c r="DI14" s="630"/>
      <c r="DJ14" s="630"/>
      <c r="DK14" s="630"/>
      <c r="DL14" s="630"/>
      <c r="DM14" s="630"/>
      <c r="DN14" s="630"/>
      <c r="DO14" s="630"/>
      <c r="DP14" s="631"/>
      <c r="DQ14" s="638">
        <v>156136</v>
      </c>
      <c r="DR14" s="630"/>
      <c r="DS14" s="630"/>
      <c r="DT14" s="630"/>
      <c r="DU14" s="630"/>
      <c r="DV14" s="630"/>
      <c r="DW14" s="630"/>
      <c r="DX14" s="630"/>
      <c r="DY14" s="630"/>
      <c r="DZ14" s="630"/>
      <c r="EA14" s="630"/>
      <c r="EB14" s="630"/>
      <c r="EC14" s="639"/>
    </row>
    <row r="15" spans="2:143" ht="11.25" customHeight="1" x14ac:dyDescent="0.2">
      <c r="B15" s="626" t="s">
        <v>257</v>
      </c>
      <c r="C15" s="627"/>
      <c r="D15" s="627"/>
      <c r="E15" s="627"/>
      <c r="F15" s="627"/>
      <c r="G15" s="627"/>
      <c r="H15" s="627"/>
      <c r="I15" s="627"/>
      <c r="J15" s="627"/>
      <c r="K15" s="627"/>
      <c r="L15" s="627"/>
      <c r="M15" s="627"/>
      <c r="N15" s="627"/>
      <c r="O15" s="627"/>
      <c r="P15" s="627"/>
      <c r="Q15" s="628"/>
      <c r="R15" s="629" t="s">
        <v>127</v>
      </c>
      <c r="S15" s="630"/>
      <c r="T15" s="630"/>
      <c r="U15" s="630"/>
      <c r="V15" s="630"/>
      <c r="W15" s="630"/>
      <c r="X15" s="630"/>
      <c r="Y15" s="631"/>
      <c r="Z15" s="632" t="s">
        <v>127</v>
      </c>
      <c r="AA15" s="632"/>
      <c r="AB15" s="632"/>
      <c r="AC15" s="632"/>
      <c r="AD15" s="633" t="s">
        <v>127</v>
      </c>
      <c r="AE15" s="633"/>
      <c r="AF15" s="633"/>
      <c r="AG15" s="633"/>
      <c r="AH15" s="633"/>
      <c r="AI15" s="633"/>
      <c r="AJ15" s="633"/>
      <c r="AK15" s="633"/>
      <c r="AL15" s="634" t="s">
        <v>127</v>
      </c>
      <c r="AM15" s="635"/>
      <c r="AN15" s="635"/>
      <c r="AO15" s="636"/>
      <c r="AP15" s="626" t="s">
        <v>258</v>
      </c>
      <c r="AQ15" s="627"/>
      <c r="AR15" s="627"/>
      <c r="AS15" s="627"/>
      <c r="AT15" s="627"/>
      <c r="AU15" s="627"/>
      <c r="AV15" s="627"/>
      <c r="AW15" s="627"/>
      <c r="AX15" s="627"/>
      <c r="AY15" s="627"/>
      <c r="AZ15" s="627"/>
      <c r="BA15" s="627"/>
      <c r="BB15" s="627"/>
      <c r="BC15" s="627"/>
      <c r="BD15" s="627"/>
      <c r="BE15" s="627"/>
      <c r="BF15" s="628"/>
      <c r="BG15" s="629">
        <v>28982</v>
      </c>
      <c r="BH15" s="630"/>
      <c r="BI15" s="630"/>
      <c r="BJ15" s="630"/>
      <c r="BK15" s="630"/>
      <c r="BL15" s="630"/>
      <c r="BM15" s="630"/>
      <c r="BN15" s="631"/>
      <c r="BO15" s="632">
        <v>8.4</v>
      </c>
      <c r="BP15" s="632"/>
      <c r="BQ15" s="632"/>
      <c r="BR15" s="632"/>
      <c r="BS15" s="633" t="s">
        <v>127</v>
      </c>
      <c r="BT15" s="633"/>
      <c r="BU15" s="633"/>
      <c r="BV15" s="633"/>
      <c r="BW15" s="633"/>
      <c r="BX15" s="633"/>
      <c r="BY15" s="633"/>
      <c r="BZ15" s="633"/>
      <c r="CA15" s="633"/>
      <c r="CB15" s="637"/>
      <c r="CD15" s="644" t="s">
        <v>259</v>
      </c>
      <c r="CE15" s="645"/>
      <c r="CF15" s="645"/>
      <c r="CG15" s="645"/>
      <c r="CH15" s="645"/>
      <c r="CI15" s="645"/>
      <c r="CJ15" s="645"/>
      <c r="CK15" s="645"/>
      <c r="CL15" s="645"/>
      <c r="CM15" s="645"/>
      <c r="CN15" s="645"/>
      <c r="CO15" s="645"/>
      <c r="CP15" s="645"/>
      <c r="CQ15" s="646"/>
      <c r="CR15" s="629">
        <v>297762</v>
      </c>
      <c r="CS15" s="630"/>
      <c r="CT15" s="630"/>
      <c r="CU15" s="630"/>
      <c r="CV15" s="630"/>
      <c r="CW15" s="630"/>
      <c r="CX15" s="630"/>
      <c r="CY15" s="631"/>
      <c r="CZ15" s="632">
        <v>6.5</v>
      </c>
      <c r="DA15" s="632"/>
      <c r="DB15" s="632"/>
      <c r="DC15" s="632"/>
      <c r="DD15" s="638">
        <v>48995</v>
      </c>
      <c r="DE15" s="630"/>
      <c r="DF15" s="630"/>
      <c r="DG15" s="630"/>
      <c r="DH15" s="630"/>
      <c r="DI15" s="630"/>
      <c r="DJ15" s="630"/>
      <c r="DK15" s="630"/>
      <c r="DL15" s="630"/>
      <c r="DM15" s="630"/>
      <c r="DN15" s="630"/>
      <c r="DO15" s="630"/>
      <c r="DP15" s="631"/>
      <c r="DQ15" s="638">
        <v>178875</v>
      </c>
      <c r="DR15" s="630"/>
      <c r="DS15" s="630"/>
      <c r="DT15" s="630"/>
      <c r="DU15" s="630"/>
      <c r="DV15" s="630"/>
      <c r="DW15" s="630"/>
      <c r="DX15" s="630"/>
      <c r="DY15" s="630"/>
      <c r="DZ15" s="630"/>
      <c r="EA15" s="630"/>
      <c r="EB15" s="630"/>
      <c r="EC15" s="639"/>
    </row>
    <row r="16" spans="2:143" ht="11.25" customHeight="1" x14ac:dyDescent="0.2">
      <c r="B16" s="626" t="s">
        <v>260</v>
      </c>
      <c r="C16" s="627"/>
      <c r="D16" s="627"/>
      <c r="E16" s="627"/>
      <c r="F16" s="627"/>
      <c r="G16" s="627"/>
      <c r="H16" s="627"/>
      <c r="I16" s="627"/>
      <c r="J16" s="627"/>
      <c r="K16" s="627"/>
      <c r="L16" s="627"/>
      <c r="M16" s="627"/>
      <c r="N16" s="627"/>
      <c r="O16" s="627"/>
      <c r="P16" s="627"/>
      <c r="Q16" s="628"/>
      <c r="R16" s="629">
        <v>4404</v>
      </c>
      <c r="S16" s="630"/>
      <c r="T16" s="630"/>
      <c r="U16" s="630"/>
      <c r="V16" s="630"/>
      <c r="W16" s="630"/>
      <c r="X16" s="630"/>
      <c r="Y16" s="631"/>
      <c r="Z16" s="632">
        <v>0.1</v>
      </c>
      <c r="AA16" s="632"/>
      <c r="AB16" s="632"/>
      <c r="AC16" s="632"/>
      <c r="AD16" s="633">
        <v>4404</v>
      </c>
      <c r="AE16" s="633"/>
      <c r="AF16" s="633"/>
      <c r="AG16" s="633"/>
      <c r="AH16" s="633"/>
      <c r="AI16" s="633"/>
      <c r="AJ16" s="633"/>
      <c r="AK16" s="633"/>
      <c r="AL16" s="634">
        <v>0.2</v>
      </c>
      <c r="AM16" s="635"/>
      <c r="AN16" s="635"/>
      <c r="AO16" s="636"/>
      <c r="AP16" s="626" t="s">
        <v>261</v>
      </c>
      <c r="AQ16" s="627"/>
      <c r="AR16" s="627"/>
      <c r="AS16" s="627"/>
      <c r="AT16" s="627"/>
      <c r="AU16" s="627"/>
      <c r="AV16" s="627"/>
      <c r="AW16" s="627"/>
      <c r="AX16" s="627"/>
      <c r="AY16" s="627"/>
      <c r="AZ16" s="627"/>
      <c r="BA16" s="627"/>
      <c r="BB16" s="627"/>
      <c r="BC16" s="627"/>
      <c r="BD16" s="627"/>
      <c r="BE16" s="627"/>
      <c r="BF16" s="628"/>
      <c r="BG16" s="629" t="s">
        <v>127</v>
      </c>
      <c r="BH16" s="630"/>
      <c r="BI16" s="630"/>
      <c r="BJ16" s="630"/>
      <c r="BK16" s="630"/>
      <c r="BL16" s="630"/>
      <c r="BM16" s="630"/>
      <c r="BN16" s="631"/>
      <c r="BO16" s="632" t="s">
        <v>127</v>
      </c>
      <c r="BP16" s="632"/>
      <c r="BQ16" s="632"/>
      <c r="BR16" s="632"/>
      <c r="BS16" s="633" t="s">
        <v>127</v>
      </c>
      <c r="BT16" s="633"/>
      <c r="BU16" s="633"/>
      <c r="BV16" s="633"/>
      <c r="BW16" s="633"/>
      <c r="BX16" s="633"/>
      <c r="BY16" s="633"/>
      <c r="BZ16" s="633"/>
      <c r="CA16" s="633"/>
      <c r="CB16" s="637"/>
      <c r="CD16" s="644" t="s">
        <v>262</v>
      </c>
      <c r="CE16" s="645"/>
      <c r="CF16" s="645"/>
      <c r="CG16" s="645"/>
      <c r="CH16" s="645"/>
      <c r="CI16" s="645"/>
      <c r="CJ16" s="645"/>
      <c r="CK16" s="645"/>
      <c r="CL16" s="645"/>
      <c r="CM16" s="645"/>
      <c r="CN16" s="645"/>
      <c r="CO16" s="645"/>
      <c r="CP16" s="645"/>
      <c r="CQ16" s="646"/>
      <c r="CR16" s="629">
        <v>72265</v>
      </c>
      <c r="CS16" s="630"/>
      <c r="CT16" s="630"/>
      <c r="CU16" s="630"/>
      <c r="CV16" s="630"/>
      <c r="CW16" s="630"/>
      <c r="CX16" s="630"/>
      <c r="CY16" s="631"/>
      <c r="CZ16" s="632">
        <v>1.6</v>
      </c>
      <c r="DA16" s="632"/>
      <c r="DB16" s="632"/>
      <c r="DC16" s="632"/>
      <c r="DD16" s="638" t="s">
        <v>127</v>
      </c>
      <c r="DE16" s="630"/>
      <c r="DF16" s="630"/>
      <c r="DG16" s="630"/>
      <c r="DH16" s="630"/>
      <c r="DI16" s="630"/>
      <c r="DJ16" s="630"/>
      <c r="DK16" s="630"/>
      <c r="DL16" s="630"/>
      <c r="DM16" s="630"/>
      <c r="DN16" s="630"/>
      <c r="DO16" s="630"/>
      <c r="DP16" s="631"/>
      <c r="DQ16" s="638">
        <v>22530</v>
      </c>
      <c r="DR16" s="630"/>
      <c r="DS16" s="630"/>
      <c r="DT16" s="630"/>
      <c r="DU16" s="630"/>
      <c r="DV16" s="630"/>
      <c r="DW16" s="630"/>
      <c r="DX16" s="630"/>
      <c r="DY16" s="630"/>
      <c r="DZ16" s="630"/>
      <c r="EA16" s="630"/>
      <c r="EB16" s="630"/>
      <c r="EC16" s="639"/>
    </row>
    <row r="17" spans="2:133" ht="11.25" customHeight="1" x14ac:dyDescent="0.2">
      <c r="B17" s="626" t="s">
        <v>263</v>
      </c>
      <c r="C17" s="627"/>
      <c r="D17" s="627"/>
      <c r="E17" s="627"/>
      <c r="F17" s="627"/>
      <c r="G17" s="627"/>
      <c r="H17" s="627"/>
      <c r="I17" s="627"/>
      <c r="J17" s="627"/>
      <c r="K17" s="627"/>
      <c r="L17" s="627"/>
      <c r="M17" s="627"/>
      <c r="N17" s="627"/>
      <c r="O17" s="627"/>
      <c r="P17" s="627"/>
      <c r="Q17" s="628"/>
      <c r="R17" s="629">
        <v>5094</v>
      </c>
      <c r="S17" s="630"/>
      <c r="T17" s="630"/>
      <c r="U17" s="630"/>
      <c r="V17" s="630"/>
      <c r="W17" s="630"/>
      <c r="X17" s="630"/>
      <c r="Y17" s="631"/>
      <c r="Z17" s="632">
        <v>0.1</v>
      </c>
      <c r="AA17" s="632"/>
      <c r="AB17" s="632"/>
      <c r="AC17" s="632"/>
      <c r="AD17" s="633">
        <v>5094</v>
      </c>
      <c r="AE17" s="633"/>
      <c r="AF17" s="633"/>
      <c r="AG17" s="633"/>
      <c r="AH17" s="633"/>
      <c r="AI17" s="633"/>
      <c r="AJ17" s="633"/>
      <c r="AK17" s="633"/>
      <c r="AL17" s="634">
        <v>0.3</v>
      </c>
      <c r="AM17" s="635"/>
      <c r="AN17" s="635"/>
      <c r="AO17" s="636"/>
      <c r="AP17" s="626" t="s">
        <v>264</v>
      </c>
      <c r="AQ17" s="627"/>
      <c r="AR17" s="627"/>
      <c r="AS17" s="627"/>
      <c r="AT17" s="627"/>
      <c r="AU17" s="627"/>
      <c r="AV17" s="627"/>
      <c r="AW17" s="627"/>
      <c r="AX17" s="627"/>
      <c r="AY17" s="627"/>
      <c r="AZ17" s="627"/>
      <c r="BA17" s="627"/>
      <c r="BB17" s="627"/>
      <c r="BC17" s="627"/>
      <c r="BD17" s="627"/>
      <c r="BE17" s="627"/>
      <c r="BF17" s="628"/>
      <c r="BG17" s="629" t="s">
        <v>127</v>
      </c>
      <c r="BH17" s="630"/>
      <c r="BI17" s="630"/>
      <c r="BJ17" s="630"/>
      <c r="BK17" s="630"/>
      <c r="BL17" s="630"/>
      <c r="BM17" s="630"/>
      <c r="BN17" s="631"/>
      <c r="BO17" s="632" t="s">
        <v>127</v>
      </c>
      <c r="BP17" s="632"/>
      <c r="BQ17" s="632"/>
      <c r="BR17" s="632"/>
      <c r="BS17" s="633" t="s">
        <v>127</v>
      </c>
      <c r="BT17" s="633"/>
      <c r="BU17" s="633"/>
      <c r="BV17" s="633"/>
      <c r="BW17" s="633"/>
      <c r="BX17" s="633"/>
      <c r="BY17" s="633"/>
      <c r="BZ17" s="633"/>
      <c r="CA17" s="633"/>
      <c r="CB17" s="637"/>
      <c r="CD17" s="644" t="s">
        <v>265</v>
      </c>
      <c r="CE17" s="645"/>
      <c r="CF17" s="645"/>
      <c r="CG17" s="645"/>
      <c r="CH17" s="645"/>
      <c r="CI17" s="645"/>
      <c r="CJ17" s="645"/>
      <c r="CK17" s="645"/>
      <c r="CL17" s="645"/>
      <c r="CM17" s="645"/>
      <c r="CN17" s="645"/>
      <c r="CO17" s="645"/>
      <c r="CP17" s="645"/>
      <c r="CQ17" s="646"/>
      <c r="CR17" s="629">
        <v>292410</v>
      </c>
      <c r="CS17" s="630"/>
      <c r="CT17" s="630"/>
      <c r="CU17" s="630"/>
      <c r="CV17" s="630"/>
      <c r="CW17" s="630"/>
      <c r="CX17" s="630"/>
      <c r="CY17" s="631"/>
      <c r="CZ17" s="632">
        <v>6.4</v>
      </c>
      <c r="DA17" s="632"/>
      <c r="DB17" s="632"/>
      <c r="DC17" s="632"/>
      <c r="DD17" s="638" t="s">
        <v>127</v>
      </c>
      <c r="DE17" s="630"/>
      <c r="DF17" s="630"/>
      <c r="DG17" s="630"/>
      <c r="DH17" s="630"/>
      <c r="DI17" s="630"/>
      <c r="DJ17" s="630"/>
      <c r="DK17" s="630"/>
      <c r="DL17" s="630"/>
      <c r="DM17" s="630"/>
      <c r="DN17" s="630"/>
      <c r="DO17" s="630"/>
      <c r="DP17" s="631"/>
      <c r="DQ17" s="638">
        <v>292410</v>
      </c>
      <c r="DR17" s="630"/>
      <c r="DS17" s="630"/>
      <c r="DT17" s="630"/>
      <c r="DU17" s="630"/>
      <c r="DV17" s="630"/>
      <c r="DW17" s="630"/>
      <c r="DX17" s="630"/>
      <c r="DY17" s="630"/>
      <c r="DZ17" s="630"/>
      <c r="EA17" s="630"/>
      <c r="EB17" s="630"/>
      <c r="EC17" s="639"/>
    </row>
    <row r="18" spans="2:133" ht="11.25" customHeight="1" x14ac:dyDescent="0.2">
      <c r="B18" s="626" t="s">
        <v>266</v>
      </c>
      <c r="C18" s="627"/>
      <c r="D18" s="627"/>
      <c r="E18" s="627"/>
      <c r="F18" s="627"/>
      <c r="G18" s="627"/>
      <c r="H18" s="627"/>
      <c r="I18" s="627"/>
      <c r="J18" s="627"/>
      <c r="K18" s="627"/>
      <c r="L18" s="627"/>
      <c r="M18" s="627"/>
      <c r="N18" s="627"/>
      <c r="O18" s="627"/>
      <c r="P18" s="627"/>
      <c r="Q18" s="628"/>
      <c r="R18" s="629">
        <v>4068</v>
      </c>
      <c r="S18" s="630"/>
      <c r="T18" s="630"/>
      <c r="U18" s="630"/>
      <c r="V18" s="630"/>
      <c r="W18" s="630"/>
      <c r="X18" s="630"/>
      <c r="Y18" s="631"/>
      <c r="Z18" s="632">
        <v>0.1</v>
      </c>
      <c r="AA18" s="632"/>
      <c r="AB18" s="632"/>
      <c r="AC18" s="632"/>
      <c r="AD18" s="633">
        <v>4068</v>
      </c>
      <c r="AE18" s="633"/>
      <c r="AF18" s="633"/>
      <c r="AG18" s="633"/>
      <c r="AH18" s="633"/>
      <c r="AI18" s="633"/>
      <c r="AJ18" s="633"/>
      <c r="AK18" s="633"/>
      <c r="AL18" s="634">
        <v>0.20000000298023224</v>
      </c>
      <c r="AM18" s="635"/>
      <c r="AN18" s="635"/>
      <c r="AO18" s="636"/>
      <c r="AP18" s="626" t="s">
        <v>267</v>
      </c>
      <c r="AQ18" s="627"/>
      <c r="AR18" s="627"/>
      <c r="AS18" s="627"/>
      <c r="AT18" s="627"/>
      <c r="AU18" s="627"/>
      <c r="AV18" s="627"/>
      <c r="AW18" s="627"/>
      <c r="AX18" s="627"/>
      <c r="AY18" s="627"/>
      <c r="AZ18" s="627"/>
      <c r="BA18" s="627"/>
      <c r="BB18" s="627"/>
      <c r="BC18" s="627"/>
      <c r="BD18" s="627"/>
      <c r="BE18" s="627"/>
      <c r="BF18" s="628"/>
      <c r="BG18" s="629" t="s">
        <v>127</v>
      </c>
      <c r="BH18" s="630"/>
      <c r="BI18" s="630"/>
      <c r="BJ18" s="630"/>
      <c r="BK18" s="630"/>
      <c r="BL18" s="630"/>
      <c r="BM18" s="630"/>
      <c r="BN18" s="631"/>
      <c r="BO18" s="632" t="s">
        <v>127</v>
      </c>
      <c r="BP18" s="632"/>
      <c r="BQ18" s="632"/>
      <c r="BR18" s="632"/>
      <c r="BS18" s="633" t="s">
        <v>127</v>
      </c>
      <c r="BT18" s="633"/>
      <c r="BU18" s="633"/>
      <c r="BV18" s="633"/>
      <c r="BW18" s="633"/>
      <c r="BX18" s="633"/>
      <c r="BY18" s="633"/>
      <c r="BZ18" s="633"/>
      <c r="CA18" s="633"/>
      <c r="CB18" s="637"/>
      <c r="CD18" s="644" t="s">
        <v>268</v>
      </c>
      <c r="CE18" s="645"/>
      <c r="CF18" s="645"/>
      <c r="CG18" s="645"/>
      <c r="CH18" s="645"/>
      <c r="CI18" s="645"/>
      <c r="CJ18" s="645"/>
      <c r="CK18" s="645"/>
      <c r="CL18" s="645"/>
      <c r="CM18" s="645"/>
      <c r="CN18" s="645"/>
      <c r="CO18" s="645"/>
      <c r="CP18" s="645"/>
      <c r="CQ18" s="646"/>
      <c r="CR18" s="629">
        <v>65200</v>
      </c>
      <c r="CS18" s="630"/>
      <c r="CT18" s="630"/>
      <c r="CU18" s="630"/>
      <c r="CV18" s="630"/>
      <c r="CW18" s="630"/>
      <c r="CX18" s="630"/>
      <c r="CY18" s="631"/>
      <c r="CZ18" s="632">
        <v>1.4</v>
      </c>
      <c r="DA18" s="632"/>
      <c r="DB18" s="632"/>
      <c r="DC18" s="632"/>
      <c r="DD18" s="638" t="s">
        <v>127</v>
      </c>
      <c r="DE18" s="630"/>
      <c r="DF18" s="630"/>
      <c r="DG18" s="630"/>
      <c r="DH18" s="630"/>
      <c r="DI18" s="630"/>
      <c r="DJ18" s="630"/>
      <c r="DK18" s="630"/>
      <c r="DL18" s="630"/>
      <c r="DM18" s="630"/>
      <c r="DN18" s="630"/>
      <c r="DO18" s="630"/>
      <c r="DP18" s="631"/>
      <c r="DQ18" s="638">
        <v>48200</v>
      </c>
      <c r="DR18" s="630"/>
      <c r="DS18" s="630"/>
      <c r="DT18" s="630"/>
      <c r="DU18" s="630"/>
      <c r="DV18" s="630"/>
      <c r="DW18" s="630"/>
      <c r="DX18" s="630"/>
      <c r="DY18" s="630"/>
      <c r="DZ18" s="630"/>
      <c r="EA18" s="630"/>
      <c r="EB18" s="630"/>
      <c r="EC18" s="639"/>
    </row>
    <row r="19" spans="2:133" ht="11.25" customHeight="1" x14ac:dyDescent="0.2">
      <c r="B19" s="626" t="s">
        <v>269</v>
      </c>
      <c r="C19" s="627"/>
      <c r="D19" s="627"/>
      <c r="E19" s="627"/>
      <c r="F19" s="627"/>
      <c r="G19" s="627"/>
      <c r="H19" s="627"/>
      <c r="I19" s="627"/>
      <c r="J19" s="627"/>
      <c r="K19" s="627"/>
      <c r="L19" s="627"/>
      <c r="M19" s="627"/>
      <c r="N19" s="627"/>
      <c r="O19" s="627"/>
      <c r="P19" s="627"/>
      <c r="Q19" s="628"/>
      <c r="R19" s="629">
        <v>199</v>
      </c>
      <c r="S19" s="630"/>
      <c r="T19" s="630"/>
      <c r="U19" s="630"/>
      <c r="V19" s="630"/>
      <c r="W19" s="630"/>
      <c r="X19" s="630"/>
      <c r="Y19" s="631"/>
      <c r="Z19" s="632">
        <v>0</v>
      </c>
      <c r="AA19" s="632"/>
      <c r="AB19" s="632"/>
      <c r="AC19" s="632"/>
      <c r="AD19" s="633">
        <v>199</v>
      </c>
      <c r="AE19" s="633"/>
      <c r="AF19" s="633"/>
      <c r="AG19" s="633"/>
      <c r="AH19" s="633"/>
      <c r="AI19" s="633"/>
      <c r="AJ19" s="633"/>
      <c r="AK19" s="633"/>
      <c r="AL19" s="634">
        <v>0</v>
      </c>
      <c r="AM19" s="635"/>
      <c r="AN19" s="635"/>
      <c r="AO19" s="636"/>
      <c r="AP19" s="626" t="s">
        <v>270</v>
      </c>
      <c r="AQ19" s="627"/>
      <c r="AR19" s="627"/>
      <c r="AS19" s="627"/>
      <c r="AT19" s="627"/>
      <c r="AU19" s="627"/>
      <c r="AV19" s="627"/>
      <c r="AW19" s="627"/>
      <c r="AX19" s="627"/>
      <c r="AY19" s="627"/>
      <c r="AZ19" s="627"/>
      <c r="BA19" s="627"/>
      <c r="BB19" s="627"/>
      <c r="BC19" s="627"/>
      <c r="BD19" s="627"/>
      <c r="BE19" s="627"/>
      <c r="BF19" s="628"/>
      <c r="BG19" s="629">
        <v>1650</v>
      </c>
      <c r="BH19" s="630"/>
      <c r="BI19" s="630"/>
      <c r="BJ19" s="630"/>
      <c r="BK19" s="630"/>
      <c r="BL19" s="630"/>
      <c r="BM19" s="630"/>
      <c r="BN19" s="631"/>
      <c r="BO19" s="632">
        <v>0.5</v>
      </c>
      <c r="BP19" s="632"/>
      <c r="BQ19" s="632"/>
      <c r="BR19" s="632"/>
      <c r="BS19" s="633" t="s">
        <v>127</v>
      </c>
      <c r="BT19" s="633"/>
      <c r="BU19" s="633"/>
      <c r="BV19" s="633"/>
      <c r="BW19" s="633"/>
      <c r="BX19" s="633"/>
      <c r="BY19" s="633"/>
      <c r="BZ19" s="633"/>
      <c r="CA19" s="633"/>
      <c r="CB19" s="637"/>
      <c r="CD19" s="644" t="s">
        <v>271</v>
      </c>
      <c r="CE19" s="645"/>
      <c r="CF19" s="645"/>
      <c r="CG19" s="645"/>
      <c r="CH19" s="645"/>
      <c r="CI19" s="645"/>
      <c r="CJ19" s="645"/>
      <c r="CK19" s="645"/>
      <c r="CL19" s="645"/>
      <c r="CM19" s="645"/>
      <c r="CN19" s="645"/>
      <c r="CO19" s="645"/>
      <c r="CP19" s="645"/>
      <c r="CQ19" s="646"/>
      <c r="CR19" s="629" t="s">
        <v>127</v>
      </c>
      <c r="CS19" s="630"/>
      <c r="CT19" s="630"/>
      <c r="CU19" s="630"/>
      <c r="CV19" s="630"/>
      <c r="CW19" s="630"/>
      <c r="CX19" s="630"/>
      <c r="CY19" s="631"/>
      <c r="CZ19" s="632" t="s">
        <v>127</v>
      </c>
      <c r="DA19" s="632"/>
      <c r="DB19" s="632"/>
      <c r="DC19" s="632"/>
      <c r="DD19" s="638" t="s">
        <v>127</v>
      </c>
      <c r="DE19" s="630"/>
      <c r="DF19" s="630"/>
      <c r="DG19" s="630"/>
      <c r="DH19" s="630"/>
      <c r="DI19" s="630"/>
      <c r="DJ19" s="630"/>
      <c r="DK19" s="630"/>
      <c r="DL19" s="630"/>
      <c r="DM19" s="630"/>
      <c r="DN19" s="630"/>
      <c r="DO19" s="630"/>
      <c r="DP19" s="631"/>
      <c r="DQ19" s="638" t="s">
        <v>127</v>
      </c>
      <c r="DR19" s="630"/>
      <c r="DS19" s="630"/>
      <c r="DT19" s="630"/>
      <c r="DU19" s="630"/>
      <c r="DV19" s="630"/>
      <c r="DW19" s="630"/>
      <c r="DX19" s="630"/>
      <c r="DY19" s="630"/>
      <c r="DZ19" s="630"/>
      <c r="EA19" s="630"/>
      <c r="EB19" s="630"/>
      <c r="EC19" s="639"/>
    </row>
    <row r="20" spans="2:133" ht="11.25" customHeight="1" x14ac:dyDescent="0.2">
      <c r="B20" s="626" t="s">
        <v>272</v>
      </c>
      <c r="C20" s="627"/>
      <c r="D20" s="627"/>
      <c r="E20" s="627"/>
      <c r="F20" s="627"/>
      <c r="G20" s="627"/>
      <c r="H20" s="627"/>
      <c r="I20" s="627"/>
      <c r="J20" s="627"/>
      <c r="K20" s="627"/>
      <c r="L20" s="627"/>
      <c r="M20" s="627"/>
      <c r="N20" s="627"/>
      <c r="O20" s="627"/>
      <c r="P20" s="627"/>
      <c r="Q20" s="628"/>
      <c r="R20" s="629">
        <v>1244</v>
      </c>
      <c r="S20" s="630"/>
      <c r="T20" s="630"/>
      <c r="U20" s="630"/>
      <c r="V20" s="630"/>
      <c r="W20" s="630"/>
      <c r="X20" s="630"/>
      <c r="Y20" s="631"/>
      <c r="Z20" s="632">
        <v>0</v>
      </c>
      <c r="AA20" s="632"/>
      <c r="AB20" s="632"/>
      <c r="AC20" s="632"/>
      <c r="AD20" s="633">
        <v>1244</v>
      </c>
      <c r="AE20" s="633"/>
      <c r="AF20" s="633"/>
      <c r="AG20" s="633"/>
      <c r="AH20" s="633"/>
      <c r="AI20" s="633"/>
      <c r="AJ20" s="633"/>
      <c r="AK20" s="633"/>
      <c r="AL20" s="634">
        <v>0.1</v>
      </c>
      <c r="AM20" s="635"/>
      <c r="AN20" s="635"/>
      <c r="AO20" s="636"/>
      <c r="AP20" s="626" t="s">
        <v>273</v>
      </c>
      <c r="AQ20" s="627"/>
      <c r="AR20" s="627"/>
      <c r="AS20" s="627"/>
      <c r="AT20" s="627"/>
      <c r="AU20" s="627"/>
      <c r="AV20" s="627"/>
      <c r="AW20" s="627"/>
      <c r="AX20" s="627"/>
      <c r="AY20" s="627"/>
      <c r="AZ20" s="627"/>
      <c r="BA20" s="627"/>
      <c r="BB20" s="627"/>
      <c r="BC20" s="627"/>
      <c r="BD20" s="627"/>
      <c r="BE20" s="627"/>
      <c r="BF20" s="628"/>
      <c r="BG20" s="629">
        <v>1650</v>
      </c>
      <c r="BH20" s="630"/>
      <c r="BI20" s="630"/>
      <c r="BJ20" s="630"/>
      <c r="BK20" s="630"/>
      <c r="BL20" s="630"/>
      <c r="BM20" s="630"/>
      <c r="BN20" s="631"/>
      <c r="BO20" s="632">
        <v>0.5</v>
      </c>
      <c r="BP20" s="632"/>
      <c r="BQ20" s="632"/>
      <c r="BR20" s="632"/>
      <c r="BS20" s="633" t="s">
        <v>127</v>
      </c>
      <c r="BT20" s="633"/>
      <c r="BU20" s="633"/>
      <c r="BV20" s="633"/>
      <c r="BW20" s="633"/>
      <c r="BX20" s="633"/>
      <c r="BY20" s="633"/>
      <c r="BZ20" s="633"/>
      <c r="CA20" s="633"/>
      <c r="CB20" s="637"/>
      <c r="CD20" s="644" t="s">
        <v>274</v>
      </c>
      <c r="CE20" s="645"/>
      <c r="CF20" s="645"/>
      <c r="CG20" s="645"/>
      <c r="CH20" s="645"/>
      <c r="CI20" s="645"/>
      <c r="CJ20" s="645"/>
      <c r="CK20" s="645"/>
      <c r="CL20" s="645"/>
      <c r="CM20" s="645"/>
      <c r="CN20" s="645"/>
      <c r="CO20" s="645"/>
      <c r="CP20" s="645"/>
      <c r="CQ20" s="646"/>
      <c r="CR20" s="629">
        <v>4553200</v>
      </c>
      <c r="CS20" s="630"/>
      <c r="CT20" s="630"/>
      <c r="CU20" s="630"/>
      <c r="CV20" s="630"/>
      <c r="CW20" s="630"/>
      <c r="CX20" s="630"/>
      <c r="CY20" s="631"/>
      <c r="CZ20" s="632">
        <v>100</v>
      </c>
      <c r="DA20" s="632"/>
      <c r="DB20" s="632"/>
      <c r="DC20" s="632"/>
      <c r="DD20" s="638">
        <v>1074956</v>
      </c>
      <c r="DE20" s="630"/>
      <c r="DF20" s="630"/>
      <c r="DG20" s="630"/>
      <c r="DH20" s="630"/>
      <c r="DI20" s="630"/>
      <c r="DJ20" s="630"/>
      <c r="DK20" s="630"/>
      <c r="DL20" s="630"/>
      <c r="DM20" s="630"/>
      <c r="DN20" s="630"/>
      <c r="DO20" s="630"/>
      <c r="DP20" s="631"/>
      <c r="DQ20" s="638">
        <v>2300388</v>
      </c>
      <c r="DR20" s="630"/>
      <c r="DS20" s="630"/>
      <c r="DT20" s="630"/>
      <c r="DU20" s="630"/>
      <c r="DV20" s="630"/>
      <c r="DW20" s="630"/>
      <c r="DX20" s="630"/>
      <c r="DY20" s="630"/>
      <c r="DZ20" s="630"/>
      <c r="EA20" s="630"/>
      <c r="EB20" s="630"/>
      <c r="EC20" s="639"/>
    </row>
    <row r="21" spans="2:133" ht="11.25" customHeight="1" x14ac:dyDescent="0.2">
      <c r="B21" s="626" t="s">
        <v>275</v>
      </c>
      <c r="C21" s="627"/>
      <c r="D21" s="627"/>
      <c r="E21" s="627"/>
      <c r="F21" s="627"/>
      <c r="G21" s="627"/>
      <c r="H21" s="627"/>
      <c r="I21" s="627"/>
      <c r="J21" s="627"/>
      <c r="K21" s="627"/>
      <c r="L21" s="627"/>
      <c r="M21" s="627"/>
      <c r="N21" s="627"/>
      <c r="O21" s="627"/>
      <c r="P21" s="627"/>
      <c r="Q21" s="628"/>
      <c r="R21" s="629">
        <v>329</v>
      </c>
      <c r="S21" s="630"/>
      <c r="T21" s="630"/>
      <c r="U21" s="630"/>
      <c r="V21" s="630"/>
      <c r="W21" s="630"/>
      <c r="X21" s="630"/>
      <c r="Y21" s="631"/>
      <c r="Z21" s="632">
        <v>0</v>
      </c>
      <c r="AA21" s="632"/>
      <c r="AB21" s="632"/>
      <c r="AC21" s="632"/>
      <c r="AD21" s="633">
        <v>329</v>
      </c>
      <c r="AE21" s="633"/>
      <c r="AF21" s="633"/>
      <c r="AG21" s="633"/>
      <c r="AH21" s="633"/>
      <c r="AI21" s="633"/>
      <c r="AJ21" s="633"/>
      <c r="AK21" s="633"/>
      <c r="AL21" s="634">
        <v>0</v>
      </c>
      <c r="AM21" s="635"/>
      <c r="AN21" s="635"/>
      <c r="AO21" s="636"/>
      <c r="AP21" s="648" t="s">
        <v>276</v>
      </c>
      <c r="AQ21" s="649"/>
      <c r="AR21" s="649"/>
      <c r="AS21" s="649"/>
      <c r="AT21" s="649"/>
      <c r="AU21" s="649"/>
      <c r="AV21" s="649"/>
      <c r="AW21" s="649"/>
      <c r="AX21" s="649"/>
      <c r="AY21" s="649"/>
      <c r="AZ21" s="649"/>
      <c r="BA21" s="649"/>
      <c r="BB21" s="649"/>
      <c r="BC21" s="649"/>
      <c r="BD21" s="649"/>
      <c r="BE21" s="649"/>
      <c r="BF21" s="650"/>
      <c r="BG21" s="629">
        <v>1650</v>
      </c>
      <c r="BH21" s="630"/>
      <c r="BI21" s="630"/>
      <c r="BJ21" s="630"/>
      <c r="BK21" s="630"/>
      <c r="BL21" s="630"/>
      <c r="BM21" s="630"/>
      <c r="BN21" s="631"/>
      <c r="BO21" s="632">
        <v>0.5</v>
      </c>
      <c r="BP21" s="632"/>
      <c r="BQ21" s="632"/>
      <c r="BR21" s="632"/>
      <c r="BS21" s="633" t="s">
        <v>127</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2">
      <c r="B22" s="667" t="s">
        <v>277</v>
      </c>
      <c r="C22" s="668"/>
      <c r="D22" s="668"/>
      <c r="E22" s="668"/>
      <c r="F22" s="668"/>
      <c r="G22" s="668"/>
      <c r="H22" s="668"/>
      <c r="I22" s="668"/>
      <c r="J22" s="668"/>
      <c r="K22" s="668"/>
      <c r="L22" s="668"/>
      <c r="M22" s="668"/>
      <c r="N22" s="668"/>
      <c r="O22" s="668"/>
      <c r="P22" s="668"/>
      <c r="Q22" s="669"/>
      <c r="R22" s="629">
        <v>2296</v>
      </c>
      <c r="S22" s="630"/>
      <c r="T22" s="630"/>
      <c r="U22" s="630"/>
      <c r="V22" s="630"/>
      <c r="W22" s="630"/>
      <c r="X22" s="630"/>
      <c r="Y22" s="631"/>
      <c r="Z22" s="632">
        <v>0</v>
      </c>
      <c r="AA22" s="632"/>
      <c r="AB22" s="632"/>
      <c r="AC22" s="632"/>
      <c r="AD22" s="633">
        <v>2296</v>
      </c>
      <c r="AE22" s="633"/>
      <c r="AF22" s="633"/>
      <c r="AG22" s="633"/>
      <c r="AH22" s="633"/>
      <c r="AI22" s="633"/>
      <c r="AJ22" s="633"/>
      <c r="AK22" s="633"/>
      <c r="AL22" s="634">
        <v>0.10000000149011612</v>
      </c>
      <c r="AM22" s="635"/>
      <c r="AN22" s="635"/>
      <c r="AO22" s="636"/>
      <c r="AP22" s="648" t="s">
        <v>278</v>
      </c>
      <c r="AQ22" s="649"/>
      <c r="AR22" s="649"/>
      <c r="AS22" s="649"/>
      <c r="AT22" s="649"/>
      <c r="AU22" s="649"/>
      <c r="AV22" s="649"/>
      <c r="AW22" s="649"/>
      <c r="AX22" s="649"/>
      <c r="AY22" s="649"/>
      <c r="AZ22" s="649"/>
      <c r="BA22" s="649"/>
      <c r="BB22" s="649"/>
      <c r="BC22" s="649"/>
      <c r="BD22" s="649"/>
      <c r="BE22" s="649"/>
      <c r="BF22" s="650"/>
      <c r="BG22" s="629" t="s">
        <v>127</v>
      </c>
      <c r="BH22" s="630"/>
      <c r="BI22" s="630"/>
      <c r="BJ22" s="630"/>
      <c r="BK22" s="630"/>
      <c r="BL22" s="630"/>
      <c r="BM22" s="630"/>
      <c r="BN22" s="631"/>
      <c r="BO22" s="632" t="s">
        <v>127</v>
      </c>
      <c r="BP22" s="632"/>
      <c r="BQ22" s="632"/>
      <c r="BR22" s="632"/>
      <c r="BS22" s="633" t="s">
        <v>127</v>
      </c>
      <c r="BT22" s="633"/>
      <c r="BU22" s="633"/>
      <c r="BV22" s="633"/>
      <c r="BW22" s="633"/>
      <c r="BX22" s="633"/>
      <c r="BY22" s="633"/>
      <c r="BZ22" s="633"/>
      <c r="CA22" s="633"/>
      <c r="CB22" s="637"/>
      <c r="CD22" s="611" t="s">
        <v>279</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2">
      <c r="B23" s="626" t="s">
        <v>280</v>
      </c>
      <c r="C23" s="627"/>
      <c r="D23" s="627"/>
      <c r="E23" s="627"/>
      <c r="F23" s="627"/>
      <c r="G23" s="627"/>
      <c r="H23" s="627"/>
      <c r="I23" s="627"/>
      <c r="J23" s="627"/>
      <c r="K23" s="627"/>
      <c r="L23" s="627"/>
      <c r="M23" s="627"/>
      <c r="N23" s="627"/>
      <c r="O23" s="627"/>
      <c r="P23" s="627"/>
      <c r="Q23" s="628"/>
      <c r="R23" s="629">
        <v>1711022</v>
      </c>
      <c r="S23" s="630"/>
      <c r="T23" s="630"/>
      <c r="U23" s="630"/>
      <c r="V23" s="630"/>
      <c r="W23" s="630"/>
      <c r="X23" s="630"/>
      <c r="Y23" s="631"/>
      <c r="Z23" s="632">
        <v>36</v>
      </c>
      <c r="AA23" s="632"/>
      <c r="AB23" s="632"/>
      <c r="AC23" s="632"/>
      <c r="AD23" s="633">
        <v>1401105</v>
      </c>
      <c r="AE23" s="633"/>
      <c r="AF23" s="633"/>
      <c r="AG23" s="633"/>
      <c r="AH23" s="633"/>
      <c r="AI23" s="633"/>
      <c r="AJ23" s="633"/>
      <c r="AK23" s="633"/>
      <c r="AL23" s="634">
        <v>74.900000000000006</v>
      </c>
      <c r="AM23" s="635"/>
      <c r="AN23" s="635"/>
      <c r="AO23" s="636"/>
      <c r="AP23" s="648" t="s">
        <v>281</v>
      </c>
      <c r="AQ23" s="649"/>
      <c r="AR23" s="649"/>
      <c r="AS23" s="649"/>
      <c r="AT23" s="649"/>
      <c r="AU23" s="649"/>
      <c r="AV23" s="649"/>
      <c r="AW23" s="649"/>
      <c r="AX23" s="649"/>
      <c r="AY23" s="649"/>
      <c r="AZ23" s="649"/>
      <c r="BA23" s="649"/>
      <c r="BB23" s="649"/>
      <c r="BC23" s="649"/>
      <c r="BD23" s="649"/>
      <c r="BE23" s="649"/>
      <c r="BF23" s="650"/>
      <c r="BG23" s="629" t="s">
        <v>127</v>
      </c>
      <c r="BH23" s="630"/>
      <c r="BI23" s="630"/>
      <c r="BJ23" s="630"/>
      <c r="BK23" s="630"/>
      <c r="BL23" s="630"/>
      <c r="BM23" s="630"/>
      <c r="BN23" s="631"/>
      <c r="BO23" s="632" t="s">
        <v>127</v>
      </c>
      <c r="BP23" s="632"/>
      <c r="BQ23" s="632"/>
      <c r="BR23" s="632"/>
      <c r="BS23" s="633" t="s">
        <v>127</v>
      </c>
      <c r="BT23" s="633"/>
      <c r="BU23" s="633"/>
      <c r="BV23" s="633"/>
      <c r="BW23" s="633"/>
      <c r="BX23" s="633"/>
      <c r="BY23" s="633"/>
      <c r="BZ23" s="633"/>
      <c r="CA23" s="633"/>
      <c r="CB23" s="637"/>
      <c r="CD23" s="611" t="s">
        <v>221</v>
      </c>
      <c r="CE23" s="612"/>
      <c r="CF23" s="612"/>
      <c r="CG23" s="612"/>
      <c r="CH23" s="612"/>
      <c r="CI23" s="612"/>
      <c r="CJ23" s="612"/>
      <c r="CK23" s="612"/>
      <c r="CL23" s="612"/>
      <c r="CM23" s="612"/>
      <c r="CN23" s="612"/>
      <c r="CO23" s="612"/>
      <c r="CP23" s="612"/>
      <c r="CQ23" s="613"/>
      <c r="CR23" s="611" t="s">
        <v>282</v>
      </c>
      <c r="CS23" s="612"/>
      <c r="CT23" s="612"/>
      <c r="CU23" s="612"/>
      <c r="CV23" s="612"/>
      <c r="CW23" s="612"/>
      <c r="CX23" s="612"/>
      <c r="CY23" s="613"/>
      <c r="CZ23" s="611" t="s">
        <v>283</v>
      </c>
      <c r="DA23" s="612"/>
      <c r="DB23" s="612"/>
      <c r="DC23" s="613"/>
      <c r="DD23" s="611" t="s">
        <v>284</v>
      </c>
      <c r="DE23" s="612"/>
      <c r="DF23" s="612"/>
      <c r="DG23" s="612"/>
      <c r="DH23" s="612"/>
      <c r="DI23" s="612"/>
      <c r="DJ23" s="612"/>
      <c r="DK23" s="613"/>
      <c r="DL23" s="660" t="s">
        <v>285</v>
      </c>
      <c r="DM23" s="661"/>
      <c r="DN23" s="661"/>
      <c r="DO23" s="661"/>
      <c r="DP23" s="661"/>
      <c r="DQ23" s="661"/>
      <c r="DR23" s="661"/>
      <c r="DS23" s="661"/>
      <c r="DT23" s="661"/>
      <c r="DU23" s="661"/>
      <c r="DV23" s="662"/>
      <c r="DW23" s="611" t="s">
        <v>286</v>
      </c>
      <c r="DX23" s="612"/>
      <c r="DY23" s="612"/>
      <c r="DZ23" s="612"/>
      <c r="EA23" s="612"/>
      <c r="EB23" s="612"/>
      <c r="EC23" s="613"/>
    </row>
    <row r="24" spans="2:133" ht="11.25" customHeight="1" x14ac:dyDescent="0.2">
      <c r="B24" s="626" t="s">
        <v>287</v>
      </c>
      <c r="C24" s="627"/>
      <c r="D24" s="627"/>
      <c r="E24" s="627"/>
      <c r="F24" s="627"/>
      <c r="G24" s="627"/>
      <c r="H24" s="627"/>
      <c r="I24" s="627"/>
      <c r="J24" s="627"/>
      <c r="K24" s="627"/>
      <c r="L24" s="627"/>
      <c r="M24" s="627"/>
      <c r="N24" s="627"/>
      <c r="O24" s="627"/>
      <c r="P24" s="627"/>
      <c r="Q24" s="628"/>
      <c r="R24" s="629">
        <v>1401105</v>
      </c>
      <c r="S24" s="630"/>
      <c r="T24" s="630"/>
      <c r="U24" s="630"/>
      <c r="V24" s="630"/>
      <c r="W24" s="630"/>
      <c r="X24" s="630"/>
      <c r="Y24" s="631"/>
      <c r="Z24" s="632">
        <v>29.5</v>
      </c>
      <c r="AA24" s="632"/>
      <c r="AB24" s="632"/>
      <c r="AC24" s="632"/>
      <c r="AD24" s="633">
        <v>1401105</v>
      </c>
      <c r="AE24" s="633"/>
      <c r="AF24" s="633"/>
      <c r="AG24" s="633"/>
      <c r="AH24" s="633"/>
      <c r="AI24" s="633"/>
      <c r="AJ24" s="633"/>
      <c r="AK24" s="633"/>
      <c r="AL24" s="634">
        <v>74.900000000000006</v>
      </c>
      <c r="AM24" s="635"/>
      <c r="AN24" s="635"/>
      <c r="AO24" s="636"/>
      <c r="AP24" s="648" t="s">
        <v>288</v>
      </c>
      <c r="AQ24" s="649"/>
      <c r="AR24" s="649"/>
      <c r="AS24" s="649"/>
      <c r="AT24" s="649"/>
      <c r="AU24" s="649"/>
      <c r="AV24" s="649"/>
      <c r="AW24" s="649"/>
      <c r="AX24" s="649"/>
      <c r="AY24" s="649"/>
      <c r="AZ24" s="649"/>
      <c r="BA24" s="649"/>
      <c r="BB24" s="649"/>
      <c r="BC24" s="649"/>
      <c r="BD24" s="649"/>
      <c r="BE24" s="649"/>
      <c r="BF24" s="650"/>
      <c r="BG24" s="629" t="s">
        <v>127</v>
      </c>
      <c r="BH24" s="630"/>
      <c r="BI24" s="630"/>
      <c r="BJ24" s="630"/>
      <c r="BK24" s="630"/>
      <c r="BL24" s="630"/>
      <c r="BM24" s="630"/>
      <c r="BN24" s="631"/>
      <c r="BO24" s="632" t="s">
        <v>127</v>
      </c>
      <c r="BP24" s="632"/>
      <c r="BQ24" s="632"/>
      <c r="BR24" s="632"/>
      <c r="BS24" s="633" t="s">
        <v>127</v>
      </c>
      <c r="BT24" s="633"/>
      <c r="BU24" s="633"/>
      <c r="BV24" s="633"/>
      <c r="BW24" s="633"/>
      <c r="BX24" s="633"/>
      <c r="BY24" s="633"/>
      <c r="BZ24" s="633"/>
      <c r="CA24" s="633"/>
      <c r="CB24" s="637"/>
      <c r="CD24" s="640" t="s">
        <v>289</v>
      </c>
      <c r="CE24" s="641"/>
      <c r="CF24" s="641"/>
      <c r="CG24" s="641"/>
      <c r="CH24" s="641"/>
      <c r="CI24" s="641"/>
      <c r="CJ24" s="641"/>
      <c r="CK24" s="641"/>
      <c r="CL24" s="641"/>
      <c r="CM24" s="641"/>
      <c r="CN24" s="641"/>
      <c r="CO24" s="641"/>
      <c r="CP24" s="641"/>
      <c r="CQ24" s="642"/>
      <c r="CR24" s="618">
        <v>1141035</v>
      </c>
      <c r="CS24" s="619"/>
      <c r="CT24" s="619"/>
      <c r="CU24" s="619"/>
      <c r="CV24" s="619"/>
      <c r="CW24" s="619"/>
      <c r="CX24" s="619"/>
      <c r="CY24" s="620"/>
      <c r="CZ24" s="623">
        <v>25.1</v>
      </c>
      <c r="DA24" s="624"/>
      <c r="DB24" s="624"/>
      <c r="DC24" s="643"/>
      <c r="DD24" s="670">
        <v>886834</v>
      </c>
      <c r="DE24" s="619"/>
      <c r="DF24" s="619"/>
      <c r="DG24" s="619"/>
      <c r="DH24" s="619"/>
      <c r="DI24" s="619"/>
      <c r="DJ24" s="619"/>
      <c r="DK24" s="620"/>
      <c r="DL24" s="670">
        <v>869774</v>
      </c>
      <c r="DM24" s="619"/>
      <c r="DN24" s="619"/>
      <c r="DO24" s="619"/>
      <c r="DP24" s="619"/>
      <c r="DQ24" s="619"/>
      <c r="DR24" s="619"/>
      <c r="DS24" s="619"/>
      <c r="DT24" s="619"/>
      <c r="DU24" s="619"/>
      <c r="DV24" s="620"/>
      <c r="DW24" s="623">
        <v>44.8</v>
      </c>
      <c r="DX24" s="624"/>
      <c r="DY24" s="624"/>
      <c r="DZ24" s="624"/>
      <c r="EA24" s="624"/>
      <c r="EB24" s="624"/>
      <c r="EC24" s="625"/>
    </row>
    <row r="25" spans="2:133" ht="11.25" customHeight="1" x14ac:dyDescent="0.2">
      <c r="B25" s="626" t="s">
        <v>290</v>
      </c>
      <c r="C25" s="627"/>
      <c r="D25" s="627"/>
      <c r="E25" s="627"/>
      <c r="F25" s="627"/>
      <c r="G25" s="627"/>
      <c r="H25" s="627"/>
      <c r="I25" s="627"/>
      <c r="J25" s="627"/>
      <c r="K25" s="627"/>
      <c r="L25" s="627"/>
      <c r="M25" s="627"/>
      <c r="N25" s="627"/>
      <c r="O25" s="627"/>
      <c r="P25" s="627"/>
      <c r="Q25" s="628"/>
      <c r="R25" s="629">
        <v>309917</v>
      </c>
      <c r="S25" s="630"/>
      <c r="T25" s="630"/>
      <c r="U25" s="630"/>
      <c r="V25" s="630"/>
      <c r="W25" s="630"/>
      <c r="X25" s="630"/>
      <c r="Y25" s="631"/>
      <c r="Z25" s="632">
        <v>6.5</v>
      </c>
      <c r="AA25" s="632"/>
      <c r="AB25" s="632"/>
      <c r="AC25" s="632"/>
      <c r="AD25" s="633" t="s">
        <v>127</v>
      </c>
      <c r="AE25" s="633"/>
      <c r="AF25" s="633"/>
      <c r="AG25" s="633"/>
      <c r="AH25" s="633"/>
      <c r="AI25" s="633"/>
      <c r="AJ25" s="633"/>
      <c r="AK25" s="633"/>
      <c r="AL25" s="634" t="s">
        <v>127</v>
      </c>
      <c r="AM25" s="635"/>
      <c r="AN25" s="635"/>
      <c r="AO25" s="636"/>
      <c r="AP25" s="648" t="s">
        <v>291</v>
      </c>
      <c r="AQ25" s="649"/>
      <c r="AR25" s="649"/>
      <c r="AS25" s="649"/>
      <c r="AT25" s="649"/>
      <c r="AU25" s="649"/>
      <c r="AV25" s="649"/>
      <c r="AW25" s="649"/>
      <c r="AX25" s="649"/>
      <c r="AY25" s="649"/>
      <c r="AZ25" s="649"/>
      <c r="BA25" s="649"/>
      <c r="BB25" s="649"/>
      <c r="BC25" s="649"/>
      <c r="BD25" s="649"/>
      <c r="BE25" s="649"/>
      <c r="BF25" s="650"/>
      <c r="BG25" s="629" t="s">
        <v>127</v>
      </c>
      <c r="BH25" s="630"/>
      <c r="BI25" s="630"/>
      <c r="BJ25" s="630"/>
      <c r="BK25" s="630"/>
      <c r="BL25" s="630"/>
      <c r="BM25" s="630"/>
      <c r="BN25" s="631"/>
      <c r="BO25" s="632" t="s">
        <v>127</v>
      </c>
      <c r="BP25" s="632"/>
      <c r="BQ25" s="632"/>
      <c r="BR25" s="632"/>
      <c r="BS25" s="633" t="s">
        <v>127</v>
      </c>
      <c r="BT25" s="633"/>
      <c r="BU25" s="633"/>
      <c r="BV25" s="633"/>
      <c r="BW25" s="633"/>
      <c r="BX25" s="633"/>
      <c r="BY25" s="633"/>
      <c r="BZ25" s="633"/>
      <c r="CA25" s="633"/>
      <c r="CB25" s="637"/>
      <c r="CD25" s="644" t="s">
        <v>292</v>
      </c>
      <c r="CE25" s="645"/>
      <c r="CF25" s="645"/>
      <c r="CG25" s="645"/>
      <c r="CH25" s="645"/>
      <c r="CI25" s="645"/>
      <c r="CJ25" s="645"/>
      <c r="CK25" s="645"/>
      <c r="CL25" s="645"/>
      <c r="CM25" s="645"/>
      <c r="CN25" s="645"/>
      <c r="CO25" s="645"/>
      <c r="CP25" s="645"/>
      <c r="CQ25" s="646"/>
      <c r="CR25" s="629">
        <v>662033</v>
      </c>
      <c r="CS25" s="663"/>
      <c r="CT25" s="663"/>
      <c r="CU25" s="663"/>
      <c r="CV25" s="663"/>
      <c r="CW25" s="663"/>
      <c r="CX25" s="663"/>
      <c r="CY25" s="664"/>
      <c r="CZ25" s="634">
        <v>14.5</v>
      </c>
      <c r="DA25" s="665"/>
      <c r="DB25" s="665"/>
      <c r="DC25" s="671"/>
      <c r="DD25" s="638">
        <v>565913</v>
      </c>
      <c r="DE25" s="663"/>
      <c r="DF25" s="663"/>
      <c r="DG25" s="663"/>
      <c r="DH25" s="663"/>
      <c r="DI25" s="663"/>
      <c r="DJ25" s="663"/>
      <c r="DK25" s="664"/>
      <c r="DL25" s="638">
        <v>548853</v>
      </c>
      <c r="DM25" s="663"/>
      <c r="DN25" s="663"/>
      <c r="DO25" s="663"/>
      <c r="DP25" s="663"/>
      <c r="DQ25" s="663"/>
      <c r="DR25" s="663"/>
      <c r="DS25" s="663"/>
      <c r="DT25" s="663"/>
      <c r="DU25" s="663"/>
      <c r="DV25" s="664"/>
      <c r="DW25" s="634">
        <v>28.3</v>
      </c>
      <c r="DX25" s="665"/>
      <c r="DY25" s="665"/>
      <c r="DZ25" s="665"/>
      <c r="EA25" s="665"/>
      <c r="EB25" s="665"/>
      <c r="EC25" s="666"/>
    </row>
    <row r="26" spans="2:133" ht="11.25" customHeight="1" x14ac:dyDescent="0.2">
      <c r="B26" s="626" t="s">
        <v>293</v>
      </c>
      <c r="C26" s="627"/>
      <c r="D26" s="627"/>
      <c r="E26" s="627"/>
      <c r="F26" s="627"/>
      <c r="G26" s="627"/>
      <c r="H26" s="627"/>
      <c r="I26" s="627"/>
      <c r="J26" s="627"/>
      <c r="K26" s="627"/>
      <c r="L26" s="627"/>
      <c r="M26" s="627"/>
      <c r="N26" s="627"/>
      <c r="O26" s="627"/>
      <c r="P26" s="627"/>
      <c r="Q26" s="628"/>
      <c r="R26" s="629" t="s">
        <v>127</v>
      </c>
      <c r="S26" s="630"/>
      <c r="T26" s="630"/>
      <c r="U26" s="630"/>
      <c r="V26" s="630"/>
      <c r="W26" s="630"/>
      <c r="X26" s="630"/>
      <c r="Y26" s="631"/>
      <c r="Z26" s="632" t="s">
        <v>127</v>
      </c>
      <c r="AA26" s="632"/>
      <c r="AB26" s="632"/>
      <c r="AC26" s="632"/>
      <c r="AD26" s="633" t="s">
        <v>127</v>
      </c>
      <c r="AE26" s="633"/>
      <c r="AF26" s="633"/>
      <c r="AG26" s="633"/>
      <c r="AH26" s="633"/>
      <c r="AI26" s="633"/>
      <c r="AJ26" s="633"/>
      <c r="AK26" s="633"/>
      <c r="AL26" s="634" t="s">
        <v>127</v>
      </c>
      <c r="AM26" s="635"/>
      <c r="AN26" s="635"/>
      <c r="AO26" s="636"/>
      <c r="AP26" s="648" t="s">
        <v>294</v>
      </c>
      <c r="AQ26" s="672"/>
      <c r="AR26" s="672"/>
      <c r="AS26" s="672"/>
      <c r="AT26" s="672"/>
      <c r="AU26" s="672"/>
      <c r="AV26" s="672"/>
      <c r="AW26" s="672"/>
      <c r="AX26" s="672"/>
      <c r="AY26" s="672"/>
      <c r="AZ26" s="672"/>
      <c r="BA26" s="672"/>
      <c r="BB26" s="672"/>
      <c r="BC26" s="672"/>
      <c r="BD26" s="672"/>
      <c r="BE26" s="672"/>
      <c r="BF26" s="650"/>
      <c r="BG26" s="629" t="s">
        <v>127</v>
      </c>
      <c r="BH26" s="630"/>
      <c r="BI26" s="630"/>
      <c r="BJ26" s="630"/>
      <c r="BK26" s="630"/>
      <c r="BL26" s="630"/>
      <c r="BM26" s="630"/>
      <c r="BN26" s="631"/>
      <c r="BO26" s="632" t="s">
        <v>127</v>
      </c>
      <c r="BP26" s="632"/>
      <c r="BQ26" s="632"/>
      <c r="BR26" s="632"/>
      <c r="BS26" s="633" t="s">
        <v>127</v>
      </c>
      <c r="BT26" s="633"/>
      <c r="BU26" s="633"/>
      <c r="BV26" s="633"/>
      <c r="BW26" s="633"/>
      <c r="BX26" s="633"/>
      <c r="BY26" s="633"/>
      <c r="BZ26" s="633"/>
      <c r="CA26" s="633"/>
      <c r="CB26" s="637"/>
      <c r="CD26" s="644" t="s">
        <v>295</v>
      </c>
      <c r="CE26" s="645"/>
      <c r="CF26" s="645"/>
      <c r="CG26" s="645"/>
      <c r="CH26" s="645"/>
      <c r="CI26" s="645"/>
      <c r="CJ26" s="645"/>
      <c r="CK26" s="645"/>
      <c r="CL26" s="645"/>
      <c r="CM26" s="645"/>
      <c r="CN26" s="645"/>
      <c r="CO26" s="645"/>
      <c r="CP26" s="645"/>
      <c r="CQ26" s="646"/>
      <c r="CR26" s="629">
        <v>415183</v>
      </c>
      <c r="CS26" s="630"/>
      <c r="CT26" s="630"/>
      <c r="CU26" s="630"/>
      <c r="CV26" s="630"/>
      <c r="CW26" s="630"/>
      <c r="CX26" s="630"/>
      <c r="CY26" s="631"/>
      <c r="CZ26" s="634">
        <v>9.1</v>
      </c>
      <c r="DA26" s="665"/>
      <c r="DB26" s="665"/>
      <c r="DC26" s="671"/>
      <c r="DD26" s="638">
        <v>376360</v>
      </c>
      <c r="DE26" s="630"/>
      <c r="DF26" s="630"/>
      <c r="DG26" s="630"/>
      <c r="DH26" s="630"/>
      <c r="DI26" s="630"/>
      <c r="DJ26" s="630"/>
      <c r="DK26" s="631"/>
      <c r="DL26" s="638" t="s">
        <v>127</v>
      </c>
      <c r="DM26" s="630"/>
      <c r="DN26" s="630"/>
      <c r="DO26" s="630"/>
      <c r="DP26" s="630"/>
      <c r="DQ26" s="630"/>
      <c r="DR26" s="630"/>
      <c r="DS26" s="630"/>
      <c r="DT26" s="630"/>
      <c r="DU26" s="630"/>
      <c r="DV26" s="631"/>
      <c r="DW26" s="634" t="s">
        <v>127</v>
      </c>
      <c r="DX26" s="665"/>
      <c r="DY26" s="665"/>
      <c r="DZ26" s="665"/>
      <c r="EA26" s="665"/>
      <c r="EB26" s="665"/>
      <c r="EC26" s="666"/>
    </row>
    <row r="27" spans="2:133" ht="11.25" customHeight="1" x14ac:dyDescent="0.2">
      <c r="B27" s="626" t="s">
        <v>296</v>
      </c>
      <c r="C27" s="627"/>
      <c r="D27" s="627"/>
      <c r="E27" s="627"/>
      <c r="F27" s="627"/>
      <c r="G27" s="627"/>
      <c r="H27" s="627"/>
      <c r="I27" s="627"/>
      <c r="J27" s="627"/>
      <c r="K27" s="627"/>
      <c r="L27" s="627"/>
      <c r="M27" s="627"/>
      <c r="N27" s="627"/>
      <c r="O27" s="627"/>
      <c r="P27" s="627"/>
      <c r="Q27" s="628"/>
      <c r="R27" s="629">
        <v>2158126</v>
      </c>
      <c r="S27" s="630"/>
      <c r="T27" s="630"/>
      <c r="U27" s="630"/>
      <c r="V27" s="630"/>
      <c r="W27" s="630"/>
      <c r="X27" s="630"/>
      <c r="Y27" s="631"/>
      <c r="Z27" s="632">
        <v>45.4</v>
      </c>
      <c r="AA27" s="632"/>
      <c r="AB27" s="632"/>
      <c r="AC27" s="632"/>
      <c r="AD27" s="633">
        <v>1848209</v>
      </c>
      <c r="AE27" s="633"/>
      <c r="AF27" s="633"/>
      <c r="AG27" s="633"/>
      <c r="AH27" s="633"/>
      <c r="AI27" s="633"/>
      <c r="AJ27" s="633"/>
      <c r="AK27" s="633"/>
      <c r="AL27" s="634">
        <v>98.699996948242188</v>
      </c>
      <c r="AM27" s="635"/>
      <c r="AN27" s="635"/>
      <c r="AO27" s="636"/>
      <c r="AP27" s="626" t="s">
        <v>297</v>
      </c>
      <c r="AQ27" s="627"/>
      <c r="AR27" s="627"/>
      <c r="AS27" s="627"/>
      <c r="AT27" s="627"/>
      <c r="AU27" s="627"/>
      <c r="AV27" s="627"/>
      <c r="AW27" s="627"/>
      <c r="AX27" s="627"/>
      <c r="AY27" s="627"/>
      <c r="AZ27" s="627"/>
      <c r="BA27" s="627"/>
      <c r="BB27" s="627"/>
      <c r="BC27" s="627"/>
      <c r="BD27" s="627"/>
      <c r="BE27" s="627"/>
      <c r="BF27" s="628"/>
      <c r="BG27" s="629">
        <v>343475</v>
      </c>
      <c r="BH27" s="630"/>
      <c r="BI27" s="630"/>
      <c r="BJ27" s="630"/>
      <c r="BK27" s="630"/>
      <c r="BL27" s="630"/>
      <c r="BM27" s="630"/>
      <c r="BN27" s="631"/>
      <c r="BO27" s="632">
        <v>100</v>
      </c>
      <c r="BP27" s="632"/>
      <c r="BQ27" s="632"/>
      <c r="BR27" s="632"/>
      <c r="BS27" s="633" t="s">
        <v>127</v>
      </c>
      <c r="BT27" s="633"/>
      <c r="BU27" s="633"/>
      <c r="BV27" s="633"/>
      <c r="BW27" s="633"/>
      <c r="BX27" s="633"/>
      <c r="BY27" s="633"/>
      <c r="BZ27" s="633"/>
      <c r="CA27" s="633"/>
      <c r="CB27" s="637"/>
      <c r="CD27" s="644" t="s">
        <v>298</v>
      </c>
      <c r="CE27" s="645"/>
      <c r="CF27" s="645"/>
      <c r="CG27" s="645"/>
      <c r="CH27" s="645"/>
      <c r="CI27" s="645"/>
      <c r="CJ27" s="645"/>
      <c r="CK27" s="645"/>
      <c r="CL27" s="645"/>
      <c r="CM27" s="645"/>
      <c r="CN27" s="645"/>
      <c r="CO27" s="645"/>
      <c r="CP27" s="645"/>
      <c r="CQ27" s="646"/>
      <c r="CR27" s="629">
        <v>186592</v>
      </c>
      <c r="CS27" s="663"/>
      <c r="CT27" s="663"/>
      <c r="CU27" s="663"/>
      <c r="CV27" s="663"/>
      <c r="CW27" s="663"/>
      <c r="CX27" s="663"/>
      <c r="CY27" s="664"/>
      <c r="CZ27" s="634">
        <v>4.0999999999999996</v>
      </c>
      <c r="DA27" s="665"/>
      <c r="DB27" s="665"/>
      <c r="DC27" s="671"/>
      <c r="DD27" s="638">
        <v>28511</v>
      </c>
      <c r="DE27" s="663"/>
      <c r="DF27" s="663"/>
      <c r="DG27" s="663"/>
      <c r="DH27" s="663"/>
      <c r="DI27" s="663"/>
      <c r="DJ27" s="663"/>
      <c r="DK27" s="664"/>
      <c r="DL27" s="638">
        <v>28511</v>
      </c>
      <c r="DM27" s="663"/>
      <c r="DN27" s="663"/>
      <c r="DO27" s="663"/>
      <c r="DP27" s="663"/>
      <c r="DQ27" s="663"/>
      <c r="DR27" s="663"/>
      <c r="DS27" s="663"/>
      <c r="DT27" s="663"/>
      <c r="DU27" s="663"/>
      <c r="DV27" s="664"/>
      <c r="DW27" s="634">
        <v>1.5</v>
      </c>
      <c r="DX27" s="665"/>
      <c r="DY27" s="665"/>
      <c r="DZ27" s="665"/>
      <c r="EA27" s="665"/>
      <c r="EB27" s="665"/>
      <c r="EC27" s="666"/>
    </row>
    <row r="28" spans="2:133" ht="11.25" customHeight="1" x14ac:dyDescent="0.2">
      <c r="B28" s="626" t="s">
        <v>299</v>
      </c>
      <c r="C28" s="627"/>
      <c r="D28" s="627"/>
      <c r="E28" s="627"/>
      <c r="F28" s="627"/>
      <c r="G28" s="627"/>
      <c r="H28" s="627"/>
      <c r="I28" s="627"/>
      <c r="J28" s="627"/>
      <c r="K28" s="627"/>
      <c r="L28" s="627"/>
      <c r="M28" s="627"/>
      <c r="N28" s="627"/>
      <c r="O28" s="627"/>
      <c r="P28" s="627"/>
      <c r="Q28" s="628"/>
      <c r="R28" s="629">
        <v>1262</v>
      </c>
      <c r="S28" s="630"/>
      <c r="T28" s="630"/>
      <c r="U28" s="630"/>
      <c r="V28" s="630"/>
      <c r="W28" s="630"/>
      <c r="X28" s="630"/>
      <c r="Y28" s="631"/>
      <c r="Z28" s="632">
        <v>0</v>
      </c>
      <c r="AA28" s="632"/>
      <c r="AB28" s="632"/>
      <c r="AC28" s="632"/>
      <c r="AD28" s="633">
        <v>1262</v>
      </c>
      <c r="AE28" s="633"/>
      <c r="AF28" s="633"/>
      <c r="AG28" s="633"/>
      <c r="AH28" s="633"/>
      <c r="AI28" s="633"/>
      <c r="AJ28" s="633"/>
      <c r="AK28" s="633"/>
      <c r="AL28" s="634">
        <v>0.1</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300</v>
      </c>
      <c r="CE28" s="645"/>
      <c r="CF28" s="645"/>
      <c r="CG28" s="645"/>
      <c r="CH28" s="645"/>
      <c r="CI28" s="645"/>
      <c r="CJ28" s="645"/>
      <c r="CK28" s="645"/>
      <c r="CL28" s="645"/>
      <c r="CM28" s="645"/>
      <c r="CN28" s="645"/>
      <c r="CO28" s="645"/>
      <c r="CP28" s="645"/>
      <c r="CQ28" s="646"/>
      <c r="CR28" s="629">
        <v>292410</v>
      </c>
      <c r="CS28" s="630"/>
      <c r="CT28" s="630"/>
      <c r="CU28" s="630"/>
      <c r="CV28" s="630"/>
      <c r="CW28" s="630"/>
      <c r="CX28" s="630"/>
      <c r="CY28" s="631"/>
      <c r="CZ28" s="634">
        <v>6.4</v>
      </c>
      <c r="DA28" s="665"/>
      <c r="DB28" s="665"/>
      <c r="DC28" s="671"/>
      <c r="DD28" s="638">
        <v>292410</v>
      </c>
      <c r="DE28" s="630"/>
      <c r="DF28" s="630"/>
      <c r="DG28" s="630"/>
      <c r="DH28" s="630"/>
      <c r="DI28" s="630"/>
      <c r="DJ28" s="630"/>
      <c r="DK28" s="631"/>
      <c r="DL28" s="638">
        <v>292410</v>
      </c>
      <c r="DM28" s="630"/>
      <c r="DN28" s="630"/>
      <c r="DO28" s="630"/>
      <c r="DP28" s="630"/>
      <c r="DQ28" s="630"/>
      <c r="DR28" s="630"/>
      <c r="DS28" s="630"/>
      <c r="DT28" s="630"/>
      <c r="DU28" s="630"/>
      <c r="DV28" s="631"/>
      <c r="DW28" s="634">
        <v>15.1</v>
      </c>
      <c r="DX28" s="665"/>
      <c r="DY28" s="665"/>
      <c r="DZ28" s="665"/>
      <c r="EA28" s="665"/>
      <c r="EB28" s="665"/>
      <c r="EC28" s="666"/>
    </row>
    <row r="29" spans="2:133" ht="11.25" customHeight="1" x14ac:dyDescent="0.2">
      <c r="B29" s="626" t="s">
        <v>301</v>
      </c>
      <c r="C29" s="627"/>
      <c r="D29" s="627"/>
      <c r="E29" s="627"/>
      <c r="F29" s="627"/>
      <c r="G29" s="627"/>
      <c r="H29" s="627"/>
      <c r="I29" s="627"/>
      <c r="J29" s="627"/>
      <c r="K29" s="627"/>
      <c r="L29" s="627"/>
      <c r="M29" s="627"/>
      <c r="N29" s="627"/>
      <c r="O29" s="627"/>
      <c r="P29" s="627"/>
      <c r="Q29" s="628"/>
      <c r="R29" s="629">
        <v>707</v>
      </c>
      <c r="S29" s="630"/>
      <c r="T29" s="630"/>
      <c r="U29" s="630"/>
      <c r="V29" s="630"/>
      <c r="W29" s="630"/>
      <c r="X29" s="630"/>
      <c r="Y29" s="631"/>
      <c r="Z29" s="632">
        <v>0</v>
      </c>
      <c r="AA29" s="632"/>
      <c r="AB29" s="632"/>
      <c r="AC29" s="632"/>
      <c r="AD29" s="633" t="s">
        <v>127</v>
      </c>
      <c r="AE29" s="633"/>
      <c r="AF29" s="633"/>
      <c r="AG29" s="633"/>
      <c r="AH29" s="633"/>
      <c r="AI29" s="633"/>
      <c r="AJ29" s="633"/>
      <c r="AK29" s="633"/>
      <c r="AL29" s="634" t="s">
        <v>127</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302</v>
      </c>
      <c r="CE29" s="679"/>
      <c r="CF29" s="644" t="s">
        <v>70</v>
      </c>
      <c r="CG29" s="645"/>
      <c r="CH29" s="645"/>
      <c r="CI29" s="645"/>
      <c r="CJ29" s="645"/>
      <c r="CK29" s="645"/>
      <c r="CL29" s="645"/>
      <c r="CM29" s="645"/>
      <c r="CN29" s="645"/>
      <c r="CO29" s="645"/>
      <c r="CP29" s="645"/>
      <c r="CQ29" s="646"/>
      <c r="CR29" s="629">
        <v>292272</v>
      </c>
      <c r="CS29" s="663"/>
      <c r="CT29" s="663"/>
      <c r="CU29" s="663"/>
      <c r="CV29" s="663"/>
      <c r="CW29" s="663"/>
      <c r="CX29" s="663"/>
      <c r="CY29" s="664"/>
      <c r="CZ29" s="634">
        <v>6.4</v>
      </c>
      <c r="DA29" s="665"/>
      <c r="DB29" s="665"/>
      <c r="DC29" s="671"/>
      <c r="DD29" s="638">
        <v>292272</v>
      </c>
      <c r="DE29" s="663"/>
      <c r="DF29" s="663"/>
      <c r="DG29" s="663"/>
      <c r="DH29" s="663"/>
      <c r="DI29" s="663"/>
      <c r="DJ29" s="663"/>
      <c r="DK29" s="664"/>
      <c r="DL29" s="638">
        <v>292272</v>
      </c>
      <c r="DM29" s="663"/>
      <c r="DN29" s="663"/>
      <c r="DO29" s="663"/>
      <c r="DP29" s="663"/>
      <c r="DQ29" s="663"/>
      <c r="DR29" s="663"/>
      <c r="DS29" s="663"/>
      <c r="DT29" s="663"/>
      <c r="DU29" s="663"/>
      <c r="DV29" s="664"/>
      <c r="DW29" s="634">
        <v>15.1</v>
      </c>
      <c r="DX29" s="665"/>
      <c r="DY29" s="665"/>
      <c r="DZ29" s="665"/>
      <c r="EA29" s="665"/>
      <c r="EB29" s="665"/>
      <c r="EC29" s="666"/>
    </row>
    <row r="30" spans="2:133" ht="11.25" customHeight="1" x14ac:dyDescent="0.2">
      <c r="B30" s="626" t="s">
        <v>303</v>
      </c>
      <c r="C30" s="627"/>
      <c r="D30" s="627"/>
      <c r="E30" s="627"/>
      <c r="F30" s="627"/>
      <c r="G30" s="627"/>
      <c r="H30" s="627"/>
      <c r="I30" s="627"/>
      <c r="J30" s="627"/>
      <c r="K30" s="627"/>
      <c r="L30" s="627"/>
      <c r="M30" s="627"/>
      <c r="N30" s="627"/>
      <c r="O30" s="627"/>
      <c r="P30" s="627"/>
      <c r="Q30" s="628"/>
      <c r="R30" s="629">
        <v>60138</v>
      </c>
      <c r="S30" s="630"/>
      <c r="T30" s="630"/>
      <c r="U30" s="630"/>
      <c r="V30" s="630"/>
      <c r="W30" s="630"/>
      <c r="X30" s="630"/>
      <c r="Y30" s="631"/>
      <c r="Z30" s="632">
        <v>1.3</v>
      </c>
      <c r="AA30" s="632"/>
      <c r="AB30" s="632"/>
      <c r="AC30" s="632"/>
      <c r="AD30" s="633">
        <v>22016</v>
      </c>
      <c r="AE30" s="633"/>
      <c r="AF30" s="633"/>
      <c r="AG30" s="633"/>
      <c r="AH30" s="633"/>
      <c r="AI30" s="633"/>
      <c r="AJ30" s="633"/>
      <c r="AK30" s="633"/>
      <c r="AL30" s="634">
        <v>1.2</v>
      </c>
      <c r="AM30" s="635"/>
      <c r="AN30" s="635"/>
      <c r="AO30" s="636"/>
      <c r="AP30" s="608" t="s">
        <v>221</v>
      </c>
      <c r="AQ30" s="609"/>
      <c r="AR30" s="609"/>
      <c r="AS30" s="609"/>
      <c r="AT30" s="609"/>
      <c r="AU30" s="609"/>
      <c r="AV30" s="609"/>
      <c r="AW30" s="609"/>
      <c r="AX30" s="609"/>
      <c r="AY30" s="609"/>
      <c r="AZ30" s="609"/>
      <c r="BA30" s="609"/>
      <c r="BB30" s="609"/>
      <c r="BC30" s="609"/>
      <c r="BD30" s="609"/>
      <c r="BE30" s="609"/>
      <c r="BF30" s="610"/>
      <c r="BG30" s="608" t="s">
        <v>304</v>
      </c>
      <c r="BH30" s="676"/>
      <c r="BI30" s="676"/>
      <c r="BJ30" s="676"/>
      <c r="BK30" s="676"/>
      <c r="BL30" s="676"/>
      <c r="BM30" s="676"/>
      <c r="BN30" s="676"/>
      <c r="BO30" s="676"/>
      <c r="BP30" s="676"/>
      <c r="BQ30" s="677"/>
      <c r="BR30" s="608" t="s">
        <v>305</v>
      </c>
      <c r="BS30" s="676"/>
      <c r="BT30" s="676"/>
      <c r="BU30" s="676"/>
      <c r="BV30" s="676"/>
      <c r="BW30" s="676"/>
      <c r="BX30" s="676"/>
      <c r="BY30" s="676"/>
      <c r="BZ30" s="676"/>
      <c r="CA30" s="676"/>
      <c r="CB30" s="677"/>
      <c r="CD30" s="680"/>
      <c r="CE30" s="681"/>
      <c r="CF30" s="644" t="s">
        <v>306</v>
      </c>
      <c r="CG30" s="645"/>
      <c r="CH30" s="645"/>
      <c r="CI30" s="645"/>
      <c r="CJ30" s="645"/>
      <c r="CK30" s="645"/>
      <c r="CL30" s="645"/>
      <c r="CM30" s="645"/>
      <c r="CN30" s="645"/>
      <c r="CO30" s="645"/>
      <c r="CP30" s="645"/>
      <c r="CQ30" s="646"/>
      <c r="CR30" s="629">
        <v>286333</v>
      </c>
      <c r="CS30" s="630"/>
      <c r="CT30" s="630"/>
      <c r="CU30" s="630"/>
      <c r="CV30" s="630"/>
      <c r="CW30" s="630"/>
      <c r="CX30" s="630"/>
      <c r="CY30" s="631"/>
      <c r="CZ30" s="634">
        <v>6.3</v>
      </c>
      <c r="DA30" s="665"/>
      <c r="DB30" s="665"/>
      <c r="DC30" s="671"/>
      <c r="DD30" s="638">
        <v>286333</v>
      </c>
      <c r="DE30" s="630"/>
      <c r="DF30" s="630"/>
      <c r="DG30" s="630"/>
      <c r="DH30" s="630"/>
      <c r="DI30" s="630"/>
      <c r="DJ30" s="630"/>
      <c r="DK30" s="631"/>
      <c r="DL30" s="638">
        <v>286333</v>
      </c>
      <c r="DM30" s="630"/>
      <c r="DN30" s="630"/>
      <c r="DO30" s="630"/>
      <c r="DP30" s="630"/>
      <c r="DQ30" s="630"/>
      <c r="DR30" s="630"/>
      <c r="DS30" s="630"/>
      <c r="DT30" s="630"/>
      <c r="DU30" s="630"/>
      <c r="DV30" s="631"/>
      <c r="DW30" s="634">
        <v>14.8</v>
      </c>
      <c r="DX30" s="665"/>
      <c r="DY30" s="665"/>
      <c r="DZ30" s="665"/>
      <c r="EA30" s="665"/>
      <c r="EB30" s="665"/>
      <c r="EC30" s="666"/>
    </row>
    <row r="31" spans="2:133" ht="11.25" customHeight="1" x14ac:dyDescent="0.2">
      <c r="B31" s="626" t="s">
        <v>307</v>
      </c>
      <c r="C31" s="627"/>
      <c r="D31" s="627"/>
      <c r="E31" s="627"/>
      <c r="F31" s="627"/>
      <c r="G31" s="627"/>
      <c r="H31" s="627"/>
      <c r="I31" s="627"/>
      <c r="J31" s="627"/>
      <c r="K31" s="627"/>
      <c r="L31" s="627"/>
      <c r="M31" s="627"/>
      <c r="N31" s="627"/>
      <c r="O31" s="627"/>
      <c r="P31" s="627"/>
      <c r="Q31" s="628"/>
      <c r="R31" s="629">
        <v>18724</v>
      </c>
      <c r="S31" s="630"/>
      <c r="T31" s="630"/>
      <c r="U31" s="630"/>
      <c r="V31" s="630"/>
      <c r="W31" s="630"/>
      <c r="X31" s="630"/>
      <c r="Y31" s="631"/>
      <c r="Z31" s="632">
        <v>0.4</v>
      </c>
      <c r="AA31" s="632"/>
      <c r="AB31" s="632"/>
      <c r="AC31" s="632"/>
      <c r="AD31" s="633" t="s">
        <v>127</v>
      </c>
      <c r="AE31" s="633"/>
      <c r="AF31" s="633"/>
      <c r="AG31" s="633"/>
      <c r="AH31" s="633"/>
      <c r="AI31" s="633"/>
      <c r="AJ31" s="633"/>
      <c r="AK31" s="633"/>
      <c r="AL31" s="634" t="s">
        <v>127</v>
      </c>
      <c r="AM31" s="635"/>
      <c r="AN31" s="635"/>
      <c r="AO31" s="636"/>
      <c r="AP31" s="689" t="s">
        <v>308</v>
      </c>
      <c r="AQ31" s="690"/>
      <c r="AR31" s="690"/>
      <c r="AS31" s="690"/>
      <c r="AT31" s="695" t="s">
        <v>309</v>
      </c>
      <c r="AU31" s="366"/>
      <c r="AV31" s="366"/>
      <c r="AW31" s="366"/>
      <c r="AX31" s="615" t="s">
        <v>186</v>
      </c>
      <c r="AY31" s="616"/>
      <c r="AZ31" s="616"/>
      <c r="BA31" s="616"/>
      <c r="BB31" s="616"/>
      <c r="BC31" s="616"/>
      <c r="BD31" s="616"/>
      <c r="BE31" s="616"/>
      <c r="BF31" s="617"/>
      <c r="BG31" s="688">
        <v>99.6</v>
      </c>
      <c r="BH31" s="684"/>
      <c r="BI31" s="684"/>
      <c r="BJ31" s="684"/>
      <c r="BK31" s="684"/>
      <c r="BL31" s="684"/>
      <c r="BM31" s="624">
        <v>98.1</v>
      </c>
      <c r="BN31" s="684"/>
      <c r="BO31" s="684"/>
      <c r="BP31" s="684"/>
      <c r="BQ31" s="685"/>
      <c r="BR31" s="688">
        <v>99.3</v>
      </c>
      <c r="BS31" s="684"/>
      <c r="BT31" s="684"/>
      <c r="BU31" s="684"/>
      <c r="BV31" s="684"/>
      <c r="BW31" s="684"/>
      <c r="BX31" s="624">
        <v>97.5</v>
      </c>
      <c r="BY31" s="684"/>
      <c r="BZ31" s="684"/>
      <c r="CA31" s="684"/>
      <c r="CB31" s="685"/>
      <c r="CD31" s="680"/>
      <c r="CE31" s="681"/>
      <c r="CF31" s="644" t="s">
        <v>310</v>
      </c>
      <c r="CG31" s="645"/>
      <c r="CH31" s="645"/>
      <c r="CI31" s="645"/>
      <c r="CJ31" s="645"/>
      <c r="CK31" s="645"/>
      <c r="CL31" s="645"/>
      <c r="CM31" s="645"/>
      <c r="CN31" s="645"/>
      <c r="CO31" s="645"/>
      <c r="CP31" s="645"/>
      <c r="CQ31" s="646"/>
      <c r="CR31" s="629">
        <v>5939</v>
      </c>
      <c r="CS31" s="663"/>
      <c r="CT31" s="663"/>
      <c r="CU31" s="663"/>
      <c r="CV31" s="663"/>
      <c r="CW31" s="663"/>
      <c r="CX31" s="663"/>
      <c r="CY31" s="664"/>
      <c r="CZ31" s="634">
        <v>0.1</v>
      </c>
      <c r="DA31" s="665"/>
      <c r="DB31" s="665"/>
      <c r="DC31" s="671"/>
      <c r="DD31" s="638">
        <v>5939</v>
      </c>
      <c r="DE31" s="663"/>
      <c r="DF31" s="663"/>
      <c r="DG31" s="663"/>
      <c r="DH31" s="663"/>
      <c r="DI31" s="663"/>
      <c r="DJ31" s="663"/>
      <c r="DK31" s="664"/>
      <c r="DL31" s="638">
        <v>5939</v>
      </c>
      <c r="DM31" s="663"/>
      <c r="DN31" s="663"/>
      <c r="DO31" s="663"/>
      <c r="DP31" s="663"/>
      <c r="DQ31" s="663"/>
      <c r="DR31" s="663"/>
      <c r="DS31" s="663"/>
      <c r="DT31" s="663"/>
      <c r="DU31" s="663"/>
      <c r="DV31" s="664"/>
      <c r="DW31" s="634">
        <v>0.3</v>
      </c>
      <c r="DX31" s="665"/>
      <c r="DY31" s="665"/>
      <c r="DZ31" s="665"/>
      <c r="EA31" s="665"/>
      <c r="EB31" s="665"/>
      <c r="EC31" s="666"/>
    </row>
    <row r="32" spans="2:133" ht="11.25" customHeight="1" x14ac:dyDescent="0.2">
      <c r="B32" s="626" t="s">
        <v>311</v>
      </c>
      <c r="C32" s="627"/>
      <c r="D32" s="627"/>
      <c r="E32" s="627"/>
      <c r="F32" s="627"/>
      <c r="G32" s="627"/>
      <c r="H32" s="627"/>
      <c r="I32" s="627"/>
      <c r="J32" s="627"/>
      <c r="K32" s="627"/>
      <c r="L32" s="627"/>
      <c r="M32" s="627"/>
      <c r="N32" s="627"/>
      <c r="O32" s="627"/>
      <c r="P32" s="627"/>
      <c r="Q32" s="628"/>
      <c r="R32" s="629">
        <v>277125</v>
      </c>
      <c r="S32" s="630"/>
      <c r="T32" s="630"/>
      <c r="U32" s="630"/>
      <c r="V32" s="630"/>
      <c r="W32" s="630"/>
      <c r="X32" s="630"/>
      <c r="Y32" s="631"/>
      <c r="Z32" s="632">
        <v>5.8</v>
      </c>
      <c r="AA32" s="632"/>
      <c r="AB32" s="632"/>
      <c r="AC32" s="632"/>
      <c r="AD32" s="633" t="s">
        <v>127</v>
      </c>
      <c r="AE32" s="633"/>
      <c r="AF32" s="633"/>
      <c r="AG32" s="633"/>
      <c r="AH32" s="633"/>
      <c r="AI32" s="633"/>
      <c r="AJ32" s="633"/>
      <c r="AK32" s="633"/>
      <c r="AL32" s="634" t="s">
        <v>127</v>
      </c>
      <c r="AM32" s="635"/>
      <c r="AN32" s="635"/>
      <c r="AO32" s="636"/>
      <c r="AP32" s="691"/>
      <c r="AQ32" s="692"/>
      <c r="AR32" s="692"/>
      <c r="AS32" s="692"/>
      <c r="AT32" s="696"/>
      <c r="AU32" s="362" t="s">
        <v>312</v>
      </c>
      <c r="AV32" s="362"/>
      <c r="AW32" s="362"/>
      <c r="AX32" s="626" t="s">
        <v>313</v>
      </c>
      <c r="AY32" s="627"/>
      <c r="AZ32" s="627"/>
      <c r="BA32" s="627"/>
      <c r="BB32" s="627"/>
      <c r="BC32" s="627"/>
      <c r="BD32" s="627"/>
      <c r="BE32" s="627"/>
      <c r="BF32" s="628"/>
      <c r="BG32" s="698">
        <v>99.5</v>
      </c>
      <c r="BH32" s="663"/>
      <c r="BI32" s="663"/>
      <c r="BJ32" s="663"/>
      <c r="BK32" s="663"/>
      <c r="BL32" s="663"/>
      <c r="BM32" s="635">
        <v>98.9</v>
      </c>
      <c r="BN32" s="686"/>
      <c r="BO32" s="686"/>
      <c r="BP32" s="686"/>
      <c r="BQ32" s="687"/>
      <c r="BR32" s="698">
        <v>99.4</v>
      </c>
      <c r="BS32" s="663"/>
      <c r="BT32" s="663"/>
      <c r="BU32" s="663"/>
      <c r="BV32" s="663"/>
      <c r="BW32" s="663"/>
      <c r="BX32" s="635">
        <v>98.3</v>
      </c>
      <c r="BY32" s="686"/>
      <c r="BZ32" s="686"/>
      <c r="CA32" s="686"/>
      <c r="CB32" s="687"/>
      <c r="CD32" s="682"/>
      <c r="CE32" s="683"/>
      <c r="CF32" s="644" t="s">
        <v>314</v>
      </c>
      <c r="CG32" s="645"/>
      <c r="CH32" s="645"/>
      <c r="CI32" s="645"/>
      <c r="CJ32" s="645"/>
      <c r="CK32" s="645"/>
      <c r="CL32" s="645"/>
      <c r="CM32" s="645"/>
      <c r="CN32" s="645"/>
      <c r="CO32" s="645"/>
      <c r="CP32" s="645"/>
      <c r="CQ32" s="646"/>
      <c r="CR32" s="629">
        <v>138</v>
      </c>
      <c r="CS32" s="630"/>
      <c r="CT32" s="630"/>
      <c r="CU32" s="630"/>
      <c r="CV32" s="630"/>
      <c r="CW32" s="630"/>
      <c r="CX32" s="630"/>
      <c r="CY32" s="631"/>
      <c r="CZ32" s="634">
        <v>0</v>
      </c>
      <c r="DA32" s="665"/>
      <c r="DB32" s="665"/>
      <c r="DC32" s="671"/>
      <c r="DD32" s="638">
        <v>138</v>
      </c>
      <c r="DE32" s="630"/>
      <c r="DF32" s="630"/>
      <c r="DG32" s="630"/>
      <c r="DH32" s="630"/>
      <c r="DI32" s="630"/>
      <c r="DJ32" s="630"/>
      <c r="DK32" s="631"/>
      <c r="DL32" s="638">
        <v>138</v>
      </c>
      <c r="DM32" s="630"/>
      <c r="DN32" s="630"/>
      <c r="DO32" s="630"/>
      <c r="DP32" s="630"/>
      <c r="DQ32" s="630"/>
      <c r="DR32" s="630"/>
      <c r="DS32" s="630"/>
      <c r="DT32" s="630"/>
      <c r="DU32" s="630"/>
      <c r="DV32" s="631"/>
      <c r="DW32" s="634">
        <v>0</v>
      </c>
      <c r="DX32" s="665"/>
      <c r="DY32" s="665"/>
      <c r="DZ32" s="665"/>
      <c r="EA32" s="665"/>
      <c r="EB32" s="665"/>
      <c r="EC32" s="666"/>
    </row>
    <row r="33" spans="2:133" ht="11.25" customHeight="1" x14ac:dyDescent="0.2">
      <c r="B33" s="667" t="s">
        <v>315</v>
      </c>
      <c r="C33" s="668"/>
      <c r="D33" s="668"/>
      <c r="E33" s="668"/>
      <c r="F33" s="668"/>
      <c r="G33" s="668"/>
      <c r="H33" s="668"/>
      <c r="I33" s="668"/>
      <c r="J33" s="668"/>
      <c r="K33" s="668"/>
      <c r="L33" s="668"/>
      <c r="M33" s="668"/>
      <c r="N33" s="668"/>
      <c r="O33" s="668"/>
      <c r="P33" s="668"/>
      <c r="Q33" s="669"/>
      <c r="R33" s="629" t="s">
        <v>127</v>
      </c>
      <c r="S33" s="630"/>
      <c r="T33" s="630"/>
      <c r="U33" s="630"/>
      <c r="V33" s="630"/>
      <c r="W33" s="630"/>
      <c r="X33" s="630"/>
      <c r="Y33" s="631"/>
      <c r="Z33" s="632" t="s">
        <v>127</v>
      </c>
      <c r="AA33" s="632"/>
      <c r="AB33" s="632"/>
      <c r="AC33" s="632"/>
      <c r="AD33" s="633" t="s">
        <v>127</v>
      </c>
      <c r="AE33" s="633"/>
      <c r="AF33" s="633"/>
      <c r="AG33" s="633"/>
      <c r="AH33" s="633"/>
      <c r="AI33" s="633"/>
      <c r="AJ33" s="633"/>
      <c r="AK33" s="633"/>
      <c r="AL33" s="634" t="s">
        <v>127</v>
      </c>
      <c r="AM33" s="635"/>
      <c r="AN33" s="635"/>
      <c r="AO33" s="636"/>
      <c r="AP33" s="693"/>
      <c r="AQ33" s="694"/>
      <c r="AR33" s="694"/>
      <c r="AS33" s="694"/>
      <c r="AT33" s="697"/>
      <c r="AU33" s="360"/>
      <c r="AV33" s="360"/>
      <c r="AW33" s="360"/>
      <c r="AX33" s="673" t="s">
        <v>316</v>
      </c>
      <c r="AY33" s="674"/>
      <c r="AZ33" s="674"/>
      <c r="BA33" s="674"/>
      <c r="BB33" s="674"/>
      <c r="BC33" s="674"/>
      <c r="BD33" s="674"/>
      <c r="BE33" s="674"/>
      <c r="BF33" s="675"/>
      <c r="BG33" s="699">
        <v>99.5</v>
      </c>
      <c r="BH33" s="700"/>
      <c r="BI33" s="700"/>
      <c r="BJ33" s="700"/>
      <c r="BK33" s="700"/>
      <c r="BL33" s="700"/>
      <c r="BM33" s="701">
        <v>96.2</v>
      </c>
      <c r="BN33" s="700"/>
      <c r="BO33" s="700"/>
      <c r="BP33" s="700"/>
      <c r="BQ33" s="702"/>
      <c r="BR33" s="699">
        <v>98.8</v>
      </c>
      <c r="BS33" s="700"/>
      <c r="BT33" s="700"/>
      <c r="BU33" s="700"/>
      <c r="BV33" s="700"/>
      <c r="BW33" s="700"/>
      <c r="BX33" s="701">
        <v>95.5</v>
      </c>
      <c r="BY33" s="700"/>
      <c r="BZ33" s="700"/>
      <c r="CA33" s="700"/>
      <c r="CB33" s="702"/>
      <c r="CD33" s="644" t="s">
        <v>317</v>
      </c>
      <c r="CE33" s="645"/>
      <c r="CF33" s="645"/>
      <c r="CG33" s="645"/>
      <c r="CH33" s="645"/>
      <c r="CI33" s="645"/>
      <c r="CJ33" s="645"/>
      <c r="CK33" s="645"/>
      <c r="CL33" s="645"/>
      <c r="CM33" s="645"/>
      <c r="CN33" s="645"/>
      <c r="CO33" s="645"/>
      <c r="CP33" s="645"/>
      <c r="CQ33" s="646"/>
      <c r="CR33" s="629">
        <v>2264944</v>
      </c>
      <c r="CS33" s="663"/>
      <c r="CT33" s="663"/>
      <c r="CU33" s="663"/>
      <c r="CV33" s="663"/>
      <c r="CW33" s="663"/>
      <c r="CX33" s="663"/>
      <c r="CY33" s="664"/>
      <c r="CZ33" s="634">
        <v>49.7</v>
      </c>
      <c r="DA33" s="665"/>
      <c r="DB33" s="665"/>
      <c r="DC33" s="671"/>
      <c r="DD33" s="638">
        <v>1289243</v>
      </c>
      <c r="DE33" s="663"/>
      <c r="DF33" s="663"/>
      <c r="DG33" s="663"/>
      <c r="DH33" s="663"/>
      <c r="DI33" s="663"/>
      <c r="DJ33" s="663"/>
      <c r="DK33" s="664"/>
      <c r="DL33" s="638">
        <v>470009</v>
      </c>
      <c r="DM33" s="663"/>
      <c r="DN33" s="663"/>
      <c r="DO33" s="663"/>
      <c r="DP33" s="663"/>
      <c r="DQ33" s="663"/>
      <c r="DR33" s="663"/>
      <c r="DS33" s="663"/>
      <c r="DT33" s="663"/>
      <c r="DU33" s="663"/>
      <c r="DV33" s="664"/>
      <c r="DW33" s="634">
        <v>24.2</v>
      </c>
      <c r="DX33" s="665"/>
      <c r="DY33" s="665"/>
      <c r="DZ33" s="665"/>
      <c r="EA33" s="665"/>
      <c r="EB33" s="665"/>
      <c r="EC33" s="666"/>
    </row>
    <row r="34" spans="2:133" ht="11.25" customHeight="1" x14ac:dyDescent="0.2">
      <c r="B34" s="626" t="s">
        <v>318</v>
      </c>
      <c r="C34" s="627"/>
      <c r="D34" s="627"/>
      <c r="E34" s="627"/>
      <c r="F34" s="627"/>
      <c r="G34" s="627"/>
      <c r="H34" s="627"/>
      <c r="I34" s="627"/>
      <c r="J34" s="627"/>
      <c r="K34" s="627"/>
      <c r="L34" s="627"/>
      <c r="M34" s="627"/>
      <c r="N34" s="627"/>
      <c r="O34" s="627"/>
      <c r="P34" s="627"/>
      <c r="Q34" s="628"/>
      <c r="R34" s="629">
        <v>1536707</v>
      </c>
      <c r="S34" s="630"/>
      <c r="T34" s="630"/>
      <c r="U34" s="630"/>
      <c r="V34" s="630"/>
      <c r="W34" s="630"/>
      <c r="X34" s="630"/>
      <c r="Y34" s="631"/>
      <c r="Z34" s="632">
        <v>32.4</v>
      </c>
      <c r="AA34" s="632"/>
      <c r="AB34" s="632"/>
      <c r="AC34" s="632"/>
      <c r="AD34" s="633" t="s">
        <v>127</v>
      </c>
      <c r="AE34" s="633"/>
      <c r="AF34" s="633"/>
      <c r="AG34" s="633"/>
      <c r="AH34" s="633"/>
      <c r="AI34" s="633"/>
      <c r="AJ34" s="633"/>
      <c r="AK34" s="633"/>
      <c r="AL34" s="634" t="s">
        <v>127</v>
      </c>
      <c r="AM34" s="635"/>
      <c r="AN34" s="635"/>
      <c r="AO34" s="636"/>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4" t="s">
        <v>319</v>
      </c>
      <c r="CE34" s="645"/>
      <c r="CF34" s="645"/>
      <c r="CG34" s="645"/>
      <c r="CH34" s="645"/>
      <c r="CI34" s="645"/>
      <c r="CJ34" s="645"/>
      <c r="CK34" s="645"/>
      <c r="CL34" s="645"/>
      <c r="CM34" s="645"/>
      <c r="CN34" s="645"/>
      <c r="CO34" s="645"/>
      <c r="CP34" s="645"/>
      <c r="CQ34" s="646"/>
      <c r="CR34" s="629">
        <v>1081472</v>
      </c>
      <c r="CS34" s="630"/>
      <c r="CT34" s="630"/>
      <c r="CU34" s="630"/>
      <c r="CV34" s="630"/>
      <c r="CW34" s="630"/>
      <c r="CX34" s="630"/>
      <c r="CY34" s="631"/>
      <c r="CZ34" s="634">
        <v>23.8</v>
      </c>
      <c r="DA34" s="665"/>
      <c r="DB34" s="665"/>
      <c r="DC34" s="671"/>
      <c r="DD34" s="638">
        <v>439229</v>
      </c>
      <c r="DE34" s="630"/>
      <c r="DF34" s="630"/>
      <c r="DG34" s="630"/>
      <c r="DH34" s="630"/>
      <c r="DI34" s="630"/>
      <c r="DJ34" s="630"/>
      <c r="DK34" s="631"/>
      <c r="DL34" s="638">
        <v>333540</v>
      </c>
      <c r="DM34" s="630"/>
      <c r="DN34" s="630"/>
      <c r="DO34" s="630"/>
      <c r="DP34" s="630"/>
      <c r="DQ34" s="630"/>
      <c r="DR34" s="630"/>
      <c r="DS34" s="630"/>
      <c r="DT34" s="630"/>
      <c r="DU34" s="630"/>
      <c r="DV34" s="631"/>
      <c r="DW34" s="634">
        <v>17.2</v>
      </c>
      <c r="DX34" s="665"/>
      <c r="DY34" s="665"/>
      <c r="DZ34" s="665"/>
      <c r="EA34" s="665"/>
      <c r="EB34" s="665"/>
      <c r="EC34" s="666"/>
    </row>
    <row r="35" spans="2:133" ht="11.25" customHeight="1" x14ac:dyDescent="0.2">
      <c r="B35" s="626" t="s">
        <v>320</v>
      </c>
      <c r="C35" s="627"/>
      <c r="D35" s="627"/>
      <c r="E35" s="627"/>
      <c r="F35" s="627"/>
      <c r="G35" s="627"/>
      <c r="H35" s="627"/>
      <c r="I35" s="627"/>
      <c r="J35" s="627"/>
      <c r="K35" s="627"/>
      <c r="L35" s="627"/>
      <c r="M35" s="627"/>
      <c r="N35" s="627"/>
      <c r="O35" s="627"/>
      <c r="P35" s="627"/>
      <c r="Q35" s="628"/>
      <c r="R35" s="629">
        <v>19758</v>
      </c>
      <c r="S35" s="630"/>
      <c r="T35" s="630"/>
      <c r="U35" s="630"/>
      <c r="V35" s="630"/>
      <c r="W35" s="630"/>
      <c r="X35" s="630"/>
      <c r="Y35" s="631"/>
      <c r="Z35" s="632">
        <v>0.4</v>
      </c>
      <c r="AA35" s="632"/>
      <c r="AB35" s="632"/>
      <c r="AC35" s="632"/>
      <c r="AD35" s="633" t="s">
        <v>127</v>
      </c>
      <c r="AE35" s="633"/>
      <c r="AF35" s="633"/>
      <c r="AG35" s="633"/>
      <c r="AH35" s="633"/>
      <c r="AI35" s="633"/>
      <c r="AJ35" s="633"/>
      <c r="AK35" s="633"/>
      <c r="AL35" s="634" t="s">
        <v>127</v>
      </c>
      <c r="AM35" s="635"/>
      <c r="AN35" s="635"/>
      <c r="AO35" s="636"/>
      <c r="AP35" s="218"/>
      <c r="AQ35" s="608" t="s">
        <v>321</v>
      </c>
      <c r="AR35" s="609"/>
      <c r="AS35" s="609"/>
      <c r="AT35" s="609"/>
      <c r="AU35" s="609"/>
      <c r="AV35" s="609"/>
      <c r="AW35" s="609"/>
      <c r="AX35" s="609"/>
      <c r="AY35" s="609"/>
      <c r="AZ35" s="609"/>
      <c r="BA35" s="609"/>
      <c r="BB35" s="609"/>
      <c r="BC35" s="609"/>
      <c r="BD35" s="609"/>
      <c r="BE35" s="609"/>
      <c r="BF35" s="610"/>
      <c r="BG35" s="608" t="s">
        <v>322</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323</v>
      </c>
      <c r="CE35" s="645"/>
      <c r="CF35" s="645"/>
      <c r="CG35" s="645"/>
      <c r="CH35" s="645"/>
      <c r="CI35" s="645"/>
      <c r="CJ35" s="645"/>
      <c r="CK35" s="645"/>
      <c r="CL35" s="645"/>
      <c r="CM35" s="645"/>
      <c r="CN35" s="645"/>
      <c r="CO35" s="645"/>
      <c r="CP35" s="645"/>
      <c r="CQ35" s="646"/>
      <c r="CR35" s="629">
        <v>50270</v>
      </c>
      <c r="CS35" s="663"/>
      <c r="CT35" s="663"/>
      <c r="CU35" s="663"/>
      <c r="CV35" s="663"/>
      <c r="CW35" s="663"/>
      <c r="CX35" s="663"/>
      <c r="CY35" s="664"/>
      <c r="CZ35" s="634">
        <v>1.1000000000000001</v>
      </c>
      <c r="DA35" s="665"/>
      <c r="DB35" s="665"/>
      <c r="DC35" s="671"/>
      <c r="DD35" s="638">
        <v>8490</v>
      </c>
      <c r="DE35" s="663"/>
      <c r="DF35" s="663"/>
      <c r="DG35" s="663"/>
      <c r="DH35" s="663"/>
      <c r="DI35" s="663"/>
      <c r="DJ35" s="663"/>
      <c r="DK35" s="664"/>
      <c r="DL35" s="638">
        <v>8490</v>
      </c>
      <c r="DM35" s="663"/>
      <c r="DN35" s="663"/>
      <c r="DO35" s="663"/>
      <c r="DP35" s="663"/>
      <c r="DQ35" s="663"/>
      <c r="DR35" s="663"/>
      <c r="DS35" s="663"/>
      <c r="DT35" s="663"/>
      <c r="DU35" s="663"/>
      <c r="DV35" s="664"/>
      <c r="DW35" s="634">
        <v>0.4</v>
      </c>
      <c r="DX35" s="665"/>
      <c r="DY35" s="665"/>
      <c r="DZ35" s="665"/>
      <c r="EA35" s="665"/>
      <c r="EB35" s="665"/>
      <c r="EC35" s="666"/>
    </row>
    <row r="36" spans="2:133" ht="11.25" customHeight="1" x14ac:dyDescent="0.2">
      <c r="B36" s="626" t="s">
        <v>324</v>
      </c>
      <c r="C36" s="627"/>
      <c r="D36" s="627"/>
      <c r="E36" s="627"/>
      <c r="F36" s="627"/>
      <c r="G36" s="627"/>
      <c r="H36" s="627"/>
      <c r="I36" s="627"/>
      <c r="J36" s="627"/>
      <c r="K36" s="627"/>
      <c r="L36" s="627"/>
      <c r="M36" s="627"/>
      <c r="N36" s="627"/>
      <c r="O36" s="627"/>
      <c r="P36" s="627"/>
      <c r="Q36" s="628"/>
      <c r="R36" s="629">
        <v>2009</v>
      </c>
      <c r="S36" s="630"/>
      <c r="T36" s="630"/>
      <c r="U36" s="630"/>
      <c r="V36" s="630"/>
      <c r="W36" s="630"/>
      <c r="X36" s="630"/>
      <c r="Y36" s="631"/>
      <c r="Z36" s="632">
        <v>0</v>
      </c>
      <c r="AA36" s="632"/>
      <c r="AB36" s="632"/>
      <c r="AC36" s="632"/>
      <c r="AD36" s="633" t="s">
        <v>127</v>
      </c>
      <c r="AE36" s="633"/>
      <c r="AF36" s="633"/>
      <c r="AG36" s="633"/>
      <c r="AH36" s="633"/>
      <c r="AI36" s="633"/>
      <c r="AJ36" s="633"/>
      <c r="AK36" s="633"/>
      <c r="AL36" s="634" t="s">
        <v>127</v>
      </c>
      <c r="AM36" s="635"/>
      <c r="AN36" s="635"/>
      <c r="AO36" s="636"/>
      <c r="AP36" s="218"/>
      <c r="AQ36" s="703" t="s">
        <v>325</v>
      </c>
      <c r="AR36" s="704"/>
      <c r="AS36" s="704"/>
      <c r="AT36" s="704"/>
      <c r="AU36" s="704"/>
      <c r="AV36" s="704"/>
      <c r="AW36" s="704"/>
      <c r="AX36" s="704"/>
      <c r="AY36" s="705"/>
      <c r="AZ36" s="618">
        <v>367692</v>
      </c>
      <c r="BA36" s="619"/>
      <c r="BB36" s="619"/>
      <c r="BC36" s="619"/>
      <c r="BD36" s="619"/>
      <c r="BE36" s="619"/>
      <c r="BF36" s="706"/>
      <c r="BG36" s="640" t="s">
        <v>326</v>
      </c>
      <c r="BH36" s="641"/>
      <c r="BI36" s="641"/>
      <c r="BJ36" s="641"/>
      <c r="BK36" s="641"/>
      <c r="BL36" s="641"/>
      <c r="BM36" s="641"/>
      <c r="BN36" s="641"/>
      <c r="BO36" s="641"/>
      <c r="BP36" s="641"/>
      <c r="BQ36" s="641"/>
      <c r="BR36" s="641"/>
      <c r="BS36" s="641"/>
      <c r="BT36" s="641"/>
      <c r="BU36" s="642"/>
      <c r="BV36" s="618">
        <v>13820</v>
      </c>
      <c r="BW36" s="619"/>
      <c r="BX36" s="619"/>
      <c r="BY36" s="619"/>
      <c r="BZ36" s="619"/>
      <c r="CA36" s="619"/>
      <c r="CB36" s="706"/>
      <c r="CD36" s="644" t="s">
        <v>327</v>
      </c>
      <c r="CE36" s="645"/>
      <c r="CF36" s="645"/>
      <c r="CG36" s="645"/>
      <c r="CH36" s="645"/>
      <c r="CI36" s="645"/>
      <c r="CJ36" s="645"/>
      <c r="CK36" s="645"/>
      <c r="CL36" s="645"/>
      <c r="CM36" s="645"/>
      <c r="CN36" s="645"/>
      <c r="CO36" s="645"/>
      <c r="CP36" s="645"/>
      <c r="CQ36" s="646"/>
      <c r="CR36" s="629">
        <v>295215</v>
      </c>
      <c r="CS36" s="630"/>
      <c r="CT36" s="630"/>
      <c r="CU36" s="630"/>
      <c r="CV36" s="630"/>
      <c r="CW36" s="630"/>
      <c r="CX36" s="630"/>
      <c r="CY36" s="631"/>
      <c r="CZ36" s="634">
        <v>6.5</v>
      </c>
      <c r="DA36" s="665"/>
      <c r="DB36" s="665"/>
      <c r="DC36" s="671"/>
      <c r="DD36" s="638">
        <v>140521</v>
      </c>
      <c r="DE36" s="630"/>
      <c r="DF36" s="630"/>
      <c r="DG36" s="630"/>
      <c r="DH36" s="630"/>
      <c r="DI36" s="630"/>
      <c r="DJ36" s="630"/>
      <c r="DK36" s="631"/>
      <c r="DL36" s="638">
        <v>70059</v>
      </c>
      <c r="DM36" s="630"/>
      <c r="DN36" s="630"/>
      <c r="DO36" s="630"/>
      <c r="DP36" s="630"/>
      <c r="DQ36" s="630"/>
      <c r="DR36" s="630"/>
      <c r="DS36" s="630"/>
      <c r="DT36" s="630"/>
      <c r="DU36" s="630"/>
      <c r="DV36" s="631"/>
      <c r="DW36" s="634">
        <v>3.6</v>
      </c>
      <c r="DX36" s="665"/>
      <c r="DY36" s="665"/>
      <c r="DZ36" s="665"/>
      <c r="EA36" s="665"/>
      <c r="EB36" s="665"/>
      <c r="EC36" s="666"/>
    </row>
    <row r="37" spans="2:133" ht="11.25" customHeight="1" x14ac:dyDescent="0.2">
      <c r="B37" s="626" t="s">
        <v>328</v>
      </c>
      <c r="C37" s="627"/>
      <c r="D37" s="627"/>
      <c r="E37" s="627"/>
      <c r="F37" s="627"/>
      <c r="G37" s="627"/>
      <c r="H37" s="627"/>
      <c r="I37" s="627"/>
      <c r="J37" s="627"/>
      <c r="K37" s="627"/>
      <c r="L37" s="627"/>
      <c r="M37" s="627"/>
      <c r="N37" s="627"/>
      <c r="O37" s="627"/>
      <c r="P37" s="627"/>
      <c r="Q37" s="628"/>
      <c r="R37" s="629">
        <v>16415</v>
      </c>
      <c r="S37" s="630"/>
      <c r="T37" s="630"/>
      <c r="U37" s="630"/>
      <c r="V37" s="630"/>
      <c r="W37" s="630"/>
      <c r="X37" s="630"/>
      <c r="Y37" s="631"/>
      <c r="Z37" s="632">
        <v>0.3</v>
      </c>
      <c r="AA37" s="632"/>
      <c r="AB37" s="632"/>
      <c r="AC37" s="632"/>
      <c r="AD37" s="633" t="s">
        <v>127</v>
      </c>
      <c r="AE37" s="633"/>
      <c r="AF37" s="633"/>
      <c r="AG37" s="633"/>
      <c r="AH37" s="633"/>
      <c r="AI37" s="633"/>
      <c r="AJ37" s="633"/>
      <c r="AK37" s="633"/>
      <c r="AL37" s="634" t="s">
        <v>127</v>
      </c>
      <c r="AM37" s="635"/>
      <c r="AN37" s="635"/>
      <c r="AO37" s="636"/>
      <c r="AQ37" s="707" t="s">
        <v>329</v>
      </c>
      <c r="AR37" s="708"/>
      <c r="AS37" s="708"/>
      <c r="AT37" s="708"/>
      <c r="AU37" s="708"/>
      <c r="AV37" s="708"/>
      <c r="AW37" s="708"/>
      <c r="AX37" s="708"/>
      <c r="AY37" s="709"/>
      <c r="AZ37" s="629">
        <v>123802</v>
      </c>
      <c r="BA37" s="630"/>
      <c r="BB37" s="630"/>
      <c r="BC37" s="630"/>
      <c r="BD37" s="663"/>
      <c r="BE37" s="663"/>
      <c r="BF37" s="687"/>
      <c r="BG37" s="644" t="s">
        <v>330</v>
      </c>
      <c r="BH37" s="645"/>
      <c r="BI37" s="645"/>
      <c r="BJ37" s="645"/>
      <c r="BK37" s="645"/>
      <c r="BL37" s="645"/>
      <c r="BM37" s="645"/>
      <c r="BN37" s="645"/>
      <c r="BO37" s="645"/>
      <c r="BP37" s="645"/>
      <c r="BQ37" s="645"/>
      <c r="BR37" s="645"/>
      <c r="BS37" s="645"/>
      <c r="BT37" s="645"/>
      <c r="BU37" s="646"/>
      <c r="BV37" s="629">
        <v>13820</v>
      </c>
      <c r="BW37" s="630"/>
      <c r="BX37" s="630"/>
      <c r="BY37" s="630"/>
      <c r="BZ37" s="630"/>
      <c r="CA37" s="630"/>
      <c r="CB37" s="639"/>
      <c r="CD37" s="644" t="s">
        <v>331</v>
      </c>
      <c r="CE37" s="645"/>
      <c r="CF37" s="645"/>
      <c r="CG37" s="645"/>
      <c r="CH37" s="645"/>
      <c r="CI37" s="645"/>
      <c r="CJ37" s="645"/>
      <c r="CK37" s="645"/>
      <c r="CL37" s="645"/>
      <c r="CM37" s="645"/>
      <c r="CN37" s="645"/>
      <c r="CO37" s="645"/>
      <c r="CP37" s="645"/>
      <c r="CQ37" s="646"/>
      <c r="CR37" s="629">
        <v>38390</v>
      </c>
      <c r="CS37" s="663"/>
      <c r="CT37" s="663"/>
      <c r="CU37" s="663"/>
      <c r="CV37" s="663"/>
      <c r="CW37" s="663"/>
      <c r="CX37" s="663"/>
      <c r="CY37" s="664"/>
      <c r="CZ37" s="634">
        <v>0.8</v>
      </c>
      <c r="DA37" s="665"/>
      <c r="DB37" s="665"/>
      <c r="DC37" s="671"/>
      <c r="DD37" s="638">
        <v>8390</v>
      </c>
      <c r="DE37" s="663"/>
      <c r="DF37" s="663"/>
      <c r="DG37" s="663"/>
      <c r="DH37" s="663"/>
      <c r="DI37" s="663"/>
      <c r="DJ37" s="663"/>
      <c r="DK37" s="664"/>
      <c r="DL37" s="638">
        <v>8318</v>
      </c>
      <c r="DM37" s="663"/>
      <c r="DN37" s="663"/>
      <c r="DO37" s="663"/>
      <c r="DP37" s="663"/>
      <c r="DQ37" s="663"/>
      <c r="DR37" s="663"/>
      <c r="DS37" s="663"/>
      <c r="DT37" s="663"/>
      <c r="DU37" s="663"/>
      <c r="DV37" s="664"/>
      <c r="DW37" s="634">
        <v>0.4</v>
      </c>
      <c r="DX37" s="665"/>
      <c r="DY37" s="665"/>
      <c r="DZ37" s="665"/>
      <c r="EA37" s="665"/>
      <c r="EB37" s="665"/>
      <c r="EC37" s="666"/>
    </row>
    <row r="38" spans="2:133" ht="11.25" customHeight="1" x14ac:dyDescent="0.2">
      <c r="B38" s="626" t="s">
        <v>332</v>
      </c>
      <c r="C38" s="627"/>
      <c r="D38" s="627"/>
      <c r="E38" s="627"/>
      <c r="F38" s="627"/>
      <c r="G38" s="627"/>
      <c r="H38" s="627"/>
      <c r="I38" s="627"/>
      <c r="J38" s="627"/>
      <c r="K38" s="627"/>
      <c r="L38" s="627"/>
      <c r="M38" s="627"/>
      <c r="N38" s="627"/>
      <c r="O38" s="627"/>
      <c r="P38" s="627"/>
      <c r="Q38" s="628"/>
      <c r="R38" s="629">
        <v>120779</v>
      </c>
      <c r="S38" s="630"/>
      <c r="T38" s="630"/>
      <c r="U38" s="630"/>
      <c r="V38" s="630"/>
      <c r="W38" s="630"/>
      <c r="X38" s="630"/>
      <c r="Y38" s="631"/>
      <c r="Z38" s="632">
        <v>2.5</v>
      </c>
      <c r="AA38" s="632"/>
      <c r="AB38" s="632"/>
      <c r="AC38" s="632"/>
      <c r="AD38" s="633" t="s">
        <v>127</v>
      </c>
      <c r="AE38" s="633"/>
      <c r="AF38" s="633"/>
      <c r="AG38" s="633"/>
      <c r="AH38" s="633"/>
      <c r="AI38" s="633"/>
      <c r="AJ38" s="633"/>
      <c r="AK38" s="633"/>
      <c r="AL38" s="634" t="s">
        <v>127</v>
      </c>
      <c r="AM38" s="635"/>
      <c r="AN38" s="635"/>
      <c r="AO38" s="636"/>
      <c r="AQ38" s="707" t="s">
        <v>333</v>
      </c>
      <c r="AR38" s="708"/>
      <c r="AS38" s="708"/>
      <c r="AT38" s="708"/>
      <c r="AU38" s="708"/>
      <c r="AV38" s="708"/>
      <c r="AW38" s="708"/>
      <c r="AX38" s="708"/>
      <c r="AY38" s="709"/>
      <c r="AZ38" s="629">
        <v>65200</v>
      </c>
      <c r="BA38" s="630"/>
      <c r="BB38" s="630"/>
      <c r="BC38" s="630"/>
      <c r="BD38" s="663"/>
      <c r="BE38" s="663"/>
      <c r="BF38" s="687"/>
      <c r="BG38" s="644" t="s">
        <v>334</v>
      </c>
      <c r="BH38" s="645"/>
      <c r="BI38" s="645"/>
      <c r="BJ38" s="645"/>
      <c r="BK38" s="645"/>
      <c r="BL38" s="645"/>
      <c r="BM38" s="645"/>
      <c r="BN38" s="645"/>
      <c r="BO38" s="645"/>
      <c r="BP38" s="645"/>
      <c r="BQ38" s="645"/>
      <c r="BR38" s="645"/>
      <c r="BS38" s="645"/>
      <c r="BT38" s="645"/>
      <c r="BU38" s="646"/>
      <c r="BV38" s="629">
        <v>447</v>
      </c>
      <c r="BW38" s="630"/>
      <c r="BX38" s="630"/>
      <c r="BY38" s="630"/>
      <c r="BZ38" s="630"/>
      <c r="CA38" s="630"/>
      <c r="CB38" s="639"/>
      <c r="CD38" s="644" t="s">
        <v>335</v>
      </c>
      <c r="CE38" s="645"/>
      <c r="CF38" s="645"/>
      <c r="CG38" s="645"/>
      <c r="CH38" s="645"/>
      <c r="CI38" s="645"/>
      <c r="CJ38" s="645"/>
      <c r="CK38" s="645"/>
      <c r="CL38" s="645"/>
      <c r="CM38" s="645"/>
      <c r="CN38" s="645"/>
      <c r="CO38" s="645"/>
      <c r="CP38" s="645"/>
      <c r="CQ38" s="646"/>
      <c r="CR38" s="629">
        <v>302492</v>
      </c>
      <c r="CS38" s="630"/>
      <c r="CT38" s="630"/>
      <c r="CU38" s="630"/>
      <c r="CV38" s="630"/>
      <c r="CW38" s="630"/>
      <c r="CX38" s="630"/>
      <c r="CY38" s="631"/>
      <c r="CZ38" s="634">
        <v>6.6</v>
      </c>
      <c r="DA38" s="665"/>
      <c r="DB38" s="665"/>
      <c r="DC38" s="671"/>
      <c r="DD38" s="638">
        <v>166085</v>
      </c>
      <c r="DE38" s="630"/>
      <c r="DF38" s="630"/>
      <c r="DG38" s="630"/>
      <c r="DH38" s="630"/>
      <c r="DI38" s="630"/>
      <c r="DJ38" s="630"/>
      <c r="DK38" s="631"/>
      <c r="DL38" s="638">
        <v>52520</v>
      </c>
      <c r="DM38" s="630"/>
      <c r="DN38" s="630"/>
      <c r="DO38" s="630"/>
      <c r="DP38" s="630"/>
      <c r="DQ38" s="630"/>
      <c r="DR38" s="630"/>
      <c r="DS38" s="630"/>
      <c r="DT38" s="630"/>
      <c r="DU38" s="630"/>
      <c r="DV38" s="631"/>
      <c r="DW38" s="634">
        <v>2.7</v>
      </c>
      <c r="DX38" s="665"/>
      <c r="DY38" s="665"/>
      <c r="DZ38" s="665"/>
      <c r="EA38" s="665"/>
      <c r="EB38" s="665"/>
      <c r="EC38" s="666"/>
    </row>
    <row r="39" spans="2:133" ht="11.25" customHeight="1" x14ac:dyDescent="0.2">
      <c r="B39" s="626" t="s">
        <v>336</v>
      </c>
      <c r="C39" s="627"/>
      <c r="D39" s="627"/>
      <c r="E39" s="627"/>
      <c r="F39" s="627"/>
      <c r="G39" s="627"/>
      <c r="H39" s="627"/>
      <c r="I39" s="627"/>
      <c r="J39" s="627"/>
      <c r="K39" s="627"/>
      <c r="L39" s="627"/>
      <c r="M39" s="627"/>
      <c r="N39" s="627"/>
      <c r="O39" s="627"/>
      <c r="P39" s="627"/>
      <c r="Q39" s="628"/>
      <c r="R39" s="629">
        <v>49098</v>
      </c>
      <c r="S39" s="630"/>
      <c r="T39" s="630"/>
      <c r="U39" s="630"/>
      <c r="V39" s="630"/>
      <c r="W39" s="630"/>
      <c r="X39" s="630"/>
      <c r="Y39" s="631"/>
      <c r="Z39" s="632">
        <v>1</v>
      </c>
      <c r="AA39" s="632"/>
      <c r="AB39" s="632"/>
      <c r="AC39" s="632"/>
      <c r="AD39" s="633">
        <v>247</v>
      </c>
      <c r="AE39" s="633"/>
      <c r="AF39" s="633"/>
      <c r="AG39" s="633"/>
      <c r="AH39" s="633"/>
      <c r="AI39" s="633"/>
      <c r="AJ39" s="633"/>
      <c r="AK39" s="633"/>
      <c r="AL39" s="634">
        <v>0</v>
      </c>
      <c r="AM39" s="635"/>
      <c r="AN39" s="635"/>
      <c r="AO39" s="636"/>
      <c r="AQ39" s="707" t="s">
        <v>337</v>
      </c>
      <c r="AR39" s="708"/>
      <c r="AS39" s="708"/>
      <c r="AT39" s="708"/>
      <c r="AU39" s="708"/>
      <c r="AV39" s="708"/>
      <c r="AW39" s="708"/>
      <c r="AX39" s="708"/>
      <c r="AY39" s="709"/>
      <c r="AZ39" s="629" t="s">
        <v>127</v>
      </c>
      <c r="BA39" s="630"/>
      <c r="BB39" s="630"/>
      <c r="BC39" s="630"/>
      <c r="BD39" s="663"/>
      <c r="BE39" s="663"/>
      <c r="BF39" s="687"/>
      <c r="BG39" s="644" t="s">
        <v>338</v>
      </c>
      <c r="BH39" s="645"/>
      <c r="BI39" s="645"/>
      <c r="BJ39" s="645"/>
      <c r="BK39" s="645"/>
      <c r="BL39" s="645"/>
      <c r="BM39" s="645"/>
      <c r="BN39" s="645"/>
      <c r="BO39" s="645"/>
      <c r="BP39" s="645"/>
      <c r="BQ39" s="645"/>
      <c r="BR39" s="645"/>
      <c r="BS39" s="645"/>
      <c r="BT39" s="645"/>
      <c r="BU39" s="646"/>
      <c r="BV39" s="629">
        <v>600</v>
      </c>
      <c r="BW39" s="630"/>
      <c r="BX39" s="630"/>
      <c r="BY39" s="630"/>
      <c r="BZ39" s="630"/>
      <c r="CA39" s="630"/>
      <c r="CB39" s="639"/>
      <c r="CD39" s="644" t="s">
        <v>339</v>
      </c>
      <c r="CE39" s="645"/>
      <c r="CF39" s="645"/>
      <c r="CG39" s="645"/>
      <c r="CH39" s="645"/>
      <c r="CI39" s="645"/>
      <c r="CJ39" s="645"/>
      <c r="CK39" s="645"/>
      <c r="CL39" s="645"/>
      <c r="CM39" s="645"/>
      <c r="CN39" s="645"/>
      <c r="CO39" s="645"/>
      <c r="CP39" s="645"/>
      <c r="CQ39" s="646"/>
      <c r="CR39" s="629">
        <v>530095</v>
      </c>
      <c r="CS39" s="663"/>
      <c r="CT39" s="663"/>
      <c r="CU39" s="663"/>
      <c r="CV39" s="663"/>
      <c r="CW39" s="663"/>
      <c r="CX39" s="663"/>
      <c r="CY39" s="664"/>
      <c r="CZ39" s="634">
        <v>11.6</v>
      </c>
      <c r="DA39" s="665"/>
      <c r="DB39" s="665"/>
      <c r="DC39" s="671"/>
      <c r="DD39" s="638">
        <v>529518</v>
      </c>
      <c r="DE39" s="663"/>
      <c r="DF39" s="663"/>
      <c r="DG39" s="663"/>
      <c r="DH39" s="663"/>
      <c r="DI39" s="663"/>
      <c r="DJ39" s="663"/>
      <c r="DK39" s="664"/>
      <c r="DL39" s="638" t="s">
        <v>127</v>
      </c>
      <c r="DM39" s="663"/>
      <c r="DN39" s="663"/>
      <c r="DO39" s="663"/>
      <c r="DP39" s="663"/>
      <c r="DQ39" s="663"/>
      <c r="DR39" s="663"/>
      <c r="DS39" s="663"/>
      <c r="DT39" s="663"/>
      <c r="DU39" s="663"/>
      <c r="DV39" s="664"/>
      <c r="DW39" s="634" t="s">
        <v>127</v>
      </c>
      <c r="DX39" s="665"/>
      <c r="DY39" s="665"/>
      <c r="DZ39" s="665"/>
      <c r="EA39" s="665"/>
      <c r="EB39" s="665"/>
      <c r="EC39" s="666"/>
    </row>
    <row r="40" spans="2:133" ht="11.25" customHeight="1" x14ac:dyDescent="0.2">
      <c r="B40" s="626" t="s">
        <v>340</v>
      </c>
      <c r="C40" s="627"/>
      <c r="D40" s="627"/>
      <c r="E40" s="627"/>
      <c r="F40" s="627"/>
      <c r="G40" s="627"/>
      <c r="H40" s="627"/>
      <c r="I40" s="627"/>
      <c r="J40" s="627"/>
      <c r="K40" s="627"/>
      <c r="L40" s="627"/>
      <c r="M40" s="627"/>
      <c r="N40" s="627"/>
      <c r="O40" s="627"/>
      <c r="P40" s="627"/>
      <c r="Q40" s="628"/>
      <c r="R40" s="629">
        <v>489236</v>
      </c>
      <c r="S40" s="630"/>
      <c r="T40" s="630"/>
      <c r="U40" s="630"/>
      <c r="V40" s="630"/>
      <c r="W40" s="630"/>
      <c r="X40" s="630"/>
      <c r="Y40" s="631"/>
      <c r="Z40" s="632">
        <v>10.3</v>
      </c>
      <c r="AA40" s="632"/>
      <c r="AB40" s="632"/>
      <c r="AC40" s="632"/>
      <c r="AD40" s="633" t="s">
        <v>127</v>
      </c>
      <c r="AE40" s="633"/>
      <c r="AF40" s="633"/>
      <c r="AG40" s="633"/>
      <c r="AH40" s="633"/>
      <c r="AI40" s="633"/>
      <c r="AJ40" s="633"/>
      <c r="AK40" s="633"/>
      <c r="AL40" s="634" t="s">
        <v>127</v>
      </c>
      <c r="AM40" s="635"/>
      <c r="AN40" s="635"/>
      <c r="AO40" s="636"/>
      <c r="AQ40" s="707" t="s">
        <v>341</v>
      </c>
      <c r="AR40" s="708"/>
      <c r="AS40" s="708"/>
      <c r="AT40" s="708"/>
      <c r="AU40" s="708"/>
      <c r="AV40" s="708"/>
      <c r="AW40" s="708"/>
      <c r="AX40" s="708"/>
      <c r="AY40" s="709"/>
      <c r="AZ40" s="629" t="s">
        <v>127</v>
      </c>
      <c r="BA40" s="630"/>
      <c r="BB40" s="630"/>
      <c r="BC40" s="630"/>
      <c r="BD40" s="663"/>
      <c r="BE40" s="663"/>
      <c r="BF40" s="687"/>
      <c r="BG40" s="710" t="s">
        <v>342</v>
      </c>
      <c r="BH40" s="711"/>
      <c r="BI40" s="711"/>
      <c r="BJ40" s="711"/>
      <c r="BK40" s="711"/>
      <c r="BL40" s="364"/>
      <c r="BM40" s="645" t="s">
        <v>343</v>
      </c>
      <c r="BN40" s="645"/>
      <c r="BO40" s="645"/>
      <c r="BP40" s="645"/>
      <c r="BQ40" s="645"/>
      <c r="BR40" s="645"/>
      <c r="BS40" s="645"/>
      <c r="BT40" s="645"/>
      <c r="BU40" s="646"/>
      <c r="BV40" s="629">
        <v>91</v>
      </c>
      <c r="BW40" s="630"/>
      <c r="BX40" s="630"/>
      <c r="BY40" s="630"/>
      <c r="BZ40" s="630"/>
      <c r="CA40" s="630"/>
      <c r="CB40" s="639"/>
      <c r="CD40" s="644" t="s">
        <v>344</v>
      </c>
      <c r="CE40" s="645"/>
      <c r="CF40" s="645"/>
      <c r="CG40" s="645"/>
      <c r="CH40" s="645"/>
      <c r="CI40" s="645"/>
      <c r="CJ40" s="645"/>
      <c r="CK40" s="645"/>
      <c r="CL40" s="645"/>
      <c r="CM40" s="645"/>
      <c r="CN40" s="645"/>
      <c r="CO40" s="645"/>
      <c r="CP40" s="645"/>
      <c r="CQ40" s="646"/>
      <c r="CR40" s="629">
        <v>5400</v>
      </c>
      <c r="CS40" s="630"/>
      <c r="CT40" s="630"/>
      <c r="CU40" s="630"/>
      <c r="CV40" s="630"/>
      <c r="CW40" s="630"/>
      <c r="CX40" s="630"/>
      <c r="CY40" s="631"/>
      <c r="CZ40" s="634">
        <v>0.1</v>
      </c>
      <c r="DA40" s="665"/>
      <c r="DB40" s="665"/>
      <c r="DC40" s="671"/>
      <c r="DD40" s="638">
        <v>5400</v>
      </c>
      <c r="DE40" s="630"/>
      <c r="DF40" s="630"/>
      <c r="DG40" s="630"/>
      <c r="DH40" s="630"/>
      <c r="DI40" s="630"/>
      <c r="DJ40" s="630"/>
      <c r="DK40" s="631"/>
      <c r="DL40" s="638">
        <v>5400</v>
      </c>
      <c r="DM40" s="630"/>
      <c r="DN40" s="630"/>
      <c r="DO40" s="630"/>
      <c r="DP40" s="630"/>
      <c r="DQ40" s="630"/>
      <c r="DR40" s="630"/>
      <c r="DS40" s="630"/>
      <c r="DT40" s="630"/>
      <c r="DU40" s="630"/>
      <c r="DV40" s="631"/>
      <c r="DW40" s="634">
        <v>0.3</v>
      </c>
      <c r="DX40" s="665"/>
      <c r="DY40" s="665"/>
      <c r="DZ40" s="665"/>
      <c r="EA40" s="665"/>
      <c r="EB40" s="665"/>
      <c r="EC40" s="666"/>
    </row>
    <row r="41" spans="2:133" ht="11.25" customHeight="1" x14ac:dyDescent="0.2">
      <c r="B41" s="626" t="s">
        <v>345</v>
      </c>
      <c r="C41" s="627"/>
      <c r="D41" s="627"/>
      <c r="E41" s="627"/>
      <c r="F41" s="627"/>
      <c r="G41" s="627"/>
      <c r="H41" s="627"/>
      <c r="I41" s="627"/>
      <c r="J41" s="627"/>
      <c r="K41" s="627"/>
      <c r="L41" s="627"/>
      <c r="M41" s="627"/>
      <c r="N41" s="627"/>
      <c r="O41" s="627"/>
      <c r="P41" s="627"/>
      <c r="Q41" s="628"/>
      <c r="R41" s="629" t="s">
        <v>127</v>
      </c>
      <c r="S41" s="630"/>
      <c r="T41" s="630"/>
      <c r="U41" s="630"/>
      <c r="V41" s="630"/>
      <c r="W41" s="630"/>
      <c r="X41" s="630"/>
      <c r="Y41" s="631"/>
      <c r="Z41" s="632" t="s">
        <v>127</v>
      </c>
      <c r="AA41" s="632"/>
      <c r="AB41" s="632"/>
      <c r="AC41" s="632"/>
      <c r="AD41" s="633" t="s">
        <v>127</v>
      </c>
      <c r="AE41" s="633"/>
      <c r="AF41" s="633"/>
      <c r="AG41" s="633"/>
      <c r="AH41" s="633"/>
      <c r="AI41" s="633"/>
      <c r="AJ41" s="633"/>
      <c r="AK41" s="633"/>
      <c r="AL41" s="634" t="s">
        <v>127</v>
      </c>
      <c r="AM41" s="635"/>
      <c r="AN41" s="635"/>
      <c r="AO41" s="636"/>
      <c r="AQ41" s="707" t="s">
        <v>346</v>
      </c>
      <c r="AR41" s="708"/>
      <c r="AS41" s="708"/>
      <c r="AT41" s="708"/>
      <c r="AU41" s="708"/>
      <c r="AV41" s="708"/>
      <c r="AW41" s="708"/>
      <c r="AX41" s="708"/>
      <c r="AY41" s="709"/>
      <c r="AZ41" s="629">
        <v>86411</v>
      </c>
      <c r="BA41" s="630"/>
      <c r="BB41" s="630"/>
      <c r="BC41" s="630"/>
      <c r="BD41" s="663"/>
      <c r="BE41" s="663"/>
      <c r="BF41" s="687"/>
      <c r="BG41" s="710"/>
      <c r="BH41" s="711"/>
      <c r="BI41" s="711"/>
      <c r="BJ41" s="711"/>
      <c r="BK41" s="711"/>
      <c r="BL41" s="364"/>
      <c r="BM41" s="645" t="s">
        <v>347</v>
      </c>
      <c r="BN41" s="645"/>
      <c r="BO41" s="645"/>
      <c r="BP41" s="645"/>
      <c r="BQ41" s="645"/>
      <c r="BR41" s="645"/>
      <c r="BS41" s="645"/>
      <c r="BT41" s="645"/>
      <c r="BU41" s="646"/>
      <c r="BV41" s="629" t="s">
        <v>127</v>
      </c>
      <c r="BW41" s="630"/>
      <c r="BX41" s="630"/>
      <c r="BY41" s="630"/>
      <c r="BZ41" s="630"/>
      <c r="CA41" s="630"/>
      <c r="CB41" s="639"/>
      <c r="CD41" s="644" t="s">
        <v>348</v>
      </c>
      <c r="CE41" s="645"/>
      <c r="CF41" s="645"/>
      <c r="CG41" s="645"/>
      <c r="CH41" s="645"/>
      <c r="CI41" s="645"/>
      <c r="CJ41" s="645"/>
      <c r="CK41" s="645"/>
      <c r="CL41" s="645"/>
      <c r="CM41" s="645"/>
      <c r="CN41" s="645"/>
      <c r="CO41" s="645"/>
      <c r="CP41" s="645"/>
      <c r="CQ41" s="646"/>
      <c r="CR41" s="629" t="s">
        <v>127</v>
      </c>
      <c r="CS41" s="663"/>
      <c r="CT41" s="663"/>
      <c r="CU41" s="663"/>
      <c r="CV41" s="663"/>
      <c r="CW41" s="663"/>
      <c r="CX41" s="663"/>
      <c r="CY41" s="664"/>
      <c r="CZ41" s="634" t="s">
        <v>127</v>
      </c>
      <c r="DA41" s="665"/>
      <c r="DB41" s="665"/>
      <c r="DC41" s="671"/>
      <c r="DD41" s="638" t="s">
        <v>127</v>
      </c>
      <c r="DE41" s="663"/>
      <c r="DF41" s="663"/>
      <c r="DG41" s="663"/>
      <c r="DH41" s="663"/>
      <c r="DI41" s="663"/>
      <c r="DJ41" s="663"/>
      <c r="DK41" s="664"/>
      <c r="DL41" s="720"/>
      <c r="DM41" s="721"/>
      <c r="DN41" s="721"/>
      <c r="DO41" s="721"/>
      <c r="DP41" s="721"/>
      <c r="DQ41" s="721"/>
      <c r="DR41" s="721"/>
      <c r="DS41" s="721"/>
      <c r="DT41" s="721"/>
      <c r="DU41" s="721"/>
      <c r="DV41" s="722"/>
      <c r="DW41" s="714"/>
      <c r="DX41" s="715"/>
      <c r="DY41" s="715"/>
      <c r="DZ41" s="715"/>
      <c r="EA41" s="715"/>
      <c r="EB41" s="715"/>
      <c r="EC41" s="716"/>
    </row>
    <row r="42" spans="2:133" ht="11.25" customHeight="1" x14ac:dyDescent="0.2">
      <c r="B42" s="626" t="s">
        <v>349</v>
      </c>
      <c r="C42" s="627"/>
      <c r="D42" s="627"/>
      <c r="E42" s="627"/>
      <c r="F42" s="627"/>
      <c r="G42" s="627"/>
      <c r="H42" s="627"/>
      <c r="I42" s="627"/>
      <c r="J42" s="627"/>
      <c r="K42" s="627"/>
      <c r="L42" s="627"/>
      <c r="M42" s="627"/>
      <c r="N42" s="627"/>
      <c r="O42" s="627"/>
      <c r="P42" s="627"/>
      <c r="Q42" s="628"/>
      <c r="R42" s="629" t="s">
        <v>127</v>
      </c>
      <c r="S42" s="630"/>
      <c r="T42" s="630"/>
      <c r="U42" s="630"/>
      <c r="V42" s="630"/>
      <c r="W42" s="630"/>
      <c r="X42" s="630"/>
      <c r="Y42" s="631"/>
      <c r="Z42" s="632" t="s">
        <v>127</v>
      </c>
      <c r="AA42" s="632"/>
      <c r="AB42" s="632"/>
      <c r="AC42" s="632"/>
      <c r="AD42" s="633" t="s">
        <v>127</v>
      </c>
      <c r="AE42" s="633"/>
      <c r="AF42" s="633"/>
      <c r="AG42" s="633"/>
      <c r="AH42" s="633"/>
      <c r="AI42" s="633"/>
      <c r="AJ42" s="633"/>
      <c r="AK42" s="633"/>
      <c r="AL42" s="634" t="s">
        <v>127</v>
      </c>
      <c r="AM42" s="635"/>
      <c r="AN42" s="635"/>
      <c r="AO42" s="636"/>
      <c r="AQ42" s="717" t="s">
        <v>350</v>
      </c>
      <c r="AR42" s="718"/>
      <c r="AS42" s="718"/>
      <c r="AT42" s="718"/>
      <c r="AU42" s="718"/>
      <c r="AV42" s="718"/>
      <c r="AW42" s="718"/>
      <c r="AX42" s="718"/>
      <c r="AY42" s="719"/>
      <c r="AZ42" s="723">
        <v>92279</v>
      </c>
      <c r="BA42" s="724"/>
      <c r="BB42" s="724"/>
      <c r="BC42" s="724"/>
      <c r="BD42" s="700"/>
      <c r="BE42" s="700"/>
      <c r="BF42" s="702"/>
      <c r="BG42" s="712"/>
      <c r="BH42" s="713"/>
      <c r="BI42" s="713"/>
      <c r="BJ42" s="713"/>
      <c r="BK42" s="713"/>
      <c r="BL42" s="365"/>
      <c r="BM42" s="655" t="s">
        <v>351</v>
      </c>
      <c r="BN42" s="655"/>
      <c r="BO42" s="655"/>
      <c r="BP42" s="655"/>
      <c r="BQ42" s="655"/>
      <c r="BR42" s="655"/>
      <c r="BS42" s="655"/>
      <c r="BT42" s="655"/>
      <c r="BU42" s="656"/>
      <c r="BV42" s="723">
        <v>348</v>
      </c>
      <c r="BW42" s="724"/>
      <c r="BX42" s="724"/>
      <c r="BY42" s="724"/>
      <c r="BZ42" s="724"/>
      <c r="CA42" s="724"/>
      <c r="CB42" s="736"/>
      <c r="CD42" s="626" t="s">
        <v>352</v>
      </c>
      <c r="CE42" s="627"/>
      <c r="CF42" s="627"/>
      <c r="CG42" s="627"/>
      <c r="CH42" s="627"/>
      <c r="CI42" s="627"/>
      <c r="CJ42" s="627"/>
      <c r="CK42" s="627"/>
      <c r="CL42" s="627"/>
      <c r="CM42" s="627"/>
      <c r="CN42" s="627"/>
      <c r="CO42" s="627"/>
      <c r="CP42" s="627"/>
      <c r="CQ42" s="628"/>
      <c r="CR42" s="629">
        <v>1147221</v>
      </c>
      <c r="CS42" s="663"/>
      <c r="CT42" s="663"/>
      <c r="CU42" s="663"/>
      <c r="CV42" s="663"/>
      <c r="CW42" s="663"/>
      <c r="CX42" s="663"/>
      <c r="CY42" s="664"/>
      <c r="CZ42" s="634">
        <v>25.2</v>
      </c>
      <c r="DA42" s="665"/>
      <c r="DB42" s="665"/>
      <c r="DC42" s="671"/>
      <c r="DD42" s="638">
        <v>124311</v>
      </c>
      <c r="DE42" s="663"/>
      <c r="DF42" s="663"/>
      <c r="DG42" s="663"/>
      <c r="DH42" s="663"/>
      <c r="DI42" s="663"/>
      <c r="DJ42" s="663"/>
      <c r="DK42" s="664"/>
      <c r="DL42" s="720"/>
      <c r="DM42" s="721"/>
      <c r="DN42" s="721"/>
      <c r="DO42" s="721"/>
      <c r="DP42" s="721"/>
      <c r="DQ42" s="721"/>
      <c r="DR42" s="721"/>
      <c r="DS42" s="721"/>
      <c r="DT42" s="721"/>
      <c r="DU42" s="721"/>
      <c r="DV42" s="722"/>
      <c r="DW42" s="714"/>
      <c r="DX42" s="715"/>
      <c r="DY42" s="715"/>
      <c r="DZ42" s="715"/>
      <c r="EA42" s="715"/>
      <c r="EB42" s="715"/>
      <c r="EC42" s="716"/>
    </row>
    <row r="43" spans="2:133" ht="11.25" customHeight="1" x14ac:dyDescent="0.2">
      <c r="B43" s="626" t="s">
        <v>353</v>
      </c>
      <c r="C43" s="627"/>
      <c r="D43" s="627"/>
      <c r="E43" s="627"/>
      <c r="F43" s="627"/>
      <c r="G43" s="627"/>
      <c r="H43" s="627"/>
      <c r="I43" s="627"/>
      <c r="J43" s="627"/>
      <c r="K43" s="627"/>
      <c r="L43" s="627"/>
      <c r="M43" s="627"/>
      <c r="N43" s="627"/>
      <c r="O43" s="627"/>
      <c r="P43" s="627"/>
      <c r="Q43" s="628"/>
      <c r="R43" s="629">
        <v>68136</v>
      </c>
      <c r="S43" s="630"/>
      <c r="T43" s="630"/>
      <c r="U43" s="630"/>
      <c r="V43" s="630"/>
      <c r="W43" s="630"/>
      <c r="X43" s="630"/>
      <c r="Y43" s="631"/>
      <c r="Z43" s="632">
        <v>1.4</v>
      </c>
      <c r="AA43" s="632"/>
      <c r="AB43" s="632"/>
      <c r="AC43" s="632"/>
      <c r="AD43" s="633" t="s">
        <v>127</v>
      </c>
      <c r="AE43" s="633"/>
      <c r="AF43" s="633"/>
      <c r="AG43" s="633"/>
      <c r="AH43" s="633"/>
      <c r="AI43" s="633"/>
      <c r="AJ43" s="633"/>
      <c r="AK43" s="633"/>
      <c r="AL43" s="634" t="s">
        <v>127</v>
      </c>
      <c r="AM43" s="635"/>
      <c r="AN43" s="635"/>
      <c r="AO43" s="636"/>
      <c r="BV43" s="219"/>
      <c r="BW43" s="219"/>
      <c r="BX43" s="219"/>
      <c r="BY43" s="219"/>
      <c r="BZ43" s="219"/>
      <c r="CA43" s="219"/>
      <c r="CB43" s="219"/>
      <c r="CD43" s="626" t="s">
        <v>354</v>
      </c>
      <c r="CE43" s="627"/>
      <c r="CF43" s="627"/>
      <c r="CG43" s="627"/>
      <c r="CH43" s="627"/>
      <c r="CI43" s="627"/>
      <c r="CJ43" s="627"/>
      <c r="CK43" s="627"/>
      <c r="CL43" s="627"/>
      <c r="CM43" s="627"/>
      <c r="CN43" s="627"/>
      <c r="CO43" s="627"/>
      <c r="CP43" s="627"/>
      <c r="CQ43" s="628"/>
      <c r="CR43" s="629">
        <v>41411</v>
      </c>
      <c r="CS43" s="663"/>
      <c r="CT43" s="663"/>
      <c r="CU43" s="663"/>
      <c r="CV43" s="663"/>
      <c r="CW43" s="663"/>
      <c r="CX43" s="663"/>
      <c r="CY43" s="664"/>
      <c r="CZ43" s="634">
        <v>0.9</v>
      </c>
      <c r="DA43" s="665"/>
      <c r="DB43" s="665"/>
      <c r="DC43" s="671"/>
      <c r="DD43" s="638">
        <v>41411</v>
      </c>
      <c r="DE43" s="663"/>
      <c r="DF43" s="663"/>
      <c r="DG43" s="663"/>
      <c r="DH43" s="663"/>
      <c r="DI43" s="663"/>
      <c r="DJ43" s="663"/>
      <c r="DK43" s="664"/>
      <c r="DL43" s="720"/>
      <c r="DM43" s="721"/>
      <c r="DN43" s="721"/>
      <c r="DO43" s="721"/>
      <c r="DP43" s="721"/>
      <c r="DQ43" s="721"/>
      <c r="DR43" s="721"/>
      <c r="DS43" s="721"/>
      <c r="DT43" s="721"/>
      <c r="DU43" s="721"/>
      <c r="DV43" s="722"/>
      <c r="DW43" s="714"/>
      <c r="DX43" s="715"/>
      <c r="DY43" s="715"/>
      <c r="DZ43" s="715"/>
      <c r="EA43" s="715"/>
      <c r="EB43" s="715"/>
      <c r="EC43" s="716"/>
    </row>
    <row r="44" spans="2:133" ht="11.25" customHeight="1" x14ac:dyDescent="0.2">
      <c r="B44" s="673" t="s">
        <v>355</v>
      </c>
      <c r="C44" s="674"/>
      <c r="D44" s="674"/>
      <c r="E44" s="674"/>
      <c r="F44" s="674"/>
      <c r="G44" s="674"/>
      <c r="H44" s="674"/>
      <c r="I44" s="674"/>
      <c r="J44" s="674"/>
      <c r="K44" s="674"/>
      <c r="L44" s="674"/>
      <c r="M44" s="674"/>
      <c r="N44" s="674"/>
      <c r="O44" s="674"/>
      <c r="P44" s="674"/>
      <c r="Q44" s="675"/>
      <c r="R44" s="723">
        <v>4750084</v>
      </c>
      <c r="S44" s="724"/>
      <c r="T44" s="724"/>
      <c r="U44" s="724"/>
      <c r="V44" s="724"/>
      <c r="W44" s="724"/>
      <c r="X44" s="724"/>
      <c r="Y44" s="725"/>
      <c r="Z44" s="726">
        <v>100</v>
      </c>
      <c r="AA44" s="726"/>
      <c r="AB44" s="726"/>
      <c r="AC44" s="726"/>
      <c r="AD44" s="727">
        <v>1871734</v>
      </c>
      <c r="AE44" s="727"/>
      <c r="AF44" s="727"/>
      <c r="AG44" s="727"/>
      <c r="AH44" s="727"/>
      <c r="AI44" s="727"/>
      <c r="AJ44" s="727"/>
      <c r="AK44" s="727"/>
      <c r="AL44" s="728">
        <v>100</v>
      </c>
      <c r="AM44" s="701"/>
      <c r="AN44" s="701"/>
      <c r="AO44" s="729"/>
      <c r="CD44" s="730" t="s">
        <v>302</v>
      </c>
      <c r="CE44" s="731"/>
      <c r="CF44" s="626" t="s">
        <v>356</v>
      </c>
      <c r="CG44" s="627"/>
      <c r="CH44" s="627"/>
      <c r="CI44" s="627"/>
      <c r="CJ44" s="627"/>
      <c r="CK44" s="627"/>
      <c r="CL44" s="627"/>
      <c r="CM44" s="627"/>
      <c r="CN44" s="627"/>
      <c r="CO44" s="627"/>
      <c r="CP44" s="627"/>
      <c r="CQ44" s="628"/>
      <c r="CR44" s="629">
        <v>1074956</v>
      </c>
      <c r="CS44" s="630"/>
      <c r="CT44" s="630"/>
      <c r="CU44" s="630"/>
      <c r="CV44" s="630"/>
      <c r="CW44" s="630"/>
      <c r="CX44" s="630"/>
      <c r="CY44" s="631"/>
      <c r="CZ44" s="634">
        <v>23.6</v>
      </c>
      <c r="DA44" s="635"/>
      <c r="DB44" s="635"/>
      <c r="DC44" s="647"/>
      <c r="DD44" s="638">
        <v>101781</v>
      </c>
      <c r="DE44" s="630"/>
      <c r="DF44" s="630"/>
      <c r="DG44" s="630"/>
      <c r="DH44" s="630"/>
      <c r="DI44" s="630"/>
      <c r="DJ44" s="630"/>
      <c r="DK44" s="631"/>
      <c r="DL44" s="720"/>
      <c r="DM44" s="721"/>
      <c r="DN44" s="721"/>
      <c r="DO44" s="721"/>
      <c r="DP44" s="721"/>
      <c r="DQ44" s="721"/>
      <c r="DR44" s="721"/>
      <c r="DS44" s="721"/>
      <c r="DT44" s="721"/>
      <c r="DU44" s="721"/>
      <c r="DV44" s="722"/>
      <c r="DW44" s="714"/>
      <c r="DX44" s="715"/>
      <c r="DY44" s="715"/>
      <c r="DZ44" s="715"/>
      <c r="EA44" s="715"/>
      <c r="EB44" s="715"/>
      <c r="EC44" s="716"/>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2"/>
      <c r="CE45" s="733"/>
      <c r="CF45" s="626" t="s">
        <v>357</v>
      </c>
      <c r="CG45" s="627"/>
      <c r="CH45" s="627"/>
      <c r="CI45" s="627"/>
      <c r="CJ45" s="627"/>
      <c r="CK45" s="627"/>
      <c r="CL45" s="627"/>
      <c r="CM45" s="627"/>
      <c r="CN45" s="627"/>
      <c r="CO45" s="627"/>
      <c r="CP45" s="627"/>
      <c r="CQ45" s="628"/>
      <c r="CR45" s="629">
        <v>54342</v>
      </c>
      <c r="CS45" s="663"/>
      <c r="CT45" s="663"/>
      <c r="CU45" s="663"/>
      <c r="CV45" s="663"/>
      <c r="CW45" s="663"/>
      <c r="CX45" s="663"/>
      <c r="CY45" s="664"/>
      <c r="CZ45" s="634">
        <v>1.2</v>
      </c>
      <c r="DA45" s="665"/>
      <c r="DB45" s="665"/>
      <c r="DC45" s="671"/>
      <c r="DD45" s="638">
        <v>921</v>
      </c>
      <c r="DE45" s="663"/>
      <c r="DF45" s="663"/>
      <c r="DG45" s="663"/>
      <c r="DH45" s="663"/>
      <c r="DI45" s="663"/>
      <c r="DJ45" s="663"/>
      <c r="DK45" s="664"/>
      <c r="DL45" s="720"/>
      <c r="DM45" s="721"/>
      <c r="DN45" s="721"/>
      <c r="DO45" s="721"/>
      <c r="DP45" s="721"/>
      <c r="DQ45" s="721"/>
      <c r="DR45" s="721"/>
      <c r="DS45" s="721"/>
      <c r="DT45" s="721"/>
      <c r="DU45" s="721"/>
      <c r="DV45" s="722"/>
      <c r="DW45" s="714"/>
      <c r="DX45" s="715"/>
      <c r="DY45" s="715"/>
      <c r="DZ45" s="715"/>
      <c r="EA45" s="715"/>
      <c r="EB45" s="715"/>
      <c r="EC45" s="716"/>
    </row>
    <row r="46" spans="2:133" ht="11.25" customHeight="1" x14ac:dyDescent="0.2">
      <c r="B46" s="221" t="s">
        <v>358</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2"/>
      <c r="CE46" s="733"/>
      <c r="CF46" s="626" t="s">
        <v>359</v>
      </c>
      <c r="CG46" s="627"/>
      <c r="CH46" s="627"/>
      <c r="CI46" s="627"/>
      <c r="CJ46" s="627"/>
      <c r="CK46" s="627"/>
      <c r="CL46" s="627"/>
      <c r="CM46" s="627"/>
      <c r="CN46" s="627"/>
      <c r="CO46" s="627"/>
      <c r="CP46" s="627"/>
      <c r="CQ46" s="628"/>
      <c r="CR46" s="629">
        <v>1020614</v>
      </c>
      <c r="CS46" s="630"/>
      <c r="CT46" s="630"/>
      <c r="CU46" s="630"/>
      <c r="CV46" s="630"/>
      <c r="CW46" s="630"/>
      <c r="CX46" s="630"/>
      <c r="CY46" s="631"/>
      <c r="CZ46" s="634">
        <v>22.4</v>
      </c>
      <c r="DA46" s="635"/>
      <c r="DB46" s="635"/>
      <c r="DC46" s="647"/>
      <c r="DD46" s="638">
        <v>100860</v>
      </c>
      <c r="DE46" s="630"/>
      <c r="DF46" s="630"/>
      <c r="DG46" s="630"/>
      <c r="DH46" s="630"/>
      <c r="DI46" s="630"/>
      <c r="DJ46" s="630"/>
      <c r="DK46" s="631"/>
      <c r="DL46" s="720"/>
      <c r="DM46" s="721"/>
      <c r="DN46" s="721"/>
      <c r="DO46" s="721"/>
      <c r="DP46" s="721"/>
      <c r="DQ46" s="721"/>
      <c r="DR46" s="721"/>
      <c r="DS46" s="721"/>
      <c r="DT46" s="721"/>
      <c r="DU46" s="721"/>
      <c r="DV46" s="722"/>
      <c r="DW46" s="714"/>
      <c r="DX46" s="715"/>
      <c r="DY46" s="715"/>
      <c r="DZ46" s="715"/>
      <c r="EA46" s="715"/>
      <c r="EB46" s="715"/>
      <c r="EC46" s="716"/>
    </row>
    <row r="47" spans="2:133" ht="11.25" customHeight="1" x14ac:dyDescent="0.2">
      <c r="B47" s="748" t="s">
        <v>360</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361</v>
      </c>
      <c r="CG47" s="627"/>
      <c r="CH47" s="627"/>
      <c r="CI47" s="627"/>
      <c r="CJ47" s="627"/>
      <c r="CK47" s="627"/>
      <c r="CL47" s="627"/>
      <c r="CM47" s="627"/>
      <c r="CN47" s="627"/>
      <c r="CO47" s="627"/>
      <c r="CP47" s="627"/>
      <c r="CQ47" s="628"/>
      <c r="CR47" s="629">
        <v>72265</v>
      </c>
      <c r="CS47" s="663"/>
      <c r="CT47" s="663"/>
      <c r="CU47" s="663"/>
      <c r="CV47" s="663"/>
      <c r="CW47" s="663"/>
      <c r="CX47" s="663"/>
      <c r="CY47" s="664"/>
      <c r="CZ47" s="634">
        <v>1.6</v>
      </c>
      <c r="DA47" s="665"/>
      <c r="DB47" s="665"/>
      <c r="DC47" s="671"/>
      <c r="DD47" s="638">
        <v>22530</v>
      </c>
      <c r="DE47" s="663"/>
      <c r="DF47" s="663"/>
      <c r="DG47" s="663"/>
      <c r="DH47" s="663"/>
      <c r="DI47" s="663"/>
      <c r="DJ47" s="663"/>
      <c r="DK47" s="664"/>
      <c r="DL47" s="720"/>
      <c r="DM47" s="721"/>
      <c r="DN47" s="721"/>
      <c r="DO47" s="721"/>
      <c r="DP47" s="721"/>
      <c r="DQ47" s="721"/>
      <c r="DR47" s="721"/>
      <c r="DS47" s="721"/>
      <c r="DT47" s="721"/>
      <c r="DU47" s="721"/>
      <c r="DV47" s="722"/>
      <c r="DW47" s="714"/>
      <c r="DX47" s="715"/>
      <c r="DY47" s="715"/>
      <c r="DZ47" s="715"/>
      <c r="EA47" s="715"/>
      <c r="EB47" s="715"/>
      <c r="EC47" s="716"/>
    </row>
    <row r="48" spans="2:133" ht="10.8" x14ac:dyDescent="0.2">
      <c r="B48" s="747" t="s">
        <v>362</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363</v>
      </c>
      <c r="CG48" s="627"/>
      <c r="CH48" s="627"/>
      <c r="CI48" s="627"/>
      <c r="CJ48" s="627"/>
      <c r="CK48" s="627"/>
      <c r="CL48" s="627"/>
      <c r="CM48" s="627"/>
      <c r="CN48" s="627"/>
      <c r="CO48" s="627"/>
      <c r="CP48" s="627"/>
      <c r="CQ48" s="628"/>
      <c r="CR48" s="629" t="s">
        <v>127</v>
      </c>
      <c r="CS48" s="630"/>
      <c r="CT48" s="630"/>
      <c r="CU48" s="630"/>
      <c r="CV48" s="630"/>
      <c r="CW48" s="630"/>
      <c r="CX48" s="630"/>
      <c r="CY48" s="631"/>
      <c r="CZ48" s="634" t="s">
        <v>127</v>
      </c>
      <c r="DA48" s="635"/>
      <c r="DB48" s="635"/>
      <c r="DC48" s="647"/>
      <c r="DD48" s="638" t="s">
        <v>127</v>
      </c>
      <c r="DE48" s="630"/>
      <c r="DF48" s="630"/>
      <c r="DG48" s="630"/>
      <c r="DH48" s="630"/>
      <c r="DI48" s="630"/>
      <c r="DJ48" s="630"/>
      <c r="DK48" s="631"/>
      <c r="DL48" s="720"/>
      <c r="DM48" s="721"/>
      <c r="DN48" s="721"/>
      <c r="DO48" s="721"/>
      <c r="DP48" s="721"/>
      <c r="DQ48" s="721"/>
      <c r="DR48" s="721"/>
      <c r="DS48" s="721"/>
      <c r="DT48" s="721"/>
      <c r="DU48" s="721"/>
      <c r="DV48" s="722"/>
      <c r="DW48" s="714"/>
      <c r="DX48" s="715"/>
      <c r="DY48" s="715"/>
      <c r="DZ48" s="715"/>
      <c r="EA48" s="715"/>
      <c r="EB48" s="715"/>
      <c r="EC48" s="716"/>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3" t="s">
        <v>364</v>
      </c>
      <c r="CE49" s="674"/>
      <c r="CF49" s="674"/>
      <c r="CG49" s="674"/>
      <c r="CH49" s="674"/>
      <c r="CI49" s="674"/>
      <c r="CJ49" s="674"/>
      <c r="CK49" s="674"/>
      <c r="CL49" s="674"/>
      <c r="CM49" s="674"/>
      <c r="CN49" s="674"/>
      <c r="CO49" s="674"/>
      <c r="CP49" s="674"/>
      <c r="CQ49" s="675"/>
      <c r="CR49" s="723">
        <v>4553200</v>
      </c>
      <c r="CS49" s="700"/>
      <c r="CT49" s="700"/>
      <c r="CU49" s="700"/>
      <c r="CV49" s="700"/>
      <c r="CW49" s="700"/>
      <c r="CX49" s="700"/>
      <c r="CY49" s="737"/>
      <c r="CZ49" s="728">
        <v>100</v>
      </c>
      <c r="DA49" s="738"/>
      <c r="DB49" s="738"/>
      <c r="DC49" s="739"/>
      <c r="DD49" s="740">
        <v>2300388</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Z/gBZ7SFUQ/Y+NZ0Iw/Ztz3MC4TypVXiOzK9AEyj3fy885PlzClWNEiI6beJHGA2Jk+JrmnYDoeyIQZbzD7fAg==" saltValue="UKpZLCBTFYKHOTeb4g+0t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49" t="s">
        <v>365</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366</v>
      </c>
      <c r="DK2" s="751"/>
      <c r="DL2" s="751"/>
      <c r="DM2" s="751"/>
      <c r="DN2" s="751"/>
      <c r="DO2" s="752"/>
      <c r="DP2" s="224"/>
      <c r="DQ2" s="750" t="s">
        <v>367</v>
      </c>
      <c r="DR2" s="751"/>
      <c r="DS2" s="751"/>
      <c r="DT2" s="751"/>
      <c r="DU2" s="751"/>
      <c r="DV2" s="751"/>
      <c r="DW2" s="751"/>
      <c r="DX2" s="751"/>
      <c r="DY2" s="751"/>
      <c r="DZ2" s="752"/>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53" t="s">
        <v>368</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369</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2">
      <c r="A5" s="755" t="s">
        <v>370</v>
      </c>
      <c r="B5" s="756"/>
      <c r="C5" s="756"/>
      <c r="D5" s="756"/>
      <c r="E5" s="756"/>
      <c r="F5" s="756"/>
      <c r="G5" s="756"/>
      <c r="H5" s="756"/>
      <c r="I5" s="756"/>
      <c r="J5" s="756"/>
      <c r="K5" s="756"/>
      <c r="L5" s="756"/>
      <c r="M5" s="756"/>
      <c r="N5" s="756"/>
      <c r="O5" s="756"/>
      <c r="P5" s="757"/>
      <c r="Q5" s="761" t="s">
        <v>371</v>
      </c>
      <c r="R5" s="762"/>
      <c r="S5" s="762"/>
      <c r="T5" s="762"/>
      <c r="U5" s="763"/>
      <c r="V5" s="761" t="s">
        <v>372</v>
      </c>
      <c r="W5" s="762"/>
      <c r="X5" s="762"/>
      <c r="Y5" s="762"/>
      <c r="Z5" s="763"/>
      <c r="AA5" s="761" t="s">
        <v>373</v>
      </c>
      <c r="AB5" s="762"/>
      <c r="AC5" s="762"/>
      <c r="AD5" s="762"/>
      <c r="AE5" s="762"/>
      <c r="AF5" s="767" t="s">
        <v>374</v>
      </c>
      <c r="AG5" s="762"/>
      <c r="AH5" s="762"/>
      <c r="AI5" s="762"/>
      <c r="AJ5" s="768"/>
      <c r="AK5" s="762" t="s">
        <v>375</v>
      </c>
      <c r="AL5" s="762"/>
      <c r="AM5" s="762"/>
      <c r="AN5" s="762"/>
      <c r="AO5" s="763"/>
      <c r="AP5" s="761" t="s">
        <v>376</v>
      </c>
      <c r="AQ5" s="762"/>
      <c r="AR5" s="762"/>
      <c r="AS5" s="762"/>
      <c r="AT5" s="763"/>
      <c r="AU5" s="761" t="s">
        <v>377</v>
      </c>
      <c r="AV5" s="762"/>
      <c r="AW5" s="762"/>
      <c r="AX5" s="762"/>
      <c r="AY5" s="768"/>
      <c r="AZ5" s="228"/>
      <c r="BA5" s="228"/>
      <c r="BB5" s="228"/>
      <c r="BC5" s="228"/>
      <c r="BD5" s="228"/>
      <c r="BE5" s="229"/>
      <c r="BF5" s="229"/>
      <c r="BG5" s="229"/>
      <c r="BH5" s="229"/>
      <c r="BI5" s="229"/>
      <c r="BJ5" s="229"/>
      <c r="BK5" s="229"/>
      <c r="BL5" s="229"/>
      <c r="BM5" s="229"/>
      <c r="BN5" s="229"/>
      <c r="BO5" s="229"/>
      <c r="BP5" s="229"/>
      <c r="BQ5" s="755" t="s">
        <v>378</v>
      </c>
      <c r="BR5" s="756"/>
      <c r="BS5" s="756"/>
      <c r="BT5" s="756"/>
      <c r="BU5" s="756"/>
      <c r="BV5" s="756"/>
      <c r="BW5" s="756"/>
      <c r="BX5" s="756"/>
      <c r="BY5" s="756"/>
      <c r="BZ5" s="756"/>
      <c r="CA5" s="756"/>
      <c r="CB5" s="756"/>
      <c r="CC5" s="756"/>
      <c r="CD5" s="756"/>
      <c r="CE5" s="756"/>
      <c r="CF5" s="756"/>
      <c r="CG5" s="757"/>
      <c r="CH5" s="761" t="s">
        <v>379</v>
      </c>
      <c r="CI5" s="762"/>
      <c r="CJ5" s="762"/>
      <c r="CK5" s="762"/>
      <c r="CL5" s="763"/>
      <c r="CM5" s="761" t="s">
        <v>380</v>
      </c>
      <c r="CN5" s="762"/>
      <c r="CO5" s="762"/>
      <c r="CP5" s="762"/>
      <c r="CQ5" s="763"/>
      <c r="CR5" s="761" t="s">
        <v>381</v>
      </c>
      <c r="CS5" s="762"/>
      <c r="CT5" s="762"/>
      <c r="CU5" s="762"/>
      <c r="CV5" s="763"/>
      <c r="CW5" s="761" t="s">
        <v>382</v>
      </c>
      <c r="CX5" s="762"/>
      <c r="CY5" s="762"/>
      <c r="CZ5" s="762"/>
      <c r="DA5" s="763"/>
      <c r="DB5" s="761" t="s">
        <v>383</v>
      </c>
      <c r="DC5" s="762"/>
      <c r="DD5" s="762"/>
      <c r="DE5" s="762"/>
      <c r="DF5" s="763"/>
      <c r="DG5" s="791" t="s">
        <v>384</v>
      </c>
      <c r="DH5" s="792"/>
      <c r="DI5" s="792"/>
      <c r="DJ5" s="792"/>
      <c r="DK5" s="793"/>
      <c r="DL5" s="791" t="s">
        <v>385</v>
      </c>
      <c r="DM5" s="792"/>
      <c r="DN5" s="792"/>
      <c r="DO5" s="792"/>
      <c r="DP5" s="793"/>
      <c r="DQ5" s="761" t="s">
        <v>386</v>
      </c>
      <c r="DR5" s="762"/>
      <c r="DS5" s="762"/>
      <c r="DT5" s="762"/>
      <c r="DU5" s="763"/>
      <c r="DV5" s="761" t="s">
        <v>377</v>
      </c>
      <c r="DW5" s="762"/>
      <c r="DX5" s="762"/>
      <c r="DY5" s="762"/>
      <c r="DZ5" s="768"/>
      <c r="EA5" s="230"/>
    </row>
    <row r="6" spans="1:131" s="231" customFormat="1" ht="26.25" customHeight="1" thickBot="1" x14ac:dyDescent="0.25">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0"/>
    </row>
    <row r="7" spans="1:131" s="231" customFormat="1" ht="26.25" customHeight="1" thickTop="1" x14ac:dyDescent="0.2">
      <c r="A7" s="232">
        <v>1</v>
      </c>
      <c r="B7" s="777" t="s">
        <v>387</v>
      </c>
      <c r="C7" s="778"/>
      <c r="D7" s="778"/>
      <c r="E7" s="778"/>
      <c r="F7" s="778"/>
      <c r="G7" s="778"/>
      <c r="H7" s="778"/>
      <c r="I7" s="778"/>
      <c r="J7" s="778"/>
      <c r="K7" s="778"/>
      <c r="L7" s="778"/>
      <c r="M7" s="778"/>
      <c r="N7" s="778"/>
      <c r="O7" s="778"/>
      <c r="P7" s="779"/>
      <c r="Q7" s="780">
        <v>4750</v>
      </c>
      <c r="R7" s="781"/>
      <c r="S7" s="781"/>
      <c r="T7" s="781"/>
      <c r="U7" s="781"/>
      <c r="V7" s="781">
        <v>4553</v>
      </c>
      <c r="W7" s="781"/>
      <c r="X7" s="781"/>
      <c r="Y7" s="781"/>
      <c r="Z7" s="781"/>
      <c r="AA7" s="781">
        <v>197</v>
      </c>
      <c r="AB7" s="781"/>
      <c r="AC7" s="781"/>
      <c r="AD7" s="781"/>
      <c r="AE7" s="782"/>
      <c r="AF7" s="783">
        <v>197</v>
      </c>
      <c r="AG7" s="784"/>
      <c r="AH7" s="784"/>
      <c r="AI7" s="784"/>
      <c r="AJ7" s="785"/>
      <c r="AK7" s="786">
        <v>16</v>
      </c>
      <c r="AL7" s="787"/>
      <c r="AM7" s="787"/>
      <c r="AN7" s="787"/>
      <c r="AO7" s="787"/>
      <c r="AP7" s="787">
        <v>3509</v>
      </c>
      <c r="AQ7" s="787"/>
      <c r="AR7" s="787"/>
      <c r="AS7" s="787"/>
      <c r="AT7" s="787"/>
      <c r="AU7" s="788"/>
      <c r="AV7" s="788"/>
      <c r="AW7" s="788"/>
      <c r="AX7" s="788"/>
      <c r="AY7" s="789"/>
      <c r="AZ7" s="228"/>
      <c r="BA7" s="228"/>
      <c r="BB7" s="228"/>
      <c r="BC7" s="228"/>
      <c r="BD7" s="228"/>
      <c r="BE7" s="229"/>
      <c r="BF7" s="229"/>
      <c r="BG7" s="229"/>
      <c r="BH7" s="229"/>
      <c r="BI7" s="229"/>
      <c r="BJ7" s="229"/>
      <c r="BK7" s="229"/>
      <c r="BL7" s="229"/>
      <c r="BM7" s="229"/>
      <c r="BN7" s="229"/>
      <c r="BO7" s="229"/>
      <c r="BP7" s="229"/>
      <c r="BQ7" s="232">
        <v>1</v>
      </c>
      <c r="BR7" s="233"/>
      <c r="BS7" s="774"/>
      <c r="BT7" s="775"/>
      <c r="BU7" s="775"/>
      <c r="BV7" s="775"/>
      <c r="BW7" s="775"/>
      <c r="BX7" s="775"/>
      <c r="BY7" s="775"/>
      <c r="BZ7" s="775"/>
      <c r="CA7" s="775"/>
      <c r="CB7" s="775"/>
      <c r="CC7" s="775"/>
      <c r="CD7" s="775"/>
      <c r="CE7" s="775"/>
      <c r="CF7" s="775"/>
      <c r="CG7" s="790"/>
      <c r="CH7" s="771"/>
      <c r="CI7" s="772"/>
      <c r="CJ7" s="772"/>
      <c r="CK7" s="772"/>
      <c r="CL7" s="773"/>
      <c r="CM7" s="771"/>
      <c r="CN7" s="772"/>
      <c r="CO7" s="772"/>
      <c r="CP7" s="772"/>
      <c r="CQ7" s="773"/>
      <c r="CR7" s="771"/>
      <c r="CS7" s="772"/>
      <c r="CT7" s="772"/>
      <c r="CU7" s="772"/>
      <c r="CV7" s="773"/>
      <c r="CW7" s="771"/>
      <c r="CX7" s="772"/>
      <c r="CY7" s="772"/>
      <c r="CZ7" s="772"/>
      <c r="DA7" s="773"/>
      <c r="DB7" s="771"/>
      <c r="DC7" s="772"/>
      <c r="DD7" s="772"/>
      <c r="DE7" s="772"/>
      <c r="DF7" s="773"/>
      <c r="DG7" s="771"/>
      <c r="DH7" s="772"/>
      <c r="DI7" s="772"/>
      <c r="DJ7" s="772"/>
      <c r="DK7" s="773"/>
      <c r="DL7" s="771"/>
      <c r="DM7" s="772"/>
      <c r="DN7" s="772"/>
      <c r="DO7" s="772"/>
      <c r="DP7" s="773"/>
      <c r="DQ7" s="771"/>
      <c r="DR7" s="772"/>
      <c r="DS7" s="772"/>
      <c r="DT7" s="772"/>
      <c r="DU7" s="773"/>
      <c r="DV7" s="774"/>
      <c r="DW7" s="775"/>
      <c r="DX7" s="775"/>
      <c r="DY7" s="775"/>
      <c r="DZ7" s="776"/>
      <c r="EA7" s="230"/>
    </row>
    <row r="8" spans="1:131" s="231" customFormat="1" ht="26.25" customHeight="1" x14ac:dyDescent="0.2">
      <c r="A8" s="234">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28"/>
      <c r="BA8" s="228"/>
      <c r="BB8" s="228"/>
      <c r="BC8" s="228"/>
      <c r="BD8" s="228"/>
      <c r="BE8" s="229"/>
      <c r="BF8" s="229"/>
      <c r="BG8" s="229"/>
      <c r="BH8" s="229"/>
      <c r="BI8" s="229"/>
      <c r="BJ8" s="229"/>
      <c r="BK8" s="229"/>
      <c r="BL8" s="229"/>
      <c r="BM8" s="229"/>
      <c r="BN8" s="229"/>
      <c r="BO8" s="229"/>
      <c r="BP8" s="229"/>
      <c r="BQ8" s="234">
        <v>2</v>
      </c>
      <c r="BR8" s="235"/>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0"/>
    </row>
    <row r="9" spans="1:131" s="231" customFormat="1" ht="26.25" customHeight="1" x14ac:dyDescent="0.2">
      <c r="A9" s="234">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28"/>
      <c r="BA9" s="228"/>
      <c r="BB9" s="228"/>
      <c r="BC9" s="228"/>
      <c r="BD9" s="228"/>
      <c r="BE9" s="229"/>
      <c r="BF9" s="229"/>
      <c r="BG9" s="229"/>
      <c r="BH9" s="229"/>
      <c r="BI9" s="229"/>
      <c r="BJ9" s="229"/>
      <c r="BK9" s="229"/>
      <c r="BL9" s="229"/>
      <c r="BM9" s="229"/>
      <c r="BN9" s="229"/>
      <c r="BO9" s="229"/>
      <c r="BP9" s="229"/>
      <c r="BQ9" s="234">
        <v>3</v>
      </c>
      <c r="BR9" s="235"/>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0"/>
    </row>
    <row r="10" spans="1:131" s="231" customFormat="1" ht="26.25" customHeight="1" x14ac:dyDescent="0.2">
      <c r="A10" s="234">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28"/>
      <c r="BA10" s="228"/>
      <c r="BB10" s="228"/>
      <c r="BC10" s="228"/>
      <c r="BD10" s="228"/>
      <c r="BE10" s="229"/>
      <c r="BF10" s="229"/>
      <c r="BG10" s="229"/>
      <c r="BH10" s="229"/>
      <c r="BI10" s="229"/>
      <c r="BJ10" s="229"/>
      <c r="BK10" s="229"/>
      <c r="BL10" s="229"/>
      <c r="BM10" s="229"/>
      <c r="BN10" s="229"/>
      <c r="BO10" s="229"/>
      <c r="BP10" s="229"/>
      <c r="BQ10" s="234">
        <v>4</v>
      </c>
      <c r="BR10" s="235"/>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0"/>
    </row>
    <row r="11" spans="1:131" s="231" customFormat="1" ht="26.25" customHeight="1" x14ac:dyDescent="0.2">
      <c r="A11" s="234">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28"/>
      <c r="BA11" s="228"/>
      <c r="BB11" s="228"/>
      <c r="BC11" s="228"/>
      <c r="BD11" s="228"/>
      <c r="BE11" s="229"/>
      <c r="BF11" s="229"/>
      <c r="BG11" s="229"/>
      <c r="BH11" s="229"/>
      <c r="BI11" s="229"/>
      <c r="BJ11" s="229"/>
      <c r="BK11" s="229"/>
      <c r="BL11" s="229"/>
      <c r="BM11" s="229"/>
      <c r="BN11" s="229"/>
      <c r="BO11" s="229"/>
      <c r="BP11" s="229"/>
      <c r="BQ11" s="234">
        <v>5</v>
      </c>
      <c r="BR11" s="235"/>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0"/>
    </row>
    <row r="12" spans="1:131" s="231" customFormat="1" ht="26.25" customHeight="1" x14ac:dyDescent="0.2">
      <c r="A12" s="234">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28"/>
      <c r="BA12" s="228"/>
      <c r="BB12" s="228"/>
      <c r="BC12" s="228"/>
      <c r="BD12" s="228"/>
      <c r="BE12" s="229"/>
      <c r="BF12" s="229"/>
      <c r="BG12" s="229"/>
      <c r="BH12" s="229"/>
      <c r="BI12" s="229"/>
      <c r="BJ12" s="229"/>
      <c r="BK12" s="229"/>
      <c r="BL12" s="229"/>
      <c r="BM12" s="229"/>
      <c r="BN12" s="229"/>
      <c r="BO12" s="229"/>
      <c r="BP12" s="229"/>
      <c r="BQ12" s="234">
        <v>6</v>
      </c>
      <c r="BR12" s="235"/>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0"/>
    </row>
    <row r="13" spans="1:131" s="231" customFormat="1" ht="26.25" customHeight="1" x14ac:dyDescent="0.2">
      <c r="A13" s="234">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28"/>
      <c r="BA13" s="228"/>
      <c r="BB13" s="228"/>
      <c r="BC13" s="228"/>
      <c r="BD13" s="228"/>
      <c r="BE13" s="229"/>
      <c r="BF13" s="229"/>
      <c r="BG13" s="229"/>
      <c r="BH13" s="229"/>
      <c r="BI13" s="229"/>
      <c r="BJ13" s="229"/>
      <c r="BK13" s="229"/>
      <c r="BL13" s="229"/>
      <c r="BM13" s="229"/>
      <c r="BN13" s="229"/>
      <c r="BO13" s="229"/>
      <c r="BP13" s="229"/>
      <c r="BQ13" s="234">
        <v>7</v>
      </c>
      <c r="BR13" s="235"/>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0"/>
    </row>
    <row r="14" spans="1:131" s="231" customFormat="1" ht="26.25" customHeight="1" x14ac:dyDescent="0.2">
      <c r="A14" s="234">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28"/>
      <c r="BA14" s="228"/>
      <c r="BB14" s="228"/>
      <c r="BC14" s="228"/>
      <c r="BD14" s="228"/>
      <c r="BE14" s="229"/>
      <c r="BF14" s="229"/>
      <c r="BG14" s="229"/>
      <c r="BH14" s="229"/>
      <c r="BI14" s="229"/>
      <c r="BJ14" s="229"/>
      <c r="BK14" s="229"/>
      <c r="BL14" s="229"/>
      <c r="BM14" s="229"/>
      <c r="BN14" s="229"/>
      <c r="BO14" s="229"/>
      <c r="BP14" s="229"/>
      <c r="BQ14" s="234">
        <v>8</v>
      </c>
      <c r="BR14" s="235"/>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0"/>
    </row>
    <row r="15" spans="1:131" s="231" customFormat="1" ht="26.25" customHeight="1" x14ac:dyDescent="0.2">
      <c r="A15" s="234">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28"/>
      <c r="BA15" s="228"/>
      <c r="BB15" s="228"/>
      <c r="BC15" s="228"/>
      <c r="BD15" s="228"/>
      <c r="BE15" s="229"/>
      <c r="BF15" s="229"/>
      <c r="BG15" s="229"/>
      <c r="BH15" s="229"/>
      <c r="BI15" s="229"/>
      <c r="BJ15" s="229"/>
      <c r="BK15" s="229"/>
      <c r="BL15" s="229"/>
      <c r="BM15" s="229"/>
      <c r="BN15" s="229"/>
      <c r="BO15" s="229"/>
      <c r="BP15" s="229"/>
      <c r="BQ15" s="234">
        <v>9</v>
      </c>
      <c r="BR15" s="235"/>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0"/>
    </row>
    <row r="16" spans="1:131" s="231" customFormat="1" ht="26.25" customHeight="1" x14ac:dyDescent="0.2">
      <c r="A16" s="234">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28"/>
      <c r="BA16" s="228"/>
      <c r="BB16" s="228"/>
      <c r="BC16" s="228"/>
      <c r="BD16" s="228"/>
      <c r="BE16" s="229"/>
      <c r="BF16" s="229"/>
      <c r="BG16" s="229"/>
      <c r="BH16" s="229"/>
      <c r="BI16" s="229"/>
      <c r="BJ16" s="229"/>
      <c r="BK16" s="229"/>
      <c r="BL16" s="229"/>
      <c r="BM16" s="229"/>
      <c r="BN16" s="229"/>
      <c r="BO16" s="229"/>
      <c r="BP16" s="229"/>
      <c r="BQ16" s="234">
        <v>10</v>
      </c>
      <c r="BR16" s="235"/>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0"/>
    </row>
    <row r="17" spans="1:131" s="231" customFormat="1" ht="26.25" customHeight="1" x14ac:dyDescent="0.2">
      <c r="A17" s="234">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28"/>
      <c r="BA17" s="228"/>
      <c r="BB17" s="228"/>
      <c r="BC17" s="228"/>
      <c r="BD17" s="228"/>
      <c r="BE17" s="229"/>
      <c r="BF17" s="229"/>
      <c r="BG17" s="229"/>
      <c r="BH17" s="229"/>
      <c r="BI17" s="229"/>
      <c r="BJ17" s="229"/>
      <c r="BK17" s="229"/>
      <c r="BL17" s="229"/>
      <c r="BM17" s="229"/>
      <c r="BN17" s="229"/>
      <c r="BO17" s="229"/>
      <c r="BP17" s="229"/>
      <c r="BQ17" s="234">
        <v>11</v>
      </c>
      <c r="BR17" s="235"/>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0"/>
    </row>
    <row r="18" spans="1:131" s="231" customFormat="1" ht="26.25" customHeight="1" x14ac:dyDescent="0.2">
      <c r="A18" s="234">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28"/>
      <c r="BA18" s="228"/>
      <c r="BB18" s="228"/>
      <c r="BC18" s="228"/>
      <c r="BD18" s="228"/>
      <c r="BE18" s="229"/>
      <c r="BF18" s="229"/>
      <c r="BG18" s="229"/>
      <c r="BH18" s="229"/>
      <c r="BI18" s="229"/>
      <c r="BJ18" s="229"/>
      <c r="BK18" s="229"/>
      <c r="BL18" s="229"/>
      <c r="BM18" s="229"/>
      <c r="BN18" s="229"/>
      <c r="BO18" s="229"/>
      <c r="BP18" s="229"/>
      <c r="BQ18" s="234">
        <v>12</v>
      </c>
      <c r="BR18" s="235"/>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0"/>
    </row>
    <row r="19" spans="1:131" s="231" customFormat="1" ht="26.25" customHeight="1" x14ac:dyDescent="0.2">
      <c r="A19" s="234">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28"/>
      <c r="BA19" s="228"/>
      <c r="BB19" s="228"/>
      <c r="BC19" s="228"/>
      <c r="BD19" s="228"/>
      <c r="BE19" s="229"/>
      <c r="BF19" s="229"/>
      <c r="BG19" s="229"/>
      <c r="BH19" s="229"/>
      <c r="BI19" s="229"/>
      <c r="BJ19" s="229"/>
      <c r="BK19" s="229"/>
      <c r="BL19" s="229"/>
      <c r="BM19" s="229"/>
      <c r="BN19" s="229"/>
      <c r="BO19" s="229"/>
      <c r="BP19" s="229"/>
      <c r="BQ19" s="234">
        <v>13</v>
      </c>
      <c r="BR19" s="235"/>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0"/>
    </row>
    <row r="20" spans="1:131" s="231" customFormat="1" ht="26.25" customHeight="1" x14ac:dyDescent="0.2">
      <c r="A20" s="234">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28"/>
      <c r="BA20" s="228"/>
      <c r="BB20" s="228"/>
      <c r="BC20" s="228"/>
      <c r="BD20" s="228"/>
      <c r="BE20" s="229"/>
      <c r="BF20" s="229"/>
      <c r="BG20" s="229"/>
      <c r="BH20" s="229"/>
      <c r="BI20" s="229"/>
      <c r="BJ20" s="229"/>
      <c r="BK20" s="229"/>
      <c r="BL20" s="229"/>
      <c r="BM20" s="229"/>
      <c r="BN20" s="229"/>
      <c r="BO20" s="229"/>
      <c r="BP20" s="229"/>
      <c r="BQ20" s="234">
        <v>14</v>
      </c>
      <c r="BR20" s="235"/>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0"/>
    </row>
    <row r="21" spans="1:131" s="231" customFormat="1" ht="26.25" customHeight="1" thickBot="1" x14ac:dyDescent="0.25">
      <c r="A21" s="234">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28"/>
      <c r="BA21" s="228"/>
      <c r="BB21" s="228"/>
      <c r="BC21" s="228"/>
      <c r="BD21" s="228"/>
      <c r="BE21" s="229"/>
      <c r="BF21" s="229"/>
      <c r="BG21" s="229"/>
      <c r="BH21" s="229"/>
      <c r="BI21" s="229"/>
      <c r="BJ21" s="229"/>
      <c r="BK21" s="229"/>
      <c r="BL21" s="229"/>
      <c r="BM21" s="229"/>
      <c r="BN21" s="229"/>
      <c r="BO21" s="229"/>
      <c r="BP21" s="229"/>
      <c r="BQ21" s="234">
        <v>15</v>
      </c>
      <c r="BR21" s="235"/>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0"/>
    </row>
    <row r="22" spans="1:131" s="231" customFormat="1" ht="26.25" customHeight="1" x14ac:dyDescent="0.2">
      <c r="A22" s="234">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388</v>
      </c>
      <c r="BA22" s="834"/>
      <c r="BB22" s="834"/>
      <c r="BC22" s="834"/>
      <c r="BD22" s="835"/>
      <c r="BE22" s="229"/>
      <c r="BF22" s="229"/>
      <c r="BG22" s="229"/>
      <c r="BH22" s="229"/>
      <c r="BI22" s="229"/>
      <c r="BJ22" s="229"/>
      <c r="BK22" s="229"/>
      <c r="BL22" s="229"/>
      <c r="BM22" s="229"/>
      <c r="BN22" s="229"/>
      <c r="BO22" s="229"/>
      <c r="BP22" s="229"/>
      <c r="BQ22" s="234">
        <v>16</v>
      </c>
      <c r="BR22" s="235"/>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0"/>
    </row>
    <row r="23" spans="1:131" s="231" customFormat="1" ht="26.25" customHeight="1" thickBot="1" x14ac:dyDescent="0.25">
      <c r="A23" s="236" t="s">
        <v>389</v>
      </c>
      <c r="B23" s="817" t="s">
        <v>390</v>
      </c>
      <c r="C23" s="818"/>
      <c r="D23" s="818"/>
      <c r="E23" s="818"/>
      <c r="F23" s="818"/>
      <c r="G23" s="818"/>
      <c r="H23" s="818"/>
      <c r="I23" s="818"/>
      <c r="J23" s="818"/>
      <c r="K23" s="818"/>
      <c r="L23" s="818"/>
      <c r="M23" s="818"/>
      <c r="N23" s="818"/>
      <c r="O23" s="818"/>
      <c r="P23" s="819"/>
      <c r="Q23" s="820">
        <v>4750</v>
      </c>
      <c r="R23" s="821"/>
      <c r="S23" s="821"/>
      <c r="T23" s="821"/>
      <c r="U23" s="821"/>
      <c r="V23" s="821">
        <v>4553</v>
      </c>
      <c r="W23" s="821"/>
      <c r="X23" s="821"/>
      <c r="Y23" s="821"/>
      <c r="Z23" s="821"/>
      <c r="AA23" s="821">
        <v>197</v>
      </c>
      <c r="AB23" s="821"/>
      <c r="AC23" s="821"/>
      <c r="AD23" s="821"/>
      <c r="AE23" s="822"/>
      <c r="AF23" s="823">
        <v>197</v>
      </c>
      <c r="AG23" s="821"/>
      <c r="AH23" s="821"/>
      <c r="AI23" s="821"/>
      <c r="AJ23" s="824"/>
      <c r="AK23" s="825"/>
      <c r="AL23" s="826"/>
      <c r="AM23" s="826"/>
      <c r="AN23" s="826"/>
      <c r="AO23" s="826"/>
      <c r="AP23" s="821">
        <v>3509</v>
      </c>
      <c r="AQ23" s="821"/>
      <c r="AR23" s="821"/>
      <c r="AS23" s="821"/>
      <c r="AT23" s="821"/>
      <c r="AU23" s="837"/>
      <c r="AV23" s="837"/>
      <c r="AW23" s="837"/>
      <c r="AX23" s="837"/>
      <c r="AY23" s="838"/>
      <c r="AZ23" s="839" t="s">
        <v>391</v>
      </c>
      <c r="BA23" s="840"/>
      <c r="BB23" s="840"/>
      <c r="BC23" s="840"/>
      <c r="BD23" s="841"/>
      <c r="BE23" s="229"/>
      <c r="BF23" s="229"/>
      <c r="BG23" s="229"/>
      <c r="BH23" s="229"/>
      <c r="BI23" s="229"/>
      <c r="BJ23" s="229"/>
      <c r="BK23" s="229"/>
      <c r="BL23" s="229"/>
      <c r="BM23" s="229"/>
      <c r="BN23" s="229"/>
      <c r="BO23" s="229"/>
      <c r="BP23" s="229"/>
      <c r="BQ23" s="234">
        <v>17</v>
      </c>
      <c r="BR23" s="235"/>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0"/>
    </row>
    <row r="24" spans="1:131" s="231" customFormat="1" ht="26.25" customHeight="1" x14ac:dyDescent="0.2">
      <c r="A24" s="836" t="s">
        <v>392</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28"/>
      <c r="BA24" s="228"/>
      <c r="BB24" s="228"/>
      <c r="BC24" s="228"/>
      <c r="BD24" s="228"/>
      <c r="BE24" s="229"/>
      <c r="BF24" s="229"/>
      <c r="BG24" s="229"/>
      <c r="BH24" s="229"/>
      <c r="BI24" s="229"/>
      <c r="BJ24" s="229"/>
      <c r="BK24" s="229"/>
      <c r="BL24" s="229"/>
      <c r="BM24" s="229"/>
      <c r="BN24" s="229"/>
      <c r="BO24" s="229"/>
      <c r="BP24" s="229"/>
      <c r="BQ24" s="234">
        <v>18</v>
      </c>
      <c r="BR24" s="235"/>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0"/>
    </row>
    <row r="25" spans="1:131" ht="26.25" customHeight="1" thickBot="1" x14ac:dyDescent="0.25">
      <c r="A25" s="753" t="s">
        <v>393</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26"/>
    </row>
    <row r="26" spans="1:131" ht="26.25" customHeight="1" x14ac:dyDescent="0.2">
      <c r="A26" s="755" t="s">
        <v>370</v>
      </c>
      <c r="B26" s="756"/>
      <c r="C26" s="756"/>
      <c r="D26" s="756"/>
      <c r="E26" s="756"/>
      <c r="F26" s="756"/>
      <c r="G26" s="756"/>
      <c r="H26" s="756"/>
      <c r="I26" s="756"/>
      <c r="J26" s="756"/>
      <c r="K26" s="756"/>
      <c r="L26" s="756"/>
      <c r="M26" s="756"/>
      <c r="N26" s="756"/>
      <c r="O26" s="756"/>
      <c r="P26" s="757"/>
      <c r="Q26" s="761" t="s">
        <v>394</v>
      </c>
      <c r="R26" s="762"/>
      <c r="S26" s="762"/>
      <c r="T26" s="762"/>
      <c r="U26" s="763"/>
      <c r="V26" s="761" t="s">
        <v>395</v>
      </c>
      <c r="W26" s="762"/>
      <c r="X26" s="762"/>
      <c r="Y26" s="762"/>
      <c r="Z26" s="763"/>
      <c r="AA26" s="761" t="s">
        <v>396</v>
      </c>
      <c r="AB26" s="762"/>
      <c r="AC26" s="762"/>
      <c r="AD26" s="762"/>
      <c r="AE26" s="762"/>
      <c r="AF26" s="842" t="s">
        <v>397</v>
      </c>
      <c r="AG26" s="843"/>
      <c r="AH26" s="843"/>
      <c r="AI26" s="843"/>
      <c r="AJ26" s="844"/>
      <c r="AK26" s="762" t="s">
        <v>398</v>
      </c>
      <c r="AL26" s="762"/>
      <c r="AM26" s="762"/>
      <c r="AN26" s="762"/>
      <c r="AO26" s="763"/>
      <c r="AP26" s="761" t="s">
        <v>399</v>
      </c>
      <c r="AQ26" s="762"/>
      <c r="AR26" s="762"/>
      <c r="AS26" s="762"/>
      <c r="AT26" s="763"/>
      <c r="AU26" s="761" t="s">
        <v>400</v>
      </c>
      <c r="AV26" s="762"/>
      <c r="AW26" s="762"/>
      <c r="AX26" s="762"/>
      <c r="AY26" s="763"/>
      <c r="AZ26" s="761" t="s">
        <v>401</v>
      </c>
      <c r="BA26" s="762"/>
      <c r="BB26" s="762"/>
      <c r="BC26" s="762"/>
      <c r="BD26" s="763"/>
      <c r="BE26" s="761" t="s">
        <v>377</v>
      </c>
      <c r="BF26" s="762"/>
      <c r="BG26" s="762"/>
      <c r="BH26" s="762"/>
      <c r="BI26" s="768"/>
      <c r="BJ26" s="228"/>
      <c r="BK26" s="228"/>
      <c r="BL26" s="228"/>
      <c r="BM26" s="228"/>
      <c r="BN26" s="228"/>
      <c r="BO26" s="237"/>
      <c r="BP26" s="237"/>
      <c r="BQ26" s="234">
        <v>20</v>
      </c>
      <c r="BR26" s="235"/>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26"/>
    </row>
    <row r="27" spans="1:131" ht="26.25" customHeight="1" thickBot="1" x14ac:dyDescent="0.25">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26"/>
    </row>
    <row r="28" spans="1:131" ht="26.25" customHeight="1" thickTop="1" x14ac:dyDescent="0.2">
      <c r="A28" s="238">
        <v>1</v>
      </c>
      <c r="B28" s="777" t="s">
        <v>402</v>
      </c>
      <c r="C28" s="778"/>
      <c r="D28" s="778"/>
      <c r="E28" s="778"/>
      <c r="F28" s="778"/>
      <c r="G28" s="778"/>
      <c r="H28" s="778"/>
      <c r="I28" s="778"/>
      <c r="J28" s="778"/>
      <c r="K28" s="778"/>
      <c r="L28" s="778"/>
      <c r="M28" s="778"/>
      <c r="N28" s="778"/>
      <c r="O28" s="778"/>
      <c r="P28" s="779"/>
      <c r="Q28" s="850">
        <v>403</v>
      </c>
      <c r="R28" s="851"/>
      <c r="S28" s="851"/>
      <c r="T28" s="851"/>
      <c r="U28" s="851"/>
      <c r="V28" s="851">
        <v>389</v>
      </c>
      <c r="W28" s="851"/>
      <c r="X28" s="851"/>
      <c r="Y28" s="851"/>
      <c r="Z28" s="851"/>
      <c r="AA28" s="851">
        <v>14</v>
      </c>
      <c r="AB28" s="851"/>
      <c r="AC28" s="851"/>
      <c r="AD28" s="851"/>
      <c r="AE28" s="852"/>
      <c r="AF28" s="853">
        <v>14</v>
      </c>
      <c r="AG28" s="851"/>
      <c r="AH28" s="851"/>
      <c r="AI28" s="851"/>
      <c r="AJ28" s="854"/>
      <c r="AK28" s="855">
        <v>28</v>
      </c>
      <c r="AL28" s="856"/>
      <c r="AM28" s="856"/>
      <c r="AN28" s="856"/>
      <c r="AO28" s="856"/>
      <c r="AP28" s="856" t="s">
        <v>585</v>
      </c>
      <c r="AQ28" s="856"/>
      <c r="AR28" s="856"/>
      <c r="AS28" s="856"/>
      <c r="AT28" s="856"/>
      <c r="AU28" s="856" t="s">
        <v>585</v>
      </c>
      <c r="AV28" s="856"/>
      <c r="AW28" s="856"/>
      <c r="AX28" s="856"/>
      <c r="AY28" s="856"/>
      <c r="AZ28" s="857" t="s">
        <v>585</v>
      </c>
      <c r="BA28" s="857"/>
      <c r="BB28" s="857"/>
      <c r="BC28" s="857"/>
      <c r="BD28" s="857"/>
      <c r="BE28" s="848"/>
      <c r="BF28" s="848"/>
      <c r="BG28" s="848"/>
      <c r="BH28" s="848"/>
      <c r="BI28" s="849"/>
      <c r="BJ28" s="228"/>
      <c r="BK28" s="228"/>
      <c r="BL28" s="228"/>
      <c r="BM28" s="228"/>
      <c r="BN28" s="228"/>
      <c r="BO28" s="237"/>
      <c r="BP28" s="237"/>
      <c r="BQ28" s="234">
        <v>22</v>
      </c>
      <c r="BR28" s="235"/>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26"/>
    </row>
    <row r="29" spans="1:131" ht="26.25" customHeight="1" x14ac:dyDescent="0.2">
      <c r="A29" s="238">
        <v>2</v>
      </c>
      <c r="B29" s="808" t="s">
        <v>403</v>
      </c>
      <c r="C29" s="809"/>
      <c r="D29" s="809"/>
      <c r="E29" s="809"/>
      <c r="F29" s="809"/>
      <c r="G29" s="809"/>
      <c r="H29" s="809"/>
      <c r="I29" s="809"/>
      <c r="J29" s="809"/>
      <c r="K29" s="809"/>
      <c r="L29" s="809"/>
      <c r="M29" s="809"/>
      <c r="N29" s="809"/>
      <c r="O29" s="809"/>
      <c r="P29" s="810"/>
      <c r="Q29" s="811">
        <v>312</v>
      </c>
      <c r="R29" s="812"/>
      <c r="S29" s="812"/>
      <c r="T29" s="812"/>
      <c r="U29" s="812"/>
      <c r="V29" s="812">
        <v>311</v>
      </c>
      <c r="W29" s="812"/>
      <c r="X29" s="812"/>
      <c r="Y29" s="812"/>
      <c r="Z29" s="812"/>
      <c r="AA29" s="812">
        <v>1</v>
      </c>
      <c r="AB29" s="812"/>
      <c r="AC29" s="812"/>
      <c r="AD29" s="812"/>
      <c r="AE29" s="813"/>
      <c r="AF29" s="814">
        <v>1</v>
      </c>
      <c r="AG29" s="815"/>
      <c r="AH29" s="815"/>
      <c r="AI29" s="815"/>
      <c r="AJ29" s="816"/>
      <c r="AK29" s="862">
        <v>59</v>
      </c>
      <c r="AL29" s="858"/>
      <c r="AM29" s="858"/>
      <c r="AN29" s="858"/>
      <c r="AO29" s="858"/>
      <c r="AP29" s="858" t="s">
        <v>585</v>
      </c>
      <c r="AQ29" s="858"/>
      <c r="AR29" s="858"/>
      <c r="AS29" s="858"/>
      <c r="AT29" s="858"/>
      <c r="AU29" s="858" t="s">
        <v>585</v>
      </c>
      <c r="AV29" s="858"/>
      <c r="AW29" s="858"/>
      <c r="AX29" s="858"/>
      <c r="AY29" s="858"/>
      <c r="AZ29" s="859" t="s">
        <v>585</v>
      </c>
      <c r="BA29" s="859"/>
      <c r="BB29" s="859"/>
      <c r="BC29" s="859"/>
      <c r="BD29" s="859"/>
      <c r="BE29" s="860"/>
      <c r="BF29" s="860"/>
      <c r="BG29" s="860"/>
      <c r="BH29" s="860"/>
      <c r="BI29" s="861"/>
      <c r="BJ29" s="228"/>
      <c r="BK29" s="228"/>
      <c r="BL29" s="228"/>
      <c r="BM29" s="228"/>
      <c r="BN29" s="228"/>
      <c r="BO29" s="237"/>
      <c r="BP29" s="237"/>
      <c r="BQ29" s="234">
        <v>23</v>
      </c>
      <c r="BR29" s="235"/>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26"/>
    </row>
    <row r="30" spans="1:131" ht="26.25" customHeight="1" x14ac:dyDescent="0.2">
      <c r="A30" s="238">
        <v>3</v>
      </c>
      <c r="B30" s="808" t="s">
        <v>404</v>
      </c>
      <c r="C30" s="809"/>
      <c r="D30" s="809"/>
      <c r="E30" s="809"/>
      <c r="F30" s="809"/>
      <c r="G30" s="809"/>
      <c r="H30" s="809"/>
      <c r="I30" s="809"/>
      <c r="J30" s="809"/>
      <c r="K30" s="809"/>
      <c r="L30" s="809"/>
      <c r="M30" s="809"/>
      <c r="N30" s="809"/>
      <c r="O30" s="809"/>
      <c r="P30" s="810"/>
      <c r="Q30" s="811">
        <v>356</v>
      </c>
      <c r="R30" s="812"/>
      <c r="S30" s="812"/>
      <c r="T30" s="812"/>
      <c r="U30" s="812"/>
      <c r="V30" s="812">
        <v>334</v>
      </c>
      <c r="W30" s="812"/>
      <c r="X30" s="812"/>
      <c r="Y30" s="812"/>
      <c r="Z30" s="812"/>
      <c r="AA30" s="812">
        <v>22</v>
      </c>
      <c r="AB30" s="812"/>
      <c r="AC30" s="812"/>
      <c r="AD30" s="812"/>
      <c r="AE30" s="813"/>
      <c r="AF30" s="814">
        <v>22</v>
      </c>
      <c r="AG30" s="815"/>
      <c r="AH30" s="815"/>
      <c r="AI30" s="815"/>
      <c r="AJ30" s="816"/>
      <c r="AK30" s="862">
        <v>59</v>
      </c>
      <c r="AL30" s="858"/>
      <c r="AM30" s="858"/>
      <c r="AN30" s="858"/>
      <c r="AO30" s="858"/>
      <c r="AP30" s="858" t="s">
        <v>585</v>
      </c>
      <c r="AQ30" s="858"/>
      <c r="AR30" s="858"/>
      <c r="AS30" s="858"/>
      <c r="AT30" s="858"/>
      <c r="AU30" s="858" t="s">
        <v>585</v>
      </c>
      <c r="AV30" s="858"/>
      <c r="AW30" s="858"/>
      <c r="AX30" s="858"/>
      <c r="AY30" s="858"/>
      <c r="AZ30" s="859" t="s">
        <v>585</v>
      </c>
      <c r="BA30" s="859"/>
      <c r="BB30" s="859"/>
      <c r="BC30" s="859"/>
      <c r="BD30" s="859"/>
      <c r="BE30" s="860"/>
      <c r="BF30" s="860"/>
      <c r="BG30" s="860"/>
      <c r="BH30" s="860"/>
      <c r="BI30" s="861"/>
      <c r="BJ30" s="228"/>
      <c r="BK30" s="228"/>
      <c r="BL30" s="228"/>
      <c r="BM30" s="228"/>
      <c r="BN30" s="228"/>
      <c r="BO30" s="237"/>
      <c r="BP30" s="237"/>
      <c r="BQ30" s="234">
        <v>24</v>
      </c>
      <c r="BR30" s="235"/>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26"/>
    </row>
    <row r="31" spans="1:131" ht="26.25" customHeight="1" x14ac:dyDescent="0.2">
      <c r="A31" s="238">
        <v>4</v>
      </c>
      <c r="B31" s="808" t="s">
        <v>405</v>
      </c>
      <c r="C31" s="809"/>
      <c r="D31" s="809"/>
      <c r="E31" s="809"/>
      <c r="F31" s="809"/>
      <c r="G31" s="809"/>
      <c r="H31" s="809"/>
      <c r="I31" s="809"/>
      <c r="J31" s="809"/>
      <c r="K31" s="809"/>
      <c r="L31" s="809"/>
      <c r="M31" s="809"/>
      <c r="N31" s="809"/>
      <c r="O31" s="809"/>
      <c r="P31" s="810"/>
      <c r="Q31" s="811">
        <v>73</v>
      </c>
      <c r="R31" s="812"/>
      <c r="S31" s="812"/>
      <c r="T31" s="812"/>
      <c r="U31" s="812"/>
      <c r="V31" s="812">
        <v>71</v>
      </c>
      <c r="W31" s="812"/>
      <c r="X31" s="812"/>
      <c r="Y31" s="812"/>
      <c r="Z31" s="812"/>
      <c r="AA31" s="812">
        <v>2</v>
      </c>
      <c r="AB31" s="812"/>
      <c r="AC31" s="812"/>
      <c r="AD31" s="812"/>
      <c r="AE31" s="813"/>
      <c r="AF31" s="814">
        <v>2</v>
      </c>
      <c r="AG31" s="815"/>
      <c r="AH31" s="815"/>
      <c r="AI31" s="815"/>
      <c r="AJ31" s="816"/>
      <c r="AK31" s="862">
        <v>36</v>
      </c>
      <c r="AL31" s="858"/>
      <c r="AM31" s="858"/>
      <c r="AN31" s="858"/>
      <c r="AO31" s="858"/>
      <c r="AP31" s="858" t="s">
        <v>585</v>
      </c>
      <c r="AQ31" s="858"/>
      <c r="AR31" s="858"/>
      <c r="AS31" s="858"/>
      <c r="AT31" s="858"/>
      <c r="AU31" s="858" t="s">
        <v>585</v>
      </c>
      <c r="AV31" s="858"/>
      <c r="AW31" s="858"/>
      <c r="AX31" s="858"/>
      <c r="AY31" s="858"/>
      <c r="AZ31" s="859" t="s">
        <v>585</v>
      </c>
      <c r="BA31" s="859"/>
      <c r="BB31" s="859"/>
      <c r="BC31" s="859"/>
      <c r="BD31" s="859"/>
      <c r="BE31" s="860"/>
      <c r="BF31" s="860"/>
      <c r="BG31" s="860"/>
      <c r="BH31" s="860"/>
      <c r="BI31" s="861"/>
      <c r="BJ31" s="228"/>
      <c r="BK31" s="228"/>
      <c r="BL31" s="228"/>
      <c r="BM31" s="228"/>
      <c r="BN31" s="228"/>
      <c r="BO31" s="237"/>
      <c r="BP31" s="237"/>
      <c r="BQ31" s="234">
        <v>25</v>
      </c>
      <c r="BR31" s="235"/>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26"/>
    </row>
    <row r="32" spans="1:131" ht="26.25" customHeight="1" x14ac:dyDescent="0.2">
      <c r="A32" s="238">
        <v>5</v>
      </c>
      <c r="B32" s="808" t="s">
        <v>406</v>
      </c>
      <c r="C32" s="809"/>
      <c r="D32" s="809"/>
      <c r="E32" s="809"/>
      <c r="F32" s="809"/>
      <c r="G32" s="809"/>
      <c r="H32" s="809"/>
      <c r="I32" s="809"/>
      <c r="J32" s="809"/>
      <c r="K32" s="809"/>
      <c r="L32" s="809"/>
      <c r="M32" s="809"/>
      <c r="N32" s="809"/>
      <c r="O32" s="809"/>
      <c r="P32" s="810"/>
      <c r="Q32" s="811">
        <v>108</v>
      </c>
      <c r="R32" s="812"/>
      <c r="S32" s="812"/>
      <c r="T32" s="812"/>
      <c r="U32" s="812"/>
      <c r="V32" s="812">
        <v>107</v>
      </c>
      <c r="W32" s="812"/>
      <c r="X32" s="812"/>
      <c r="Y32" s="812"/>
      <c r="Z32" s="812"/>
      <c r="AA32" s="812">
        <v>1</v>
      </c>
      <c r="AB32" s="812"/>
      <c r="AC32" s="812"/>
      <c r="AD32" s="812"/>
      <c r="AE32" s="813"/>
      <c r="AF32" s="814">
        <v>71</v>
      </c>
      <c r="AG32" s="815"/>
      <c r="AH32" s="815"/>
      <c r="AI32" s="815"/>
      <c r="AJ32" s="816"/>
      <c r="AK32" s="862">
        <v>65</v>
      </c>
      <c r="AL32" s="858"/>
      <c r="AM32" s="858"/>
      <c r="AN32" s="858"/>
      <c r="AO32" s="858"/>
      <c r="AP32" s="858" t="s">
        <v>585</v>
      </c>
      <c r="AQ32" s="858"/>
      <c r="AR32" s="858"/>
      <c r="AS32" s="858"/>
      <c r="AT32" s="858"/>
      <c r="AU32" s="858" t="s">
        <v>585</v>
      </c>
      <c r="AV32" s="858"/>
      <c r="AW32" s="858"/>
      <c r="AX32" s="858"/>
      <c r="AY32" s="858"/>
      <c r="AZ32" s="859" t="s">
        <v>585</v>
      </c>
      <c r="BA32" s="859"/>
      <c r="BB32" s="859"/>
      <c r="BC32" s="859"/>
      <c r="BD32" s="859"/>
      <c r="BE32" s="860" t="s">
        <v>407</v>
      </c>
      <c r="BF32" s="860"/>
      <c r="BG32" s="860"/>
      <c r="BH32" s="860"/>
      <c r="BI32" s="861"/>
      <c r="BJ32" s="228"/>
      <c r="BK32" s="228"/>
      <c r="BL32" s="228"/>
      <c r="BM32" s="228"/>
      <c r="BN32" s="228"/>
      <c r="BO32" s="237"/>
      <c r="BP32" s="237"/>
      <c r="BQ32" s="234">
        <v>26</v>
      </c>
      <c r="BR32" s="235"/>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26"/>
    </row>
    <row r="33" spans="1:131" ht="26.25" customHeight="1" x14ac:dyDescent="0.2">
      <c r="A33" s="238">
        <v>6</v>
      </c>
      <c r="B33" s="808" t="s">
        <v>408</v>
      </c>
      <c r="C33" s="809"/>
      <c r="D33" s="809"/>
      <c r="E33" s="809"/>
      <c r="F33" s="809"/>
      <c r="G33" s="809"/>
      <c r="H33" s="809"/>
      <c r="I33" s="809"/>
      <c r="J33" s="809"/>
      <c r="K33" s="809"/>
      <c r="L33" s="809"/>
      <c r="M33" s="809"/>
      <c r="N33" s="809"/>
      <c r="O33" s="809"/>
      <c r="P33" s="810"/>
      <c r="Q33" s="811">
        <v>332</v>
      </c>
      <c r="R33" s="812"/>
      <c r="S33" s="812"/>
      <c r="T33" s="812"/>
      <c r="U33" s="812"/>
      <c r="V33" s="812">
        <v>310</v>
      </c>
      <c r="W33" s="812"/>
      <c r="X33" s="812"/>
      <c r="Y33" s="812"/>
      <c r="Z33" s="812"/>
      <c r="AA33" s="812">
        <v>22</v>
      </c>
      <c r="AB33" s="812"/>
      <c r="AC33" s="812"/>
      <c r="AD33" s="812"/>
      <c r="AE33" s="813"/>
      <c r="AF33" s="814">
        <v>22</v>
      </c>
      <c r="AG33" s="815"/>
      <c r="AH33" s="815"/>
      <c r="AI33" s="815"/>
      <c r="AJ33" s="816"/>
      <c r="AK33" s="862">
        <v>124</v>
      </c>
      <c r="AL33" s="858"/>
      <c r="AM33" s="858"/>
      <c r="AN33" s="858"/>
      <c r="AO33" s="858"/>
      <c r="AP33" s="858">
        <v>352</v>
      </c>
      <c r="AQ33" s="858"/>
      <c r="AR33" s="858"/>
      <c r="AS33" s="858"/>
      <c r="AT33" s="858"/>
      <c r="AU33" s="858">
        <v>276</v>
      </c>
      <c r="AV33" s="858"/>
      <c r="AW33" s="858"/>
      <c r="AX33" s="858"/>
      <c r="AY33" s="858"/>
      <c r="AZ33" s="859" t="s">
        <v>585</v>
      </c>
      <c r="BA33" s="859"/>
      <c r="BB33" s="859"/>
      <c r="BC33" s="859"/>
      <c r="BD33" s="859"/>
      <c r="BE33" s="860" t="s">
        <v>409</v>
      </c>
      <c r="BF33" s="860"/>
      <c r="BG33" s="860"/>
      <c r="BH33" s="860"/>
      <c r="BI33" s="861"/>
      <c r="BJ33" s="228"/>
      <c r="BK33" s="228"/>
      <c r="BL33" s="228"/>
      <c r="BM33" s="228"/>
      <c r="BN33" s="228"/>
      <c r="BO33" s="237"/>
      <c r="BP33" s="237"/>
      <c r="BQ33" s="234">
        <v>27</v>
      </c>
      <c r="BR33" s="235"/>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26"/>
    </row>
    <row r="34" spans="1:131" ht="26.25" customHeight="1" x14ac:dyDescent="0.2">
      <c r="A34" s="238">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28"/>
      <c r="BK34" s="228"/>
      <c r="BL34" s="228"/>
      <c r="BM34" s="228"/>
      <c r="BN34" s="228"/>
      <c r="BO34" s="237"/>
      <c r="BP34" s="237"/>
      <c r="BQ34" s="234">
        <v>28</v>
      </c>
      <c r="BR34" s="235"/>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26"/>
    </row>
    <row r="35" spans="1:131" ht="26.25" customHeight="1" x14ac:dyDescent="0.2">
      <c r="A35" s="238">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28"/>
      <c r="BK35" s="228"/>
      <c r="BL35" s="228"/>
      <c r="BM35" s="228"/>
      <c r="BN35" s="228"/>
      <c r="BO35" s="237"/>
      <c r="BP35" s="237"/>
      <c r="BQ35" s="234">
        <v>29</v>
      </c>
      <c r="BR35" s="235"/>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26"/>
    </row>
    <row r="36" spans="1:131" ht="26.25" hidden="1" customHeight="1" x14ac:dyDescent="0.2">
      <c r="A36" s="238">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28"/>
      <c r="BK36" s="228"/>
      <c r="BL36" s="228"/>
      <c r="BM36" s="228"/>
      <c r="BN36" s="228"/>
      <c r="BO36" s="237"/>
      <c r="BP36" s="237"/>
      <c r="BQ36" s="234">
        <v>30</v>
      </c>
      <c r="BR36" s="235"/>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26"/>
    </row>
    <row r="37" spans="1:131" ht="26.25" hidden="1" customHeight="1" x14ac:dyDescent="0.2">
      <c r="A37" s="238">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28"/>
      <c r="BK37" s="228"/>
      <c r="BL37" s="228"/>
      <c r="BM37" s="228"/>
      <c r="BN37" s="228"/>
      <c r="BO37" s="237"/>
      <c r="BP37" s="237"/>
      <c r="BQ37" s="234">
        <v>31</v>
      </c>
      <c r="BR37" s="235"/>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26"/>
    </row>
    <row r="38" spans="1:131" ht="26.25" hidden="1" customHeight="1" x14ac:dyDescent="0.2">
      <c r="A38" s="238">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28"/>
      <c r="BK38" s="228"/>
      <c r="BL38" s="228"/>
      <c r="BM38" s="228"/>
      <c r="BN38" s="228"/>
      <c r="BO38" s="237"/>
      <c r="BP38" s="237"/>
      <c r="BQ38" s="234">
        <v>32</v>
      </c>
      <c r="BR38" s="235"/>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26"/>
    </row>
    <row r="39" spans="1:131" ht="26.25" hidden="1" customHeight="1" x14ac:dyDescent="0.2">
      <c r="A39" s="238">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28"/>
      <c r="BK39" s="228"/>
      <c r="BL39" s="228"/>
      <c r="BM39" s="228"/>
      <c r="BN39" s="228"/>
      <c r="BO39" s="237"/>
      <c r="BP39" s="237"/>
      <c r="BQ39" s="234">
        <v>33</v>
      </c>
      <c r="BR39" s="235"/>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26"/>
    </row>
    <row r="40" spans="1:131" ht="26.25" hidden="1" customHeight="1" x14ac:dyDescent="0.2">
      <c r="A40" s="234">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28"/>
      <c r="BK40" s="228"/>
      <c r="BL40" s="228"/>
      <c r="BM40" s="228"/>
      <c r="BN40" s="228"/>
      <c r="BO40" s="237"/>
      <c r="BP40" s="237"/>
      <c r="BQ40" s="234">
        <v>34</v>
      </c>
      <c r="BR40" s="235"/>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26"/>
    </row>
    <row r="41" spans="1:131" ht="26.25" hidden="1" customHeight="1" x14ac:dyDescent="0.2">
      <c r="A41" s="234">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28"/>
      <c r="BK41" s="228"/>
      <c r="BL41" s="228"/>
      <c r="BM41" s="228"/>
      <c r="BN41" s="228"/>
      <c r="BO41" s="237"/>
      <c r="BP41" s="237"/>
      <c r="BQ41" s="234">
        <v>35</v>
      </c>
      <c r="BR41" s="235"/>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26"/>
    </row>
    <row r="42" spans="1:131" ht="26.25" hidden="1" customHeight="1" x14ac:dyDescent="0.2">
      <c r="A42" s="234">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28"/>
      <c r="BK42" s="228"/>
      <c r="BL42" s="228"/>
      <c r="BM42" s="228"/>
      <c r="BN42" s="228"/>
      <c r="BO42" s="237"/>
      <c r="BP42" s="237"/>
      <c r="BQ42" s="234">
        <v>36</v>
      </c>
      <c r="BR42" s="235"/>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26"/>
    </row>
    <row r="43" spans="1:131" ht="26.25" hidden="1" customHeight="1" x14ac:dyDescent="0.2">
      <c r="A43" s="234">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28"/>
      <c r="BK43" s="228"/>
      <c r="BL43" s="228"/>
      <c r="BM43" s="228"/>
      <c r="BN43" s="228"/>
      <c r="BO43" s="237"/>
      <c r="BP43" s="237"/>
      <c r="BQ43" s="234">
        <v>37</v>
      </c>
      <c r="BR43" s="235"/>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26"/>
    </row>
    <row r="44" spans="1:131" ht="26.25" hidden="1" customHeight="1" x14ac:dyDescent="0.2">
      <c r="A44" s="234">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28"/>
      <c r="BK44" s="228"/>
      <c r="BL44" s="228"/>
      <c r="BM44" s="228"/>
      <c r="BN44" s="228"/>
      <c r="BO44" s="237"/>
      <c r="BP44" s="237"/>
      <c r="BQ44" s="234">
        <v>38</v>
      </c>
      <c r="BR44" s="235"/>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26"/>
    </row>
    <row r="45" spans="1:131" ht="26.25" hidden="1" customHeight="1" x14ac:dyDescent="0.2">
      <c r="A45" s="234">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28"/>
      <c r="BK45" s="228"/>
      <c r="BL45" s="228"/>
      <c r="BM45" s="228"/>
      <c r="BN45" s="228"/>
      <c r="BO45" s="237"/>
      <c r="BP45" s="237"/>
      <c r="BQ45" s="234">
        <v>39</v>
      </c>
      <c r="BR45" s="235"/>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26"/>
    </row>
    <row r="46" spans="1:131" ht="26.25" hidden="1" customHeight="1" x14ac:dyDescent="0.2">
      <c r="A46" s="234">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28"/>
      <c r="BK46" s="228"/>
      <c r="BL46" s="228"/>
      <c r="BM46" s="228"/>
      <c r="BN46" s="228"/>
      <c r="BO46" s="237"/>
      <c r="BP46" s="237"/>
      <c r="BQ46" s="234">
        <v>40</v>
      </c>
      <c r="BR46" s="235"/>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26"/>
    </row>
    <row r="47" spans="1:131" ht="26.25" hidden="1" customHeight="1" x14ac:dyDescent="0.2">
      <c r="A47" s="234">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28"/>
      <c r="BK47" s="228"/>
      <c r="BL47" s="228"/>
      <c r="BM47" s="228"/>
      <c r="BN47" s="228"/>
      <c r="BO47" s="237"/>
      <c r="BP47" s="237"/>
      <c r="BQ47" s="234">
        <v>41</v>
      </c>
      <c r="BR47" s="235"/>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26"/>
    </row>
    <row r="48" spans="1:131" ht="26.25" hidden="1" customHeight="1" x14ac:dyDescent="0.2">
      <c r="A48" s="234">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28"/>
      <c r="BK48" s="228"/>
      <c r="BL48" s="228"/>
      <c r="BM48" s="228"/>
      <c r="BN48" s="228"/>
      <c r="BO48" s="237"/>
      <c r="BP48" s="237"/>
      <c r="BQ48" s="234">
        <v>42</v>
      </c>
      <c r="BR48" s="235"/>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26"/>
    </row>
    <row r="49" spans="1:131" ht="26.25" hidden="1" customHeight="1" x14ac:dyDescent="0.2">
      <c r="A49" s="234">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28"/>
      <c r="BK49" s="228"/>
      <c r="BL49" s="228"/>
      <c r="BM49" s="228"/>
      <c r="BN49" s="228"/>
      <c r="BO49" s="237"/>
      <c r="BP49" s="237"/>
      <c r="BQ49" s="234">
        <v>43</v>
      </c>
      <c r="BR49" s="235"/>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26"/>
    </row>
    <row r="50" spans="1:131" ht="26.25" hidden="1" customHeight="1" x14ac:dyDescent="0.2">
      <c r="A50" s="234">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28"/>
      <c r="BK50" s="228"/>
      <c r="BL50" s="228"/>
      <c r="BM50" s="228"/>
      <c r="BN50" s="228"/>
      <c r="BO50" s="237"/>
      <c r="BP50" s="237"/>
      <c r="BQ50" s="234">
        <v>44</v>
      </c>
      <c r="BR50" s="235"/>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26"/>
    </row>
    <row r="51" spans="1:131" ht="26.25" hidden="1" customHeight="1" x14ac:dyDescent="0.2">
      <c r="A51" s="234">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28"/>
      <c r="BK51" s="228"/>
      <c r="BL51" s="228"/>
      <c r="BM51" s="228"/>
      <c r="BN51" s="228"/>
      <c r="BO51" s="237"/>
      <c r="BP51" s="237"/>
      <c r="BQ51" s="234">
        <v>45</v>
      </c>
      <c r="BR51" s="235"/>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26"/>
    </row>
    <row r="52" spans="1:131" ht="26.25" hidden="1" customHeight="1" x14ac:dyDescent="0.2">
      <c r="A52" s="234">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28"/>
      <c r="BK52" s="228"/>
      <c r="BL52" s="228"/>
      <c r="BM52" s="228"/>
      <c r="BN52" s="228"/>
      <c r="BO52" s="237"/>
      <c r="BP52" s="237"/>
      <c r="BQ52" s="234">
        <v>46</v>
      </c>
      <c r="BR52" s="235"/>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26"/>
    </row>
    <row r="53" spans="1:131" ht="26.25" hidden="1" customHeight="1" x14ac:dyDescent="0.2">
      <c r="A53" s="234">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28"/>
      <c r="BK53" s="228"/>
      <c r="BL53" s="228"/>
      <c r="BM53" s="228"/>
      <c r="BN53" s="228"/>
      <c r="BO53" s="237"/>
      <c r="BP53" s="237"/>
      <c r="BQ53" s="234">
        <v>47</v>
      </c>
      <c r="BR53" s="235"/>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26"/>
    </row>
    <row r="54" spans="1:131" ht="26.25" hidden="1" customHeight="1" x14ac:dyDescent="0.2">
      <c r="A54" s="234">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28"/>
      <c r="BK54" s="228"/>
      <c r="BL54" s="228"/>
      <c r="BM54" s="228"/>
      <c r="BN54" s="228"/>
      <c r="BO54" s="237"/>
      <c r="BP54" s="237"/>
      <c r="BQ54" s="234">
        <v>48</v>
      </c>
      <c r="BR54" s="235"/>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26"/>
    </row>
    <row r="55" spans="1:131" ht="26.25" hidden="1" customHeight="1" x14ac:dyDescent="0.2">
      <c r="A55" s="234">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28"/>
      <c r="BK55" s="228"/>
      <c r="BL55" s="228"/>
      <c r="BM55" s="228"/>
      <c r="BN55" s="228"/>
      <c r="BO55" s="237"/>
      <c r="BP55" s="237"/>
      <c r="BQ55" s="234">
        <v>49</v>
      </c>
      <c r="BR55" s="235"/>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26"/>
    </row>
    <row r="56" spans="1:131" ht="26.25" hidden="1" customHeight="1" x14ac:dyDescent="0.2">
      <c r="A56" s="234">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28"/>
      <c r="BK56" s="228"/>
      <c r="BL56" s="228"/>
      <c r="BM56" s="228"/>
      <c r="BN56" s="228"/>
      <c r="BO56" s="237"/>
      <c r="BP56" s="237"/>
      <c r="BQ56" s="234">
        <v>50</v>
      </c>
      <c r="BR56" s="235"/>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26"/>
    </row>
    <row r="57" spans="1:131" ht="26.25" hidden="1" customHeight="1" x14ac:dyDescent="0.2">
      <c r="A57" s="234">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28"/>
      <c r="BK57" s="228"/>
      <c r="BL57" s="228"/>
      <c r="BM57" s="228"/>
      <c r="BN57" s="228"/>
      <c r="BO57" s="237"/>
      <c r="BP57" s="237"/>
      <c r="BQ57" s="234">
        <v>51</v>
      </c>
      <c r="BR57" s="235"/>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26"/>
    </row>
    <row r="58" spans="1:131" ht="26.25" hidden="1" customHeight="1" x14ac:dyDescent="0.2">
      <c r="A58" s="234">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28"/>
      <c r="BK58" s="228"/>
      <c r="BL58" s="228"/>
      <c r="BM58" s="228"/>
      <c r="BN58" s="228"/>
      <c r="BO58" s="237"/>
      <c r="BP58" s="237"/>
      <c r="BQ58" s="234">
        <v>52</v>
      </c>
      <c r="BR58" s="235"/>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26"/>
    </row>
    <row r="59" spans="1:131" ht="26.25" hidden="1" customHeight="1" x14ac:dyDescent="0.2">
      <c r="A59" s="234">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28"/>
      <c r="BK59" s="228"/>
      <c r="BL59" s="228"/>
      <c r="BM59" s="228"/>
      <c r="BN59" s="228"/>
      <c r="BO59" s="237"/>
      <c r="BP59" s="237"/>
      <c r="BQ59" s="234">
        <v>53</v>
      </c>
      <c r="BR59" s="235"/>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26"/>
    </row>
    <row r="60" spans="1:131" ht="26.25" customHeight="1" x14ac:dyDescent="0.2">
      <c r="A60" s="234">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28"/>
      <c r="BK60" s="228"/>
      <c r="BL60" s="228"/>
      <c r="BM60" s="228"/>
      <c r="BN60" s="228"/>
      <c r="BO60" s="237"/>
      <c r="BP60" s="237"/>
      <c r="BQ60" s="234">
        <v>54</v>
      </c>
      <c r="BR60" s="235"/>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26"/>
    </row>
    <row r="61" spans="1:131" ht="26.25" customHeight="1" thickBot="1" x14ac:dyDescent="0.25">
      <c r="A61" s="234">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28"/>
      <c r="BK61" s="228"/>
      <c r="BL61" s="228"/>
      <c r="BM61" s="228"/>
      <c r="BN61" s="228"/>
      <c r="BO61" s="237"/>
      <c r="BP61" s="237"/>
      <c r="BQ61" s="234">
        <v>55</v>
      </c>
      <c r="BR61" s="235"/>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26"/>
    </row>
    <row r="62" spans="1:131" ht="26.25" customHeight="1" x14ac:dyDescent="0.2">
      <c r="A62" s="234">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410</v>
      </c>
      <c r="BK62" s="834"/>
      <c r="BL62" s="834"/>
      <c r="BM62" s="834"/>
      <c r="BN62" s="835"/>
      <c r="BO62" s="237"/>
      <c r="BP62" s="237"/>
      <c r="BQ62" s="234">
        <v>56</v>
      </c>
      <c r="BR62" s="235"/>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26"/>
    </row>
    <row r="63" spans="1:131" ht="26.25" customHeight="1" thickBot="1" x14ac:dyDescent="0.25">
      <c r="A63" s="236" t="s">
        <v>389</v>
      </c>
      <c r="B63" s="817" t="s">
        <v>411</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132</v>
      </c>
      <c r="AG63" s="872"/>
      <c r="AH63" s="872"/>
      <c r="AI63" s="872"/>
      <c r="AJ63" s="873"/>
      <c r="AK63" s="874"/>
      <c r="AL63" s="869"/>
      <c r="AM63" s="869"/>
      <c r="AN63" s="869"/>
      <c r="AO63" s="869"/>
      <c r="AP63" s="872">
        <v>352</v>
      </c>
      <c r="AQ63" s="872"/>
      <c r="AR63" s="872"/>
      <c r="AS63" s="872"/>
      <c r="AT63" s="872"/>
      <c r="AU63" s="872">
        <v>276</v>
      </c>
      <c r="AV63" s="872"/>
      <c r="AW63" s="872"/>
      <c r="AX63" s="872"/>
      <c r="AY63" s="872"/>
      <c r="AZ63" s="876"/>
      <c r="BA63" s="876"/>
      <c r="BB63" s="876"/>
      <c r="BC63" s="876"/>
      <c r="BD63" s="876"/>
      <c r="BE63" s="877"/>
      <c r="BF63" s="877"/>
      <c r="BG63" s="877"/>
      <c r="BH63" s="877"/>
      <c r="BI63" s="878"/>
      <c r="BJ63" s="879" t="s">
        <v>391</v>
      </c>
      <c r="BK63" s="880"/>
      <c r="BL63" s="880"/>
      <c r="BM63" s="880"/>
      <c r="BN63" s="881"/>
      <c r="BO63" s="237"/>
      <c r="BP63" s="237"/>
      <c r="BQ63" s="234">
        <v>57</v>
      </c>
      <c r="BR63" s="235"/>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26"/>
    </row>
    <row r="65" spans="1:131" ht="26.25" customHeight="1" thickBot="1" x14ac:dyDescent="0.25">
      <c r="A65" s="228" t="s">
        <v>412</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26"/>
    </row>
    <row r="66" spans="1:131" ht="26.25" customHeight="1" x14ac:dyDescent="0.2">
      <c r="A66" s="755" t="s">
        <v>413</v>
      </c>
      <c r="B66" s="756"/>
      <c r="C66" s="756"/>
      <c r="D66" s="756"/>
      <c r="E66" s="756"/>
      <c r="F66" s="756"/>
      <c r="G66" s="756"/>
      <c r="H66" s="756"/>
      <c r="I66" s="756"/>
      <c r="J66" s="756"/>
      <c r="K66" s="756"/>
      <c r="L66" s="756"/>
      <c r="M66" s="756"/>
      <c r="N66" s="756"/>
      <c r="O66" s="756"/>
      <c r="P66" s="757"/>
      <c r="Q66" s="761" t="s">
        <v>394</v>
      </c>
      <c r="R66" s="762"/>
      <c r="S66" s="762"/>
      <c r="T66" s="762"/>
      <c r="U66" s="763"/>
      <c r="V66" s="761" t="s">
        <v>414</v>
      </c>
      <c r="W66" s="762"/>
      <c r="X66" s="762"/>
      <c r="Y66" s="762"/>
      <c r="Z66" s="763"/>
      <c r="AA66" s="761" t="s">
        <v>396</v>
      </c>
      <c r="AB66" s="762"/>
      <c r="AC66" s="762"/>
      <c r="AD66" s="762"/>
      <c r="AE66" s="763"/>
      <c r="AF66" s="882" t="s">
        <v>415</v>
      </c>
      <c r="AG66" s="843"/>
      <c r="AH66" s="843"/>
      <c r="AI66" s="843"/>
      <c r="AJ66" s="883"/>
      <c r="AK66" s="761" t="s">
        <v>398</v>
      </c>
      <c r="AL66" s="756"/>
      <c r="AM66" s="756"/>
      <c r="AN66" s="756"/>
      <c r="AO66" s="757"/>
      <c r="AP66" s="761" t="s">
        <v>416</v>
      </c>
      <c r="AQ66" s="762"/>
      <c r="AR66" s="762"/>
      <c r="AS66" s="762"/>
      <c r="AT66" s="763"/>
      <c r="AU66" s="761" t="s">
        <v>417</v>
      </c>
      <c r="AV66" s="762"/>
      <c r="AW66" s="762"/>
      <c r="AX66" s="762"/>
      <c r="AY66" s="763"/>
      <c r="AZ66" s="761" t="s">
        <v>377</v>
      </c>
      <c r="BA66" s="762"/>
      <c r="BB66" s="762"/>
      <c r="BC66" s="762"/>
      <c r="BD66" s="768"/>
      <c r="BE66" s="237"/>
      <c r="BF66" s="237"/>
      <c r="BG66" s="237"/>
      <c r="BH66" s="237"/>
      <c r="BI66" s="237"/>
      <c r="BJ66" s="237"/>
      <c r="BK66" s="237"/>
      <c r="BL66" s="237"/>
      <c r="BM66" s="237"/>
      <c r="BN66" s="237"/>
      <c r="BO66" s="237"/>
      <c r="BP66" s="237"/>
      <c r="BQ66" s="234">
        <v>60</v>
      </c>
      <c r="BR66" s="239"/>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26"/>
    </row>
    <row r="67" spans="1:131" ht="26.25" customHeight="1" thickBot="1" x14ac:dyDescent="0.25">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26"/>
    </row>
    <row r="68" spans="1:131" ht="26.25" customHeight="1" thickTop="1" x14ac:dyDescent="0.2">
      <c r="A68" s="232">
        <v>1</v>
      </c>
      <c r="B68" s="896" t="s">
        <v>586</v>
      </c>
      <c r="C68" s="897"/>
      <c r="D68" s="897"/>
      <c r="E68" s="897"/>
      <c r="F68" s="897"/>
      <c r="G68" s="897"/>
      <c r="H68" s="897"/>
      <c r="I68" s="897"/>
      <c r="J68" s="897"/>
      <c r="K68" s="897"/>
      <c r="L68" s="897"/>
      <c r="M68" s="897"/>
      <c r="N68" s="897"/>
      <c r="O68" s="897"/>
      <c r="P68" s="898"/>
      <c r="Q68" s="899">
        <v>520</v>
      </c>
      <c r="R68" s="900"/>
      <c r="S68" s="900"/>
      <c r="T68" s="900"/>
      <c r="U68" s="900"/>
      <c r="V68" s="900">
        <v>515</v>
      </c>
      <c r="W68" s="900"/>
      <c r="X68" s="900"/>
      <c r="Y68" s="900"/>
      <c r="Z68" s="900"/>
      <c r="AA68" s="900">
        <v>5</v>
      </c>
      <c r="AB68" s="900"/>
      <c r="AC68" s="900"/>
      <c r="AD68" s="900"/>
      <c r="AE68" s="900"/>
      <c r="AF68" s="900">
        <v>5</v>
      </c>
      <c r="AG68" s="900"/>
      <c r="AH68" s="900"/>
      <c r="AI68" s="900"/>
      <c r="AJ68" s="900"/>
      <c r="AK68" s="900">
        <v>50</v>
      </c>
      <c r="AL68" s="900"/>
      <c r="AM68" s="900"/>
      <c r="AN68" s="900"/>
      <c r="AO68" s="900"/>
      <c r="AP68" s="858">
        <v>558</v>
      </c>
      <c r="AQ68" s="858"/>
      <c r="AR68" s="858"/>
      <c r="AS68" s="858"/>
      <c r="AT68" s="858"/>
      <c r="AU68" s="858">
        <v>61</v>
      </c>
      <c r="AV68" s="858"/>
      <c r="AW68" s="858"/>
      <c r="AX68" s="858"/>
      <c r="AY68" s="858"/>
      <c r="AZ68" s="894"/>
      <c r="BA68" s="894"/>
      <c r="BB68" s="894"/>
      <c r="BC68" s="894"/>
      <c r="BD68" s="895"/>
      <c r="BE68" s="237"/>
      <c r="BF68" s="237"/>
      <c r="BG68" s="237"/>
      <c r="BH68" s="237"/>
      <c r="BI68" s="237"/>
      <c r="BJ68" s="237"/>
      <c r="BK68" s="237"/>
      <c r="BL68" s="237"/>
      <c r="BM68" s="237"/>
      <c r="BN68" s="237"/>
      <c r="BO68" s="237"/>
      <c r="BP68" s="237"/>
      <c r="BQ68" s="234">
        <v>62</v>
      </c>
      <c r="BR68" s="239"/>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26"/>
    </row>
    <row r="69" spans="1:131" ht="26.25" customHeight="1" x14ac:dyDescent="0.2">
      <c r="A69" s="234">
        <v>2</v>
      </c>
      <c r="B69" s="901" t="s">
        <v>593</v>
      </c>
      <c r="C69" s="902"/>
      <c r="D69" s="902"/>
      <c r="E69" s="902"/>
      <c r="F69" s="902"/>
      <c r="G69" s="902"/>
      <c r="H69" s="902"/>
      <c r="I69" s="902"/>
      <c r="J69" s="902"/>
      <c r="K69" s="902"/>
      <c r="L69" s="902"/>
      <c r="M69" s="902"/>
      <c r="N69" s="902"/>
      <c r="O69" s="902"/>
      <c r="P69" s="903"/>
      <c r="Q69" s="904">
        <v>5106</v>
      </c>
      <c r="R69" s="858"/>
      <c r="S69" s="858"/>
      <c r="T69" s="858"/>
      <c r="U69" s="858"/>
      <c r="V69" s="858">
        <v>4707</v>
      </c>
      <c r="W69" s="858"/>
      <c r="X69" s="858"/>
      <c r="Y69" s="858"/>
      <c r="Z69" s="858"/>
      <c r="AA69" s="858">
        <v>400</v>
      </c>
      <c r="AB69" s="858"/>
      <c r="AC69" s="858"/>
      <c r="AD69" s="858"/>
      <c r="AE69" s="858"/>
      <c r="AF69" s="858">
        <v>400</v>
      </c>
      <c r="AG69" s="858"/>
      <c r="AH69" s="858"/>
      <c r="AI69" s="858"/>
      <c r="AJ69" s="858"/>
      <c r="AK69" s="858">
        <v>250</v>
      </c>
      <c r="AL69" s="858"/>
      <c r="AM69" s="858"/>
      <c r="AN69" s="858"/>
      <c r="AO69" s="858"/>
      <c r="AP69" s="858" t="s">
        <v>585</v>
      </c>
      <c r="AQ69" s="858"/>
      <c r="AR69" s="858"/>
      <c r="AS69" s="858"/>
      <c r="AT69" s="858"/>
      <c r="AU69" s="858" t="s">
        <v>585</v>
      </c>
      <c r="AV69" s="858"/>
      <c r="AW69" s="858"/>
      <c r="AX69" s="858"/>
      <c r="AY69" s="858"/>
      <c r="AZ69" s="860"/>
      <c r="BA69" s="860"/>
      <c r="BB69" s="860"/>
      <c r="BC69" s="860"/>
      <c r="BD69" s="861"/>
      <c r="BE69" s="237"/>
      <c r="BF69" s="237"/>
      <c r="BG69" s="237"/>
      <c r="BH69" s="237"/>
      <c r="BI69" s="237"/>
      <c r="BJ69" s="237"/>
      <c r="BK69" s="237"/>
      <c r="BL69" s="237"/>
      <c r="BM69" s="237"/>
      <c r="BN69" s="237"/>
      <c r="BO69" s="237"/>
      <c r="BP69" s="237"/>
      <c r="BQ69" s="234">
        <v>63</v>
      </c>
      <c r="BR69" s="239"/>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26"/>
    </row>
    <row r="70" spans="1:131" ht="26.25" customHeight="1" x14ac:dyDescent="0.2">
      <c r="A70" s="234">
        <v>3</v>
      </c>
      <c r="B70" s="901" t="s">
        <v>594</v>
      </c>
      <c r="C70" s="902"/>
      <c r="D70" s="902"/>
      <c r="E70" s="902"/>
      <c r="F70" s="902"/>
      <c r="G70" s="902"/>
      <c r="H70" s="902"/>
      <c r="I70" s="902"/>
      <c r="J70" s="902"/>
      <c r="K70" s="902"/>
      <c r="L70" s="902"/>
      <c r="M70" s="902"/>
      <c r="N70" s="902"/>
      <c r="O70" s="902"/>
      <c r="P70" s="903"/>
      <c r="Q70" s="904">
        <v>4</v>
      </c>
      <c r="R70" s="858"/>
      <c r="S70" s="858"/>
      <c r="T70" s="858"/>
      <c r="U70" s="858"/>
      <c r="V70" s="858">
        <v>3</v>
      </c>
      <c r="W70" s="858"/>
      <c r="X70" s="858"/>
      <c r="Y70" s="858"/>
      <c r="Z70" s="858"/>
      <c r="AA70" s="858">
        <v>1</v>
      </c>
      <c r="AB70" s="858"/>
      <c r="AC70" s="858"/>
      <c r="AD70" s="858"/>
      <c r="AE70" s="858"/>
      <c r="AF70" s="858">
        <v>1</v>
      </c>
      <c r="AG70" s="858"/>
      <c r="AH70" s="858"/>
      <c r="AI70" s="858"/>
      <c r="AJ70" s="858"/>
      <c r="AK70" s="858" t="s">
        <v>588</v>
      </c>
      <c r="AL70" s="858"/>
      <c r="AM70" s="858"/>
      <c r="AN70" s="858"/>
      <c r="AO70" s="858"/>
      <c r="AP70" s="858" t="s">
        <v>585</v>
      </c>
      <c r="AQ70" s="858"/>
      <c r="AR70" s="858"/>
      <c r="AS70" s="858"/>
      <c r="AT70" s="858"/>
      <c r="AU70" s="858" t="s">
        <v>585</v>
      </c>
      <c r="AV70" s="858"/>
      <c r="AW70" s="858"/>
      <c r="AX70" s="858"/>
      <c r="AY70" s="858"/>
      <c r="AZ70" s="860"/>
      <c r="BA70" s="860"/>
      <c r="BB70" s="860"/>
      <c r="BC70" s="860"/>
      <c r="BD70" s="861"/>
      <c r="BE70" s="237"/>
      <c r="BF70" s="237"/>
      <c r="BG70" s="237"/>
      <c r="BH70" s="237"/>
      <c r="BI70" s="237"/>
      <c r="BJ70" s="237"/>
      <c r="BK70" s="237"/>
      <c r="BL70" s="237"/>
      <c r="BM70" s="237"/>
      <c r="BN70" s="237"/>
      <c r="BO70" s="237"/>
      <c r="BP70" s="237"/>
      <c r="BQ70" s="234">
        <v>64</v>
      </c>
      <c r="BR70" s="239"/>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26"/>
    </row>
    <row r="71" spans="1:131" ht="26.25" customHeight="1" x14ac:dyDescent="0.2">
      <c r="A71" s="234">
        <v>4</v>
      </c>
      <c r="B71" s="901" t="s">
        <v>591</v>
      </c>
      <c r="C71" s="902"/>
      <c r="D71" s="902"/>
      <c r="E71" s="902"/>
      <c r="F71" s="902"/>
      <c r="G71" s="902"/>
      <c r="H71" s="902"/>
      <c r="I71" s="902"/>
      <c r="J71" s="902"/>
      <c r="K71" s="902"/>
      <c r="L71" s="902"/>
      <c r="M71" s="902"/>
      <c r="N71" s="902"/>
      <c r="O71" s="902"/>
      <c r="P71" s="903"/>
      <c r="Q71" s="904">
        <v>978</v>
      </c>
      <c r="R71" s="858"/>
      <c r="S71" s="858"/>
      <c r="T71" s="858"/>
      <c r="U71" s="858"/>
      <c r="V71" s="858">
        <v>949</v>
      </c>
      <c r="W71" s="858"/>
      <c r="X71" s="858"/>
      <c r="Y71" s="858"/>
      <c r="Z71" s="858"/>
      <c r="AA71" s="858">
        <v>29</v>
      </c>
      <c r="AB71" s="858"/>
      <c r="AC71" s="858"/>
      <c r="AD71" s="858"/>
      <c r="AE71" s="858"/>
      <c r="AF71" s="858">
        <v>29</v>
      </c>
      <c r="AG71" s="858"/>
      <c r="AH71" s="858"/>
      <c r="AI71" s="858"/>
      <c r="AJ71" s="858"/>
      <c r="AK71" s="858">
        <v>66</v>
      </c>
      <c r="AL71" s="858"/>
      <c r="AM71" s="858"/>
      <c r="AN71" s="858"/>
      <c r="AO71" s="858"/>
      <c r="AP71" s="858" t="s">
        <v>585</v>
      </c>
      <c r="AQ71" s="858"/>
      <c r="AR71" s="858"/>
      <c r="AS71" s="858"/>
      <c r="AT71" s="858"/>
      <c r="AU71" s="858" t="s">
        <v>585</v>
      </c>
      <c r="AV71" s="858"/>
      <c r="AW71" s="858"/>
      <c r="AX71" s="858"/>
      <c r="AY71" s="858"/>
      <c r="AZ71" s="860"/>
      <c r="BA71" s="860"/>
      <c r="BB71" s="860"/>
      <c r="BC71" s="860"/>
      <c r="BD71" s="861"/>
      <c r="BE71" s="237"/>
      <c r="BF71" s="237"/>
      <c r="BG71" s="237"/>
      <c r="BH71" s="237"/>
      <c r="BI71" s="237"/>
      <c r="BJ71" s="237"/>
      <c r="BK71" s="237"/>
      <c r="BL71" s="237"/>
      <c r="BM71" s="237"/>
      <c r="BN71" s="237"/>
      <c r="BO71" s="237"/>
      <c r="BP71" s="237"/>
      <c r="BQ71" s="234">
        <v>65</v>
      </c>
      <c r="BR71" s="239"/>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26"/>
    </row>
    <row r="72" spans="1:131" ht="26.25" customHeight="1" x14ac:dyDescent="0.2">
      <c r="A72" s="234">
        <v>5</v>
      </c>
      <c r="B72" s="901" t="s">
        <v>592</v>
      </c>
      <c r="C72" s="902"/>
      <c r="D72" s="902"/>
      <c r="E72" s="902"/>
      <c r="F72" s="902"/>
      <c r="G72" s="902"/>
      <c r="H72" s="902"/>
      <c r="I72" s="902"/>
      <c r="J72" s="902"/>
      <c r="K72" s="902"/>
      <c r="L72" s="902"/>
      <c r="M72" s="902"/>
      <c r="N72" s="902"/>
      <c r="O72" s="902"/>
      <c r="P72" s="903"/>
      <c r="Q72" s="904">
        <v>296</v>
      </c>
      <c r="R72" s="858"/>
      <c r="S72" s="858"/>
      <c r="T72" s="858"/>
      <c r="U72" s="858"/>
      <c r="V72" s="858">
        <v>182</v>
      </c>
      <c r="W72" s="858"/>
      <c r="X72" s="858"/>
      <c r="Y72" s="858"/>
      <c r="Z72" s="858"/>
      <c r="AA72" s="858">
        <v>115</v>
      </c>
      <c r="AB72" s="858"/>
      <c r="AC72" s="858"/>
      <c r="AD72" s="858"/>
      <c r="AE72" s="858"/>
      <c r="AF72" s="858">
        <v>115</v>
      </c>
      <c r="AG72" s="858"/>
      <c r="AH72" s="858"/>
      <c r="AI72" s="858"/>
      <c r="AJ72" s="858"/>
      <c r="AK72" s="858">
        <v>15</v>
      </c>
      <c r="AL72" s="858"/>
      <c r="AM72" s="858"/>
      <c r="AN72" s="858"/>
      <c r="AO72" s="858"/>
      <c r="AP72" s="858" t="s">
        <v>585</v>
      </c>
      <c r="AQ72" s="858"/>
      <c r="AR72" s="858"/>
      <c r="AS72" s="858"/>
      <c r="AT72" s="858"/>
      <c r="AU72" s="858" t="s">
        <v>585</v>
      </c>
      <c r="AV72" s="858"/>
      <c r="AW72" s="858"/>
      <c r="AX72" s="858"/>
      <c r="AY72" s="858"/>
      <c r="AZ72" s="860"/>
      <c r="BA72" s="860"/>
      <c r="BB72" s="860"/>
      <c r="BC72" s="860"/>
      <c r="BD72" s="861"/>
      <c r="BE72" s="237"/>
      <c r="BF72" s="237"/>
      <c r="BG72" s="237"/>
      <c r="BH72" s="237"/>
      <c r="BI72" s="237"/>
      <c r="BJ72" s="237"/>
      <c r="BK72" s="237"/>
      <c r="BL72" s="237"/>
      <c r="BM72" s="237"/>
      <c r="BN72" s="237"/>
      <c r="BO72" s="237"/>
      <c r="BP72" s="237"/>
      <c r="BQ72" s="234">
        <v>66</v>
      </c>
      <c r="BR72" s="239"/>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26"/>
    </row>
    <row r="73" spans="1:131" ht="26.25" customHeight="1" x14ac:dyDescent="0.2">
      <c r="A73" s="234">
        <v>6</v>
      </c>
      <c r="B73" s="901" t="s">
        <v>587</v>
      </c>
      <c r="C73" s="902"/>
      <c r="D73" s="902"/>
      <c r="E73" s="902"/>
      <c r="F73" s="902"/>
      <c r="G73" s="902"/>
      <c r="H73" s="902"/>
      <c r="I73" s="902"/>
      <c r="J73" s="902"/>
      <c r="K73" s="902"/>
      <c r="L73" s="902"/>
      <c r="M73" s="902"/>
      <c r="N73" s="902"/>
      <c r="O73" s="902"/>
      <c r="P73" s="903"/>
      <c r="Q73" s="905">
        <v>6282</v>
      </c>
      <c r="R73" s="906"/>
      <c r="S73" s="906"/>
      <c r="T73" s="906"/>
      <c r="U73" s="862"/>
      <c r="V73" s="907">
        <v>6206</v>
      </c>
      <c r="W73" s="906"/>
      <c r="X73" s="906"/>
      <c r="Y73" s="906"/>
      <c r="Z73" s="862"/>
      <c r="AA73" s="907">
        <v>76</v>
      </c>
      <c r="AB73" s="906"/>
      <c r="AC73" s="906"/>
      <c r="AD73" s="906"/>
      <c r="AE73" s="862"/>
      <c r="AF73" s="907">
        <v>76</v>
      </c>
      <c r="AG73" s="906"/>
      <c r="AH73" s="906"/>
      <c r="AI73" s="906"/>
      <c r="AJ73" s="862"/>
      <c r="AK73" s="907">
        <v>1908</v>
      </c>
      <c r="AL73" s="906"/>
      <c r="AM73" s="906"/>
      <c r="AN73" s="906"/>
      <c r="AO73" s="862"/>
      <c r="AP73" s="858" t="s">
        <v>585</v>
      </c>
      <c r="AQ73" s="858"/>
      <c r="AR73" s="858"/>
      <c r="AS73" s="858"/>
      <c r="AT73" s="858"/>
      <c r="AU73" s="858" t="s">
        <v>585</v>
      </c>
      <c r="AV73" s="858"/>
      <c r="AW73" s="858"/>
      <c r="AX73" s="858"/>
      <c r="AY73" s="858"/>
      <c r="AZ73" s="860"/>
      <c r="BA73" s="860"/>
      <c r="BB73" s="860"/>
      <c r="BC73" s="860"/>
      <c r="BD73" s="861"/>
      <c r="BE73" s="237"/>
      <c r="BF73" s="237"/>
      <c r="BG73" s="237"/>
      <c r="BH73" s="237"/>
      <c r="BI73" s="237"/>
      <c r="BJ73" s="237"/>
      <c r="BK73" s="237"/>
      <c r="BL73" s="237"/>
      <c r="BM73" s="237"/>
      <c r="BN73" s="237"/>
      <c r="BO73" s="237"/>
      <c r="BP73" s="237"/>
      <c r="BQ73" s="234">
        <v>67</v>
      </c>
      <c r="BR73" s="239"/>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26"/>
    </row>
    <row r="74" spans="1:131" ht="26.25" customHeight="1" x14ac:dyDescent="0.2">
      <c r="A74" s="234">
        <v>7</v>
      </c>
      <c r="B74" s="901" t="s">
        <v>590</v>
      </c>
      <c r="C74" s="902"/>
      <c r="D74" s="902"/>
      <c r="E74" s="902"/>
      <c r="F74" s="902"/>
      <c r="G74" s="902"/>
      <c r="H74" s="902"/>
      <c r="I74" s="902"/>
      <c r="J74" s="902"/>
      <c r="K74" s="902"/>
      <c r="L74" s="902"/>
      <c r="M74" s="902"/>
      <c r="N74" s="902"/>
      <c r="O74" s="902"/>
      <c r="P74" s="903"/>
      <c r="Q74" s="905">
        <v>1478091</v>
      </c>
      <c r="R74" s="906"/>
      <c r="S74" s="906"/>
      <c r="T74" s="906"/>
      <c r="U74" s="862"/>
      <c r="V74" s="907">
        <v>1440066</v>
      </c>
      <c r="W74" s="906"/>
      <c r="X74" s="906"/>
      <c r="Y74" s="906"/>
      <c r="Z74" s="862"/>
      <c r="AA74" s="907">
        <v>38025</v>
      </c>
      <c r="AB74" s="906"/>
      <c r="AC74" s="906"/>
      <c r="AD74" s="906"/>
      <c r="AE74" s="862"/>
      <c r="AF74" s="907">
        <v>38025</v>
      </c>
      <c r="AG74" s="906"/>
      <c r="AH74" s="906"/>
      <c r="AI74" s="906"/>
      <c r="AJ74" s="862"/>
      <c r="AK74" s="907">
        <v>17867</v>
      </c>
      <c r="AL74" s="906"/>
      <c r="AM74" s="906"/>
      <c r="AN74" s="906"/>
      <c r="AO74" s="862"/>
      <c r="AP74" s="858" t="s">
        <v>585</v>
      </c>
      <c r="AQ74" s="858"/>
      <c r="AR74" s="858"/>
      <c r="AS74" s="858"/>
      <c r="AT74" s="858"/>
      <c r="AU74" s="858" t="s">
        <v>585</v>
      </c>
      <c r="AV74" s="858"/>
      <c r="AW74" s="858"/>
      <c r="AX74" s="858"/>
      <c r="AY74" s="858"/>
      <c r="AZ74" s="860"/>
      <c r="BA74" s="860"/>
      <c r="BB74" s="860"/>
      <c r="BC74" s="860"/>
      <c r="BD74" s="861"/>
      <c r="BE74" s="237"/>
      <c r="BF74" s="237"/>
      <c r="BG74" s="237"/>
      <c r="BH74" s="237"/>
      <c r="BI74" s="237"/>
      <c r="BJ74" s="237"/>
      <c r="BK74" s="237"/>
      <c r="BL74" s="237"/>
      <c r="BM74" s="237"/>
      <c r="BN74" s="237"/>
      <c r="BO74" s="237"/>
      <c r="BP74" s="237"/>
      <c r="BQ74" s="234">
        <v>68</v>
      </c>
      <c r="BR74" s="239"/>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26"/>
    </row>
    <row r="75" spans="1:131" ht="26.25" customHeight="1" x14ac:dyDescent="0.2">
      <c r="A75" s="234">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37"/>
      <c r="BF75" s="237"/>
      <c r="BG75" s="237"/>
      <c r="BH75" s="237"/>
      <c r="BI75" s="237"/>
      <c r="BJ75" s="237"/>
      <c r="BK75" s="237"/>
      <c r="BL75" s="237"/>
      <c r="BM75" s="237"/>
      <c r="BN75" s="237"/>
      <c r="BO75" s="237"/>
      <c r="BP75" s="237"/>
      <c r="BQ75" s="234">
        <v>69</v>
      </c>
      <c r="BR75" s="239"/>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26"/>
    </row>
    <row r="76" spans="1:131" ht="26.25" customHeight="1" x14ac:dyDescent="0.2">
      <c r="A76" s="234">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37"/>
      <c r="BF76" s="237"/>
      <c r="BG76" s="237"/>
      <c r="BH76" s="237"/>
      <c r="BI76" s="237"/>
      <c r="BJ76" s="237"/>
      <c r="BK76" s="237"/>
      <c r="BL76" s="237"/>
      <c r="BM76" s="237"/>
      <c r="BN76" s="237"/>
      <c r="BO76" s="237"/>
      <c r="BP76" s="237"/>
      <c r="BQ76" s="234">
        <v>70</v>
      </c>
      <c r="BR76" s="239"/>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26"/>
    </row>
    <row r="77" spans="1:131" ht="26.25" customHeight="1" x14ac:dyDescent="0.2">
      <c r="A77" s="234">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37"/>
      <c r="BF77" s="237"/>
      <c r="BG77" s="237"/>
      <c r="BH77" s="237"/>
      <c r="BI77" s="237"/>
      <c r="BJ77" s="237"/>
      <c r="BK77" s="237"/>
      <c r="BL77" s="237"/>
      <c r="BM77" s="237"/>
      <c r="BN77" s="237"/>
      <c r="BO77" s="237"/>
      <c r="BP77" s="237"/>
      <c r="BQ77" s="234">
        <v>71</v>
      </c>
      <c r="BR77" s="239"/>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26"/>
    </row>
    <row r="78" spans="1:131" ht="26.25" customHeight="1" x14ac:dyDescent="0.2">
      <c r="A78" s="234">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37"/>
      <c r="BF78" s="237"/>
      <c r="BG78" s="237"/>
      <c r="BH78" s="237"/>
      <c r="BI78" s="237"/>
      <c r="BJ78" s="226"/>
      <c r="BK78" s="226"/>
      <c r="BL78" s="226"/>
      <c r="BM78" s="226"/>
      <c r="BN78" s="226"/>
      <c r="BO78" s="237"/>
      <c r="BP78" s="237"/>
      <c r="BQ78" s="234">
        <v>72</v>
      </c>
      <c r="BR78" s="239"/>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26"/>
    </row>
    <row r="79" spans="1:131" ht="26.25" customHeight="1" x14ac:dyDescent="0.2">
      <c r="A79" s="234">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37"/>
      <c r="BF79" s="237"/>
      <c r="BG79" s="237"/>
      <c r="BH79" s="237"/>
      <c r="BI79" s="237"/>
      <c r="BJ79" s="226"/>
      <c r="BK79" s="226"/>
      <c r="BL79" s="226"/>
      <c r="BM79" s="226"/>
      <c r="BN79" s="226"/>
      <c r="BO79" s="237"/>
      <c r="BP79" s="237"/>
      <c r="BQ79" s="234">
        <v>73</v>
      </c>
      <c r="BR79" s="239"/>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26"/>
    </row>
    <row r="80" spans="1:131" ht="26.25" customHeight="1" x14ac:dyDescent="0.2">
      <c r="A80" s="234">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37"/>
      <c r="BF80" s="237"/>
      <c r="BG80" s="237"/>
      <c r="BH80" s="237"/>
      <c r="BI80" s="237"/>
      <c r="BJ80" s="237"/>
      <c r="BK80" s="237"/>
      <c r="BL80" s="237"/>
      <c r="BM80" s="237"/>
      <c r="BN80" s="237"/>
      <c r="BO80" s="237"/>
      <c r="BP80" s="237"/>
      <c r="BQ80" s="234">
        <v>74</v>
      </c>
      <c r="BR80" s="239"/>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26"/>
    </row>
    <row r="81" spans="1:131" ht="26.25" customHeight="1" x14ac:dyDescent="0.2">
      <c r="A81" s="234">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37"/>
      <c r="BF81" s="237"/>
      <c r="BG81" s="237"/>
      <c r="BH81" s="237"/>
      <c r="BI81" s="237"/>
      <c r="BJ81" s="237"/>
      <c r="BK81" s="237"/>
      <c r="BL81" s="237"/>
      <c r="BM81" s="237"/>
      <c r="BN81" s="237"/>
      <c r="BO81" s="237"/>
      <c r="BP81" s="237"/>
      <c r="BQ81" s="234">
        <v>75</v>
      </c>
      <c r="BR81" s="239"/>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26"/>
    </row>
    <row r="82" spans="1:131" ht="26.25" customHeight="1" x14ac:dyDescent="0.2">
      <c r="A82" s="234">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37"/>
      <c r="BF82" s="237"/>
      <c r="BG82" s="237"/>
      <c r="BH82" s="237"/>
      <c r="BI82" s="237"/>
      <c r="BJ82" s="237"/>
      <c r="BK82" s="237"/>
      <c r="BL82" s="237"/>
      <c r="BM82" s="237"/>
      <c r="BN82" s="237"/>
      <c r="BO82" s="237"/>
      <c r="BP82" s="237"/>
      <c r="BQ82" s="234">
        <v>76</v>
      </c>
      <c r="BR82" s="239"/>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26"/>
    </row>
    <row r="83" spans="1:131" ht="26.25" customHeight="1" x14ac:dyDescent="0.2">
      <c r="A83" s="234">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37"/>
      <c r="BF83" s="237"/>
      <c r="BG83" s="237"/>
      <c r="BH83" s="237"/>
      <c r="BI83" s="237"/>
      <c r="BJ83" s="237"/>
      <c r="BK83" s="237"/>
      <c r="BL83" s="237"/>
      <c r="BM83" s="237"/>
      <c r="BN83" s="237"/>
      <c r="BO83" s="237"/>
      <c r="BP83" s="237"/>
      <c r="BQ83" s="234">
        <v>77</v>
      </c>
      <c r="BR83" s="239"/>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26"/>
    </row>
    <row r="84" spans="1:131" ht="26.25" customHeight="1" x14ac:dyDescent="0.2">
      <c r="A84" s="234">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37"/>
      <c r="BF84" s="237"/>
      <c r="BG84" s="237"/>
      <c r="BH84" s="237"/>
      <c r="BI84" s="237"/>
      <c r="BJ84" s="237"/>
      <c r="BK84" s="237"/>
      <c r="BL84" s="237"/>
      <c r="BM84" s="237"/>
      <c r="BN84" s="237"/>
      <c r="BO84" s="237"/>
      <c r="BP84" s="237"/>
      <c r="BQ84" s="234">
        <v>78</v>
      </c>
      <c r="BR84" s="239"/>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26"/>
    </row>
    <row r="85" spans="1:131" ht="26.25" customHeight="1" x14ac:dyDescent="0.2">
      <c r="A85" s="234">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37"/>
      <c r="BF85" s="237"/>
      <c r="BG85" s="237"/>
      <c r="BH85" s="237"/>
      <c r="BI85" s="237"/>
      <c r="BJ85" s="237"/>
      <c r="BK85" s="237"/>
      <c r="BL85" s="237"/>
      <c r="BM85" s="237"/>
      <c r="BN85" s="237"/>
      <c r="BO85" s="237"/>
      <c r="BP85" s="237"/>
      <c r="BQ85" s="234">
        <v>79</v>
      </c>
      <c r="BR85" s="239"/>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26"/>
    </row>
    <row r="86" spans="1:131" ht="26.25" customHeight="1" x14ac:dyDescent="0.2">
      <c r="A86" s="234">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37"/>
      <c r="BF86" s="237"/>
      <c r="BG86" s="237"/>
      <c r="BH86" s="237"/>
      <c r="BI86" s="237"/>
      <c r="BJ86" s="237"/>
      <c r="BK86" s="237"/>
      <c r="BL86" s="237"/>
      <c r="BM86" s="237"/>
      <c r="BN86" s="237"/>
      <c r="BO86" s="237"/>
      <c r="BP86" s="237"/>
      <c r="BQ86" s="234">
        <v>80</v>
      </c>
      <c r="BR86" s="239"/>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26"/>
    </row>
    <row r="87" spans="1:131" ht="26.25" customHeight="1" x14ac:dyDescent="0.2">
      <c r="A87" s="240">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37"/>
      <c r="BF87" s="237"/>
      <c r="BG87" s="237"/>
      <c r="BH87" s="237"/>
      <c r="BI87" s="237"/>
      <c r="BJ87" s="237"/>
      <c r="BK87" s="237"/>
      <c r="BL87" s="237"/>
      <c r="BM87" s="237"/>
      <c r="BN87" s="237"/>
      <c r="BO87" s="237"/>
      <c r="BP87" s="237"/>
      <c r="BQ87" s="234">
        <v>81</v>
      </c>
      <c r="BR87" s="239"/>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26"/>
    </row>
    <row r="88" spans="1:131" ht="26.25" customHeight="1" thickBot="1" x14ac:dyDescent="0.25">
      <c r="A88" s="236" t="s">
        <v>389</v>
      </c>
      <c r="B88" s="817" t="s">
        <v>418</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38651</v>
      </c>
      <c r="AG88" s="872"/>
      <c r="AH88" s="872"/>
      <c r="AI88" s="872"/>
      <c r="AJ88" s="872"/>
      <c r="AK88" s="869"/>
      <c r="AL88" s="869"/>
      <c r="AM88" s="869"/>
      <c r="AN88" s="869"/>
      <c r="AO88" s="869"/>
      <c r="AP88" s="872">
        <v>558</v>
      </c>
      <c r="AQ88" s="872"/>
      <c r="AR88" s="872"/>
      <c r="AS88" s="872"/>
      <c r="AT88" s="872"/>
      <c r="AU88" s="872">
        <v>61</v>
      </c>
      <c r="AV88" s="872"/>
      <c r="AW88" s="872"/>
      <c r="AX88" s="872"/>
      <c r="AY88" s="872"/>
      <c r="AZ88" s="877"/>
      <c r="BA88" s="877"/>
      <c r="BB88" s="877"/>
      <c r="BC88" s="877"/>
      <c r="BD88" s="878"/>
      <c r="BE88" s="237"/>
      <c r="BF88" s="237"/>
      <c r="BG88" s="237"/>
      <c r="BH88" s="237"/>
      <c r="BI88" s="237"/>
      <c r="BJ88" s="237"/>
      <c r="BK88" s="237"/>
      <c r="BL88" s="237"/>
      <c r="BM88" s="237"/>
      <c r="BN88" s="237"/>
      <c r="BO88" s="237"/>
      <c r="BP88" s="237"/>
      <c r="BQ88" s="234">
        <v>82</v>
      </c>
      <c r="BR88" s="239"/>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389</v>
      </c>
      <c r="BR102" s="817" t="s">
        <v>419</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3" t="s">
        <v>420</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4" t="s">
        <v>421</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422</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423</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45" t="s">
        <v>424</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425</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26" customFormat="1" ht="26.25" customHeight="1" x14ac:dyDescent="0.2">
      <c r="A109" s="940" t="s">
        <v>426</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427</v>
      </c>
      <c r="AB109" s="921"/>
      <c r="AC109" s="921"/>
      <c r="AD109" s="921"/>
      <c r="AE109" s="922"/>
      <c r="AF109" s="920" t="s">
        <v>428</v>
      </c>
      <c r="AG109" s="921"/>
      <c r="AH109" s="921"/>
      <c r="AI109" s="921"/>
      <c r="AJ109" s="922"/>
      <c r="AK109" s="920" t="s">
        <v>304</v>
      </c>
      <c r="AL109" s="921"/>
      <c r="AM109" s="921"/>
      <c r="AN109" s="921"/>
      <c r="AO109" s="922"/>
      <c r="AP109" s="920" t="s">
        <v>429</v>
      </c>
      <c r="AQ109" s="921"/>
      <c r="AR109" s="921"/>
      <c r="AS109" s="921"/>
      <c r="AT109" s="923"/>
      <c r="AU109" s="940" t="s">
        <v>426</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427</v>
      </c>
      <c r="BR109" s="921"/>
      <c r="BS109" s="921"/>
      <c r="BT109" s="921"/>
      <c r="BU109" s="922"/>
      <c r="BV109" s="920" t="s">
        <v>428</v>
      </c>
      <c r="BW109" s="921"/>
      <c r="BX109" s="921"/>
      <c r="BY109" s="921"/>
      <c r="BZ109" s="922"/>
      <c r="CA109" s="920" t="s">
        <v>304</v>
      </c>
      <c r="CB109" s="921"/>
      <c r="CC109" s="921"/>
      <c r="CD109" s="921"/>
      <c r="CE109" s="922"/>
      <c r="CF109" s="941" t="s">
        <v>429</v>
      </c>
      <c r="CG109" s="941"/>
      <c r="CH109" s="941"/>
      <c r="CI109" s="941"/>
      <c r="CJ109" s="941"/>
      <c r="CK109" s="920" t="s">
        <v>430</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427</v>
      </c>
      <c r="DH109" s="921"/>
      <c r="DI109" s="921"/>
      <c r="DJ109" s="921"/>
      <c r="DK109" s="922"/>
      <c r="DL109" s="920" t="s">
        <v>428</v>
      </c>
      <c r="DM109" s="921"/>
      <c r="DN109" s="921"/>
      <c r="DO109" s="921"/>
      <c r="DP109" s="922"/>
      <c r="DQ109" s="920" t="s">
        <v>304</v>
      </c>
      <c r="DR109" s="921"/>
      <c r="DS109" s="921"/>
      <c r="DT109" s="921"/>
      <c r="DU109" s="922"/>
      <c r="DV109" s="920" t="s">
        <v>429</v>
      </c>
      <c r="DW109" s="921"/>
      <c r="DX109" s="921"/>
      <c r="DY109" s="921"/>
      <c r="DZ109" s="923"/>
    </row>
    <row r="110" spans="1:131" s="226" customFormat="1" ht="26.25" customHeight="1" x14ac:dyDescent="0.2">
      <c r="A110" s="924" t="s">
        <v>431</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241999</v>
      </c>
      <c r="AB110" s="928"/>
      <c r="AC110" s="928"/>
      <c r="AD110" s="928"/>
      <c r="AE110" s="929"/>
      <c r="AF110" s="930">
        <v>257321</v>
      </c>
      <c r="AG110" s="928"/>
      <c r="AH110" s="928"/>
      <c r="AI110" s="928"/>
      <c r="AJ110" s="929"/>
      <c r="AK110" s="930">
        <v>292410</v>
      </c>
      <c r="AL110" s="928"/>
      <c r="AM110" s="928"/>
      <c r="AN110" s="928"/>
      <c r="AO110" s="929"/>
      <c r="AP110" s="931">
        <v>17.5</v>
      </c>
      <c r="AQ110" s="932"/>
      <c r="AR110" s="932"/>
      <c r="AS110" s="932"/>
      <c r="AT110" s="933"/>
      <c r="AU110" s="934" t="s">
        <v>73</v>
      </c>
      <c r="AV110" s="935"/>
      <c r="AW110" s="935"/>
      <c r="AX110" s="935"/>
      <c r="AY110" s="935"/>
      <c r="AZ110" s="957" t="s">
        <v>432</v>
      </c>
      <c r="BA110" s="925"/>
      <c r="BB110" s="925"/>
      <c r="BC110" s="925"/>
      <c r="BD110" s="925"/>
      <c r="BE110" s="925"/>
      <c r="BF110" s="925"/>
      <c r="BG110" s="925"/>
      <c r="BH110" s="925"/>
      <c r="BI110" s="925"/>
      <c r="BJ110" s="925"/>
      <c r="BK110" s="925"/>
      <c r="BL110" s="925"/>
      <c r="BM110" s="925"/>
      <c r="BN110" s="925"/>
      <c r="BO110" s="925"/>
      <c r="BP110" s="926"/>
      <c r="BQ110" s="958">
        <v>3363069</v>
      </c>
      <c r="BR110" s="959"/>
      <c r="BS110" s="959"/>
      <c r="BT110" s="959"/>
      <c r="BU110" s="959"/>
      <c r="BV110" s="959">
        <v>3306363</v>
      </c>
      <c r="BW110" s="959"/>
      <c r="BX110" s="959"/>
      <c r="BY110" s="959"/>
      <c r="BZ110" s="959"/>
      <c r="CA110" s="959">
        <v>3509266</v>
      </c>
      <c r="CB110" s="959"/>
      <c r="CC110" s="959"/>
      <c r="CD110" s="959"/>
      <c r="CE110" s="959"/>
      <c r="CF110" s="972">
        <v>210</v>
      </c>
      <c r="CG110" s="973"/>
      <c r="CH110" s="973"/>
      <c r="CI110" s="973"/>
      <c r="CJ110" s="973"/>
      <c r="CK110" s="974" t="s">
        <v>433</v>
      </c>
      <c r="CL110" s="975"/>
      <c r="CM110" s="957" t="s">
        <v>434</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435</v>
      </c>
      <c r="DH110" s="959"/>
      <c r="DI110" s="959"/>
      <c r="DJ110" s="959"/>
      <c r="DK110" s="959"/>
      <c r="DL110" s="959" t="s">
        <v>127</v>
      </c>
      <c r="DM110" s="959"/>
      <c r="DN110" s="959"/>
      <c r="DO110" s="959"/>
      <c r="DP110" s="959"/>
      <c r="DQ110" s="959" t="s">
        <v>436</v>
      </c>
      <c r="DR110" s="959"/>
      <c r="DS110" s="959"/>
      <c r="DT110" s="959"/>
      <c r="DU110" s="959"/>
      <c r="DV110" s="960" t="s">
        <v>127</v>
      </c>
      <c r="DW110" s="960"/>
      <c r="DX110" s="960"/>
      <c r="DY110" s="960"/>
      <c r="DZ110" s="961"/>
    </row>
    <row r="111" spans="1:131" s="226" customFormat="1" ht="26.25" customHeight="1" x14ac:dyDescent="0.2">
      <c r="A111" s="962" t="s">
        <v>437</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127</v>
      </c>
      <c r="AB111" s="966"/>
      <c r="AC111" s="966"/>
      <c r="AD111" s="966"/>
      <c r="AE111" s="967"/>
      <c r="AF111" s="968" t="s">
        <v>438</v>
      </c>
      <c r="AG111" s="966"/>
      <c r="AH111" s="966"/>
      <c r="AI111" s="966"/>
      <c r="AJ111" s="967"/>
      <c r="AK111" s="968" t="s">
        <v>127</v>
      </c>
      <c r="AL111" s="966"/>
      <c r="AM111" s="966"/>
      <c r="AN111" s="966"/>
      <c r="AO111" s="967"/>
      <c r="AP111" s="969" t="s">
        <v>127</v>
      </c>
      <c r="AQ111" s="970"/>
      <c r="AR111" s="970"/>
      <c r="AS111" s="970"/>
      <c r="AT111" s="971"/>
      <c r="AU111" s="936"/>
      <c r="AV111" s="937"/>
      <c r="AW111" s="937"/>
      <c r="AX111" s="937"/>
      <c r="AY111" s="937"/>
      <c r="AZ111" s="950" t="s">
        <v>439</v>
      </c>
      <c r="BA111" s="951"/>
      <c r="BB111" s="951"/>
      <c r="BC111" s="951"/>
      <c r="BD111" s="951"/>
      <c r="BE111" s="951"/>
      <c r="BF111" s="951"/>
      <c r="BG111" s="951"/>
      <c r="BH111" s="951"/>
      <c r="BI111" s="951"/>
      <c r="BJ111" s="951"/>
      <c r="BK111" s="951"/>
      <c r="BL111" s="951"/>
      <c r="BM111" s="951"/>
      <c r="BN111" s="951"/>
      <c r="BO111" s="951"/>
      <c r="BP111" s="952"/>
      <c r="BQ111" s="953">
        <v>38507</v>
      </c>
      <c r="BR111" s="954"/>
      <c r="BS111" s="954"/>
      <c r="BT111" s="954"/>
      <c r="BU111" s="954"/>
      <c r="BV111" s="954">
        <v>168364</v>
      </c>
      <c r="BW111" s="954"/>
      <c r="BX111" s="954"/>
      <c r="BY111" s="954"/>
      <c r="BZ111" s="954"/>
      <c r="CA111" s="954">
        <v>149580</v>
      </c>
      <c r="CB111" s="954"/>
      <c r="CC111" s="954"/>
      <c r="CD111" s="954"/>
      <c r="CE111" s="954"/>
      <c r="CF111" s="948">
        <v>9</v>
      </c>
      <c r="CG111" s="949"/>
      <c r="CH111" s="949"/>
      <c r="CI111" s="949"/>
      <c r="CJ111" s="949"/>
      <c r="CK111" s="976"/>
      <c r="CL111" s="977"/>
      <c r="CM111" s="950" t="s">
        <v>440</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127</v>
      </c>
      <c r="DH111" s="954"/>
      <c r="DI111" s="954"/>
      <c r="DJ111" s="954"/>
      <c r="DK111" s="954"/>
      <c r="DL111" s="954" t="s">
        <v>127</v>
      </c>
      <c r="DM111" s="954"/>
      <c r="DN111" s="954"/>
      <c r="DO111" s="954"/>
      <c r="DP111" s="954"/>
      <c r="DQ111" s="954" t="s">
        <v>391</v>
      </c>
      <c r="DR111" s="954"/>
      <c r="DS111" s="954"/>
      <c r="DT111" s="954"/>
      <c r="DU111" s="954"/>
      <c r="DV111" s="955" t="s">
        <v>127</v>
      </c>
      <c r="DW111" s="955"/>
      <c r="DX111" s="955"/>
      <c r="DY111" s="955"/>
      <c r="DZ111" s="956"/>
    </row>
    <row r="112" spans="1:131" s="226" customFormat="1" ht="26.25" customHeight="1" x14ac:dyDescent="0.2">
      <c r="A112" s="980" t="s">
        <v>441</v>
      </c>
      <c r="B112" s="981"/>
      <c r="C112" s="951" t="s">
        <v>442</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391</v>
      </c>
      <c r="AB112" s="987"/>
      <c r="AC112" s="987"/>
      <c r="AD112" s="987"/>
      <c r="AE112" s="988"/>
      <c r="AF112" s="989" t="s">
        <v>127</v>
      </c>
      <c r="AG112" s="987"/>
      <c r="AH112" s="987"/>
      <c r="AI112" s="987"/>
      <c r="AJ112" s="988"/>
      <c r="AK112" s="989" t="s">
        <v>127</v>
      </c>
      <c r="AL112" s="987"/>
      <c r="AM112" s="987"/>
      <c r="AN112" s="987"/>
      <c r="AO112" s="988"/>
      <c r="AP112" s="990" t="s">
        <v>127</v>
      </c>
      <c r="AQ112" s="991"/>
      <c r="AR112" s="991"/>
      <c r="AS112" s="991"/>
      <c r="AT112" s="992"/>
      <c r="AU112" s="936"/>
      <c r="AV112" s="937"/>
      <c r="AW112" s="937"/>
      <c r="AX112" s="937"/>
      <c r="AY112" s="937"/>
      <c r="AZ112" s="950" t="s">
        <v>443</v>
      </c>
      <c r="BA112" s="951"/>
      <c r="BB112" s="951"/>
      <c r="BC112" s="951"/>
      <c r="BD112" s="951"/>
      <c r="BE112" s="951"/>
      <c r="BF112" s="951"/>
      <c r="BG112" s="951"/>
      <c r="BH112" s="951"/>
      <c r="BI112" s="951"/>
      <c r="BJ112" s="951"/>
      <c r="BK112" s="951"/>
      <c r="BL112" s="951"/>
      <c r="BM112" s="951"/>
      <c r="BN112" s="951"/>
      <c r="BO112" s="951"/>
      <c r="BP112" s="952"/>
      <c r="BQ112" s="953">
        <v>252874</v>
      </c>
      <c r="BR112" s="954"/>
      <c r="BS112" s="954"/>
      <c r="BT112" s="954"/>
      <c r="BU112" s="954"/>
      <c r="BV112" s="954">
        <v>282831</v>
      </c>
      <c r="BW112" s="954"/>
      <c r="BX112" s="954"/>
      <c r="BY112" s="954"/>
      <c r="BZ112" s="954"/>
      <c r="CA112" s="954">
        <v>275873</v>
      </c>
      <c r="CB112" s="954"/>
      <c r="CC112" s="954"/>
      <c r="CD112" s="954"/>
      <c r="CE112" s="954"/>
      <c r="CF112" s="948">
        <v>16.5</v>
      </c>
      <c r="CG112" s="949"/>
      <c r="CH112" s="949"/>
      <c r="CI112" s="949"/>
      <c r="CJ112" s="949"/>
      <c r="CK112" s="976"/>
      <c r="CL112" s="977"/>
      <c r="CM112" s="950" t="s">
        <v>444</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127</v>
      </c>
      <c r="DH112" s="954"/>
      <c r="DI112" s="954"/>
      <c r="DJ112" s="954"/>
      <c r="DK112" s="954"/>
      <c r="DL112" s="954" t="s">
        <v>127</v>
      </c>
      <c r="DM112" s="954"/>
      <c r="DN112" s="954"/>
      <c r="DO112" s="954"/>
      <c r="DP112" s="954"/>
      <c r="DQ112" s="954" t="s">
        <v>127</v>
      </c>
      <c r="DR112" s="954"/>
      <c r="DS112" s="954"/>
      <c r="DT112" s="954"/>
      <c r="DU112" s="954"/>
      <c r="DV112" s="955" t="s">
        <v>391</v>
      </c>
      <c r="DW112" s="955"/>
      <c r="DX112" s="955"/>
      <c r="DY112" s="955"/>
      <c r="DZ112" s="956"/>
    </row>
    <row r="113" spans="1:130" s="226" customFormat="1" ht="26.25" customHeight="1" x14ac:dyDescent="0.2">
      <c r="A113" s="982"/>
      <c r="B113" s="983"/>
      <c r="C113" s="951" t="s">
        <v>445</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20224</v>
      </c>
      <c r="AB113" s="966"/>
      <c r="AC113" s="966"/>
      <c r="AD113" s="966"/>
      <c r="AE113" s="967"/>
      <c r="AF113" s="968">
        <v>26011</v>
      </c>
      <c r="AG113" s="966"/>
      <c r="AH113" s="966"/>
      <c r="AI113" s="966"/>
      <c r="AJ113" s="967"/>
      <c r="AK113" s="968">
        <v>25915</v>
      </c>
      <c r="AL113" s="966"/>
      <c r="AM113" s="966"/>
      <c r="AN113" s="966"/>
      <c r="AO113" s="967"/>
      <c r="AP113" s="969">
        <v>1.6</v>
      </c>
      <c r="AQ113" s="970"/>
      <c r="AR113" s="970"/>
      <c r="AS113" s="970"/>
      <c r="AT113" s="971"/>
      <c r="AU113" s="936"/>
      <c r="AV113" s="937"/>
      <c r="AW113" s="937"/>
      <c r="AX113" s="937"/>
      <c r="AY113" s="937"/>
      <c r="AZ113" s="950" t="s">
        <v>446</v>
      </c>
      <c r="BA113" s="951"/>
      <c r="BB113" s="951"/>
      <c r="BC113" s="951"/>
      <c r="BD113" s="951"/>
      <c r="BE113" s="951"/>
      <c r="BF113" s="951"/>
      <c r="BG113" s="951"/>
      <c r="BH113" s="951"/>
      <c r="BI113" s="951"/>
      <c r="BJ113" s="951"/>
      <c r="BK113" s="951"/>
      <c r="BL113" s="951"/>
      <c r="BM113" s="951"/>
      <c r="BN113" s="951"/>
      <c r="BO113" s="951"/>
      <c r="BP113" s="952"/>
      <c r="BQ113" s="953">
        <v>91317</v>
      </c>
      <c r="BR113" s="954"/>
      <c r="BS113" s="954"/>
      <c r="BT113" s="954"/>
      <c r="BU113" s="954"/>
      <c r="BV113" s="954">
        <v>72842</v>
      </c>
      <c r="BW113" s="954"/>
      <c r="BX113" s="954"/>
      <c r="BY113" s="954"/>
      <c r="BZ113" s="954"/>
      <c r="CA113" s="954">
        <v>61404</v>
      </c>
      <c r="CB113" s="954"/>
      <c r="CC113" s="954"/>
      <c r="CD113" s="954"/>
      <c r="CE113" s="954"/>
      <c r="CF113" s="948">
        <v>3.7</v>
      </c>
      <c r="CG113" s="949"/>
      <c r="CH113" s="949"/>
      <c r="CI113" s="949"/>
      <c r="CJ113" s="949"/>
      <c r="CK113" s="976"/>
      <c r="CL113" s="977"/>
      <c r="CM113" s="950" t="s">
        <v>447</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448</v>
      </c>
      <c r="DH113" s="987"/>
      <c r="DI113" s="987"/>
      <c r="DJ113" s="987"/>
      <c r="DK113" s="988"/>
      <c r="DL113" s="989" t="s">
        <v>127</v>
      </c>
      <c r="DM113" s="987"/>
      <c r="DN113" s="987"/>
      <c r="DO113" s="987"/>
      <c r="DP113" s="988"/>
      <c r="DQ113" s="989" t="s">
        <v>127</v>
      </c>
      <c r="DR113" s="987"/>
      <c r="DS113" s="987"/>
      <c r="DT113" s="987"/>
      <c r="DU113" s="988"/>
      <c r="DV113" s="990" t="s">
        <v>391</v>
      </c>
      <c r="DW113" s="991"/>
      <c r="DX113" s="991"/>
      <c r="DY113" s="991"/>
      <c r="DZ113" s="992"/>
    </row>
    <row r="114" spans="1:130" s="226" customFormat="1" ht="26.25" customHeight="1" x14ac:dyDescent="0.2">
      <c r="A114" s="982"/>
      <c r="B114" s="983"/>
      <c r="C114" s="951" t="s">
        <v>449</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21386</v>
      </c>
      <c r="AB114" s="987"/>
      <c r="AC114" s="987"/>
      <c r="AD114" s="987"/>
      <c r="AE114" s="988"/>
      <c r="AF114" s="989">
        <v>19318</v>
      </c>
      <c r="AG114" s="987"/>
      <c r="AH114" s="987"/>
      <c r="AI114" s="987"/>
      <c r="AJ114" s="988"/>
      <c r="AK114" s="989">
        <v>12079</v>
      </c>
      <c r="AL114" s="987"/>
      <c r="AM114" s="987"/>
      <c r="AN114" s="987"/>
      <c r="AO114" s="988"/>
      <c r="AP114" s="990">
        <v>0.7</v>
      </c>
      <c r="AQ114" s="991"/>
      <c r="AR114" s="991"/>
      <c r="AS114" s="991"/>
      <c r="AT114" s="992"/>
      <c r="AU114" s="936"/>
      <c r="AV114" s="937"/>
      <c r="AW114" s="937"/>
      <c r="AX114" s="937"/>
      <c r="AY114" s="937"/>
      <c r="AZ114" s="950" t="s">
        <v>450</v>
      </c>
      <c r="BA114" s="951"/>
      <c r="BB114" s="951"/>
      <c r="BC114" s="951"/>
      <c r="BD114" s="951"/>
      <c r="BE114" s="951"/>
      <c r="BF114" s="951"/>
      <c r="BG114" s="951"/>
      <c r="BH114" s="951"/>
      <c r="BI114" s="951"/>
      <c r="BJ114" s="951"/>
      <c r="BK114" s="951"/>
      <c r="BL114" s="951"/>
      <c r="BM114" s="951"/>
      <c r="BN114" s="951"/>
      <c r="BO114" s="951"/>
      <c r="BP114" s="952"/>
      <c r="BQ114" s="953">
        <v>781347</v>
      </c>
      <c r="BR114" s="954"/>
      <c r="BS114" s="954"/>
      <c r="BT114" s="954"/>
      <c r="BU114" s="954"/>
      <c r="BV114" s="954">
        <v>774239</v>
      </c>
      <c r="BW114" s="954"/>
      <c r="BX114" s="954"/>
      <c r="BY114" s="954"/>
      <c r="BZ114" s="954"/>
      <c r="CA114" s="954">
        <v>730044</v>
      </c>
      <c r="CB114" s="954"/>
      <c r="CC114" s="954"/>
      <c r="CD114" s="954"/>
      <c r="CE114" s="954"/>
      <c r="CF114" s="948">
        <v>43.7</v>
      </c>
      <c r="CG114" s="949"/>
      <c r="CH114" s="949"/>
      <c r="CI114" s="949"/>
      <c r="CJ114" s="949"/>
      <c r="CK114" s="976"/>
      <c r="CL114" s="977"/>
      <c r="CM114" s="950" t="s">
        <v>451</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127</v>
      </c>
      <c r="DH114" s="987"/>
      <c r="DI114" s="987"/>
      <c r="DJ114" s="987"/>
      <c r="DK114" s="988"/>
      <c r="DL114" s="989" t="s">
        <v>391</v>
      </c>
      <c r="DM114" s="987"/>
      <c r="DN114" s="987"/>
      <c r="DO114" s="987"/>
      <c r="DP114" s="988"/>
      <c r="DQ114" s="989" t="s">
        <v>391</v>
      </c>
      <c r="DR114" s="987"/>
      <c r="DS114" s="987"/>
      <c r="DT114" s="987"/>
      <c r="DU114" s="988"/>
      <c r="DV114" s="990" t="s">
        <v>127</v>
      </c>
      <c r="DW114" s="991"/>
      <c r="DX114" s="991"/>
      <c r="DY114" s="991"/>
      <c r="DZ114" s="992"/>
    </row>
    <row r="115" spans="1:130" s="226" customFormat="1" ht="26.25" customHeight="1" x14ac:dyDescent="0.2">
      <c r="A115" s="982"/>
      <c r="B115" s="983"/>
      <c r="C115" s="951" t="s">
        <v>452</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t="s">
        <v>127</v>
      </c>
      <c r="AB115" s="966"/>
      <c r="AC115" s="966"/>
      <c r="AD115" s="966"/>
      <c r="AE115" s="967"/>
      <c r="AF115" s="968" t="s">
        <v>127</v>
      </c>
      <c r="AG115" s="966"/>
      <c r="AH115" s="966"/>
      <c r="AI115" s="966"/>
      <c r="AJ115" s="967"/>
      <c r="AK115" s="968" t="s">
        <v>127</v>
      </c>
      <c r="AL115" s="966"/>
      <c r="AM115" s="966"/>
      <c r="AN115" s="966"/>
      <c r="AO115" s="967"/>
      <c r="AP115" s="969" t="s">
        <v>127</v>
      </c>
      <c r="AQ115" s="970"/>
      <c r="AR115" s="970"/>
      <c r="AS115" s="970"/>
      <c r="AT115" s="971"/>
      <c r="AU115" s="936"/>
      <c r="AV115" s="937"/>
      <c r="AW115" s="937"/>
      <c r="AX115" s="937"/>
      <c r="AY115" s="937"/>
      <c r="AZ115" s="950" t="s">
        <v>453</v>
      </c>
      <c r="BA115" s="951"/>
      <c r="BB115" s="951"/>
      <c r="BC115" s="951"/>
      <c r="BD115" s="951"/>
      <c r="BE115" s="951"/>
      <c r="BF115" s="951"/>
      <c r="BG115" s="951"/>
      <c r="BH115" s="951"/>
      <c r="BI115" s="951"/>
      <c r="BJ115" s="951"/>
      <c r="BK115" s="951"/>
      <c r="BL115" s="951"/>
      <c r="BM115" s="951"/>
      <c r="BN115" s="951"/>
      <c r="BO115" s="951"/>
      <c r="BP115" s="952"/>
      <c r="BQ115" s="953" t="s">
        <v>391</v>
      </c>
      <c r="BR115" s="954"/>
      <c r="BS115" s="954"/>
      <c r="BT115" s="954"/>
      <c r="BU115" s="954"/>
      <c r="BV115" s="954" t="s">
        <v>127</v>
      </c>
      <c r="BW115" s="954"/>
      <c r="BX115" s="954"/>
      <c r="BY115" s="954"/>
      <c r="BZ115" s="954"/>
      <c r="CA115" s="954" t="s">
        <v>127</v>
      </c>
      <c r="CB115" s="954"/>
      <c r="CC115" s="954"/>
      <c r="CD115" s="954"/>
      <c r="CE115" s="954"/>
      <c r="CF115" s="948" t="s">
        <v>127</v>
      </c>
      <c r="CG115" s="949"/>
      <c r="CH115" s="949"/>
      <c r="CI115" s="949"/>
      <c r="CJ115" s="949"/>
      <c r="CK115" s="976"/>
      <c r="CL115" s="977"/>
      <c r="CM115" s="950" t="s">
        <v>454</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127</v>
      </c>
      <c r="DH115" s="987"/>
      <c r="DI115" s="987"/>
      <c r="DJ115" s="987"/>
      <c r="DK115" s="988"/>
      <c r="DL115" s="989" t="s">
        <v>435</v>
      </c>
      <c r="DM115" s="987"/>
      <c r="DN115" s="987"/>
      <c r="DO115" s="987"/>
      <c r="DP115" s="988"/>
      <c r="DQ115" s="989" t="s">
        <v>435</v>
      </c>
      <c r="DR115" s="987"/>
      <c r="DS115" s="987"/>
      <c r="DT115" s="987"/>
      <c r="DU115" s="988"/>
      <c r="DV115" s="990" t="s">
        <v>127</v>
      </c>
      <c r="DW115" s="991"/>
      <c r="DX115" s="991"/>
      <c r="DY115" s="991"/>
      <c r="DZ115" s="992"/>
    </row>
    <row r="116" spans="1:130" s="226" customFormat="1" ht="26.25" customHeight="1" x14ac:dyDescent="0.2">
      <c r="A116" s="984"/>
      <c r="B116" s="985"/>
      <c r="C116" s="993" t="s">
        <v>455</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v>264</v>
      </c>
      <c r="AB116" s="987"/>
      <c r="AC116" s="987"/>
      <c r="AD116" s="987"/>
      <c r="AE116" s="988"/>
      <c r="AF116" s="989">
        <v>146</v>
      </c>
      <c r="AG116" s="987"/>
      <c r="AH116" s="987"/>
      <c r="AI116" s="987"/>
      <c r="AJ116" s="988"/>
      <c r="AK116" s="989">
        <v>138</v>
      </c>
      <c r="AL116" s="987"/>
      <c r="AM116" s="987"/>
      <c r="AN116" s="987"/>
      <c r="AO116" s="988"/>
      <c r="AP116" s="990">
        <v>0</v>
      </c>
      <c r="AQ116" s="991"/>
      <c r="AR116" s="991"/>
      <c r="AS116" s="991"/>
      <c r="AT116" s="992"/>
      <c r="AU116" s="936"/>
      <c r="AV116" s="937"/>
      <c r="AW116" s="937"/>
      <c r="AX116" s="937"/>
      <c r="AY116" s="937"/>
      <c r="AZ116" s="995" t="s">
        <v>456</v>
      </c>
      <c r="BA116" s="996"/>
      <c r="BB116" s="996"/>
      <c r="BC116" s="996"/>
      <c r="BD116" s="996"/>
      <c r="BE116" s="996"/>
      <c r="BF116" s="996"/>
      <c r="BG116" s="996"/>
      <c r="BH116" s="996"/>
      <c r="BI116" s="996"/>
      <c r="BJ116" s="996"/>
      <c r="BK116" s="996"/>
      <c r="BL116" s="996"/>
      <c r="BM116" s="996"/>
      <c r="BN116" s="996"/>
      <c r="BO116" s="996"/>
      <c r="BP116" s="997"/>
      <c r="BQ116" s="953" t="s">
        <v>127</v>
      </c>
      <c r="BR116" s="954"/>
      <c r="BS116" s="954"/>
      <c r="BT116" s="954"/>
      <c r="BU116" s="954"/>
      <c r="BV116" s="954" t="s">
        <v>127</v>
      </c>
      <c r="BW116" s="954"/>
      <c r="BX116" s="954"/>
      <c r="BY116" s="954"/>
      <c r="BZ116" s="954"/>
      <c r="CA116" s="954" t="s">
        <v>391</v>
      </c>
      <c r="CB116" s="954"/>
      <c r="CC116" s="954"/>
      <c r="CD116" s="954"/>
      <c r="CE116" s="954"/>
      <c r="CF116" s="948" t="s">
        <v>127</v>
      </c>
      <c r="CG116" s="949"/>
      <c r="CH116" s="949"/>
      <c r="CI116" s="949"/>
      <c r="CJ116" s="949"/>
      <c r="CK116" s="976"/>
      <c r="CL116" s="977"/>
      <c r="CM116" s="950" t="s">
        <v>457</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v>38507</v>
      </c>
      <c r="DH116" s="987"/>
      <c r="DI116" s="987"/>
      <c r="DJ116" s="987"/>
      <c r="DK116" s="988"/>
      <c r="DL116" s="989">
        <v>168364</v>
      </c>
      <c r="DM116" s="987"/>
      <c r="DN116" s="987"/>
      <c r="DO116" s="987"/>
      <c r="DP116" s="988"/>
      <c r="DQ116" s="989">
        <v>149580</v>
      </c>
      <c r="DR116" s="987"/>
      <c r="DS116" s="987"/>
      <c r="DT116" s="987"/>
      <c r="DU116" s="988"/>
      <c r="DV116" s="990">
        <v>9</v>
      </c>
      <c r="DW116" s="991"/>
      <c r="DX116" s="991"/>
      <c r="DY116" s="991"/>
      <c r="DZ116" s="992"/>
    </row>
    <row r="117" spans="1:130" s="226" customFormat="1" ht="26.25" customHeight="1" x14ac:dyDescent="0.2">
      <c r="A117" s="940" t="s">
        <v>186</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458</v>
      </c>
      <c r="Z117" s="922"/>
      <c r="AA117" s="1006">
        <v>283873</v>
      </c>
      <c r="AB117" s="1007"/>
      <c r="AC117" s="1007"/>
      <c r="AD117" s="1007"/>
      <c r="AE117" s="1008"/>
      <c r="AF117" s="1009">
        <v>302796</v>
      </c>
      <c r="AG117" s="1007"/>
      <c r="AH117" s="1007"/>
      <c r="AI117" s="1007"/>
      <c r="AJ117" s="1008"/>
      <c r="AK117" s="1009">
        <v>330542</v>
      </c>
      <c r="AL117" s="1007"/>
      <c r="AM117" s="1007"/>
      <c r="AN117" s="1007"/>
      <c r="AO117" s="1008"/>
      <c r="AP117" s="1010"/>
      <c r="AQ117" s="1011"/>
      <c r="AR117" s="1011"/>
      <c r="AS117" s="1011"/>
      <c r="AT117" s="1012"/>
      <c r="AU117" s="936"/>
      <c r="AV117" s="937"/>
      <c r="AW117" s="937"/>
      <c r="AX117" s="937"/>
      <c r="AY117" s="937"/>
      <c r="AZ117" s="1002" t="s">
        <v>459</v>
      </c>
      <c r="BA117" s="1003"/>
      <c r="BB117" s="1003"/>
      <c r="BC117" s="1003"/>
      <c r="BD117" s="1003"/>
      <c r="BE117" s="1003"/>
      <c r="BF117" s="1003"/>
      <c r="BG117" s="1003"/>
      <c r="BH117" s="1003"/>
      <c r="BI117" s="1003"/>
      <c r="BJ117" s="1003"/>
      <c r="BK117" s="1003"/>
      <c r="BL117" s="1003"/>
      <c r="BM117" s="1003"/>
      <c r="BN117" s="1003"/>
      <c r="BO117" s="1003"/>
      <c r="BP117" s="1004"/>
      <c r="BQ117" s="953" t="s">
        <v>127</v>
      </c>
      <c r="BR117" s="954"/>
      <c r="BS117" s="954"/>
      <c r="BT117" s="954"/>
      <c r="BU117" s="954"/>
      <c r="BV117" s="954" t="s">
        <v>448</v>
      </c>
      <c r="BW117" s="954"/>
      <c r="BX117" s="954"/>
      <c r="BY117" s="954"/>
      <c r="BZ117" s="954"/>
      <c r="CA117" s="954" t="s">
        <v>448</v>
      </c>
      <c r="CB117" s="954"/>
      <c r="CC117" s="954"/>
      <c r="CD117" s="954"/>
      <c r="CE117" s="954"/>
      <c r="CF117" s="948" t="s">
        <v>448</v>
      </c>
      <c r="CG117" s="949"/>
      <c r="CH117" s="949"/>
      <c r="CI117" s="949"/>
      <c r="CJ117" s="949"/>
      <c r="CK117" s="976"/>
      <c r="CL117" s="977"/>
      <c r="CM117" s="950" t="s">
        <v>460</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127</v>
      </c>
      <c r="DH117" s="987"/>
      <c r="DI117" s="987"/>
      <c r="DJ117" s="987"/>
      <c r="DK117" s="988"/>
      <c r="DL117" s="989" t="s">
        <v>448</v>
      </c>
      <c r="DM117" s="987"/>
      <c r="DN117" s="987"/>
      <c r="DO117" s="987"/>
      <c r="DP117" s="988"/>
      <c r="DQ117" s="989" t="s">
        <v>127</v>
      </c>
      <c r="DR117" s="987"/>
      <c r="DS117" s="987"/>
      <c r="DT117" s="987"/>
      <c r="DU117" s="988"/>
      <c r="DV117" s="990" t="s">
        <v>448</v>
      </c>
      <c r="DW117" s="991"/>
      <c r="DX117" s="991"/>
      <c r="DY117" s="991"/>
      <c r="DZ117" s="992"/>
    </row>
    <row r="118" spans="1:130" s="226" customFormat="1" ht="26.25" customHeight="1" x14ac:dyDescent="0.2">
      <c r="A118" s="940" t="s">
        <v>430</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427</v>
      </c>
      <c r="AB118" s="921"/>
      <c r="AC118" s="921"/>
      <c r="AD118" s="921"/>
      <c r="AE118" s="922"/>
      <c r="AF118" s="920" t="s">
        <v>428</v>
      </c>
      <c r="AG118" s="921"/>
      <c r="AH118" s="921"/>
      <c r="AI118" s="921"/>
      <c r="AJ118" s="922"/>
      <c r="AK118" s="920" t="s">
        <v>304</v>
      </c>
      <c r="AL118" s="921"/>
      <c r="AM118" s="921"/>
      <c r="AN118" s="921"/>
      <c r="AO118" s="922"/>
      <c r="AP118" s="998" t="s">
        <v>429</v>
      </c>
      <c r="AQ118" s="999"/>
      <c r="AR118" s="999"/>
      <c r="AS118" s="999"/>
      <c r="AT118" s="1000"/>
      <c r="AU118" s="936"/>
      <c r="AV118" s="937"/>
      <c r="AW118" s="937"/>
      <c r="AX118" s="937"/>
      <c r="AY118" s="937"/>
      <c r="AZ118" s="1001" t="s">
        <v>461</v>
      </c>
      <c r="BA118" s="993"/>
      <c r="BB118" s="993"/>
      <c r="BC118" s="993"/>
      <c r="BD118" s="993"/>
      <c r="BE118" s="993"/>
      <c r="BF118" s="993"/>
      <c r="BG118" s="993"/>
      <c r="BH118" s="993"/>
      <c r="BI118" s="993"/>
      <c r="BJ118" s="993"/>
      <c r="BK118" s="993"/>
      <c r="BL118" s="993"/>
      <c r="BM118" s="993"/>
      <c r="BN118" s="993"/>
      <c r="BO118" s="993"/>
      <c r="BP118" s="994"/>
      <c r="BQ118" s="1027" t="s">
        <v>127</v>
      </c>
      <c r="BR118" s="1028"/>
      <c r="BS118" s="1028"/>
      <c r="BT118" s="1028"/>
      <c r="BU118" s="1028"/>
      <c r="BV118" s="1028" t="s">
        <v>391</v>
      </c>
      <c r="BW118" s="1028"/>
      <c r="BX118" s="1028"/>
      <c r="BY118" s="1028"/>
      <c r="BZ118" s="1028"/>
      <c r="CA118" s="1028" t="s">
        <v>127</v>
      </c>
      <c r="CB118" s="1028"/>
      <c r="CC118" s="1028"/>
      <c r="CD118" s="1028"/>
      <c r="CE118" s="1028"/>
      <c r="CF118" s="948" t="s">
        <v>448</v>
      </c>
      <c r="CG118" s="949"/>
      <c r="CH118" s="949"/>
      <c r="CI118" s="949"/>
      <c r="CJ118" s="949"/>
      <c r="CK118" s="976"/>
      <c r="CL118" s="977"/>
      <c r="CM118" s="950" t="s">
        <v>462</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127</v>
      </c>
      <c r="DH118" s="987"/>
      <c r="DI118" s="987"/>
      <c r="DJ118" s="987"/>
      <c r="DK118" s="988"/>
      <c r="DL118" s="989" t="s">
        <v>438</v>
      </c>
      <c r="DM118" s="987"/>
      <c r="DN118" s="987"/>
      <c r="DO118" s="987"/>
      <c r="DP118" s="988"/>
      <c r="DQ118" s="989" t="s">
        <v>127</v>
      </c>
      <c r="DR118" s="987"/>
      <c r="DS118" s="987"/>
      <c r="DT118" s="987"/>
      <c r="DU118" s="988"/>
      <c r="DV118" s="990" t="s">
        <v>127</v>
      </c>
      <c r="DW118" s="991"/>
      <c r="DX118" s="991"/>
      <c r="DY118" s="991"/>
      <c r="DZ118" s="992"/>
    </row>
    <row r="119" spans="1:130" s="226" customFormat="1" ht="26.25" customHeight="1" x14ac:dyDescent="0.2">
      <c r="A119" s="1081" t="s">
        <v>433</v>
      </c>
      <c r="B119" s="975"/>
      <c r="C119" s="957" t="s">
        <v>434</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127</v>
      </c>
      <c r="AB119" s="928"/>
      <c r="AC119" s="928"/>
      <c r="AD119" s="928"/>
      <c r="AE119" s="929"/>
      <c r="AF119" s="930" t="s">
        <v>127</v>
      </c>
      <c r="AG119" s="928"/>
      <c r="AH119" s="928"/>
      <c r="AI119" s="928"/>
      <c r="AJ119" s="929"/>
      <c r="AK119" s="930" t="s">
        <v>127</v>
      </c>
      <c r="AL119" s="928"/>
      <c r="AM119" s="928"/>
      <c r="AN119" s="928"/>
      <c r="AO119" s="929"/>
      <c r="AP119" s="931" t="s">
        <v>127</v>
      </c>
      <c r="AQ119" s="932"/>
      <c r="AR119" s="932"/>
      <c r="AS119" s="932"/>
      <c r="AT119" s="933"/>
      <c r="AU119" s="938"/>
      <c r="AV119" s="939"/>
      <c r="AW119" s="939"/>
      <c r="AX119" s="939"/>
      <c r="AY119" s="939"/>
      <c r="AZ119" s="247" t="s">
        <v>186</v>
      </c>
      <c r="BA119" s="247"/>
      <c r="BB119" s="247"/>
      <c r="BC119" s="247"/>
      <c r="BD119" s="247"/>
      <c r="BE119" s="247"/>
      <c r="BF119" s="247"/>
      <c r="BG119" s="247"/>
      <c r="BH119" s="247"/>
      <c r="BI119" s="247"/>
      <c r="BJ119" s="247"/>
      <c r="BK119" s="247"/>
      <c r="BL119" s="247"/>
      <c r="BM119" s="247"/>
      <c r="BN119" s="247"/>
      <c r="BO119" s="1005" t="s">
        <v>463</v>
      </c>
      <c r="BP119" s="1033"/>
      <c r="BQ119" s="1027">
        <v>4527114</v>
      </c>
      <c r="BR119" s="1028"/>
      <c r="BS119" s="1028"/>
      <c r="BT119" s="1028"/>
      <c r="BU119" s="1028"/>
      <c r="BV119" s="1028">
        <v>4604639</v>
      </c>
      <c r="BW119" s="1028"/>
      <c r="BX119" s="1028"/>
      <c r="BY119" s="1028"/>
      <c r="BZ119" s="1028"/>
      <c r="CA119" s="1028">
        <v>4726167</v>
      </c>
      <c r="CB119" s="1028"/>
      <c r="CC119" s="1028"/>
      <c r="CD119" s="1028"/>
      <c r="CE119" s="1028"/>
      <c r="CF119" s="1029"/>
      <c r="CG119" s="1030"/>
      <c r="CH119" s="1030"/>
      <c r="CI119" s="1030"/>
      <c r="CJ119" s="1031"/>
      <c r="CK119" s="978"/>
      <c r="CL119" s="979"/>
      <c r="CM119" s="1001" t="s">
        <v>464</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127</v>
      </c>
      <c r="DH119" s="1014"/>
      <c r="DI119" s="1014"/>
      <c r="DJ119" s="1014"/>
      <c r="DK119" s="1015"/>
      <c r="DL119" s="1013" t="s">
        <v>448</v>
      </c>
      <c r="DM119" s="1014"/>
      <c r="DN119" s="1014"/>
      <c r="DO119" s="1014"/>
      <c r="DP119" s="1015"/>
      <c r="DQ119" s="1013" t="s">
        <v>127</v>
      </c>
      <c r="DR119" s="1014"/>
      <c r="DS119" s="1014"/>
      <c r="DT119" s="1014"/>
      <c r="DU119" s="1015"/>
      <c r="DV119" s="1016" t="s">
        <v>127</v>
      </c>
      <c r="DW119" s="1017"/>
      <c r="DX119" s="1017"/>
      <c r="DY119" s="1017"/>
      <c r="DZ119" s="1018"/>
    </row>
    <row r="120" spans="1:130" s="226" customFormat="1" ht="26.25" customHeight="1" x14ac:dyDescent="0.2">
      <c r="A120" s="1082"/>
      <c r="B120" s="977"/>
      <c r="C120" s="950" t="s">
        <v>440</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127</v>
      </c>
      <c r="AB120" s="987"/>
      <c r="AC120" s="987"/>
      <c r="AD120" s="987"/>
      <c r="AE120" s="988"/>
      <c r="AF120" s="989" t="s">
        <v>127</v>
      </c>
      <c r="AG120" s="987"/>
      <c r="AH120" s="987"/>
      <c r="AI120" s="987"/>
      <c r="AJ120" s="988"/>
      <c r="AK120" s="989" t="s">
        <v>448</v>
      </c>
      <c r="AL120" s="987"/>
      <c r="AM120" s="987"/>
      <c r="AN120" s="987"/>
      <c r="AO120" s="988"/>
      <c r="AP120" s="990" t="s">
        <v>448</v>
      </c>
      <c r="AQ120" s="991"/>
      <c r="AR120" s="991"/>
      <c r="AS120" s="991"/>
      <c r="AT120" s="992"/>
      <c r="AU120" s="1019" t="s">
        <v>465</v>
      </c>
      <c r="AV120" s="1020"/>
      <c r="AW120" s="1020"/>
      <c r="AX120" s="1020"/>
      <c r="AY120" s="1021"/>
      <c r="AZ120" s="957" t="s">
        <v>466</v>
      </c>
      <c r="BA120" s="925"/>
      <c r="BB120" s="925"/>
      <c r="BC120" s="925"/>
      <c r="BD120" s="925"/>
      <c r="BE120" s="925"/>
      <c r="BF120" s="925"/>
      <c r="BG120" s="925"/>
      <c r="BH120" s="925"/>
      <c r="BI120" s="925"/>
      <c r="BJ120" s="925"/>
      <c r="BK120" s="925"/>
      <c r="BL120" s="925"/>
      <c r="BM120" s="925"/>
      <c r="BN120" s="925"/>
      <c r="BO120" s="925"/>
      <c r="BP120" s="926"/>
      <c r="BQ120" s="958">
        <v>2226211</v>
      </c>
      <c r="BR120" s="959"/>
      <c r="BS120" s="959"/>
      <c r="BT120" s="959"/>
      <c r="BU120" s="959"/>
      <c r="BV120" s="959">
        <v>2453815</v>
      </c>
      <c r="BW120" s="959"/>
      <c r="BX120" s="959"/>
      <c r="BY120" s="959"/>
      <c r="BZ120" s="959"/>
      <c r="CA120" s="959">
        <v>2978301</v>
      </c>
      <c r="CB120" s="959"/>
      <c r="CC120" s="959"/>
      <c r="CD120" s="959"/>
      <c r="CE120" s="959"/>
      <c r="CF120" s="972">
        <v>178.2</v>
      </c>
      <c r="CG120" s="973"/>
      <c r="CH120" s="973"/>
      <c r="CI120" s="973"/>
      <c r="CJ120" s="973"/>
      <c r="CK120" s="1034" t="s">
        <v>467</v>
      </c>
      <c r="CL120" s="1035"/>
      <c r="CM120" s="1035"/>
      <c r="CN120" s="1035"/>
      <c r="CO120" s="1036"/>
      <c r="CP120" s="1042" t="s">
        <v>468</v>
      </c>
      <c r="CQ120" s="1043"/>
      <c r="CR120" s="1043"/>
      <c r="CS120" s="1043"/>
      <c r="CT120" s="1043"/>
      <c r="CU120" s="1043"/>
      <c r="CV120" s="1043"/>
      <c r="CW120" s="1043"/>
      <c r="CX120" s="1043"/>
      <c r="CY120" s="1043"/>
      <c r="CZ120" s="1043"/>
      <c r="DA120" s="1043"/>
      <c r="DB120" s="1043"/>
      <c r="DC120" s="1043"/>
      <c r="DD120" s="1043"/>
      <c r="DE120" s="1043"/>
      <c r="DF120" s="1044"/>
      <c r="DG120" s="958">
        <v>252874</v>
      </c>
      <c r="DH120" s="959"/>
      <c r="DI120" s="959"/>
      <c r="DJ120" s="959"/>
      <c r="DK120" s="959"/>
      <c r="DL120" s="959">
        <v>282831</v>
      </c>
      <c r="DM120" s="959"/>
      <c r="DN120" s="959"/>
      <c r="DO120" s="959"/>
      <c r="DP120" s="959"/>
      <c r="DQ120" s="959">
        <v>275873</v>
      </c>
      <c r="DR120" s="959"/>
      <c r="DS120" s="959"/>
      <c r="DT120" s="959"/>
      <c r="DU120" s="959"/>
      <c r="DV120" s="960">
        <v>16.5</v>
      </c>
      <c r="DW120" s="960"/>
      <c r="DX120" s="960"/>
      <c r="DY120" s="960"/>
      <c r="DZ120" s="961"/>
    </row>
    <row r="121" spans="1:130" s="226" customFormat="1" ht="26.25" customHeight="1" x14ac:dyDescent="0.2">
      <c r="A121" s="1082"/>
      <c r="B121" s="977"/>
      <c r="C121" s="1002" t="s">
        <v>469</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127</v>
      </c>
      <c r="AB121" s="987"/>
      <c r="AC121" s="987"/>
      <c r="AD121" s="987"/>
      <c r="AE121" s="988"/>
      <c r="AF121" s="989" t="s">
        <v>127</v>
      </c>
      <c r="AG121" s="987"/>
      <c r="AH121" s="987"/>
      <c r="AI121" s="987"/>
      <c r="AJ121" s="988"/>
      <c r="AK121" s="989" t="s">
        <v>391</v>
      </c>
      <c r="AL121" s="987"/>
      <c r="AM121" s="987"/>
      <c r="AN121" s="987"/>
      <c r="AO121" s="988"/>
      <c r="AP121" s="990" t="s">
        <v>127</v>
      </c>
      <c r="AQ121" s="991"/>
      <c r="AR121" s="991"/>
      <c r="AS121" s="991"/>
      <c r="AT121" s="992"/>
      <c r="AU121" s="1022"/>
      <c r="AV121" s="1023"/>
      <c r="AW121" s="1023"/>
      <c r="AX121" s="1023"/>
      <c r="AY121" s="1024"/>
      <c r="AZ121" s="950" t="s">
        <v>470</v>
      </c>
      <c r="BA121" s="951"/>
      <c r="BB121" s="951"/>
      <c r="BC121" s="951"/>
      <c r="BD121" s="951"/>
      <c r="BE121" s="951"/>
      <c r="BF121" s="951"/>
      <c r="BG121" s="951"/>
      <c r="BH121" s="951"/>
      <c r="BI121" s="951"/>
      <c r="BJ121" s="951"/>
      <c r="BK121" s="951"/>
      <c r="BL121" s="951"/>
      <c r="BM121" s="951"/>
      <c r="BN121" s="951"/>
      <c r="BO121" s="951"/>
      <c r="BP121" s="952"/>
      <c r="BQ121" s="953">
        <v>3885</v>
      </c>
      <c r="BR121" s="954"/>
      <c r="BS121" s="954"/>
      <c r="BT121" s="954"/>
      <c r="BU121" s="954"/>
      <c r="BV121" s="954">
        <v>3487</v>
      </c>
      <c r="BW121" s="954"/>
      <c r="BX121" s="954"/>
      <c r="BY121" s="954"/>
      <c r="BZ121" s="954"/>
      <c r="CA121" s="954">
        <v>3081</v>
      </c>
      <c r="CB121" s="954"/>
      <c r="CC121" s="954"/>
      <c r="CD121" s="954"/>
      <c r="CE121" s="954"/>
      <c r="CF121" s="948">
        <v>0.2</v>
      </c>
      <c r="CG121" s="949"/>
      <c r="CH121" s="949"/>
      <c r="CI121" s="949"/>
      <c r="CJ121" s="949"/>
      <c r="CK121" s="1037"/>
      <c r="CL121" s="1038"/>
      <c r="CM121" s="1038"/>
      <c r="CN121" s="1038"/>
      <c r="CO121" s="1039"/>
      <c r="CP121" s="1047" t="s">
        <v>471</v>
      </c>
      <c r="CQ121" s="1048"/>
      <c r="CR121" s="1048"/>
      <c r="CS121" s="1048"/>
      <c r="CT121" s="1048"/>
      <c r="CU121" s="1048"/>
      <c r="CV121" s="1048"/>
      <c r="CW121" s="1048"/>
      <c r="CX121" s="1048"/>
      <c r="CY121" s="1048"/>
      <c r="CZ121" s="1048"/>
      <c r="DA121" s="1048"/>
      <c r="DB121" s="1048"/>
      <c r="DC121" s="1048"/>
      <c r="DD121" s="1048"/>
      <c r="DE121" s="1048"/>
      <c r="DF121" s="1049"/>
      <c r="DG121" s="953" t="s">
        <v>127</v>
      </c>
      <c r="DH121" s="954"/>
      <c r="DI121" s="954"/>
      <c r="DJ121" s="954"/>
      <c r="DK121" s="954"/>
      <c r="DL121" s="954" t="s">
        <v>391</v>
      </c>
      <c r="DM121" s="954"/>
      <c r="DN121" s="954"/>
      <c r="DO121" s="954"/>
      <c r="DP121" s="954"/>
      <c r="DQ121" s="954" t="s">
        <v>127</v>
      </c>
      <c r="DR121" s="954"/>
      <c r="DS121" s="954"/>
      <c r="DT121" s="954"/>
      <c r="DU121" s="954"/>
      <c r="DV121" s="955" t="s">
        <v>391</v>
      </c>
      <c r="DW121" s="955"/>
      <c r="DX121" s="955"/>
      <c r="DY121" s="955"/>
      <c r="DZ121" s="956"/>
    </row>
    <row r="122" spans="1:130" s="226" customFormat="1" ht="26.25" customHeight="1" x14ac:dyDescent="0.2">
      <c r="A122" s="1082"/>
      <c r="B122" s="977"/>
      <c r="C122" s="950" t="s">
        <v>451</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391</v>
      </c>
      <c r="AB122" s="987"/>
      <c r="AC122" s="987"/>
      <c r="AD122" s="987"/>
      <c r="AE122" s="988"/>
      <c r="AF122" s="989" t="s">
        <v>127</v>
      </c>
      <c r="AG122" s="987"/>
      <c r="AH122" s="987"/>
      <c r="AI122" s="987"/>
      <c r="AJ122" s="988"/>
      <c r="AK122" s="989" t="s">
        <v>448</v>
      </c>
      <c r="AL122" s="987"/>
      <c r="AM122" s="987"/>
      <c r="AN122" s="987"/>
      <c r="AO122" s="988"/>
      <c r="AP122" s="990" t="s">
        <v>127</v>
      </c>
      <c r="AQ122" s="991"/>
      <c r="AR122" s="991"/>
      <c r="AS122" s="991"/>
      <c r="AT122" s="992"/>
      <c r="AU122" s="1022"/>
      <c r="AV122" s="1023"/>
      <c r="AW122" s="1023"/>
      <c r="AX122" s="1023"/>
      <c r="AY122" s="1024"/>
      <c r="AZ122" s="1001" t="s">
        <v>472</v>
      </c>
      <c r="BA122" s="993"/>
      <c r="BB122" s="993"/>
      <c r="BC122" s="993"/>
      <c r="BD122" s="993"/>
      <c r="BE122" s="993"/>
      <c r="BF122" s="993"/>
      <c r="BG122" s="993"/>
      <c r="BH122" s="993"/>
      <c r="BI122" s="993"/>
      <c r="BJ122" s="993"/>
      <c r="BK122" s="993"/>
      <c r="BL122" s="993"/>
      <c r="BM122" s="993"/>
      <c r="BN122" s="993"/>
      <c r="BO122" s="993"/>
      <c r="BP122" s="994"/>
      <c r="BQ122" s="1027">
        <v>2535301</v>
      </c>
      <c r="BR122" s="1028"/>
      <c r="BS122" s="1028"/>
      <c r="BT122" s="1028"/>
      <c r="BU122" s="1028"/>
      <c r="BV122" s="1028">
        <v>2406960</v>
      </c>
      <c r="BW122" s="1028"/>
      <c r="BX122" s="1028"/>
      <c r="BY122" s="1028"/>
      <c r="BZ122" s="1028"/>
      <c r="CA122" s="1028">
        <v>2535401</v>
      </c>
      <c r="CB122" s="1028"/>
      <c r="CC122" s="1028"/>
      <c r="CD122" s="1028"/>
      <c r="CE122" s="1028"/>
      <c r="CF122" s="1045">
        <v>151.69999999999999</v>
      </c>
      <c r="CG122" s="1046"/>
      <c r="CH122" s="1046"/>
      <c r="CI122" s="1046"/>
      <c r="CJ122" s="1046"/>
      <c r="CK122" s="1037"/>
      <c r="CL122" s="1038"/>
      <c r="CM122" s="1038"/>
      <c r="CN122" s="1038"/>
      <c r="CO122" s="1039"/>
      <c r="CP122" s="1047" t="s">
        <v>473</v>
      </c>
      <c r="CQ122" s="1048"/>
      <c r="CR122" s="1048"/>
      <c r="CS122" s="1048"/>
      <c r="CT122" s="1048"/>
      <c r="CU122" s="1048"/>
      <c r="CV122" s="1048"/>
      <c r="CW122" s="1048"/>
      <c r="CX122" s="1048"/>
      <c r="CY122" s="1048"/>
      <c r="CZ122" s="1048"/>
      <c r="DA122" s="1048"/>
      <c r="DB122" s="1048"/>
      <c r="DC122" s="1048"/>
      <c r="DD122" s="1048"/>
      <c r="DE122" s="1048"/>
      <c r="DF122" s="1049"/>
      <c r="DG122" s="953" t="s">
        <v>127</v>
      </c>
      <c r="DH122" s="954"/>
      <c r="DI122" s="954"/>
      <c r="DJ122" s="954"/>
      <c r="DK122" s="954"/>
      <c r="DL122" s="954" t="s">
        <v>127</v>
      </c>
      <c r="DM122" s="954"/>
      <c r="DN122" s="954"/>
      <c r="DO122" s="954"/>
      <c r="DP122" s="954"/>
      <c r="DQ122" s="954" t="s">
        <v>127</v>
      </c>
      <c r="DR122" s="954"/>
      <c r="DS122" s="954"/>
      <c r="DT122" s="954"/>
      <c r="DU122" s="954"/>
      <c r="DV122" s="955" t="s">
        <v>127</v>
      </c>
      <c r="DW122" s="955"/>
      <c r="DX122" s="955"/>
      <c r="DY122" s="955"/>
      <c r="DZ122" s="956"/>
    </row>
    <row r="123" spans="1:130" s="226" customFormat="1" ht="26.25" customHeight="1" x14ac:dyDescent="0.2">
      <c r="A123" s="1082"/>
      <c r="B123" s="977"/>
      <c r="C123" s="950" t="s">
        <v>457</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127</v>
      </c>
      <c r="AB123" s="987"/>
      <c r="AC123" s="987"/>
      <c r="AD123" s="987"/>
      <c r="AE123" s="988"/>
      <c r="AF123" s="989" t="s">
        <v>438</v>
      </c>
      <c r="AG123" s="987"/>
      <c r="AH123" s="987"/>
      <c r="AI123" s="987"/>
      <c r="AJ123" s="988"/>
      <c r="AK123" s="989" t="s">
        <v>127</v>
      </c>
      <c r="AL123" s="987"/>
      <c r="AM123" s="987"/>
      <c r="AN123" s="987"/>
      <c r="AO123" s="988"/>
      <c r="AP123" s="990" t="s">
        <v>391</v>
      </c>
      <c r="AQ123" s="991"/>
      <c r="AR123" s="991"/>
      <c r="AS123" s="991"/>
      <c r="AT123" s="992"/>
      <c r="AU123" s="1025"/>
      <c r="AV123" s="1026"/>
      <c r="AW123" s="1026"/>
      <c r="AX123" s="1026"/>
      <c r="AY123" s="1026"/>
      <c r="AZ123" s="247" t="s">
        <v>186</v>
      </c>
      <c r="BA123" s="247"/>
      <c r="BB123" s="247"/>
      <c r="BC123" s="247"/>
      <c r="BD123" s="247"/>
      <c r="BE123" s="247"/>
      <c r="BF123" s="247"/>
      <c r="BG123" s="247"/>
      <c r="BH123" s="247"/>
      <c r="BI123" s="247"/>
      <c r="BJ123" s="247"/>
      <c r="BK123" s="247"/>
      <c r="BL123" s="247"/>
      <c r="BM123" s="247"/>
      <c r="BN123" s="247"/>
      <c r="BO123" s="1005" t="s">
        <v>474</v>
      </c>
      <c r="BP123" s="1033"/>
      <c r="BQ123" s="1088">
        <v>4765397</v>
      </c>
      <c r="BR123" s="1089"/>
      <c r="BS123" s="1089"/>
      <c r="BT123" s="1089"/>
      <c r="BU123" s="1089"/>
      <c r="BV123" s="1089">
        <v>4864262</v>
      </c>
      <c r="BW123" s="1089"/>
      <c r="BX123" s="1089"/>
      <c r="BY123" s="1089"/>
      <c r="BZ123" s="1089"/>
      <c r="CA123" s="1089">
        <v>5516783</v>
      </c>
      <c r="CB123" s="1089"/>
      <c r="CC123" s="1089"/>
      <c r="CD123" s="1089"/>
      <c r="CE123" s="1089"/>
      <c r="CF123" s="1029"/>
      <c r="CG123" s="1030"/>
      <c r="CH123" s="1030"/>
      <c r="CI123" s="1030"/>
      <c r="CJ123" s="1031"/>
      <c r="CK123" s="1037"/>
      <c r="CL123" s="1038"/>
      <c r="CM123" s="1038"/>
      <c r="CN123" s="1038"/>
      <c r="CO123" s="1039"/>
      <c r="CP123" s="1047" t="s">
        <v>475</v>
      </c>
      <c r="CQ123" s="1048"/>
      <c r="CR123" s="1048"/>
      <c r="CS123" s="1048"/>
      <c r="CT123" s="1048"/>
      <c r="CU123" s="1048"/>
      <c r="CV123" s="1048"/>
      <c r="CW123" s="1048"/>
      <c r="CX123" s="1048"/>
      <c r="CY123" s="1048"/>
      <c r="CZ123" s="1048"/>
      <c r="DA123" s="1048"/>
      <c r="DB123" s="1048"/>
      <c r="DC123" s="1048"/>
      <c r="DD123" s="1048"/>
      <c r="DE123" s="1048"/>
      <c r="DF123" s="1049"/>
      <c r="DG123" s="986" t="s">
        <v>127</v>
      </c>
      <c r="DH123" s="987"/>
      <c r="DI123" s="987"/>
      <c r="DJ123" s="987"/>
      <c r="DK123" s="988"/>
      <c r="DL123" s="989" t="s">
        <v>127</v>
      </c>
      <c r="DM123" s="987"/>
      <c r="DN123" s="987"/>
      <c r="DO123" s="987"/>
      <c r="DP123" s="988"/>
      <c r="DQ123" s="989" t="s">
        <v>127</v>
      </c>
      <c r="DR123" s="987"/>
      <c r="DS123" s="987"/>
      <c r="DT123" s="987"/>
      <c r="DU123" s="988"/>
      <c r="DV123" s="990" t="s">
        <v>448</v>
      </c>
      <c r="DW123" s="991"/>
      <c r="DX123" s="991"/>
      <c r="DY123" s="991"/>
      <c r="DZ123" s="992"/>
    </row>
    <row r="124" spans="1:130" s="226" customFormat="1" ht="26.25" customHeight="1" thickBot="1" x14ac:dyDescent="0.25">
      <c r="A124" s="1082"/>
      <c r="B124" s="977"/>
      <c r="C124" s="950" t="s">
        <v>460</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127</v>
      </c>
      <c r="AB124" s="987"/>
      <c r="AC124" s="987"/>
      <c r="AD124" s="987"/>
      <c r="AE124" s="988"/>
      <c r="AF124" s="989" t="s">
        <v>127</v>
      </c>
      <c r="AG124" s="987"/>
      <c r="AH124" s="987"/>
      <c r="AI124" s="987"/>
      <c r="AJ124" s="988"/>
      <c r="AK124" s="989" t="s">
        <v>127</v>
      </c>
      <c r="AL124" s="987"/>
      <c r="AM124" s="987"/>
      <c r="AN124" s="987"/>
      <c r="AO124" s="988"/>
      <c r="AP124" s="990" t="s">
        <v>127</v>
      </c>
      <c r="AQ124" s="991"/>
      <c r="AR124" s="991"/>
      <c r="AS124" s="991"/>
      <c r="AT124" s="992"/>
      <c r="AU124" s="1084" t="s">
        <v>476</v>
      </c>
      <c r="AV124" s="1085"/>
      <c r="AW124" s="1085"/>
      <c r="AX124" s="1085"/>
      <c r="AY124" s="1085"/>
      <c r="AZ124" s="1085"/>
      <c r="BA124" s="1085"/>
      <c r="BB124" s="1085"/>
      <c r="BC124" s="1085"/>
      <c r="BD124" s="1085"/>
      <c r="BE124" s="1085"/>
      <c r="BF124" s="1085"/>
      <c r="BG124" s="1085"/>
      <c r="BH124" s="1085"/>
      <c r="BI124" s="1085"/>
      <c r="BJ124" s="1085"/>
      <c r="BK124" s="1085"/>
      <c r="BL124" s="1085"/>
      <c r="BM124" s="1085"/>
      <c r="BN124" s="1085"/>
      <c r="BO124" s="1085"/>
      <c r="BP124" s="1086"/>
      <c r="BQ124" s="1087" t="s">
        <v>127</v>
      </c>
      <c r="BR124" s="1055"/>
      <c r="BS124" s="1055"/>
      <c r="BT124" s="1055"/>
      <c r="BU124" s="1055"/>
      <c r="BV124" s="1055" t="s">
        <v>127</v>
      </c>
      <c r="BW124" s="1055"/>
      <c r="BX124" s="1055"/>
      <c r="BY124" s="1055"/>
      <c r="BZ124" s="1055"/>
      <c r="CA124" s="1055" t="s">
        <v>127</v>
      </c>
      <c r="CB124" s="1055"/>
      <c r="CC124" s="1055"/>
      <c r="CD124" s="1055"/>
      <c r="CE124" s="1055"/>
      <c r="CF124" s="1056"/>
      <c r="CG124" s="1057"/>
      <c r="CH124" s="1057"/>
      <c r="CI124" s="1057"/>
      <c r="CJ124" s="1058"/>
      <c r="CK124" s="1040"/>
      <c r="CL124" s="1040"/>
      <c r="CM124" s="1040"/>
      <c r="CN124" s="1040"/>
      <c r="CO124" s="1041"/>
      <c r="CP124" s="1047" t="s">
        <v>477</v>
      </c>
      <c r="CQ124" s="1048"/>
      <c r="CR124" s="1048"/>
      <c r="CS124" s="1048"/>
      <c r="CT124" s="1048"/>
      <c r="CU124" s="1048"/>
      <c r="CV124" s="1048"/>
      <c r="CW124" s="1048"/>
      <c r="CX124" s="1048"/>
      <c r="CY124" s="1048"/>
      <c r="CZ124" s="1048"/>
      <c r="DA124" s="1048"/>
      <c r="DB124" s="1048"/>
      <c r="DC124" s="1048"/>
      <c r="DD124" s="1048"/>
      <c r="DE124" s="1048"/>
      <c r="DF124" s="1049"/>
      <c r="DG124" s="1032" t="s">
        <v>127</v>
      </c>
      <c r="DH124" s="1014"/>
      <c r="DI124" s="1014"/>
      <c r="DJ124" s="1014"/>
      <c r="DK124" s="1015"/>
      <c r="DL124" s="1013" t="s">
        <v>127</v>
      </c>
      <c r="DM124" s="1014"/>
      <c r="DN124" s="1014"/>
      <c r="DO124" s="1014"/>
      <c r="DP124" s="1015"/>
      <c r="DQ124" s="1013" t="s">
        <v>127</v>
      </c>
      <c r="DR124" s="1014"/>
      <c r="DS124" s="1014"/>
      <c r="DT124" s="1014"/>
      <c r="DU124" s="1015"/>
      <c r="DV124" s="1016" t="s">
        <v>127</v>
      </c>
      <c r="DW124" s="1017"/>
      <c r="DX124" s="1017"/>
      <c r="DY124" s="1017"/>
      <c r="DZ124" s="1018"/>
    </row>
    <row r="125" spans="1:130" s="226" customFormat="1" ht="26.25" customHeight="1" x14ac:dyDescent="0.2">
      <c r="A125" s="1082"/>
      <c r="B125" s="977"/>
      <c r="C125" s="950" t="s">
        <v>462</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127</v>
      </c>
      <c r="AB125" s="987"/>
      <c r="AC125" s="987"/>
      <c r="AD125" s="987"/>
      <c r="AE125" s="988"/>
      <c r="AF125" s="989" t="s">
        <v>127</v>
      </c>
      <c r="AG125" s="987"/>
      <c r="AH125" s="987"/>
      <c r="AI125" s="987"/>
      <c r="AJ125" s="988"/>
      <c r="AK125" s="989" t="s">
        <v>127</v>
      </c>
      <c r="AL125" s="987"/>
      <c r="AM125" s="987"/>
      <c r="AN125" s="987"/>
      <c r="AO125" s="988"/>
      <c r="AP125" s="990" t="s">
        <v>127</v>
      </c>
      <c r="AQ125" s="991"/>
      <c r="AR125" s="991"/>
      <c r="AS125" s="991"/>
      <c r="AT125" s="99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0" t="s">
        <v>478</v>
      </c>
      <c r="CL125" s="1035"/>
      <c r="CM125" s="1035"/>
      <c r="CN125" s="1035"/>
      <c r="CO125" s="1036"/>
      <c r="CP125" s="957" t="s">
        <v>479</v>
      </c>
      <c r="CQ125" s="925"/>
      <c r="CR125" s="925"/>
      <c r="CS125" s="925"/>
      <c r="CT125" s="925"/>
      <c r="CU125" s="925"/>
      <c r="CV125" s="925"/>
      <c r="CW125" s="925"/>
      <c r="CX125" s="925"/>
      <c r="CY125" s="925"/>
      <c r="CZ125" s="925"/>
      <c r="DA125" s="925"/>
      <c r="DB125" s="925"/>
      <c r="DC125" s="925"/>
      <c r="DD125" s="925"/>
      <c r="DE125" s="925"/>
      <c r="DF125" s="926"/>
      <c r="DG125" s="958" t="s">
        <v>127</v>
      </c>
      <c r="DH125" s="959"/>
      <c r="DI125" s="959"/>
      <c r="DJ125" s="959"/>
      <c r="DK125" s="959"/>
      <c r="DL125" s="959" t="s">
        <v>448</v>
      </c>
      <c r="DM125" s="959"/>
      <c r="DN125" s="959"/>
      <c r="DO125" s="959"/>
      <c r="DP125" s="959"/>
      <c r="DQ125" s="959" t="s">
        <v>127</v>
      </c>
      <c r="DR125" s="959"/>
      <c r="DS125" s="959"/>
      <c r="DT125" s="959"/>
      <c r="DU125" s="959"/>
      <c r="DV125" s="960" t="s">
        <v>127</v>
      </c>
      <c r="DW125" s="960"/>
      <c r="DX125" s="960"/>
      <c r="DY125" s="960"/>
      <c r="DZ125" s="961"/>
    </row>
    <row r="126" spans="1:130" s="226" customFormat="1" ht="26.25" customHeight="1" thickBot="1" x14ac:dyDescent="0.25">
      <c r="A126" s="1082"/>
      <c r="B126" s="977"/>
      <c r="C126" s="950" t="s">
        <v>464</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127</v>
      </c>
      <c r="AB126" s="987"/>
      <c r="AC126" s="987"/>
      <c r="AD126" s="987"/>
      <c r="AE126" s="988"/>
      <c r="AF126" s="989" t="s">
        <v>127</v>
      </c>
      <c r="AG126" s="987"/>
      <c r="AH126" s="987"/>
      <c r="AI126" s="987"/>
      <c r="AJ126" s="988"/>
      <c r="AK126" s="989" t="s">
        <v>127</v>
      </c>
      <c r="AL126" s="987"/>
      <c r="AM126" s="987"/>
      <c r="AN126" s="987"/>
      <c r="AO126" s="988"/>
      <c r="AP126" s="990" t="s">
        <v>448</v>
      </c>
      <c r="AQ126" s="991"/>
      <c r="AR126" s="991"/>
      <c r="AS126" s="991"/>
      <c r="AT126" s="99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1"/>
      <c r="CL126" s="1038"/>
      <c r="CM126" s="1038"/>
      <c r="CN126" s="1038"/>
      <c r="CO126" s="1039"/>
      <c r="CP126" s="950" t="s">
        <v>480</v>
      </c>
      <c r="CQ126" s="951"/>
      <c r="CR126" s="951"/>
      <c r="CS126" s="951"/>
      <c r="CT126" s="951"/>
      <c r="CU126" s="951"/>
      <c r="CV126" s="951"/>
      <c r="CW126" s="951"/>
      <c r="CX126" s="951"/>
      <c r="CY126" s="951"/>
      <c r="CZ126" s="951"/>
      <c r="DA126" s="951"/>
      <c r="DB126" s="951"/>
      <c r="DC126" s="951"/>
      <c r="DD126" s="951"/>
      <c r="DE126" s="951"/>
      <c r="DF126" s="952"/>
      <c r="DG126" s="953" t="s">
        <v>448</v>
      </c>
      <c r="DH126" s="954"/>
      <c r="DI126" s="954"/>
      <c r="DJ126" s="954"/>
      <c r="DK126" s="954"/>
      <c r="DL126" s="954" t="s">
        <v>127</v>
      </c>
      <c r="DM126" s="954"/>
      <c r="DN126" s="954"/>
      <c r="DO126" s="954"/>
      <c r="DP126" s="954"/>
      <c r="DQ126" s="954" t="s">
        <v>127</v>
      </c>
      <c r="DR126" s="954"/>
      <c r="DS126" s="954"/>
      <c r="DT126" s="954"/>
      <c r="DU126" s="954"/>
      <c r="DV126" s="955" t="s">
        <v>127</v>
      </c>
      <c r="DW126" s="955"/>
      <c r="DX126" s="955"/>
      <c r="DY126" s="955"/>
      <c r="DZ126" s="956"/>
    </row>
    <row r="127" spans="1:130" s="226" customFormat="1" ht="26.25" customHeight="1" x14ac:dyDescent="0.2">
      <c r="A127" s="1083"/>
      <c r="B127" s="979"/>
      <c r="C127" s="1001" t="s">
        <v>481</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127</v>
      </c>
      <c r="AB127" s="987"/>
      <c r="AC127" s="987"/>
      <c r="AD127" s="987"/>
      <c r="AE127" s="988"/>
      <c r="AF127" s="989" t="s">
        <v>127</v>
      </c>
      <c r="AG127" s="987"/>
      <c r="AH127" s="987"/>
      <c r="AI127" s="987"/>
      <c r="AJ127" s="988"/>
      <c r="AK127" s="989" t="s">
        <v>127</v>
      </c>
      <c r="AL127" s="987"/>
      <c r="AM127" s="987"/>
      <c r="AN127" s="987"/>
      <c r="AO127" s="988"/>
      <c r="AP127" s="990" t="s">
        <v>127</v>
      </c>
      <c r="AQ127" s="991"/>
      <c r="AR127" s="991"/>
      <c r="AS127" s="991"/>
      <c r="AT127" s="992"/>
      <c r="AU127" s="228"/>
      <c r="AV127" s="228"/>
      <c r="AW127" s="228"/>
      <c r="AX127" s="1059" t="s">
        <v>482</v>
      </c>
      <c r="AY127" s="1060"/>
      <c r="AZ127" s="1060"/>
      <c r="BA127" s="1060"/>
      <c r="BB127" s="1060"/>
      <c r="BC127" s="1060"/>
      <c r="BD127" s="1060"/>
      <c r="BE127" s="1061"/>
      <c r="BF127" s="1062" t="s">
        <v>483</v>
      </c>
      <c r="BG127" s="1060"/>
      <c r="BH127" s="1060"/>
      <c r="BI127" s="1060"/>
      <c r="BJ127" s="1060"/>
      <c r="BK127" s="1060"/>
      <c r="BL127" s="1061"/>
      <c r="BM127" s="1062" t="s">
        <v>484</v>
      </c>
      <c r="BN127" s="1060"/>
      <c r="BO127" s="1060"/>
      <c r="BP127" s="1060"/>
      <c r="BQ127" s="1060"/>
      <c r="BR127" s="1060"/>
      <c r="BS127" s="1061"/>
      <c r="BT127" s="1062" t="s">
        <v>485</v>
      </c>
      <c r="BU127" s="1060"/>
      <c r="BV127" s="1060"/>
      <c r="BW127" s="1060"/>
      <c r="BX127" s="1060"/>
      <c r="BY127" s="1060"/>
      <c r="BZ127" s="1080"/>
      <c r="CA127" s="228"/>
      <c r="CB127" s="228"/>
      <c r="CC127" s="228"/>
      <c r="CD127" s="251"/>
      <c r="CE127" s="251"/>
      <c r="CF127" s="251"/>
      <c r="CG127" s="228"/>
      <c r="CH127" s="228"/>
      <c r="CI127" s="228"/>
      <c r="CJ127" s="250"/>
      <c r="CK127" s="1051"/>
      <c r="CL127" s="1038"/>
      <c r="CM127" s="1038"/>
      <c r="CN127" s="1038"/>
      <c r="CO127" s="1039"/>
      <c r="CP127" s="950" t="s">
        <v>486</v>
      </c>
      <c r="CQ127" s="951"/>
      <c r="CR127" s="951"/>
      <c r="CS127" s="951"/>
      <c r="CT127" s="951"/>
      <c r="CU127" s="951"/>
      <c r="CV127" s="951"/>
      <c r="CW127" s="951"/>
      <c r="CX127" s="951"/>
      <c r="CY127" s="951"/>
      <c r="CZ127" s="951"/>
      <c r="DA127" s="951"/>
      <c r="DB127" s="951"/>
      <c r="DC127" s="951"/>
      <c r="DD127" s="951"/>
      <c r="DE127" s="951"/>
      <c r="DF127" s="952"/>
      <c r="DG127" s="953" t="s">
        <v>127</v>
      </c>
      <c r="DH127" s="954"/>
      <c r="DI127" s="954"/>
      <c r="DJ127" s="954"/>
      <c r="DK127" s="954"/>
      <c r="DL127" s="954" t="s">
        <v>127</v>
      </c>
      <c r="DM127" s="954"/>
      <c r="DN127" s="954"/>
      <c r="DO127" s="954"/>
      <c r="DP127" s="954"/>
      <c r="DQ127" s="954" t="s">
        <v>127</v>
      </c>
      <c r="DR127" s="954"/>
      <c r="DS127" s="954"/>
      <c r="DT127" s="954"/>
      <c r="DU127" s="954"/>
      <c r="DV127" s="955" t="s">
        <v>127</v>
      </c>
      <c r="DW127" s="955"/>
      <c r="DX127" s="955"/>
      <c r="DY127" s="955"/>
      <c r="DZ127" s="956"/>
    </row>
    <row r="128" spans="1:130" s="226" customFormat="1" ht="26.25" customHeight="1" thickBot="1" x14ac:dyDescent="0.25">
      <c r="A128" s="1066" t="s">
        <v>487</v>
      </c>
      <c r="B128" s="1067"/>
      <c r="C128" s="1067"/>
      <c r="D128" s="1067"/>
      <c r="E128" s="1067"/>
      <c r="F128" s="1067"/>
      <c r="G128" s="1067"/>
      <c r="H128" s="1067"/>
      <c r="I128" s="1067"/>
      <c r="J128" s="1067"/>
      <c r="K128" s="1067"/>
      <c r="L128" s="1067"/>
      <c r="M128" s="1067"/>
      <c r="N128" s="1067"/>
      <c r="O128" s="1067"/>
      <c r="P128" s="1067"/>
      <c r="Q128" s="1067"/>
      <c r="R128" s="1067"/>
      <c r="S128" s="1067"/>
      <c r="T128" s="1067"/>
      <c r="U128" s="1067"/>
      <c r="V128" s="1067"/>
      <c r="W128" s="1068" t="s">
        <v>488</v>
      </c>
      <c r="X128" s="1068"/>
      <c r="Y128" s="1068"/>
      <c r="Z128" s="1069"/>
      <c r="AA128" s="1070" t="s">
        <v>127</v>
      </c>
      <c r="AB128" s="1071"/>
      <c r="AC128" s="1071"/>
      <c r="AD128" s="1071"/>
      <c r="AE128" s="1072"/>
      <c r="AF128" s="1073">
        <v>474</v>
      </c>
      <c r="AG128" s="1071"/>
      <c r="AH128" s="1071"/>
      <c r="AI128" s="1071"/>
      <c r="AJ128" s="1072"/>
      <c r="AK128" s="1073" t="s">
        <v>127</v>
      </c>
      <c r="AL128" s="1071"/>
      <c r="AM128" s="1071"/>
      <c r="AN128" s="1071"/>
      <c r="AO128" s="1072"/>
      <c r="AP128" s="1074"/>
      <c r="AQ128" s="1075"/>
      <c r="AR128" s="1075"/>
      <c r="AS128" s="1075"/>
      <c r="AT128" s="1076"/>
      <c r="AU128" s="228"/>
      <c r="AV128" s="228"/>
      <c r="AW128" s="228"/>
      <c r="AX128" s="924" t="s">
        <v>489</v>
      </c>
      <c r="AY128" s="925"/>
      <c r="AZ128" s="925"/>
      <c r="BA128" s="925"/>
      <c r="BB128" s="925"/>
      <c r="BC128" s="925"/>
      <c r="BD128" s="925"/>
      <c r="BE128" s="926"/>
      <c r="BF128" s="1077" t="s">
        <v>127</v>
      </c>
      <c r="BG128" s="1078"/>
      <c r="BH128" s="1078"/>
      <c r="BI128" s="1078"/>
      <c r="BJ128" s="1078"/>
      <c r="BK128" s="1078"/>
      <c r="BL128" s="1079"/>
      <c r="BM128" s="1077">
        <v>15</v>
      </c>
      <c r="BN128" s="1078"/>
      <c r="BO128" s="1078"/>
      <c r="BP128" s="1078"/>
      <c r="BQ128" s="1078"/>
      <c r="BR128" s="1078"/>
      <c r="BS128" s="1079"/>
      <c r="BT128" s="1077">
        <v>20</v>
      </c>
      <c r="BU128" s="1078"/>
      <c r="BV128" s="1078"/>
      <c r="BW128" s="1078"/>
      <c r="BX128" s="1078"/>
      <c r="BY128" s="1078"/>
      <c r="BZ128" s="1100"/>
      <c r="CA128" s="251"/>
      <c r="CB128" s="251"/>
      <c r="CC128" s="251"/>
      <c r="CD128" s="251"/>
      <c r="CE128" s="251"/>
      <c r="CF128" s="251"/>
      <c r="CG128" s="228"/>
      <c r="CH128" s="228"/>
      <c r="CI128" s="228"/>
      <c r="CJ128" s="250"/>
      <c r="CK128" s="1052"/>
      <c r="CL128" s="1053"/>
      <c r="CM128" s="1053"/>
      <c r="CN128" s="1053"/>
      <c r="CO128" s="1054"/>
      <c r="CP128" s="1101" t="s">
        <v>490</v>
      </c>
      <c r="CQ128" s="754"/>
      <c r="CR128" s="754"/>
      <c r="CS128" s="754"/>
      <c r="CT128" s="754"/>
      <c r="CU128" s="754"/>
      <c r="CV128" s="754"/>
      <c r="CW128" s="754"/>
      <c r="CX128" s="754"/>
      <c r="CY128" s="754"/>
      <c r="CZ128" s="754"/>
      <c r="DA128" s="754"/>
      <c r="DB128" s="754"/>
      <c r="DC128" s="754"/>
      <c r="DD128" s="754"/>
      <c r="DE128" s="754"/>
      <c r="DF128" s="1102"/>
      <c r="DG128" s="1103" t="s">
        <v>491</v>
      </c>
      <c r="DH128" s="1063"/>
      <c r="DI128" s="1063"/>
      <c r="DJ128" s="1063"/>
      <c r="DK128" s="1063"/>
      <c r="DL128" s="1063" t="s">
        <v>491</v>
      </c>
      <c r="DM128" s="1063"/>
      <c r="DN128" s="1063"/>
      <c r="DO128" s="1063"/>
      <c r="DP128" s="1063"/>
      <c r="DQ128" s="1063" t="s">
        <v>491</v>
      </c>
      <c r="DR128" s="1063"/>
      <c r="DS128" s="1063"/>
      <c r="DT128" s="1063"/>
      <c r="DU128" s="1063"/>
      <c r="DV128" s="1064" t="s">
        <v>491</v>
      </c>
      <c r="DW128" s="1064"/>
      <c r="DX128" s="1064"/>
      <c r="DY128" s="1064"/>
      <c r="DZ128" s="1065"/>
    </row>
    <row r="129" spans="1:131" s="226" customFormat="1" ht="26.25" customHeight="1" x14ac:dyDescent="0.2">
      <c r="A129" s="962" t="s">
        <v>107</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4" t="s">
        <v>492</v>
      </c>
      <c r="X129" s="1095"/>
      <c r="Y129" s="1095"/>
      <c r="Z129" s="1096"/>
      <c r="AA129" s="986">
        <v>1584601</v>
      </c>
      <c r="AB129" s="987"/>
      <c r="AC129" s="987"/>
      <c r="AD129" s="987"/>
      <c r="AE129" s="988"/>
      <c r="AF129" s="989">
        <v>1712264</v>
      </c>
      <c r="AG129" s="987"/>
      <c r="AH129" s="987"/>
      <c r="AI129" s="987"/>
      <c r="AJ129" s="988"/>
      <c r="AK129" s="989">
        <v>1899656</v>
      </c>
      <c r="AL129" s="987"/>
      <c r="AM129" s="987"/>
      <c r="AN129" s="987"/>
      <c r="AO129" s="988"/>
      <c r="AP129" s="1097"/>
      <c r="AQ129" s="1098"/>
      <c r="AR129" s="1098"/>
      <c r="AS129" s="1098"/>
      <c r="AT129" s="1099"/>
      <c r="AU129" s="229"/>
      <c r="AV129" s="229"/>
      <c r="AW129" s="229"/>
      <c r="AX129" s="1128" t="s">
        <v>493</v>
      </c>
      <c r="AY129" s="951"/>
      <c r="AZ129" s="951"/>
      <c r="BA129" s="951"/>
      <c r="BB129" s="951"/>
      <c r="BC129" s="951"/>
      <c r="BD129" s="951"/>
      <c r="BE129" s="952"/>
      <c r="BF129" s="1090" t="s">
        <v>494</v>
      </c>
      <c r="BG129" s="1091"/>
      <c r="BH129" s="1091"/>
      <c r="BI129" s="1091"/>
      <c r="BJ129" s="1091"/>
      <c r="BK129" s="1091"/>
      <c r="BL129" s="1092"/>
      <c r="BM129" s="1090">
        <v>20</v>
      </c>
      <c r="BN129" s="1091"/>
      <c r="BO129" s="1091"/>
      <c r="BP129" s="1091"/>
      <c r="BQ129" s="1091"/>
      <c r="BR129" s="1091"/>
      <c r="BS129" s="1092"/>
      <c r="BT129" s="1090">
        <v>30</v>
      </c>
      <c r="BU129" s="1091"/>
      <c r="BV129" s="1091"/>
      <c r="BW129" s="1091"/>
      <c r="BX129" s="1091"/>
      <c r="BY129" s="1091"/>
      <c r="BZ129" s="1093"/>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62" t="s">
        <v>495</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4" t="s">
        <v>496</v>
      </c>
      <c r="X130" s="1095"/>
      <c r="Y130" s="1095"/>
      <c r="Z130" s="1096"/>
      <c r="AA130" s="986">
        <v>195555</v>
      </c>
      <c r="AB130" s="987"/>
      <c r="AC130" s="987"/>
      <c r="AD130" s="987"/>
      <c r="AE130" s="988"/>
      <c r="AF130" s="989">
        <v>208837</v>
      </c>
      <c r="AG130" s="987"/>
      <c r="AH130" s="987"/>
      <c r="AI130" s="987"/>
      <c r="AJ130" s="988"/>
      <c r="AK130" s="989">
        <v>228571</v>
      </c>
      <c r="AL130" s="987"/>
      <c r="AM130" s="987"/>
      <c r="AN130" s="987"/>
      <c r="AO130" s="988"/>
      <c r="AP130" s="1097"/>
      <c r="AQ130" s="1098"/>
      <c r="AR130" s="1098"/>
      <c r="AS130" s="1098"/>
      <c r="AT130" s="1099"/>
      <c r="AU130" s="229"/>
      <c r="AV130" s="229"/>
      <c r="AW130" s="229"/>
      <c r="AX130" s="1128" t="s">
        <v>497</v>
      </c>
      <c r="AY130" s="951"/>
      <c r="AZ130" s="951"/>
      <c r="BA130" s="951"/>
      <c r="BB130" s="951"/>
      <c r="BC130" s="951"/>
      <c r="BD130" s="951"/>
      <c r="BE130" s="952"/>
      <c r="BF130" s="1129">
        <v>6.2</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498</v>
      </c>
      <c r="X131" s="1136"/>
      <c r="Y131" s="1136"/>
      <c r="Z131" s="1137"/>
      <c r="AA131" s="1032">
        <v>1389046</v>
      </c>
      <c r="AB131" s="1014"/>
      <c r="AC131" s="1014"/>
      <c r="AD131" s="1014"/>
      <c r="AE131" s="1015"/>
      <c r="AF131" s="1013">
        <v>1503427</v>
      </c>
      <c r="AG131" s="1014"/>
      <c r="AH131" s="1014"/>
      <c r="AI131" s="1014"/>
      <c r="AJ131" s="1015"/>
      <c r="AK131" s="1013">
        <v>1671085</v>
      </c>
      <c r="AL131" s="1014"/>
      <c r="AM131" s="1014"/>
      <c r="AN131" s="1014"/>
      <c r="AO131" s="1015"/>
      <c r="AP131" s="1138"/>
      <c r="AQ131" s="1139"/>
      <c r="AR131" s="1139"/>
      <c r="AS131" s="1139"/>
      <c r="AT131" s="1140"/>
      <c r="AU131" s="229"/>
      <c r="AV131" s="229"/>
      <c r="AW131" s="229"/>
      <c r="AX131" s="1110" t="s">
        <v>499</v>
      </c>
      <c r="AY131" s="754"/>
      <c r="AZ131" s="754"/>
      <c r="BA131" s="754"/>
      <c r="BB131" s="754"/>
      <c r="BC131" s="754"/>
      <c r="BD131" s="754"/>
      <c r="BE131" s="1102"/>
      <c r="BF131" s="1111" t="s">
        <v>500</v>
      </c>
      <c r="BG131" s="1112"/>
      <c r="BH131" s="1112"/>
      <c r="BI131" s="1112"/>
      <c r="BJ131" s="1112"/>
      <c r="BK131" s="1112"/>
      <c r="BL131" s="1113"/>
      <c r="BM131" s="1111">
        <v>350</v>
      </c>
      <c r="BN131" s="1112"/>
      <c r="BO131" s="1112"/>
      <c r="BP131" s="1112"/>
      <c r="BQ131" s="1112"/>
      <c r="BR131" s="1112"/>
      <c r="BS131" s="1113"/>
      <c r="BT131" s="1114"/>
      <c r="BU131" s="1115"/>
      <c r="BV131" s="1115"/>
      <c r="BW131" s="1115"/>
      <c r="BX131" s="1115"/>
      <c r="BY131" s="1115"/>
      <c r="BZ131" s="1116"/>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17" t="s">
        <v>501</v>
      </c>
      <c r="B132" s="1118"/>
      <c r="C132" s="1118"/>
      <c r="D132" s="1118"/>
      <c r="E132" s="1118"/>
      <c r="F132" s="1118"/>
      <c r="G132" s="1118"/>
      <c r="H132" s="1118"/>
      <c r="I132" s="1118"/>
      <c r="J132" s="1118"/>
      <c r="K132" s="1118"/>
      <c r="L132" s="1118"/>
      <c r="M132" s="1118"/>
      <c r="N132" s="1118"/>
      <c r="O132" s="1118"/>
      <c r="P132" s="1118"/>
      <c r="Q132" s="1118"/>
      <c r="R132" s="1118"/>
      <c r="S132" s="1118"/>
      <c r="T132" s="1118"/>
      <c r="U132" s="1118"/>
      <c r="V132" s="1121" t="s">
        <v>502</v>
      </c>
      <c r="W132" s="1121"/>
      <c r="X132" s="1121"/>
      <c r="Y132" s="1121"/>
      <c r="Z132" s="1122"/>
      <c r="AA132" s="1123">
        <v>6.3581767630000003</v>
      </c>
      <c r="AB132" s="1124"/>
      <c r="AC132" s="1124"/>
      <c r="AD132" s="1124"/>
      <c r="AE132" s="1125"/>
      <c r="AF132" s="1126">
        <v>6.2181269859999997</v>
      </c>
      <c r="AG132" s="1124"/>
      <c r="AH132" s="1124"/>
      <c r="AI132" s="1124"/>
      <c r="AJ132" s="1125"/>
      <c r="AK132" s="1126">
        <v>6.1020833769999996</v>
      </c>
      <c r="AL132" s="1124"/>
      <c r="AM132" s="1124"/>
      <c r="AN132" s="1124"/>
      <c r="AO132" s="1125"/>
      <c r="AP132" s="1029"/>
      <c r="AQ132" s="1030"/>
      <c r="AR132" s="1030"/>
      <c r="AS132" s="1030"/>
      <c r="AT132" s="1127"/>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19"/>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04" t="s">
        <v>503</v>
      </c>
      <c r="W133" s="1104"/>
      <c r="X133" s="1104"/>
      <c r="Y133" s="1104"/>
      <c r="Z133" s="1105"/>
      <c r="AA133" s="1106">
        <v>4.7</v>
      </c>
      <c r="AB133" s="1107"/>
      <c r="AC133" s="1107"/>
      <c r="AD133" s="1107"/>
      <c r="AE133" s="1108"/>
      <c r="AF133" s="1106">
        <v>5.6</v>
      </c>
      <c r="AG133" s="1107"/>
      <c r="AH133" s="1107"/>
      <c r="AI133" s="1107"/>
      <c r="AJ133" s="1108"/>
      <c r="AK133" s="1106">
        <v>6.2</v>
      </c>
      <c r="AL133" s="1107"/>
      <c r="AM133" s="1107"/>
      <c r="AN133" s="1107"/>
      <c r="AO133" s="1108"/>
      <c r="AP133" s="1056"/>
      <c r="AQ133" s="1057"/>
      <c r="AR133" s="1057"/>
      <c r="AS133" s="1057"/>
      <c r="AT133" s="1109"/>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cO6QweaNZ4X1reRkNTDap6NNjF1cdPS5OJuSttw/BTbSJe+w8LlouvuKWW6GFVyYXyJ8bMlbwEuqGFaF+KvQ3Q==" saltValue="OB1y1T+zFxF7pAWrV5/QOA==" spinCount="100000" sheet="1" objects="1" scenarios="1" formatRows="0"/>
  <mergeCells count="2035">
    <mergeCell ref="Q73:U73"/>
    <mergeCell ref="V73:Z73"/>
    <mergeCell ref="AA73:AE73"/>
    <mergeCell ref="AF73:AJ73"/>
    <mergeCell ref="AK73:AO7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F74:AJ74"/>
    <mergeCell ref="AK74:AO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Q72:DU72"/>
    <mergeCell ref="AP72:AT72"/>
    <mergeCell ref="AU72:AY72"/>
    <mergeCell ref="AZ72:BD72"/>
    <mergeCell ref="BS72:CG72"/>
    <mergeCell ref="CH72:CL72"/>
    <mergeCell ref="CM72:CQ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Q74:U74"/>
    <mergeCell ref="V74:Z74"/>
    <mergeCell ref="AA74:AE74"/>
    <mergeCell ref="DV70:DZ70"/>
    <mergeCell ref="B71:P71"/>
    <mergeCell ref="Q71:U71"/>
    <mergeCell ref="V71:Z71"/>
    <mergeCell ref="AA71:AE71"/>
    <mergeCell ref="AF71:AJ71"/>
    <mergeCell ref="AK71:AO71"/>
    <mergeCell ref="AP71:AT71"/>
    <mergeCell ref="AU71:AY71"/>
    <mergeCell ref="AZ71:BD71"/>
    <mergeCell ref="CR70:CV70"/>
    <mergeCell ref="DG73:DK73"/>
    <mergeCell ref="DL73:DP73"/>
    <mergeCell ref="DQ73:DU73"/>
    <mergeCell ref="DV73:DZ73"/>
    <mergeCell ref="B74:P74"/>
    <mergeCell ref="BS73:CG73"/>
    <mergeCell ref="CH73:CL73"/>
    <mergeCell ref="CM73:CQ73"/>
    <mergeCell ref="CR73:CV73"/>
    <mergeCell ref="CW73:DA73"/>
    <mergeCell ref="DB73:DF73"/>
    <mergeCell ref="DV72:DZ72"/>
    <mergeCell ref="B73:P73"/>
    <mergeCell ref="AP73:AT73"/>
    <mergeCell ref="AU73:AY73"/>
    <mergeCell ref="AZ73:BD73"/>
    <mergeCell ref="CR72:CV72"/>
    <mergeCell ref="CW72:DA72"/>
    <mergeCell ref="DB72:DF72"/>
    <mergeCell ref="DG72:DK72"/>
    <mergeCell ref="DL72:DP72"/>
    <mergeCell ref="BS70:CG70"/>
    <mergeCell ref="CH70:CL70"/>
    <mergeCell ref="CM70:CQ70"/>
    <mergeCell ref="CW67:DA67"/>
    <mergeCell ref="DB67:DF67"/>
    <mergeCell ref="DG67:DK67"/>
    <mergeCell ref="DL67:DP67"/>
    <mergeCell ref="DQ67:DU67"/>
    <mergeCell ref="DG69:DK69"/>
    <mergeCell ref="DL69:DP69"/>
    <mergeCell ref="DQ69:DU69"/>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70:DA70"/>
    <mergeCell ref="DB70:DF70"/>
    <mergeCell ref="DG70:DK70"/>
    <mergeCell ref="DL70:DP70"/>
    <mergeCell ref="DQ70:DU70"/>
    <mergeCell ref="AP70:AT70"/>
    <mergeCell ref="AU70:AY70"/>
    <mergeCell ref="AZ70:BD70"/>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504</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ecbXDFSPTKPSeJZ28NI0LPghlb/YZDanUjuM4QMqW1DAMiqnQY5XnTvqNu99QqkoOlZy3H7QnJUj7L+oVXtjg==" saltValue="OdNwgTPHNWuz0Gh7Ddk6fA==" spinCount="100000" sheet="1" objects="1" scenarios="1"/>
  <dataConsolidate/>
  <phoneticPr fontId="2"/>
  <printOptions horizontalCentered="1" verticalCentered="1"/>
  <pageMargins left="0" right="0" top="0" bottom="0" header="0" footer="0"/>
  <pageSetup paperSize="8" scale="71"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332031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505</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506</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2" t="s">
        <v>507</v>
      </c>
      <c r="AP7" s="268"/>
      <c r="AQ7" s="269" t="s">
        <v>508</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3"/>
      <c r="AP8" s="274" t="s">
        <v>509</v>
      </c>
      <c r="AQ8" s="275" t="s">
        <v>510</v>
      </c>
      <c r="AR8" s="276" t="s">
        <v>511</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4" t="s">
        <v>512</v>
      </c>
      <c r="AL9" s="1145"/>
      <c r="AM9" s="1145"/>
      <c r="AN9" s="1146"/>
      <c r="AO9" s="277">
        <v>662033</v>
      </c>
      <c r="AP9" s="277">
        <v>280285</v>
      </c>
      <c r="AQ9" s="278">
        <v>242692</v>
      </c>
      <c r="AR9" s="279">
        <v>15.5</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4" t="s">
        <v>513</v>
      </c>
      <c r="AL10" s="1145"/>
      <c r="AM10" s="1145"/>
      <c r="AN10" s="1146"/>
      <c r="AO10" s="280">
        <v>3497</v>
      </c>
      <c r="AP10" s="280">
        <v>1481</v>
      </c>
      <c r="AQ10" s="281">
        <v>27094</v>
      </c>
      <c r="AR10" s="282">
        <v>-94.5</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4" t="s">
        <v>514</v>
      </c>
      <c r="AL11" s="1145"/>
      <c r="AM11" s="1145"/>
      <c r="AN11" s="1146"/>
      <c r="AO11" s="280">
        <v>2722</v>
      </c>
      <c r="AP11" s="280">
        <v>1152</v>
      </c>
      <c r="AQ11" s="281">
        <v>4163</v>
      </c>
      <c r="AR11" s="282">
        <v>-72.3</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4" t="s">
        <v>515</v>
      </c>
      <c r="AL12" s="1145"/>
      <c r="AM12" s="1145"/>
      <c r="AN12" s="1146"/>
      <c r="AO12" s="280" t="s">
        <v>516</v>
      </c>
      <c r="AP12" s="280" t="s">
        <v>516</v>
      </c>
      <c r="AQ12" s="281" t="s">
        <v>516</v>
      </c>
      <c r="AR12" s="282" t="s">
        <v>516</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4" t="s">
        <v>517</v>
      </c>
      <c r="AL13" s="1145"/>
      <c r="AM13" s="1145"/>
      <c r="AN13" s="1146"/>
      <c r="AO13" s="280">
        <v>5677</v>
      </c>
      <c r="AP13" s="280">
        <v>2403</v>
      </c>
      <c r="AQ13" s="281">
        <v>8881</v>
      </c>
      <c r="AR13" s="282">
        <v>-72.900000000000006</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4" t="s">
        <v>518</v>
      </c>
      <c r="AL14" s="1145"/>
      <c r="AM14" s="1145"/>
      <c r="AN14" s="1146"/>
      <c r="AO14" s="280">
        <v>41411</v>
      </c>
      <c r="AP14" s="280">
        <v>17532</v>
      </c>
      <c r="AQ14" s="281">
        <v>5165</v>
      </c>
      <c r="AR14" s="282">
        <v>239.4</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7" t="s">
        <v>519</v>
      </c>
      <c r="AL15" s="1148"/>
      <c r="AM15" s="1148"/>
      <c r="AN15" s="1149"/>
      <c r="AO15" s="280">
        <v>-53926</v>
      </c>
      <c r="AP15" s="280">
        <v>-22831</v>
      </c>
      <c r="AQ15" s="281">
        <v>-18870</v>
      </c>
      <c r="AR15" s="282">
        <v>21</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7" t="s">
        <v>186</v>
      </c>
      <c r="AL16" s="1148"/>
      <c r="AM16" s="1148"/>
      <c r="AN16" s="1149"/>
      <c r="AO16" s="280">
        <v>661414</v>
      </c>
      <c r="AP16" s="280">
        <v>280023</v>
      </c>
      <c r="AQ16" s="281">
        <v>269124</v>
      </c>
      <c r="AR16" s="282">
        <v>4</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520</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521</v>
      </c>
      <c r="AP20" s="289" t="s">
        <v>522</v>
      </c>
      <c r="AQ20" s="290" t="s">
        <v>523</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0" t="s">
        <v>524</v>
      </c>
      <c r="AL21" s="1151"/>
      <c r="AM21" s="1151"/>
      <c r="AN21" s="1152"/>
      <c r="AO21" s="293">
        <v>36.409999999999997</v>
      </c>
      <c r="AP21" s="294">
        <v>24.07</v>
      </c>
      <c r="AQ21" s="295">
        <v>12.34</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0" t="s">
        <v>525</v>
      </c>
      <c r="AL22" s="1151"/>
      <c r="AM22" s="1151"/>
      <c r="AN22" s="1152"/>
      <c r="AO22" s="298">
        <v>90.4</v>
      </c>
      <c r="AP22" s="299">
        <v>94.6</v>
      </c>
      <c r="AQ22" s="300">
        <v>-4.2</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41" t="s">
        <v>526</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63"/>
    </row>
    <row r="27" spans="1:46" ht="13.2" x14ac:dyDescent="0.2">
      <c r="A27" s="305"/>
      <c r="AO27" s="258"/>
      <c r="AP27" s="258"/>
      <c r="AQ27" s="258"/>
      <c r="AR27" s="258"/>
      <c r="AS27" s="258"/>
      <c r="AT27" s="258"/>
    </row>
    <row r="28" spans="1:46" ht="16.2" x14ac:dyDescent="0.2">
      <c r="A28" s="259" t="s">
        <v>527</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528</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2" t="s">
        <v>507</v>
      </c>
      <c r="AP30" s="268"/>
      <c r="AQ30" s="269" t="s">
        <v>508</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3"/>
      <c r="AP31" s="274" t="s">
        <v>509</v>
      </c>
      <c r="AQ31" s="275" t="s">
        <v>510</v>
      </c>
      <c r="AR31" s="276" t="s">
        <v>511</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8" t="s">
        <v>529</v>
      </c>
      <c r="AL32" s="1159"/>
      <c r="AM32" s="1159"/>
      <c r="AN32" s="1160"/>
      <c r="AO32" s="308">
        <v>292410</v>
      </c>
      <c r="AP32" s="308">
        <v>123798</v>
      </c>
      <c r="AQ32" s="309">
        <v>141234</v>
      </c>
      <c r="AR32" s="310">
        <v>-12.3</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8" t="s">
        <v>530</v>
      </c>
      <c r="AL33" s="1159"/>
      <c r="AM33" s="1159"/>
      <c r="AN33" s="1160"/>
      <c r="AO33" s="308" t="s">
        <v>516</v>
      </c>
      <c r="AP33" s="308" t="s">
        <v>516</v>
      </c>
      <c r="AQ33" s="309" t="s">
        <v>516</v>
      </c>
      <c r="AR33" s="310" t="s">
        <v>516</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8" t="s">
        <v>531</v>
      </c>
      <c r="AL34" s="1159"/>
      <c r="AM34" s="1159"/>
      <c r="AN34" s="1160"/>
      <c r="AO34" s="308" t="s">
        <v>516</v>
      </c>
      <c r="AP34" s="308" t="s">
        <v>516</v>
      </c>
      <c r="AQ34" s="309" t="s">
        <v>516</v>
      </c>
      <c r="AR34" s="310" t="s">
        <v>516</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8" t="s">
        <v>532</v>
      </c>
      <c r="AL35" s="1159"/>
      <c r="AM35" s="1159"/>
      <c r="AN35" s="1160"/>
      <c r="AO35" s="308">
        <v>25915</v>
      </c>
      <c r="AP35" s="308">
        <v>10972</v>
      </c>
      <c r="AQ35" s="309">
        <v>30523</v>
      </c>
      <c r="AR35" s="310">
        <v>-64.099999999999994</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8" t="s">
        <v>533</v>
      </c>
      <c r="AL36" s="1159"/>
      <c r="AM36" s="1159"/>
      <c r="AN36" s="1160"/>
      <c r="AO36" s="308">
        <v>12079</v>
      </c>
      <c r="AP36" s="308">
        <v>5114</v>
      </c>
      <c r="AQ36" s="309">
        <v>4602</v>
      </c>
      <c r="AR36" s="310">
        <v>11.1</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8" t="s">
        <v>534</v>
      </c>
      <c r="AL37" s="1159"/>
      <c r="AM37" s="1159"/>
      <c r="AN37" s="1160"/>
      <c r="AO37" s="308" t="s">
        <v>516</v>
      </c>
      <c r="AP37" s="308" t="s">
        <v>516</v>
      </c>
      <c r="AQ37" s="309">
        <v>937</v>
      </c>
      <c r="AR37" s="310" t="s">
        <v>516</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1" t="s">
        <v>535</v>
      </c>
      <c r="AL38" s="1162"/>
      <c r="AM38" s="1162"/>
      <c r="AN38" s="1163"/>
      <c r="AO38" s="311">
        <v>138</v>
      </c>
      <c r="AP38" s="311">
        <v>58</v>
      </c>
      <c r="AQ38" s="312">
        <v>14</v>
      </c>
      <c r="AR38" s="300">
        <v>314.3</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1" t="s">
        <v>536</v>
      </c>
      <c r="AL39" s="1162"/>
      <c r="AM39" s="1162"/>
      <c r="AN39" s="1163"/>
      <c r="AO39" s="308" t="s">
        <v>516</v>
      </c>
      <c r="AP39" s="308" t="s">
        <v>516</v>
      </c>
      <c r="AQ39" s="309">
        <v>-6455</v>
      </c>
      <c r="AR39" s="310" t="s">
        <v>516</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8" t="s">
        <v>537</v>
      </c>
      <c r="AL40" s="1159"/>
      <c r="AM40" s="1159"/>
      <c r="AN40" s="1160"/>
      <c r="AO40" s="308">
        <v>-228571</v>
      </c>
      <c r="AP40" s="308">
        <v>-96770</v>
      </c>
      <c r="AQ40" s="309">
        <v>-126702</v>
      </c>
      <c r="AR40" s="310">
        <v>-23.6</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4" t="s">
        <v>297</v>
      </c>
      <c r="AL41" s="1165"/>
      <c r="AM41" s="1165"/>
      <c r="AN41" s="1166"/>
      <c r="AO41" s="308">
        <v>101971</v>
      </c>
      <c r="AP41" s="308">
        <v>43171</v>
      </c>
      <c r="AQ41" s="309">
        <v>44155</v>
      </c>
      <c r="AR41" s="310">
        <v>-2.2000000000000002</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538</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539</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540</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3" t="s">
        <v>507</v>
      </c>
      <c r="AN49" s="1155" t="s">
        <v>541</v>
      </c>
      <c r="AO49" s="1156"/>
      <c r="AP49" s="1156"/>
      <c r="AQ49" s="1156"/>
      <c r="AR49" s="1157"/>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4"/>
      <c r="AN50" s="324" t="s">
        <v>542</v>
      </c>
      <c r="AO50" s="325" t="s">
        <v>543</v>
      </c>
      <c r="AP50" s="326" t="s">
        <v>544</v>
      </c>
      <c r="AQ50" s="327" t="s">
        <v>545</v>
      </c>
      <c r="AR50" s="328" t="s">
        <v>546</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547</v>
      </c>
      <c r="AL51" s="321"/>
      <c r="AM51" s="329">
        <v>1113651</v>
      </c>
      <c r="AN51" s="330">
        <v>438791</v>
      </c>
      <c r="AO51" s="331">
        <v>13</v>
      </c>
      <c r="AP51" s="332">
        <v>317319</v>
      </c>
      <c r="AQ51" s="333">
        <v>2.2999999999999998</v>
      </c>
      <c r="AR51" s="334">
        <v>10.7</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548</v>
      </c>
      <c r="AM52" s="337">
        <v>917113</v>
      </c>
      <c r="AN52" s="338">
        <v>361353</v>
      </c>
      <c r="AO52" s="339">
        <v>5.9</v>
      </c>
      <c r="AP52" s="340">
        <v>164214</v>
      </c>
      <c r="AQ52" s="341">
        <v>4.2</v>
      </c>
      <c r="AR52" s="342">
        <v>1.7</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549</v>
      </c>
      <c r="AL53" s="321"/>
      <c r="AM53" s="329">
        <v>1545735</v>
      </c>
      <c r="AN53" s="330">
        <v>623029</v>
      </c>
      <c r="AO53" s="331">
        <v>42</v>
      </c>
      <c r="AP53" s="332">
        <v>289738</v>
      </c>
      <c r="AQ53" s="333">
        <v>-8.6999999999999993</v>
      </c>
      <c r="AR53" s="334">
        <v>50.7</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548</v>
      </c>
      <c r="AM54" s="337">
        <v>1471338</v>
      </c>
      <c r="AN54" s="338">
        <v>593042</v>
      </c>
      <c r="AO54" s="339">
        <v>64.099999999999994</v>
      </c>
      <c r="AP54" s="340">
        <v>156238</v>
      </c>
      <c r="AQ54" s="341">
        <v>-4.9000000000000004</v>
      </c>
      <c r="AR54" s="342">
        <v>69</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550</v>
      </c>
      <c r="AL55" s="321"/>
      <c r="AM55" s="329">
        <v>1260945</v>
      </c>
      <c r="AN55" s="330">
        <v>519977</v>
      </c>
      <c r="AO55" s="331">
        <v>-16.5</v>
      </c>
      <c r="AP55" s="332">
        <v>316937</v>
      </c>
      <c r="AQ55" s="333">
        <v>9.4</v>
      </c>
      <c r="AR55" s="334">
        <v>-25.9</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548</v>
      </c>
      <c r="AM56" s="337">
        <v>1185683</v>
      </c>
      <c r="AN56" s="338">
        <v>488941</v>
      </c>
      <c r="AO56" s="339">
        <v>-17.600000000000001</v>
      </c>
      <c r="AP56" s="340">
        <v>199150</v>
      </c>
      <c r="AQ56" s="341">
        <v>27.5</v>
      </c>
      <c r="AR56" s="342">
        <v>-45.1</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551</v>
      </c>
      <c r="AL57" s="321"/>
      <c r="AM57" s="329">
        <v>1159784</v>
      </c>
      <c r="AN57" s="330">
        <v>486691</v>
      </c>
      <c r="AO57" s="331">
        <v>-6.4</v>
      </c>
      <c r="AP57" s="332">
        <v>332350</v>
      </c>
      <c r="AQ57" s="333">
        <v>4.9000000000000004</v>
      </c>
      <c r="AR57" s="334">
        <v>-11.3</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548</v>
      </c>
      <c r="AM58" s="337">
        <v>1065847</v>
      </c>
      <c r="AN58" s="338">
        <v>447271</v>
      </c>
      <c r="AO58" s="339">
        <v>-8.5</v>
      </c>
      <c r="AP58" s="340">
        <v>200453</v>
      </c>
      <c r="AQ58" s="341">
        <v>0.7</v>
      </c>
      <c r="AR58" s="342">
        <v>-9.1999999999999993</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552</v>
      </c>
      <c r="AL59" s="321"/>
      <c r="AM59" s="329">
        <v>1074956</v>
      </c>
      <c r="AN59" s="330">
        <v>455104</v>
      </c>
      <c r="AO59" s="331">
        <v>-6.5</v>
      </c>
      <c r="AP59" s="332">
        <v>362690</v>
      </c>
      <c r="AQ59" s="333">
        <v>9.1</v>
      </c>
      <c r="AR59" s="334">
        <v>-15.6</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548</v>
      </c>
      <c r="AM60" s="337">
        <v>1020614</v>
      </c>
      <c r="AN60" s="338">
        <v>432097</v>
      </c>
      <c r="AO60" s="339">
        <v>-3.4</v>
      </c>
      <c r="AP60" s="340">
        <v>172580</v>
      </c>
      <c r="AQ60" s="341">
        <v>-13.9</v>
      </c>
      <c r="AR60" s="342">
        <v>10.5</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553</v>
      </c>
      <c r="AL61" s="343"/>
      <c r="AM61" s="344">
        <v>1231014</v>
      </c>
      <c r="AN61" s="345">
        <v>504718</v>
      </c>
      <c r="AO61" s="346">
        <v>5.0999999999999996</v>
      </c>
      <c r="AP61" s="347">
        <v>323807</v>
      </c>
      <c r="AQ61" s="348">
        <v>3.4</v>
      </c>
      <c r="AR61" s="334">
        <v>1.7</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548</v>
      </c>
      <c r="AM62" s="337">
        <v>1132119</v>
      </c>
      <c r="AN62" s="338">
        <v>464541</v>
      </c>
      <c r="AO62" s="339">
        <v>8.1</v>
      </c>
      <c r="AP62" s="340">
        <v>178527</v>
      </c>
      <c r="AQ62" s="341">
        <v>2.7</v>
      </c>
      <c r="AR62" s="342">
        <v>5.4</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yY+gwp+rfyYbg/6mjPQ6g0SU6WslFdTlHoCUHKFAGgop/vutYD8E0CkzhsLH4mpMUHAsVicembxuigtNix2u2w==" saltValue="e1zDOSoQFN8BS063K7t3V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3320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555</v>
      </c>
    </row>
    <row r="120" spans="125:125" ht="13.5" hidden="1" customHeight="1" x14ac:dyDescent="0.2"/>
    <row r="121" spans="125:125" ht="13.5" hidden="1" customHeight="1" x14ac:dyDescent="0.2">
      <c r="DU121" s="255"/>
    </row>
  </sheetData>
  <sheetProtection algorithmName="SHA-512" hashValue="1F2rJRrMV30UwisFFYJy4TSVMwmCh6AmC5J62Vd5MQ+yePnXnv2q7b+kZRiglLD19+CMExaQFPOtwjPDQM/keQ==" saltValue="oxxX3WHRvtHwoWUQOu1uPQ=="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3320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556</v>
      </c>
    </row>
  </sheetData>
  <sheetProtection algorithmName="SHA-512" hashValue="ydV/0wtkgNVHxSstuDqWjL//GMtQY5dbd69FMKh126v84D8x7ryfxhBlgZgUhNISoRVNj5nE7QycPGbw3VEC2Q==" saltValue="5GexdOUdOR7m47NKp2w7hw=="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2">
      <c r="B47" s="10"/>
      <c r="C47" s="1167" t="s">
        <v>3</v>
      </c>
      <c r="D47" s="1167"/>
      <c r="E47" s="1168"/>
      <c r="F47" s="11">
        <v>28.05</v>
      </c>
      <c r="G47" s="12">
        <v>26.74</v>
      </c>
      <c r="H47" s="12">
        <v>27.05</v>
      </c>
      <c r="I47" s="12">
        <v>26.14</v>
      </c>
      <c r="J47" s="13">
        <v>25.75</v>
      </c>
    </row>
    <row r="48" spans="2:10" ht="57.75" customHeight="1" x14ac:dyDescent="0.2">
      <c r="B48" s="14"/>
      <c r="C48" s="1169" t="s">
        <v>4</v>
      </c>
      <c r="D48" s="1169"/>
      <c r="E48" s="1170"/>
      <c r="F48" s="15">
        <v>9.85</v>
      </c>
      <c r="G48" s="16">
        <v>8.2100000000000009</v>
      </c>
      <c r="H48" s="16">
        <v>9.76</v>
      </c>
      <c r="I48" s="16">
        <v>6.68</v>
      </c>
      <c r="J48" s="17">
        <v>10.36</v>
      </c>
    </row>
    <row r="49" spans="2:10" ht="57.75" customHeight="1" thickBot="1" x14ac:dyDescent="0.25">
      <c r="B49" s="18"/>
      <c r="C49" s="1171" t="s">
        <v>5</v>
      </c>
      <c r="D49" s="1171"/>
      <c r="E49" s="1172"/>
      <c r="F49" s="19" t="s">
        <v>562</v>
      </c>
      <c r="G49" s="20" t="s">
        <v>563</v>
      </c>
      <c r="H49" s="20">
        <v>1.84</v>
      </c>
      <c r="I49" s="20" t="s">
        <v>564</v>
      </c>
      <c r="J49" s="21">
        <v>6.19</v>
      </c>
    </row>
    <row r="50" spans="2:10" ht="13.2" x14ac:dyDescent="0.2"/>
  </sheetData>
  <sheetProtection algorithmName="SHA-512" hashValue="VU2x3DXbqWuJMNpOI5LDgZ+A2PqTFrqyyPCwbFuBxFg0Wc9gZfiEEU4o+7QfW1JpdP19LP6G3Fd731IMjDalDA==" saltValue="G4pgwq4ObGDG+/r+l9hB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2023-03-06T02:29:37Z</cp:lastPrinted>
  <dcterms:created xsi:type="dcterms:W3CDTF">2023-02-20T04:51:16Z</dcterms:created>
  <dcterms:modified xsi:type="dcterms:W3CDTF">2023-10-13T06:48:17Z</dcterms:modified>
  <cp:category/>
</cp:coreProperties>
</file>