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\R4年度\R50106【総務省127〆】公営企業に係る経営比較分析表（令和３年度決算）の分析等について（依頼）\09_HP公表\02.経営比較分析表【完成版】\観光施設\"/>
    </mc:Choice>
  </mc:AlternateContent>
  <workbookProtection workbookAlgorithmName="SHA-512" workbookHashValue="nZpdxZXYVbihtLlTgMVncyM+qbLBvLz+ZmhLL9eNGHLkfjLLzGoLqdhuLEBbhtIG/vMcfoZ9K67P+izGLalNyw==" workbookSaltValue="XBHUx44V5wsrqAKDHS0YKw==" workbookSpinCount="100000" lockStructure="1"/>
  <bookViews>
    <workbookView showHorizontalScroll="0" showVerticalScroll="0" showSheetTabs="0" xWindow="0" yWindow="0" windowWidth="15096" windowHeight="3468"/>
  </bookViews>
  <sheets>
    <sheet name="法非適用_観光施設・休養宿泊施設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E7" i="5" l="1"/>
  <c r="ED7" i="5"/>
  <c r="EC7" i="5"/>
  <c r="LJ78" i="4" s="1"/>
  <c r="EB7" i="5"/>
  <c r="KV78" i="4" s="1"/>
  <c r="EA7" i="5"/>
  <c r="DZ7" i="5"/>
  <c r="DY7" i="5"/>
  <c r="DX7" i="5"/>
  <c r="LJ77" i="4" s="1"/>
  <c r="DW7" i="5"/>
  <c r="DV7" i="5"/>
  <c r="DJ7" i="5"/>
  <c r="DI7" i="5"/>
  <c r="CV7" i="5"/>
  <c r="CU7" i="5"/>
  <c r="CT7" i="5"/>
  <c r="LJ54" i="4" s="1"/>
  <c r="CS7" i="5"/>
  <c r="KV54" i="4" s="1"/>
  <c r="CR7" i="5"/>
  <c r="CQ7" i="5"/>
  <c r="CP7" i="5"/>
  <c r="LX53" i="4" s="1"/>
  <c r="CO7" i="5"/>
  <c r="LJ53" i="4" s="1"/>
  <c r="CN7" i="5"/>
  <c r="CM7" i="5"/>
  <c r="CK7" i="5"/>
  <c r="IX54" i="4" s="1"/>
  <c r="CJ7" i="5"/>
  <c r="IJ54" i="4" s="1"/>
  <c r="CI7" i="5"/>
  <c r="CH7" i="5"/>
  <c r="CG7" i="5"/>
  <c r="GT54" i="4" s="1"/>
  <c r="CF7" i="5"/>
  <c r="IX53" i="4" s="1"/>
  <c r="CE7" i="5"/>
  <c r="CD7" i="5"/>
  <c r="CC7" i="5"/>
  <c r="CB7" i="5"/>
  <c r="GT53" i="4" s="1"/>
  <c r="BZ7" i="5"/>
  <c r="BY7" i="5"/>
  <c r="BX7" i="5"/>
  <c r="BW7" i="5"/>
  <c r="DT54" i="4" s="1"/>
  <c r="BV7" i="5"/>
  <c r="BU7" i="5"/>
  <c r="BT7" i="5"/>
  <c r="BS7" i="5"/>
  <c r="BR7" i="5"/>
  <c r="BQ7" i="5"/>
  <c r="BO7" i="5"/>
  <c r="BN7" i="5"/>
  <c r="BM7" i="5"/>
  <c r="BL7" i="5"/>
  <c r="BK7" i="5"/>
  <c r="BJ7" i="5"/>
  <c r="BV53" i="4" s="1"/>
  <c r="BI7" i="5"/>
  <c r="BH7" i="5"/>
  <c r="BG7" i="5"/>
  <c r="AF53" i="4" s="1"/>
  <c r="BF7" i="5"/>
  <c r="R53" i="4" s="1"/>
  <c r="BD7" i="5"/>
  <c r="BC7" i="5"/>
  <c r="BB7" i="5"/>
  <c r="HV32" i="4" s="1"/>
  <c r="BA7" i="5"/>
  <c r="HH32" i="4" s="1"/>
  <c r="AZ7" i="5"/>
  <c r="AY7" i="5"/>
  <c r="AX7" i="5"/>
  <c r="AW7" i="5"/>
  <c r="HV31" i="4" s="1"/>
  <c r="AV7" i="5"/>
  <c r="AU7" i="5"/>
  <c r="AS7" i="5"/>
  <c r="FJ32" i="4" s="1"/>
  <c r="AR7" i="5"/>
  <c r="EV32" i="4" s="1"/>
  <c r="AQ7" i="5"/>
  <c r="AP7" i="5"/>
  <c r="AO7" i="5"/>
  <c r="DF32" i="4" s="1"/>
  <c r="AN7" i="5"/>
  <c r="AM7" i="5"/>
  <c r="AL7" i="5"/>
  <c r="AK7" i="5"/>
  <c r="AJ7" i="5"/>
  <c r="AH7" i="5"/>
  <c r="AG7" i="5"/>
  <c r="AF7" i="5"/>
  <c r="AE7" i="5"/>
  <c r="AF32" i="4" s="1"/>
  <c r="AD7" i="5"/>
  <c r="AC7" i="5"/>
  <c r="AB7" i="5"/>
  <c r="BH31" i="4" s="1"/>
  <c r="AA7" i="5"/>
  <c r="AT31" i="4" s="1"/>
  <c r="Z7" i="5"/>
  <c r="Y7" i="5"/>
  <c r="X7" i="5"/>
  <c r="LO10" i="4" s="1"/>
  <c r="W7" i="5"/>
  <c r="JV10" i="4" s="1"/>
  <c r="V7" i="5"/>
  <c r="U7" i="5"/>
  <c r="T7" i="5"/>
  <c r="JV8" i="4" s="1"/>
  <c r="S7" i="5"/>
  <c r="IC8" i="4" s="1"/>
  <c r="R7" i="5"/>
  <c r="Q7" i="5"/>
  <c r="P7" i="5"/>
  <c r="O7" i="5"/>
  <c r="N7" i="5"/>
  <c r="M7" i="5"/>
  <c r="L7" i="5"/>
  <c r="CF8" i="4" s="1"/>
  <c r="K7" i="5"/>
  <c r="AQ8" i="4" s="1"/>
  <c r="J7" i="5"/>
  <c r="I7" i="5"/>
  <c r="H7" i="5"/>
  <c r="G7" i="5"/>
  <c r="F7" i="5"/>
  <c r="E7" i="5"/>
  <c r="D7" i="5"/>
  <c r="C7" i="5"/>
  <c r="B7" i="5"/>
  <c r="EP6" i="5"/>
  <c r="EO6" i="5"/>
  <c r="EN6" i="5"/>
  <c r="EM6" i="5"/>
  <c r="EL6" i="5"/>
  <c r="EK6" i="5"/>
  <c r="EJ6" i="5"/>
  <c r="EI6" i="5"/>
  <c r="EH6" i="5"/>
  <c r="EG6" i="5"/>
  <c r="EF6" i="5"/>
  <c r="N88" i="4" s="1"/>
  <c r="EE6" i="5"/>
  <c r="ED6" i="5"/>
  <c r="EC6" i="5"/>
  <c r="EB6" i="5"/>
  <c r="EA6" i="5"/>
  <c r="DZ6" i="5"/>
  <c r="DY6" i="5"/>
  <c r="DX6" i="5"/>
  <c r="DW6" i="5"/>
  <c r="DV6" i="5"/>
  <c r="DJ6" i="5"/>
  <c r="CU76" i="4" s="1"/>
  <c r="DI6" i="5"/>
  <c r="CU67" i="4" s="1"/>
  <c r="CW6" i="5"/>
  <c r="CV6" i="5"/>
  <c r="CU6" i="5"/>
  <c r="CT6" i="5"/>
  <c r="CS6" i="5"/>
  <c r="CR6" i="5"/>
  <c r="CQ6" i="5"/>
  <c r="CP6" i="5"/>
  <c r="CO6" i="5"/>
  <c r="CN6" i="5"/>
  <c r="CM6" i="5"/>
  <c r="CL6" i="5"/>
  <c r="G88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E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I88" i="4"/>
  <c r="H88" i="4"/>
  <c r="F88" i="4"/>
  <c r="D88" i="4"/>
  <c r="B88" i="4"/>
  <c r="ML78" i="4"/>
  <c r="LX78" i="4"/>
  <c r="KH78" i="4"/>
  <c r="IX78" i="4"/>
  <c r="IJ78" i="4"/>
  <c r="HV78" i="4"/>
  <c r="HH78" i="4"/>
  <c r="GT78" i="4"/>
  <c r="BV78" i="4"/>
  <c r="BH78" i="4"/>
  <c r="AT78" i="4"/>
  <c r="AF78" i="4"/>
  <c r="R78" i="4"/>
  <c r="ML77" i="4"/>
  <c r="LX77" i="4"/>
  <c r="KV77" i="4"/>
  <c r="KH77" i="4"/>
  <c r="IX77" i="4"/>
  <c r="IJ77" i="4"/>
  <c r="HV77" i="4"/>
  <c r="HH77" i="4"/>
  <c r="GT77" i="4"/>
  <c r="BV77" i="4"/>
  <c r="BH77" i="4"/>
  <c r="AT77" i="4"/>
  <c r="AF77" i="4"/>
  <c r="R77" i="4"/>
  <c r="ML54" i="4"/>
  <c r="LX54" i="4"/>
  <c r="KH54" i="4"/>
  <c r="HV54" i="4"/>
  <c r="HH54" i="4"/>
  <c r="FJ54" i="4"/>
  <c r="EV54" i="4"/>
  <c r="EH54" i="4"/>
  <c r="DF54" i="4"/>
  <c r="BV54" i="4"/>
  <c r="BH54" i="4"/>
  <c r="AT54" i="4"/>
  <c r="AF54" i="4"/>
  <c r="R54" i="4"/>
  <c r="ML53" i="4"/>
  <c r="KV53" i="4"/>
  <c r="KH53" i="4"/>
  <c r="IJ53" i="4"/>
  <c r="HV53" i="4"/>
  <c r="HH53" i="4"/>
  <c r="FJ53" i="4"/>
  <c r="EV53" i="4"/>
  <c r="EH53" i="4"/>
  <c r="DT53" i="4"/>
  <c r="DF53" i="4"/>
  <c r="BH53" i="4"/>
  <c r="AT53" i="4"/>
  <c r="IX32" i="4"/>
  <c r="IJ32" i="4"/>
  <c r="GT32" i="4"/>
  <c r="EH32" i="4"/>
  <c r="DT32" i="4"/>
  <c r="BV32" i="4"/>
  <c r="BH32" i="4"/>
  <c r="AT32" i="4"/>
  <c r="R32" i="4"/>
  <c r="IX31" i="4"/>
  <c r="IJ31" i="4"/>
  <c r="HH31" i="4"/>
  <c r="GT31" i="4"/>
  <c r="FJ31" i="4"/>
  <c r="EV31" i="4"/>
  <c r="EH31" i="4"/>
  <c r="DT31" i="4"/>
  <c r="DF31" i="4"/>
  <c r="BV31" i="4"/>
  <c r="AF31" i="4"/>
  <c r="R31" i="4"/>
  <c r="IC10" i="4"/>
  <c r="DU10" i="4"/>
  <c r="CF10" i="4"/>
  <c r="AQ10" i="4"/>
  <c r="B10" i="4"/>
  <c r="LO8" i="4"/>
  <c r="FJ8" i="4"/>
  <c r="DU8" i="4"/>
  <c r="B8" i="4"/>
  <c r="M88" i="4" l="1"/>
  <c r="ML52" i="4"/>
  <c r="IX52" i="4"/>
  <c r="BV76" i="4"/>
  <c r="FJ52" i="4"/>
  <c r="IX30" i="4"/>
  <c r="ML76" i="4"/>
  <c r="BV52" i="4"/>
  <c r="FJ30" i="4"/>
  <c r="IX76" i="4"/>
  <c r="BV30" i="4"/>
  <c r="C11" i="5"/>
  <c r="D11" i="5"/>
  <c r="E11" i="5"/>
  <c r="B11" i="5"/>
  <c r="LJ76" i="4" l="1"/>
  <c r="AT52" i="4"/>
  <c r="EH30" i="4"/>
  <c r="HV76" i="4"/>
  <c r="LJ52" i="4"/>
  <c r="AT30" i="4"/>
  <c r="HV30" i="4"/>
  <c r="HV52" i="4"/>
  <c r="AT76" i="4"/>
  <c r="EH52" i="4"/>
  <c r="AF76" i="4"/>
  <c r="DT52" i="4"/>
  <c r="HH30" i="4"/>
  <c r="KV76" i="4"/>
  <c r="AF52" i="4"/>
  <c r="DT30" i="4"/>
  <c r="HH76" i="4"/>
  <c r="KV52" i="4"/>
  <c r="HH52" i="4"/>
  <c r="AF30" i="4"/>
  <c r="GT52" i="4"/>
  <c r="GT76" i="4"/>
  <c r="KH52" i="4"/>
  <c r="R30" i="4"/>
  <c r="R76" i="4"/>
  <c r="DF52" i="4"/>
  <c r="GT30" i="4"/>
  <c r="R52" i="4"/>
  <c r="DF30" i="4"/>
  <c r="KH76" i="4"/>
  <c r="EV30" i="4"/>
  <c r="IJ76" i="4"/>
  <c r="LX52" i="4"/>
  <c r="BH30" i="4"/>
  <c r="LX76" i="4"/>
  <c r="IJ52" i="4"/>
  <c r="EV52" i="4"/>
  <c r="IJ30" i="4"/>
  <c r="BH52" i="4"/>
  <c r="BH76" i="4"/>
</calcChain>
</file>

<file path=xl/sharedStrings.xml><?xml version="1.0" encoding="utf-8"?>
<sst xmlns="http://schemas.openxmlformats.org/spreadsheetml/2006/main" count="301" uniqueCount="141">
  <si>
    <t>経営比較分析表（令和3年度決算）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</si>
  <si>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</si>
  <si>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</si>
  <si>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</si>
  <si>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</si>
  <si>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</si>
  <si>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客単価(円)</t>
    <rPh sb="0" eb="3">
      <t>キャクタンカ</t>
    </rPh>
    <rPh sb="4" eb="5">
      <t>エン</t>
    </rPh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</si>
  <si>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</si>
  <si>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インターネットによる予約割合(％)</t>
    <rPh sb="10" eb="12">
      <t>ヨヤク</t>
    </rPh>
    <rPh sb="12" eb="14">
      <t>ワリアイ</t>
    </rPh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</si>
  <si>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</si>
  <si>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</si>
  <si>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</si>
  <si>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資金不足比率(％)</t>
    <rPh sb="0" eb="2">
      <t>シキン</t>
    </rPh>
    <rPh sb="2" eb="4">
      <t>フソク</t>
    </rPh>
    <rPh sb="4" eb="6">
      <t>ヒリツ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</si>
  <si>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</si>
  <si>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建物延面積(㎡)</t>
    <rPh sb="0" eb="2">
      <t>タテモノ</t>
    </rPh>
    <rPh sb="2" eb="3">
      <t>エン</t>
    </rPh>
    <rPh sb="3" eb="5">
      <t>メンセキ</t>
    </rPh>
    <phoneticPr fontId="5"/>
  </si>
  <si>
    <t>宿泊定員数(人)</t>
    <rPh sb="0" eb="2">
      <t>シュクハク</t>
    </rPh>
    <rPh sb="2" eb="4">
      <t>テイイン</t>
    </rPh>
    <rPh sb="4" eb="5">
      <t>カズ</t>
    </rPh>
    <rPh sb="6" eb="7">
      <t>ニン</t>
    </rPh>
    <phoneticPr fontId="5"/>
  </si>
  <si>
    <t>バリアフリー法の基準適合性</t>
    <phoneticPr fontId="5"/>
  </si>
  <si>
    <t>トイレ洋式化率(％)</t>
    <rPh sb="3" eb="6">
      <t>ヨウシキカ</t>
    </rPh>
    <rPh sb="6" eb="7">
      <t>リツ</t>
    </rPh>
    <phoneticPr fontId="5"/>
  </si>
  <si>
    <t>Wi-Fi設置</t>
    <rPh sb="5" eb="7">
      <t>セッチ</t>
    </rPh>
    <phoneticPr fontId="5"/>
  </si>
  <si>
    <t>－</t>
    <phoneticPr fontId="5"/>
  </si>
  <si>
    <t>類似施設平均値（平均値）</t>
  </si>
  <si>
    <t>【】</t>
    <phoneticPr fontId="5"/>
  </si>
  <si>
    <t>令和3年度全国平均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</si>
  <si>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</si>
  <si>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</si>
  <si>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</si>
  <si>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</si>
  <si>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</si>
  <si>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rPh sb="3" eb="5">
      <t>シサン</t>
    </rPh>
    <rPh sb="5" eb="6">
      <t>トウ</t>
    </rPh>
    <rPh sb="7" eb="9">
      <t>ジョウキョウ</t>
    </rPh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</si>
  <si>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</si>
  <si>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</si>
  <si>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</si>
  <si>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⑨施設の資産価値(千円)</t>
    <rPh sb="1" eb="3">
      <t>シセツ</t>
    </rPh>
    <rPh sb="4" eb="6">
      <t>シサン</t>
    </rPh>
    <rPh sb="6" eb="8">
      <t>カチ</t>
    </rPh>
    <rPh sb="9" eb="10">
      <t>セン</t>
    </rPh>
    <rPh sb="10" eb="11">
      <t>エン</t>
    </rPh>
    <phoneticPr fontId="5"/>
  </si>
  <si>
    <t>全体総括</t>
    <rPh sb="0" eb="2">
      <t>ゼンタイ</t>
    </rPh>
    <rPh sb="2" eb="4">
      <t>ソウカツ</t>
    </rPh>
    <phoneticPr fontId="5"/>
  </si>
  <si>
    <t>⑩設備投資見込額(千円)</t>
    <rPh sb="1" eb="3">
      <t>セツビ</t>
    </rPh>
    <rPh sb="3" eb="5">
      <t>トウシ</t>
    </rPh>
    <rPh sb="5" eb="7">
      <t>ミコ</t>
    </rPh>
    <rPh sb="7" eb="8">
      <t>ガク</t>
    </rPh>
    <rPh sb="9" eb="10">
      <t>セン</t>
    </rPh>
    <rPh sb="10" eb="11">
      <t>エン</t>
    </rPh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</si>
  <si>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</si>
  <si>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</si>
  <si>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</si>
  <si>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</si>
  <si>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</si>
  <si>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</si>
  <si>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</si>
  <si>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</si>
  <si>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</si>
  <si>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⑨</t>
    <phoneticPr fontId="5"/>
  </si>
  <si>
    <t>⑩</t>
    <phoneticPr fontId="5"/>
  </si>
  <si>
    <t>⑪</t>
    <phoneticPr fontId="5"/>
  </si>
  <si>
    <t>⑫</t>
    <phoneticPr fontId="5"/>
  </si>
  <si>
    <t>-</t>
    <phoneticPr fontId="5"/>
  </si>
  <si>
    <t>観光施設事業（休養宿泊施設）(法非適)</t>
    <rPh sb="0" eb="2">
      <t>カンコウ</t>
    </rPh>
    <rPh sb="2" eb="4">
      <t>シセツ</t>
    </rPh>
    <rPh sb="4" eb="6">
      <t>ジギョウ</t>
    </rPh>
    <rPh sb="7" eb="9">
      <t>キュウヨウ</t>
    </rPh>
    <rPh sb="9" eb="11">
      <t>シュクハク</t>
    </rPh>
    <rPh sb="11" eb="13">
      <t>シセツ</t>
    </rPh>
    <rPh sb="15" eb="16">
      <t>ホウ</t>
    </rPh>
    <rPh sb="16" eb="17">
      <t>ヒ</t>
    </rPh>
    <rPh sb="17" eb="18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</si>
  <si>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</si>
  <si>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</si>
  <si>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</si>
  <si>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</si>
  <si>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</si>
  <si>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</si>
  <si>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</si>
  <si>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</si>
  <si>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</si>
  <si>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</si>
  <si>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</si>
  <si>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</si>
  <si>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</si>
  <si>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</si>
  <si>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③宿泊者一人当たりの他会計補助金額(円)</t>
    <phoneticPr fontId="5"/>
  </si>
  <si>
    <t>④定員稼働率(％)</t>
    <phoneticPr fontId="5"/>
  </si>
  <si>
    <t>⑤売上高人件費比率(％)</t>
    <phoneticPr fontId="5"/>
  </si>
  <si>
    <t>⑥売上高ＧＯＰ比率(％)</t>
    <phoneticPr fontId="5"/>
  </si>
  <si>
    <t>⑦ＥＢＩＴＤＡ(千円)</t>
    <phoneticPr fontId="5"/>
  </si>
  <si>
    <t>⑧有形固定資産減価償却率(％)</t>
    <phoneticPr fontId="5"/>
  </si>
  <si>
    <t>⑨施設の
資産価値(千円)</t>
    <phoneticPr fontId="5"/>
  </si>
  <si>
    <t>⑩設備投資
見込額(千円)</t>
    <phoneticPr fontId="5"/>
  </si>
  <si>
    <t>⑪累積欠損金比率(％)</t>
    <phoneticPr fontId="5"/>
  </si>
  <si>
    <t>⑫企業債残高対料金収入比率(％)</t>
    <phoneticPr fontId="5"/>
  </si>
  <si>
    <t>⑬施設と周辺地域の宿泊客数動向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</si>
  <si>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</si>
  <si>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</si>
  <si>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</si>
  <si>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2">
      <t>ギョウム</t>
    </rPh>
    <rPh sb="2" eb="4">
      <t>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</si>
  <si>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</si>
  <si>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</si>
  <si>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資金不足比率</t>
    <rPh sb="0" eb="2">
      <t>シキン</t>
    </rPh>
    <rPh sb="2" eb="4">
      <t>フソク</t>
    </rPh>
    <rPh sb="4" eb="6">
      <t>ヒリツ</t>
    </rPh>
    <phoneticPr fontId="5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</si>
  <si>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</si>
  <si>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建物延面積</t>
    <rPh sb="0" eb="2">
      <t>タテモノ</t>
    </rPh>
    <rPh sb="2" eb="3">
      <t>エン</t>
    </rPh>
    <rPh sb="3" eb="5">
      <t>メンセキ</t>
    </rPh>
    <phoneticPr fontId="5"/>
  </si>
  <si>
    <t>宿泊定員数</t>
    <rPh sb="0" eb="2">
      <t>シュクハク</t>
    </rPh>
    <rPh sb="2" eb="5">
      <t>テイインスウ</t>
    </rPh>
    <phoneticPr fontId="5"/>
  </si>
  <si>
    <t>実質客単価</t>
    <rPh sb="0" eb="2">
      <t>ジッシツ</t>
    </rPh>
    <rPh sb="2" eb="5">
      <t>キャクタンカ</t>
    </rPh>
    <phoneticPr fontId="5"/>
  </si>
  <si>
    <t>インターネットによる予約割合</t>
    <rPh sb="10" eb="12">
      <t>ヨヤク</t>
    </rPh>
    <rPh sb="12" eb="14">
      <t>ワリアイ</t>
    </rPh>
    <phoneticPr fontId="5"/>
  </si>
  <si>
    <t>バリアフリー法の基準適合性</t>
    <rPh sb="6" eb="7">
      <t>ホウ</t>
    </rPh>
    <rPh sb="8" eb="10">
      <t>キジュン</t>
    </rPh>
    <rPh sb="10" eb="12">
      <t>テキゴウ</t>
    </rPh>
    <rPh sb="12" eb="13">
      <t>セイ</t>
    </rPh>
    <phoneticPr fontId="5"/>
  </si>
  <si>
    <t>トイレ洋式化率</t>
    <rPh sb="3" eb="6">
      <t>ヨウシキカ</t>
    </rPh>
    <rPh sb="6" eb="7">
      <t>リツ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</si>
  <si>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</si>
  <si>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</si>
  <si>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</si>
  <si>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</si>
  <si>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</si>
  <si>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</si>
  <si>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</si>
  <si>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</si>
  <si>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</si>
  <si>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</si>
  <si>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</si>
  <si>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当該値(N)</t>
    <phoneticPr fontId="5"/>
  </si>
  <si>
    <t>当該値(N-4)</t>
    <phoneticPr fontId="5"/>
  </si>
  <si>
    <t>当該値(N-1)</t>
    <phoneticPr fontId="5"/>
  </si>
  <si>
    <t>当該値(N-3)</t>
    <phoneticPr fontId="5"/>
  </si>
  <si>
    <t>当該値(N-1)</t>
    <phoneticPr fontId="5"/>
  </si>
  <si>
    <t>当該値(N-2)</t>
    <phoneticPr fontId="5"/>
  </si>
  <si>
    <t>当該値(N-4)</t>
    <phoneticPr fontId="5"/>
  </si>
  <si>
    <t>公営企業(N-4)</t>
    <phoneticPr fontId="5"/>
  </si>
  <si>
    <t>公営企業(N-3)</t>
  </si>
  <si>
    <t>公営企業(N-2)</t>
  </si>
  <si>
    <t>公営企業(N-1)</t>
  </si>
  <si>
    <t>公営企業(N)</t>
  </si>
  <si>
    <t>市町村(N-4)</t>
    <phoneticPr fontId="5"/>
  </si>
  <si>
    <t>市町村(N-3)</t>
  </si>
  <si>
    <t>市町村(N-2)</t>
  </si>
  <si>
    <t>市町村(N-1)</t>
  </si>
  <si>
    <t>市町村(N)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</si>
  <si>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</si>
  <si>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</si>
  <si>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</si>
  <si>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</si>
  <si>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御蔵島村</t>
  </si>
  <si>
    <t>御蔵荘</t>
  </si>
  <si>
    <t>法非適用</t>
  </si>
  <si>
    <t>観光施設事業</t>
  </si>
  <si>
    <t>休養宿泊施設</t>
  </si>
  <si>
    <t>Ａ１Ｂ２</t>
  </si>
  <si>
    <t>非設置</t>
  </si>
  <si>
    <t>該当数値なし</t>
  </si>
  <si>
    <t>無</t>
  </si>
  <si>
    <t>有</t>
  </si>
  <si>
    <t>-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</si>
  <si>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</si>
  <si>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</si>
  <si>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</si>
  <si>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</si>
  <si>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</si>
  <si>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 xml:space="preserve">
　規模が矮小なため、指標には表れないが
　島内の宿泊施設需要は、決して低くはな
　い。
　繁忙期は常に満室となり、季節営業を行
　う民間近隣事業者に対し、通年営業を行
　ことで産業振興に大きく貢献している。
　</t>
    <rPh sb="3" eb="5">
      <t>キボ</t>
    </rPh>
    <rPh sb="6" eb="7">
      <t>ワイ</t>
    </rPh>
    <rPh sb="7" eb="8">
      <t>ショウ</t>
    </rPh>
    <rPh sb="12" eb="14">
      <t>シヒョウ</t>
    </rPh>
    <rPh sb="16" eb="17">
      <t>アラワ</t>
    </rPh>
    <rPh sb="23" eb="25">
      <t>トウナイ</t>
    </rPh>
    <rPh sb="26" eb="28">
      <t>シュクハク</t>
    </rPh>
    <rPh sb="28" eb="30">
      <t>シセツ</t>
    </rPh>
    <rPh sb="30" eb="32">
      <t>ジュヨウ</t>
    </rPh>
    <rPh sb="34" eb="35">
      <t>ケッ</t>
    </rPh>
    <rPh sb="37" eb="38">
      <t>ヒク</t>
    </rPh>
    <rPh sb="47" eb="49">
      <t>ハンボウ</t>
    </rPh>
    <rPh sb="49" eb="50">
      <t>キ</t>
    </rPh>
    <rPh sb="51" eb="52">
      <t>ツネ</t>
    </rPh>
    <rPh sb="53" eb="55">
      <t>マンシツ</t>
    </rPh>
    <rPh sb="59" eb="61">
      <t>キセツ</t>
    </rPh>
    <rPh sb="61" eb="63">
      <t>エイギョウ</t>
    </rPh>
    <rPh sb="64" eb="65">
      <t>オコナ</t>
    </rPh>
    <rPh sb="68" eb="70">
      <t>ミンカン</t>
    </rPh>
    <rPh sb="70" eb="72">
      <t>キンリン</t>
    </rPh>
    <rPh sb="72" eb="75">
      <t>ジギョウシャ</t>
    </rPh>
    <rPh sb="76" eb="77">
      <t>タイ</t>
    </rPh>
    <rPh sb="79" eb="81">
      <t>ツウネン</t>
    </rPh>
    <rPh sb="81" eb="83">
      <t>エイギョウ</t>
    </rPh>
    <rPh sb="84" eb="85">
      <t>オコナ</t>
    </rPh>
    <rPh sb="90" eb="92">
      <t>サンギョウ</t>
    </rPh>
    <rPh sb="92" eb="94">
      <t>シンコウ</t>
    </rPh>
    <rPh sb="95" eb="96">
      <t>オオ</t>
    </rPh>
    <rPh sb="98" eb="100">
      <t>コウケン</t>
    </rPh>
    <phoneticPr fontId="5"/>
  </si>
  <si>
    <t xml:space="preserve">
　島内で最大規模の宿泊施設として平成１３年
　から営業しており、観光で来島する宿泊客が
　地域経済を活性化することから産業振興に大
　きく寄与している施設となる。
　老朽化による施設修繕料が、収益向上の妨げ
　となっており、事業規模が矮小であることか
　らも大規模な施設修繕に対する財源確保が困
　難である。
　運営形態における選択枠(民営化・広域化・
　PFI等）がない以上、本施設依存の重要性を
　住民に理解してもらった上で、繰出基準以
　外の繰入金に頼ることが現状の解決策とな
　っている。当該施設だけの問題でなく、村・
　観光協会と連携し集客アップの方策を講じ
　「自然とのふれあいを通した村民と来島者の
　交流促進」を図る必要がある。</t>
    <rPh sb="2" eb="4">
      <t>トウナイ</t>
    </rPh>
    <rPh sb="5" eb="7">
      <t>サイダイ</t>
    </rPh>
    <rPh sb="7" eb="9">
      <t>キボ</t>
    </rPh>
    <rPh sb="10" eb="12">
      <t>シュクハク</t>
    </rPh>
    <rPh sb="12" eb="14">
      <t>シセツ</t>
    </rPh>
    <rPh sb="17" eb="19">
      <t>ヘイセイ</t>
    </rPh>
    <rPh sb="21" eb="22">
      <t>ネン</t>
    </rPh>
    <rPh sb="26" eb="28">
      <t>エイギョウ</t>
    </rPh>
    <rPh sb="33" eb="35">
      <t>カンコウ</t>
    </rPh>
    <rPh sb="36" eb="38">
      <t>ライトウ</t>
    </rPh>
    <rPh sb="40" eb="43">
      <t>シュクハクキャク</t>
    </rPh>
    <rPh sb="46" eb="48">
      <t>チイキ</t>
    </rPh>
    <rPh sb="48" eb="50">
      <t>ケイザイ</t>
    </rPh>
    <rPh sb="51" eb="54">
      <t>カッセイカ</t>
    </rPh>
    <rPh sb="60" eb="62">
      <t>サンギョウ</t>
    </rPh>
    <rPh sb="62" eb="64">
      <t>シンコウ</t>
    </rPh>
    <rPh sb="65" eb="66">
      <t>オオ</t>
    </rPh>
    <rPh sb="70" eb="72">
      <t>キヨ</t>
    </rPh>
    <rPh sb="76" eb="78">
      <t>シセツ</t>
    </rPh>
    <rPh sb="84" eb="87">
      <t>ロウキュウカ</t>
    </rPh>
    <rPh sb="90" eb="92">
      <t>シセツ</t>
    </rPh>
    <rPh sb="92" eb="94">
      <t>シュウゼン</t>
    </rPh>
    <rPh sb="94" eb="95">
      <t>リョウ</t>
    </rPh>
    <rPh sb="97" eb="99">
      <t>シュウエキ</t>
    </rPh>
    <rPh sb="99" eb="101">
      <t>コウジョウ</t>
    </rPh>
    <rPh sb="102" eb="103">
      <t>サマタ</t>
    </rPh>
    <rPh sb="113" eb="115">
      <t>ジギョウ</t>
    </rPh>
    <rPh sb="115" eb="117">
      <t>キボ</t>
    </rPh>
    <rPh sb="118" eb="119">
      <t>ワイ</t>
    </rPh>
    <rPh sb="119" eb="120">
      <t>ショウ</t>
    </rPh>
    <rPh sb="130" eb="133">
      <t>ダイキボ</t>
    </rPh>
    <rPh sb="134" eb="136">
      <t>シセツ</t>
    </rPh>
    <rPh sb="136" eb="138">
      <t>シュウゼン</t>
    </rPh>
    <rPh sb="139" eb="140">
      <t>タイ</t>
    </rPh>
    <rPh sb="142" eb="144">
      <t>ザイゲン</t>
    </rPh>
    <rPh sb="144" eb="146">
      <t>カクホ</t>
    </rPh>
    <rPh sb="147" eb="148">
      <t>コン</t>
    </rPh>
    <rPh sb="150" eb="151">
      <t>ナン</t>
    </rPh>
    <rPh sb="157" eb="159">
      <t>ウンエイ</t>
    </rPh>
    <rPh sb="159" eb="161">
      <t>ケイタイ</t>
    </rPh>
    <rPh sb="165" eb="167">
      <t>センタク</t>
    </rPh>
    <rPh sb="167" eb="168">
      <t>ワク</t>
    </rPh>
    <rPh sb="169" eb="172">
      <t>ミンエイカ</t>
    </rPh>
    <rPh sb="173" eb="176">
      <t>コウイキカ</t>
    </rPh>
    <rPh sb="182" eb="183">
      <t>トウ</t>
    </rPh>
    <rPh sb="187" eb="189">
      <t>イジョウ</t>
    </rPh>
    <rPh sb="190" eb="191">
      <t>ホン</t>
    </rPh>
    <rPh sb="191" eb="193">
      <t>シセツ</t>
    </rPh>
    <rPh sb="193" eb="195">
      <t>イゾン</t>
    </rPh>
    <rPh sb="196" eb="199">
      <t>ジュウヨウセイ</t>
    </rPh>
    <rPh sb="202" eb="204">
      <t>ジュウミン</t>
    </rPh>
    <rPh sb="205" eb="207">
      <t>リカイ</t>
    </rPh>
    <rPh sb="213" eb="214">
      <t>ウエ</t>
    </rPh>
    <rPh sb="216" eb="218">
      <t>クリダ</t>
    </rPh>
    <rPh sb="218" eb="220">
      <t>キジュン</t>
    </rPh>
    <rPh sb="225" eb="227">
      <t>クリイレ</t>
    </rPh>
    <rPh sb="227" eb="228">
      <t>キン</t>
    </rPh>
    <rPh sb="229" eb="230">
      <t>タヨ</t>
    </rPh>
    <rPh sb="234" eb="236">
      <t>ゲンジョウ</t>
    </rPh>
    <rPh sb="237" eb="240">
      <t>カイケツサク</t>
    </rPh>
    <rPh sb="249" eb="251">
      <t>トウガイ</t>
    </rPh>
    <rPh sb="251" eb="253">
      <t>シセツ</t>
    </rPh>
    <rPh sb="256" eb="258">
      <t>モンダイ</t>
    </rPh>
    <rPh sb="262" eb="263">
      <t>ムラ</t>
    </rPh>
    <rPh sb="266" eb="268">
      <t>カンコウ</t>
    </rPh>
    <rPh sb="268" eb="270">
      <t>キョウカイ</t>
    </rPh>
    <rPh sb="271" eb="273">
      <t>レンケイ</t>
    </rPh>
    <rPh sb="274" eb="276">
      <t>シュウキャク</t>
    </rPh>
    <rPh sb="280" eb="282">
      <t>ホウサク</t>
    </rPh>
    <rPh sb="283" eb="284">
      <t>コウ</t>
    </rPh>
    <rPh sb="288" eb="290">
      <t>シゼン</t>
    </rPh>
    <phoneticPr fontId="5"/>
  </si>
  <si>
    <t>①収益的収支比率
　令和元年度経営改善へ向け料金体系の見直しを
　行った。赤字解消のため設備投資の見直し等取
　組が必要となっている
➁他会計補助金比率及び③宿泊客１人当たりの他
　会計補助金額
　ほぼ償還金(宿泊施設建設費用)と大規模な建設
　改修に充てられている。令和２年度地方債償還
　を終えている。
④定員稼働率
　季節及び天候により、大きく変動する。島への
　渡航手段の運航状況に依存するため、客船やへ
　リコミの就航率の向上による抜本的な底上げが
　今後期待できる</t>
    <rPh sb="1" eb="4">
      <t>シュウエキテキ</t>
    </rPh>
    <rPh sb="4" eb="6">
      <t>シュウシ</t>
    </rPh>
    <rPh sb="6" eb="8">
      <t>ヒリツ</t>
    </rPh>
    <rPh sb="10" eb="12">
      <t>レイワ</t>
    </rPh>
    <rPh sb="12" eb="13">
      <t>ガン</t>
    </rPh>
    <rPh sb="13" eb="14">
      <t>ネン</t>
    </rPh>
    <rPh sb="14" eb="15">
      <t>ド</t>
    </rPh>
    <rPh sb="15" eb="17">
      <t>ケイエイ</t>
    </rPh>
    <rPh sb="17" eb="19">
      <t>カイゼン</t>
    </rPh>
    <rPh sb="20" eb="21">
      <t>ム</t>
    </rPh>
    <rPh sb="22" eb="24">
      <t>リョウキン</t>
    </rPh>
    <rPh sb="24" eb="26">
      <t>タイケイ</t>
    </rPh>
    <rPh sb="27" eb="29">
      <t>ミナオ</t>
    </rPh>
    <rPh sb="37" eb="39">
      <t>アカジ</t>
    </rPh>
    <rPh sb="39" eb="41">
      <t>カイショウ</t>
    </rPh>
    <rPh sb="44" eb="46">
      <t>セツビ</t>
    </rPh>
    <rPh sb="46" eb="48">
      <t>トウシ</t>
    </rPh>
    <rPh sb="49" eb="51">
      <t>ミナオ</t>
    </rPh>
    <rPh sb="52" eb="53">
      <t>トウ</t>
    </rPh>
    <rPh sb="53" eb="54">
      <t>トリ</t>
    </rPh>
    <rPh sb="56" eb="57">
      <t>クミ</t>
    </rPh>
    <rPh sb="58" eb="60">
      <t>ヒツヨウ</t>
    </rPh>
    <rPh sb="69" eb="70">
      <t>タ</t>
    </rPh>
    <rPh sb="70" eb="72">
      <t>カイケイ</t>
    </rPh>
    <rPh sb="72" eb="75">
      <t>ホジョキン</t>
    </rPh>
    <rPh sb="75" eb="77">
      <t>ヒリツ</t>
    </rPh>
    <rPh sb="77" eb="78">
      <t>オヨ</t>
    </rPh>
    <rPh sb="80" eb="83">
      <t>シュクハクキャク</t>
    </rPh>
    <rPh sb="84" eb="85">
      <t>ニン</t>
    </rPh>
    <rPh sb="85" eb="86">
      <t>ア</t>
    </rPh>
    <rPh sb="89" eb="90">
      <t>タ</t>
    </rPh>
    <rPh sb="92" eb="94">
      <t>カイケイ</t>
    </rPh>
    <rPh sb="94" eb="96">
      <t>ホジョ</t>
    </rPh>
    <rPh sb="96" eb="98">
      <t>キンガク</t>
    </rPh>
    <rPh sb="102" eb="105">
      <t>ショウカンキン</t>
    </rPh>
    <rPh sb="106" eb="108">
      <t>シュクハク</t>
    </rPh>
    <rPh sb="108" eb="110">
      <t>シセツ</t>
    </rPh>
    <rPh sb="110" eb="112">
      <t>ケンセツ</t>
    </rPh>
    <rPh sb="112" eb="114">
      <t>ヒヨウ</t>
    </rPh>
    <rPh sb="116" eb="119">
      <t>ダイキボ</t>
    </rPh>
    <rPh sb="120" eb="122">
      <t>ケンセツ</t>
    </rPh>
    <rPh sb="124" eb="126">
      <t>カイシュウ</t>
    </rPh>
    <rPh sb="127" eb="128">
      <t>ア</t>
    </rPh>
    <rPh sb="135" eb="137">
      <t>レイワ</t>
    </rPh>
    <rPh sb="138" eb="140">
      <t>ネンド</t>
    </rPh>
    <rPh sb="140" eb="143">
      <t>チホウサイ</t>
    </rPh>
    <rPh sb="143" eb="145">
      <t>ショウカン</t>
    </rPh>
    <rPh sb="148" eb="149">
      <t>オ</t>
    </rPh>
    <rPh sb="157" eb="159">
      <t>テイイン</t>
    </rPh>
    <rPh sb="159" eb="161">
      <t>カドウ</t>
    </rPh>
    <rPh sb="161" eb="162">
      <t>リツ</t>
    </rPh>
    <rPh sb="164" eb="166">
      <t>キセツ</t>
    </rPh>
    <rPh sb="166" eb="167">
      <t>オヨ</t>
    </rPh>
    <rPh sb="168" eb="170">
      <t>テンコウ</t>
    </rPh>
    <rPh sb="174" eb="175">
      <t>オオ</t>
    </rPh>
    <rPh sb="177" eb="179">
      <t>ヘンドウ</t>
    </rPh>
    <rPh sb="182" eb="183">
      <t>シマ</t>
    </rPh>
    <rPh sb="187" eb="189">
      <t>トコウ</t>
    </rPh>
    <rPh sb="189" eb="191">
      <t>シュダン</t>
    </rPh>
    <rPh sb="192" eb="194">
      <t>ウンコウ</t>
    </rPh>
    <rPh sb="194" eb="196">
      <t>ジョウキョウ</t>
    </rPh>
    <rPh sb="197" eb="199">
      <t>イゾン</t>
    </rPh>
    <rPh sb="204" eb="206">
      <t>キャクセン</t>
    </rPh>
    <rPh sb="214" eb="216">
      <t>シュウコウ</t>
    </rPh>
    <rPh sb="216" eb="217">
      <t>リツ</t>
    </rPh>
    <rPh sb="218" eb="220">
      <t>コウジョウ</t>
    </rPh>
    <rPh sb="223" eb="226">
      <t>バッポンテキ</t>
    </rPh>
    <rPh sb="227" eb="229">
      <t>ソコア</t>
    </rPh>
    <rPh sb="233" eb="235">
      <t>コンゴ</t>
    </rPh>
    <rPh sb="235" eb="237">
      <t>キタイ</t>
    </rPh>
    <phoneticPr fontId="5"/>
  </si>
  <si>
    <t xml:space="preserve">
施設建築より２０年が経過し、経年劣化・老朽
化が目立つ。
優先度を判断し、改修・投資を行い適切な
施設運営を図る。
令和３年度第１期・令和４年度第２期・令和
５年度第３期と３か年大規模改修計画がある。</t>
    <rPh sb="2" eb="4">
      <t>シセツ</t>
    </rPh>
    <rPh sb="4" eb="6">
      <t>ケンチク</t>
    </rPh>
    <rPh sb="10" eb="11">
      <t>ネン</t>
    </rPh>
    <rPh sb="12" eb="14">
      <t>ケイカ</t>
    </rPh>
    <rPh sb="16" eb="18">
      <t>ケイネン</t>
    </rPh>
    <rPh sb="18" eb="20">
      <t>レッカ</t>
    </rPh>
    <rPh sb="21" eb="23">
      <t>ロウキュウ</t>
    </rPh>
    <rPh sb="24" eb="25">
      <t>カ</t>
    </rPh>
    <rPh sb="26" eb="28">
      <t>メダ</t>
    </rPh>
    <rPh sb="31" eb="34">
      <t>ユウセンド</t>
    </rPh>
    <rPh sb="35" eb="37">
      <t>ハンダン</t>
    </rPh>
    <rPh sb="39" eb="41">
      <t>カイシュウ</t>
    </rPh>
    <rPh sb="42" eb="44">
      <t>トウシ</t>
    </rPh>
    <rPh sb="45" eb="46">
      <t>オコナ</t>
    </rPh>
    <rPh sb="47" eb="49">
      <t>テキセツ</t>
    </rPh>
    <rPh sb="51" eb="53">
      <t>シセツ</t>
    </rPh>
    <rPh sb="53" eb="55">
      <t>ウンエイ</t>
    </rPh>
    <rPh sb="56" eb="57">
      <t>ハカ</t>
    </rPh>
    <rPh sb="61" eb="63">
      <t>レイワ</t>
    </rPh>
    <rPh sb="64" eb="66">
      <t>ネンド</t>
    </rPh>
    <rPh sb="66" eb="67">
      <t>ダイ</t>
    </rPh>
    <rPh sb="68" eb="69">
      <t>キ</t>
    </rPh>
    <rPh sb="70" eb="72">
      <t>レイワ</t>
    </rPh>
    <rPh sb="73" eb="75">
      <t>ネンド</t>
    </rPh>
    <rPh sb="75" eb="76">
      <t>ダイ</t>
    </rPh>
    <rPh sb="77" eb="78">
      <t>キ</t>
    </rPh>
    <rPh sb="79" eb="81">
      <t>レイワ</t>
    </rPh>
    <rPh sb="83" eb="85">
      <t>ネンド</t>
    </rPh>
    <rPh sb="85" eb="86">
      <t>ダイ</t>
    </rPh>
    <rPh sb="87" eb="88">
      <t>キ</t>
    </rPh>
    <rPh sb="91" eb="92">
      <t>ネン</t>
    </rPh>
    <rPh sb="92" eb="95">
      <t>ダイキボ</t>
    </rPh>
    <rPh sb="95" eb="97">
      <t>カイシュウ</t>
    </rPh>
    <rPh sb="97" eb="99">
      <t>ケイカク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</si>
</sst>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 &quot;#,##0"/>
    <numFmt numFmtId="177" formatCode="#,##0.0;&quot;△ &quot;#,##0.0"/>
    <numFmt numFmtId="178" formatCode="gee"/>
    <numFmt numFmtId="179" formatCode="#,##0.0;&quot;△&quot;#,##0.0"/>
    <numFmt numFmtId="180" formatCode="#,##0;&quot;△&quot;#,##0"/>
    <numFmt numFmtId="181" formatCode="#,##0.0_ "/>
    <numFmt numFmtId="182" formatCode="#,##0.00%;&quot;△&quot;#,##0.00%"/>
    <numFmt numFmtId="183" formatCode="0.00_);[Red]\(0.00\)"/>
    <numFmt numFmtId="184" formatCode="#,##0.00;&quot;△&quot;#,##0.00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8" fillId="0" borderId="10" xfId="0" applyFont="1" applyBorder="1">
      <alignment vertical="center"/>
    </xf>
    <xf numFmtId="38" fontId="8" fillId="0" borderId="0" xfId="1" applyFont="1" applyBorder="1" applyAlignment="1">
      <alignment vertical="center"/>
    </xf>
    <xf numFmtId="0" fontId="6" fillId="0" borderId="0" xfId="0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38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179" fontId="0" fillId="4" borderId="5" xfId="1" applyNumberFormat="1" applyFont="1" applyFill="1" applyBorder="1" applyAlignment="1">
      <alignment vertical="center" shrinkToFit="1"/>
    </xf>
    <xf numFmtId="182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38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79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79" fontId="0" fillId="0" borderId="5" xfId="0" applyNumberFormat="1" applyBorder="1">
      <alignment vertical="center"/>
    </xf>
    <xf numFmtId="182" fontId="0" fillId="0" borderId="5" xfId="1" applyNumberFormat="1" applyFont="1" applyBorder="1" applyAlignment="1">
      <alignment vertical="center" shrinkToFit="1"/>
    </xf>
    <xf numFmtId="183" fontId="0" fillId="0" borderId="0" xfId="0" applyNumberFormat="1">
      <alignment vertical="center"/>
    </xf>
    <xf numFmtId="184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8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177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180" fontId="11" fillId="0" borderId="13" xfId="0" applyNumberFormat="1" applyFont="1" applyBorder="1" applyAlignment="1" applyProtection="1">
      <alignment horizontal="center" vertical="center" shrinkToFit="1"/>
      <protection hidden="1"/>
    </xf>
    <xf numFmtId="0" fontId="11" fillId="0" borderId="13" xfId="0" applyFont="1" applyBorder="1" applyAlignment="1">
      <alignment horizontal="center" vertical="center" shrinkToFit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80" fontId="11" fillId="0" borderId="14" xfId="0" applyNumberFormat="1" applyFont="1" applyBorder="1" applyAlignment="1" applyProtection="1">
      <alignment horizontal="center" vertical="center" shrinkToFit="1"/>
      <protection hidden="1"/>
    </xf>
    <xf numFmtId="180" fontId="11" fillId="0" borderId="15" xfId="0" applyNumberFormat="1" applyFont="1" applyBorder="1" applyAlignment="1" applyProtection="1">
      <alignment horizontal="center" vertical="center" shrinkToFit="1"/>
      <protection hidden="1"/>
    </xf>
    <xf numFmtId="180" fontId="11" fillId="0" borderId="16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8" fillId="0" borderId="5" xfId="1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③宿泊者一人当たりの他会計補助金額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1530056014050209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4911063679757"/>
          <c:y val="0.15806945669028447"/>
          <c:w val="0.8409751218244214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39</c:v>
                </c:pt>
                <c:pt idx="1">
                  <c:v>29</c:v>
                </c:pt>
                <c:pt idx="2">
                  <c:v>18</c:v>
                </c:pt>
                <c:pt idx="3">
                  <c:v>12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5-41E9-9391-515C8F80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2208"/>
        <c:axId val="8198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2646</c:v>
                </c:pt>
                <c:pt idx="1">
                  <c:v>3770</c:v>
                </c:pt>
                <c:pt idx="2">
                  <c:v>3122</c:v>
                </c:pt>
                <c:pt idx="3">
                  <c:v>63431</c:v>
                </c:pt>
                <c:pt idx="4">
                  <c:v>541785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5-41E9-9391-515C8F80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2208"/>
        <c:axId val="81984512"/>
      </c:lineChart>
      <c:catAx>
        <c:axId val="819822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4512"/>
        <c:crosses val="autoZero"/>
        <c:auto val="1"/>
        <c:lblAlgn val="ctr"/>
        <c:lblOffset val="100"/>
        <c:noMultiLvlLbl val="1"/>
      </c:catAx>
      <c:valAx>
        <c:axId val="81984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98220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17632314875348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44595068880967"/>
          <c:y val="0.15806945669028447"/>
          <c:w val="0.851020304707656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データ!$CX$6:$DB$6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02D5-487B-A06C-CACE45623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67360"/>
        <c:axId val="819695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D5-487B-A06C-CACE45623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67360"/>
        <c:axId val="81969536"/>
      </c:lineChart>
      <c:catAx>
        <c:axId val="81967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69536"/>
        <c:crosses val="autoZero"/>
        <c:auto val="1"/>
        <c:lblAlgn val="ctr"/>
        <c:lblOffset val="100"/>
        <c:noMultiLvlLbl val="1"/>
      </c:catAx>
      <c:valAx>
        <c:axId val="819695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673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4257845463754"/>
          <c:y val="0.15399364249945571"/>
          <c:w val="0.71670704312447986"/>
          <c:h val="0.7564648813411714"/>
        </c:manualLayout>
      </c:layout>
      <c:lineChart>
        <c:grouping val="standard"/>
        <c:varyColors val="0"/>
        <c:ser>
          <c:idx val="1"/>
          <c:order val="1"/>
          <c:tx>
            <c:v>市町村(左軸)</c:v>
          </c:tx>
          <c:spPr>
            <a:ln w="28575">
              <a:solidFill>
                <a:srgbClr val="3366FF"/>
              </a:solidFill>
            </a:ln>
          </c:spPr>
          <c:marker>
            <c:symbol val="none"/>
          </c:marker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データ!$EL$6:$EP$6</c:f>
              <c:numCache>
                <c:formatCode>#,##0.00%;"△"#,##0.00%</c:formatCode>
                <c:ptCount val="5"/>
                <c:pt idx="0">
                  <c:v>1E-4</c:v>
                </c:pt>
                <c:pt idx="1">
                  <c:v>2.0000000000000001E-4</c:v>
                </c:pt>
                <c:pt idx="2">
                  <c:v>1E-4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6E-43A0-96F3-27412FE7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25600"/>
        <c:axId val="96097024"/>
      </c:lineChart>
      <c:lineChart>
        <c:grouping val="standard"/>
        <c:varyColors val="0"/>
        <c:ser>
          <c:idx val="0"/>
          <c:order val="0"/>
          <c:tx>
            <c:v>公営企業(右軸)</c:v>
          </c:tx>
          <c:spPr>
            <a:ln w="28575">
              <a:solidFill>
                <a:srgbClr val="FF5050"/>
              </a:solidFill>
            </a:ln>
          </c:spPr>
          <c:marker>
            <c:symbol val="none"/>
          </c:marker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データ!$EG$6:$EK$6</c:f>
              <c:numCache>
                <c:formatCode>#,##0.00%;"△"#,##0.00%</c:formatCode>
                <c:ptCount val="5"/>
                <c:pt idx="0">
                  <c:v>1E-4</c:v>
                </c:pt>
                <c:pt idx="1">
                  <c:v>0</c:v>
                </c:pt>
                <c:pt idx="2">
                  <c:v>0</c:v>
                </c:pt>
                <c:pt idx="3">
                  <c:v>1E-4</c:v>
                </c:pt>
                <c:pt idx="4">
                  <c:v>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6E-43A0-96F3-27412FE7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100352"/>
        <c:axId val="96098560"/>
      </c:lineChart>
      <c:catAx>
        <c:axId val="9602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</c:spPr>
        <c:txPr>
          <a:bodyPr/>
          <a:lstStyle/>
          <a:p>
            <a:pPr>
              <a:defRPr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097024"/>
        <c:crosses val="autoZero"/>
        <c:auto val="1"/>
        <c:lblAlgn val="ctr"/>
        <c:lblOffset val="100"/>
        <c:noMultiLvlLbl val="1"/>
      </c:catAx>
      <c:valAx>
        <c:axId val="960970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%;&quot;△&quot;#,##0.00%" sourceLinked="1"/>
        <c:majorTickMark val="none"/>
        <c:minorTickMark val="none"/>
        <c:tickLblPos val="nextTo"/>
        <c:spPr>
          <a:noFill/>
          <a:ln>
            <a:solidFill>
              <a:srgbClr val="A6A6A6"/>
            </a:solidFill>
          </a:ln>
        </c:spPr>
        <c:txPr>
          <a:bodyPr/>
          <a:lstStyle/>
          <a:p>
            <a:pPr>
              <a:defRPr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025600"/>
        <c:crosses val="autoZero"/>
        <c:crossBetween val="between"/>
      </c:valAx>
      <c:valAx>
        <c:axId val="96098560"/>
        <c:scaling>
          <c:orientation val="minMax"/>
        </c:scaling>
        <c:delete val="0"/>
        <c:axPos val="r"/>
        <c:numFmt formatCode="#,##0.00%;&quot;△&quot;#,##0.00%" sourceLinked="1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sz="900">
                <a:latin typeface="ＭＳ ゴシック" panose="020B0609070205080204" pitchFamily="49" charset="-128"/>
                <a:ea typeface="ＭＳ ゴシック" panose="020B0609070205080204" pitchFamily="49" charset="-128"/>
              </a:defRPr>
            </a:pPr>
            <a:endParaRPr lang="ja-JP"/>
          </a:p>
        </c:txPr>
        <c:crossAx val="96100352"/>
        <c:crosses val="max"/>
        <c:crossBetween val="between"/>
      </c:valAx>
      <c:catAx>
        <c:axId val="9610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098560"/>
        <c:crosses val="autoZero"/>
        <c:auto val="1"/>
        <c:lblAlgn val="ctr"/>
        <c:lblOffset val="100"/>
        <c:noMultiLvlLbl val="1"/>
      </c:catAx>
      <c:spPr>
        <a:noFill/>
        <a:ln>
          <a:solidFill>
            <a:srgbClr val="A6A6A6"/>
          </a:solidFill>
        </a:ln>
      </c:spPr>
    </c:plotArea>
    <c:legend>
      <c:legendPos val="t"/>
      <c:layout>
        <c:manualLayout>
          <c:xMode val="edge"/>
          <c:yMode val="edge"/>
          <c:x val="0"/>
          <c:y val="8.9216808186370553E-2"/>
          <c:w val="1"/>
          <c:h val="6.5309163590323571E-2"/>
        </c:manualLayout>
      </c:layout>
      <c:overlay val="0"/>
      <c:spPr>
        <a:noFill/>
      </c:spPr>
      <c:txPr>
        <a:bodyPr/>
        <a:lstStyle/>
        <a:p>
          <a:pPr>
            <a:defRPr>
              <a:latin typeface="ＭＳ ゴシック" panose="020B0609070205080204" pitchFamily="49" charset="-128"/>
              <a:ea typeface="ＭＳ ゴシック" panose="020B0609070205080204" pitchFamily="49" charset="-128"/>
            </a:defRPr>
          </a:pPr>
          <a:endParaRPr lang="ja-JP"/>
        </a:p>
      </c:txPr>
    </c:legend>
    <c:plotVisOnly val="1"/>
    <c:dispBlanksAs val="span"/>
    <c:showDLblsOverMax val="0"/>
  </c:chart>
  <c:spPr>
    <a:noFill/>
    <a:ln w="0">
      <a:solidFill>
        <a:schemeClr val="bg1">
          <a:lumMod val="65000"/>
        </a:schemeClr>
      </a:solidFill>
    </a:ln>
  </c:spPr>
  <c:txPr>
    <a:bodyPr/>
    <a:lstStyle/>
    <a:p>
      <a:pPr>
        <a:defRPr sz="900">
          <a:latin typeface="+mj-ea"/>
          <a:ea typeface="+mj-ea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127670829438725"/>
          <c:y val="0.15806945669028447"/>
          <c:w val="0.8441895198980099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0.3</c:v>
                </c:pt>
                <c:pt idx="1">
                  <c:v>0.2</c:v>
                </c:pt>
                <c:pt idx="2">
                  <c:v>20.7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4-4AF1-8A00-68980CDB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17.7</c:v>
                </c:pt>
                <c:pt idx="1">
                  <c:v>26.5</c:v>
                </c:pt>
                <c:pt idx="2">
                  <c:v>19.5</c:v>
                </c:pt>
                <c:pt idx="3">
                  <c:v>47.8</c:v>
                </c:pt>
                <c:pt idx="4">
                  <c:v>27.2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4-4AF1-8A00-68980CDB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</a:rPr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06231022079879"/>
          <c:y val="0.15806945669028447"/>
          <c:w val="0.847403917971598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89.5</c:v>
                </c:pt>
                <c:pt idx="1">
                  <c:v>78.8</c:v>
                </c:pt>
                <c:pt idx="2">
                  <c:v>97.4</c:v>
                </c:pt>
                <c:pt idx="3">
                  <c:v>85.8</c:v>
                </c:pt>
                <c:pt idx="4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C-4A74-907F-A75C0305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6445184"/>
        <c:axId val="76447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94.4</c:v>
                </c:pt>
                <c:pt idx="1">
                  <c:v>96.2</c:v>
                </c:pt>
                <c:pt idx="2">
                  <c:v>92.2</c:v>
                </c:pt>
                <c:pt idx="3">
                  <c:v>96.8</c:v>
                </c:pt>
                <c:pt idx="4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4C-4A74-907F-A75C0305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45184"/>
        <c:axId val="76447104"/>
      </c:lineChart>
      <c:catAx>
        <c:axId val="764451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6447104"/>
        <c:crosses val="autoZero"/>
        <c:auto val="1"/>
        <c:lblAlgn val="ctr"/>
        <c:lblOffset val="100"/>
        <c:noMultiLvlLbl val="1"/>
      </c:catAx>
      <c:valAx>
        <c:axId val="76447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644518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565473725980436"/>
          <c:y val="0.15806945669028447"/>
          <c:w val="0.841109012893785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データ!$CM$6:$CQ$6</c:f>
              <c:numCache>
                <c:formatCode>#,##0;"△"#,##0</c:formatCode>
                <c:ptCount val="5"/>
                <c:pt idx="0">
                  <c:v>-702</c:v>
                </c:pt>
                <c:pt idx="1">
                  <c:v>-5548</c:v>
                </c:pt>
                <c:pt idx="2">
                  <c:v>2745</c:v>
                </c:pt>
                <c:pt idx="3">
                  <c:v>-1527</c:v>
                </c:pt>
                <c:pt idx="4">
                  <c:v>-1212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F-4ECB-934B-20EF5DE6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398592"/>
        <c:axId val="78400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#,##0;"△"#,##0</c:formatCode>
                <c:ptCount val="5"/>
                <c:pt idx="0">
                  <c:v>-11401</c:v>
                </c:pt>
                <c:pt idx="1">
                  <c:v>-10800</c:v>
                </c:pt>
                <c:pt idx="2">
                  <c:v>-18007</c:v>
                </c:pt>
                <c:pt idx="3">
                  <c:v>583147</c:v>
                </c:pt>
                <c:pt idx="4">
                  <c:v>-24727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7F-4ECB-934B-20EF5DE6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398592"/>
        <c:axId val="78400512"/>
      </c:lineChart>
      <c:catAx>
        <c:axId val="78398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00512"/>
        <c:crosses val="autoZero"/>
        <c:auto val="1"/>
        <c:lblAlgn val="ctr"/>
        <c:lblOffset val="100"/>
        <c:noMultiLvlLbl val="1"/>
      </c:catAx>
      <c:valAx>
        <c:axId val="78400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398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44911063679757"/>
          <c:y val="0.15806945669028447"/>
          <c:w val="0.8409751218244214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  <c:pt idx="0">
                  <c:v>-6.2</c:v>
                </c:pt>
                <c:pt idx="1">
                  <c:v>-22.9</c:v>
                </c:pt>
                <c:pt idx="2">
                  <c:v>2.2999999999999998</c:v>
                </c:pt>
                <c:pt idx="3">
                  <c:v>-10.6</c:v>
                </c:pt>
                <c:pt idx="4">
                  <c:v>-8.3000000000000007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6-48CA-9C9F-491C2C1F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8688"/>
        <c:axId val="78420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  <c:pt idx="0">
                  <c:v>-37.299999999999997</c:v>
                </c:pt>
                <c:pt idx="1">
                  <c:v>-53.9</c:v>
                </c:pt>
                <c:pt idx="2">
                  <c:v>-19.8</c:v>
                </c:pt>
                <c:pt idx="3">
                  <c:v>-152.6</c:v>
                </c:pt>
                <c:pt idx="4">
                  <c:v>-62.5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6-48CA-9C9F-491C2C1F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8688"/>
        <c:axId val="78420608"/>
      </c:lineChart>
      <c:catAx>
        <c:axId val="78418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0608"/>
        <c:crosses val="autoZero"/>
        <c:auto val="1"/>
        <c:lblAlgn val="ctr"/>
        <c:lblOffset val="100"/>
        <c:noMultiLvlLbl val="1"/>
      </c:catAx>
      <c:valAx>
        <c:axId val="78420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868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⑤売上高人件費比率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127670829438725"/>
          <c:y val="0.15806945669028447"/>
          <c:w val="0.8441895198980099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データ!$BQ$6:$BU$6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B-491D-802C-EE6ED1380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42880"/>
        <c:axId val="78444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#,##0.0;"△"#,##0.0</c:formatCode>
                <c:ptCount val="5"/>
                <c:pt idx="0">
                  <c:v>37.9</c:v>
                </c:pt>
                <c:pt idx="1">
                  <c:v>37.200000000000003</c:v>
                </c:pt>
                <c:pt idx="2">
                  <c:v>40.299999999999997</c:v>
                </c:pt>
                <c:pt idx="3">
                  <c:v>100.4</c:v>
                </c:pt>
                <c:pt idx="4">
                  <c:v>273.39999999999998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B-491D-802C-EE6ED1380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42880"/>
        <c:axId val="78444800"/>
      </c:lineChart>
      <c:catAx>
        <c:axId val="78442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44800"/>
        <c:crosses val="autoZero"/>
        <c:auto val="1"/>
        <c:lblAlgn val="ctr"/>
        <c:lblOffset val="100"/>
        <c:noMultiLvlLbl val="1"/>
      </c:catAx>
      <c:valAx>
        <c:axId val="78444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42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④定員稼働率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06231022079879"/>
          <c:y val="0.15806945669028447"/>
          <c:w val="0.847403917971598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22.3</c:v>
                </c:pt>
                <c:pt idx="1">
                  <c:v>22.8</c:v>
                </c:pt>
                <c:pt idx="2">
                  <c:v>24.2</c:v>
                </c:pt>
                <c:pt idx="3">
                  <c:v>18.399999999999999</c:v>
                </c:pt>
                <c:pt idx="4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C-42E4-8A2A-07C54DE74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06304"/>
        <c:axId val="8150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23.8</c:v>
                </c:pt>
                <c:pt idx="1">
                  <c:v>22.7</c:v>
                </c:pt>
                <c:pt idx="2">
                  <c:v>19.100000000000001</c:v>
                </c:pt>
                <c:pt idx="3">
                  <c:v>5.0999999999999996</c:v>
                </c:pt>
                <c:pt idx="4">
                  <c:v>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C-42E4-8A2A-07C54DE74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06304"/>
        <c:axId val="81508224"/>
      </c:lineChart>
      <c:catAx>
        <c:axId val="815063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08224"/>
        <c:crosses val="autoZero"/>
        <c:auto val="1"/>
        <c:lblAlgn val="ctr"/>
        <c:lblOffset val="100"/>
        <c:noMultiLvlLbl val="1"/>
      </c:catAx>
      <c:valAx>
        <c:axId val="8150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063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⑫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116548505899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68716007933372"/>
          <c:y val="0.15806945669028447"/>
          <c:w val="0.8417790953171323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データ!$DV$6:$DZ$6</c:f>
              <c:numCache>
                <c:formatCode>#,##0.0;"△"#,##0.0</c:formatCode>
                <c:ptCount val="5"/>
                <c:pt idx="0">
                  <c:v>30.4</c:v>
                </c:pt>
                <c:pt idx="1">
                  <c:v>20.399999999999999</c:v>
                </c:pt>
                <c:pt idx="2">
                  <c:v>9.6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C-4103-8CAC-5D9576784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26144"/>
        <c:axId val="81536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データ!$EA$6:$EE$6</c:f>
              <c:numCache>
                <c:formatCode>#,##0.0;"△"#,##0.0</c:formatCode>
                <c:ptCount val="5"/>
                <c:pt idx="0">
                  <c:v>511.3</c:v>
                </c:pt>
                <c:pt idx="1">
                  <c:v>536.70000000000005</c:v>
                </c:pt>
                <c:pt idx="2">
                  <c:v>43.6</c:v>
                </c:pt>
                <c:pt idx="3">
                  <c:v>330.8</c:v>
                </c:pt>
                <c:pt idx="4">
                  <c:v>11.2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3C-4103-8CAC-5D9576784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26144"/>
        <c:axId val="81536512"/>
      </c:lineChart>
      <c:catAx>
        <c:axId val="815261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36512"/>
        <c:crosses val="autoZero"/>
        <c:auto val="1"/>
        <c:lblAlgn val="ctr"/>
        <c:lblOffset val="100"/>
        <c:noMultiLvlLbl val="1"/>
      </c:catAx>
      <c:valAx>
        <c:axId val="81536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261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12769284933103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368716007933372"/>
          <c:y val="0.15806945669028447"/>
          <c:w val="0.8417790953171323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H29</c:v>
                </c:pt>
                <c:pt idx="1">
                  <c:v>H30</c:v>
                </c:pt>
                <c:pt idx="2">
                  <c:v>R01</c:v>
                </c:pt>
                <c:pt idx="3">
                  <c:v>R02</c:v>
                </c:pt>
                <c:pt idx="4">
                  <c:v>R03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FFF-429F-8A58-E9B93091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74528"/>
        <c:axId val="81924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F-429F-8A58-E9B930911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74528"/>
        <c:axId val="81924864"/>
      </c:lineChart>
      <c:catAx>
        <c:axId val="81574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24864"/>
        <c:crosses val="autoZero"/>
        <c:auto val="1"/>
        <c:lblAlgn val="ctr"/>
        <c:lblOffset val="100"/>
        <c:noMultiLvlLbl val="1"/>
      </c:catAx>
      <c:valAx>
        <c:axId val="81924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74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190</xdr:col>
      <xdr:colOff>41084</xdr:colOff>
      <xdr:row>16</xdr:row>
      <xdr:rowOff>11207</xdr:rowOff>
    </xdr:from>
    <xdr:to>
      <xdr:col>273</xdr:col>
      <xdr:colOff>39182</xdr:colOff>
      <xdr:row>32</xdr:row>
      <xdr:rowOff>156882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9DFF12D6-3DF4-4F44-9024-4000F838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99</xdr:col>
      <xdr:colOff>3732</xdr:colOff>
      <xdr:row>16</xdr:row>
      <xdr:rowOff>11207</xdr:rowOff>
    </xdr:from>
    <xdr:to>
      <xdr:col>182</xdr:col>
      <xdr:colOff>1830</xdr:colOff>
      <xdr:row>32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F1F5A2C-22E0-4FD2-987F-00C6583A8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11203</xdr:colOff>
      <xdr:row>16</xdr:row>
      <xdr:rowOff>11207</xdr:rowOff>
    </xdr:from>
    <xdr:to>
      <xdr:col>90</xdr:col>
      <xdr:colOff>9301</xdr:colOff>
      <xdr:row>32</xdr:row>
      <xdr:rowOff>156882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526995DD-D2F4-45B6-92EA-09D465605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282</xdr:col>
      <xdr:colOff>33614</xdr:colOff>
      <xdr:row>38</xdr:row>
      <xdr:rowOff>1</xdr:rowOff>
    </xdr:from>
    <xdr:to>
      <xdr:col>365</xdr:col>
      <xdr:colOff>31712</xdr:colOff>
      <xdr:row>54</xdr:row>
      <xdr:rowOff>145676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A4E0D206-E7DB-4B1B-8A04-75EEBA999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190</xdr:col>
      <xdr:colOff>41084</xdr:colOff>
      <xdr:row>38</xdr:row>
      <xdr:rowOff>11207</xdr:rowOff>
    </xdr:from>
    <xdr:to>
      <xdr:col>273</xdr:col>
      <xdr:colOff>39182</xdr:colOff>
      <xdr:row>54</xdr:row>
      <xdr:rowOff>156882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04741D6B-3739-47B4-9C14-AFF18DF19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99</xdr:col>
      <xdr:colOff>3732</xdr:colOff>
      <xdr:row>38</xdr:row>
      <xdr:rowOff>11207</xdr:rowOff>
    </xdr:from>
    <xdr:to>
      <xdr:col>182</xdr:col>
      <xdr:colOff>1830</xdr:colOff>
      <xdr:row>54</xdr:row>
      <xdr:rowOff>156882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id="{5DA8D44F-4E81-4300-A36A-2CDACB9DA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11203</xdr:colOff>
      <xdr:row>38</xdr:row>
      <xdr:rowOff>11207</xdr:rowOff>
    </xdr:from>
    <xdr:to>
      <xdr:col>90</xdr:col>
      <xdr:colOff>9301</xdr:colOff>
      <xdr:row>54</xdr:row>
      <xdr:rowOff>156882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1A53CFB7-79C3-4B26-A75B-E25CCD05C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282</xdr:col>
      <xdr:colOff>33614</xdr:colOff>
      <xdr:row>62</xdr:row>
      <xdr:rowOff>1</xdr:rowOff>
    </xdr:from>
    <xdr:to>
      <xdr:col>365</xdr:col>
      <xdr:colOff>31712</xdr:colOff>
      <xdr:row>78</xdr:row>
      <xdr:rowOff>145676</xdr:rowOff>
    </xdr:to>
    <xdr:graphicFrame macro="">
      <xdr:nvGraphicFramePr>
        <xdr:cNvPr id="9" name="グラフ 12">
          <a:extLst>
            <a:ext uri="{FF2B5EF4-FFF2-40B4-BE49-F238E27FC236}">
              <a16:creationId xmlns:a16="http://schemas.microsoft.com/office/drawing/2014/main" id="{52913AEB-F1E0-4F70-8C34-EDED7C140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190</xdr:col>
      <xdr:colOff>41084</xdr:colOff>
      <xdr:row>62</xdr:row>
      <xdr:rowOff>11207</xdr:rowOff>
    </xdr:from>
    <xdr:to>
      <xdr:col>273</xdr:col>
      <xdr:colOff>39182</xdr:colOff>
      <xdr:row>78</xdr:row>
      <xdr:rowOff>156882</xdr:rowOff>
    </xdr:to>
    <xdr:graphicFrame macro="">
      <xdr:nvGraphicFramePr>
        <xdr:cNvPr id="10" name="グラフ 11">
          <a:extLst>
            <a:ext uri="{FF2B5EF4-FFF2-40B4-BE49-F238E27FC236}">
              <a16:creationId xmlns:a16="http://schemas.microsoft.com/office/drawing/2014/main" id="{C6EB62DC-8B59-44AC-96DB-A1ADA2A07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11203</xdr:colOff>
      <xdr:row>62</xdr:row>
      <xdr:rowOff>11207</xdr:rowOff>
    </xdr:from>
    <xdr:to>
      <xdr:col>90</xdr:col>
      <xdr:colOff>9301</xdr:colOff>
      <xdr:row>78</xdr:row>
      <xdr:rowOff>156882</xdr:rowOff>
    </xdr:to>
    <xdr:graphicFrame macro="">
      <xdr:nvGraphicFramePr>
        <xdr:cNvPr id="11" name="グラフ 8">
          <a:extLst>
            <a:ext uri="{FF2B5EF4-FFF2-40B4-BE49-F238E27FC236}">
              <a16:creationId xmlns:a16="http://schemas.microsoft.com/office/drawing/2014/main" id="{CC66A735-0791-4BDF-9C8F-F0A38F456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284</xdr:col>
      <xdr:colOff>28575</xdr:colOff>
      <xdr:row>16</xdr:row>
      <xdr:rowOff>0</xdr:rowOff>
    </xdr:from>
    <xdr:to>
      <xdr:col>365</xdr:col>
      <xdr:colOff>29936</xdr:colOff>
      <xdr:row>32</xdr:row>
      <xdr:rowOff>145354</xdr:rowOff>
    </xdr:to>
    <xdr:graphicFrame macro="">
      <xdr:nvGraphicFramePr>
        <xdr:cNvPr id="12" name="グラフ 13">
          <a:extLst>
            <a:ext uri="{FF2B5EF4-FFF2-40B4-BE49-F238E27FC236}">
              <a16:creationId xmlns:a16="http://schemas.microsoft.com/office/drawing/2014/main" id="{21178044-7D3F-4403-8809-21B58FD29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14126</xdr:colOff>
      <xdr:row>63</xdr:row>
      <xdr:rowOff>103025</xdr:rowOff>
    </xdr:from>
    <xdr:to>
      <xdr:col>90</xdr:col>
      <xdr:colOff>9524</xdr:colOff>
      <xdr:row>78</xdr:row>
      <xdr:rowOff>149773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3B288A6-80EB-470D-8F0D-705ABD18C7B8}"/>
            </a:ext>
          </a:extLst>
        </xdr:cNvPr>
        <xdr:cNvSpPr txBox="1"/>
      </xdr:nvSpPr>
      <xdr:spPr>
        <a:xfrm>
          <a:off x="518951" y="10952000"/>
          <a:ext cx="3948273" cy="2618498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190</xdr:col>
      <xdr:colOff>37733</xdr:colOff>
      <xdr:row>63</xdr:row>
      <xdr:rowOff>103025</xdr:rowOff>
    </xdr:from>
    <xdr:to>
      <xdr:col>273</xdr:col>
      <xdr:colOff>38100</xdr:colOff>
      <xdr:row>78</xdr:row>
      <xdr:rowOff>149773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B459AF-218E-409B-BD35-DAA9354AAB97}"/>
            </a:ext>
          </a:extLst>
        </xdr:cNvPr>
        <xdr:cNvSpPr txBox="1"/>
      </xdr:nvSpPr>
      <xdr:spPr>
        <a:xfrm>
          <a:off x="9257933" y="10952000"/>
          <a:ext cx="3953242" cy="2618498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L$88">
      <cdr:nvSpPr>
        <cdr:cNvPr id="2" name="テキスト ボックス 17"/>
        <cdr:cNvSpPr txBox="1"/>
      </cdr:nvSpPr>
      <cdr:spPr>
        <a:xfrm xmlns:a="http://schemas.openxmlformats.org/drawingml/2006/main">
          <a:off x="3348445" y="202954"/>
          <a:ext cx="774392" cy="244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86D9D40-A7C7-4AD7-A3A2-34284E580A8B}" type="TxLink">
            <a:rPr kumimoji="1" lang="en-US" altLang="en-US" sz="8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8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観光施設・休養宿泊施設事業!$I$88">
      <cdr:nvSpPr>
        <cdr:cNvPr id="2" name="テキスト ボックス 17"/>
        <cdr:cNvSpPr txBox="1"/>
      </cdr:nvSpPr>
      <cdr:spPr>
        <a:xfrm xmlns:a="http://schemas.openxmlformats.org/drawingml/2006/main">
          <a:off x="3348444" y="191386"/>
          <a:ext cx="774393" cy="2445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21D67CE-9AC7-4A0B-9EB1-453337654CA9}" type="TxLink">
            <a:rPr kumimoji="1" lang="en-US" altLang="en-US" sz="8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8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0.01145</cdr:y>
    </cdr:from>
    <cdr:to>
      <cdr:x>1</cdr:x>
      <cdr:y>0.09289</cdr:y>
    </cdr:to>
    <cdr:sp macro="" textlink="">
      <cdr:nvSpPr>
        <cdr:cNvPr id="2" name="テキスト ボックス 17"/>
        <cdr:cNvSpPr txBox="1"/>
      </cdr:nvSpPr>
      <cdr:spPr>
        <a:xfrm xmlns:a="http://schemas.openxmlformats.org/drawingml/2006/main">
          <a:off x="0" y="32870"/>
          <a:ext cx="3359204" cy="2337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chemeClr val="dk1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⑬施設と周辺地域の宿泊客数動向</a:t>
          </a:r>
          <a:endParaRPr lang="ja-JP" altLang="ja-JP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D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66CC49D-1B78-4084-9530-543B7D7585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【208,749】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0.07524</cdr:y>
    </cdr:from>
    <cdr:to>
      <cdr:x>1</cdr:x>
      <cdr:y>0.15875</cdr:y>
    </cdr:to>
    <cdr:sp macro="" textlink="法非適用_観光施設・休養宿泊施設事業!$C$88">
      <cdr:nvSpPr>
        <cdr:cNvPr id="2" name="テキスト ボックス 17"/>
        <cdr:cNvSpPr txBox="1"/>
      </cdr:nvSpPr>
      <cdr:spPr>
        <a:xfrm xmlns:a="http://schemas.openxmlformats.org/drawingml/2006/main">
          <a:off x="3208862" y="217363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E28782C-303E-4A98-A94B-AE7C42C07F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【30.4】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0.80864</cdr:x>
      <cdr:y>0.07129</cdr:y>
    </cdr:from>
    <cdr:to>
      <cdr:x>0.99647</cdr:x>
      <cdr:y>0.1548</cdr:y>
    </cdr:to>
    <cdr:sp macro="" textlink="法非適用_観光施設・休養宿泊施設事業!$B$88">
      <cdr:nvSpPr>
        <cdr:cNvPr id="2" name="テキスト ボックス 17"/>
        <cdr:cNvSpPr txBox="1"/>
      </cdr:nvSpPr>
      <cdr:spPr>
        <a:xfrm xmlns:a="http://schemas.openxmlformats.org/drawingml/2006/main">
          <a:off x="3194924" y="205952"/>
          <a:ext cx="742112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観光施設・休養宿泊施設事業!$H$88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EB53DB-B04E-4415-B635-014316C4A7F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【△24,115】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0.0647</cdr:y>
    </cdr:from>
    <cdr:to>
      <cdr:x>1</cdr:x>
      <cdr:y>0.14821</cdr:y>
    </cdr:to>
    <cdr:sp macro="" textlink="法非適用_観光施設・休養宿泊施設事業!$G$88">
      <cdr:nvSpPr>
        <cdr:cNvPr id="2" name="テキスト ボックス 17"/>
        <cdr:cNvSpPr txBox="1"/>
      </cdr:nvSpPr>
      <cdr:spPr>
        <a:xfrm xmlns:a="http://schemas.openxmlformats.org/drawingml/2006/main">
          <a:off x="3208862" y="18690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851D100-0C55-462F-B918-44F5B56406F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【△43.7】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F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7550271F-E86A-4283-9F87-8D0096C915D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0.06799</cdr:y>
    </cdr:from>
    <cdr:to>
      <cdr:x>1</cdr:x>
      <cdr:y>0.1515</cdr:y>
    </cdr:to>
    <cdr:sp macro="" textlink="法非適用_観光施設・休養宿泊施設事業!$E$88">
      <cdr:nvSpPr>
        <cdr:cNvPr id="2" name="テキスト ボックス 17"/>
        <cdr:cNvSpPr txBox="1"/>
      </cdr:nvSpPr>
      <cdr:spPr>
        <a:xfrm xmlns:a="http://schemas.openxmlformats.org/drawingml/2006/main">
          <a:off x="3208862" y="19642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0958BCD-6A51-4B56-81C1-B075B456220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観光施設・休養宿泊施設事業!$M$88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E700DF6-C4AE-4962-806C-96C727E42AC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W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371" width="0.6640625" customWidth="1"/>
    <col min="373" max="387" width="3.109375" customWidth="1"/>
  </cols>
  <sheetData>
    <row r="1" spans="1:387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</row>
    <row r="2" spans="1:387" ht="9.75" customHeight="1" x14ac:dyDescent="0.2">
      <c r="A2" s="2"/>
      <c r="B2" s="67" t="s">
        <v>
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  <c r="GK2" s="67"/>
      <c r="GL2" s="67"/>
      <c r="GM2" s="67"/>
      <c r="GN2" s="67"/>
      <c r="GO2" s="67"/>
      <c r="GP2" s="67"/>
      <c r="GQ2" s="67"/>
      <c r="GR2" s="67"/>
      <c r="GS2" s="67"/>
      <c r="GT2" s="67"/>
      <c r="GU2" s="67"/>
      <c r="GV2" s="67"/>
      <c r="GW2" s="67"/>
      <c r="GX2" s="67"/>
      <c r="GY2" s="67"/>
      <c r="GZ2" s="67"/>
      <c r="HA2" s="67"/>
      <c r="HB2" s="67"/>
      <c r="HC2" s="67"/>
      <c r="HD2" s="67"/>
      <c r="HE2" s="67"/>
      <c r="HF2" s="67"/>
      <c r="HG2" s="67"/>
      <c r="HH2" s="67"/>
      <c r="HI2" s="67"/>
      <c r="HJ2" s="67"/>
      <c r="HK2" s="67"/>
      <c r="HL2" s="67"/>
      <c r="HM2" s="67"/>
      <c r="HN2" s="67"/>
      <c r="HO2" s="67"/>
      <c r="HP2" s="67"/>
      <c r="HQ2" s="67"/>
      <c r="HR2" s="67"/>
      <c r="HS2" s="67"/>
      <c r="HT2" s="67"/>
      <c r="HU2" s="67"/>
      <c r="HV2" s="67"/>
      <c r="HW2" s="67"/>
      <c r="HX2" s="67"/>
      <c r="HY2" s="67"/>
      <c r="HZ2" s="67"/>
      <c r="IA2" s="67"/>
      <c r="IB2" s="67"/>
      <c r="IC2" s="67"/>
      <c r="ID2" s="67"/>
      <c r="IE2" s="67"/>
      <c r="IF2" s="67"/>
      <c r="IG2" s="67"/>
      <c r="IH2" s="67"/>
      <c r="II2" s="67"/>
      <c r="IJ2" s="67"/>
      <c r="IK2" s="67"/>
      <c r="IL2" s="67"/>
      <c r="IM2" s="67"/>
      <c r="IN2" s="67"/>
      <c r="IO2" s="67"/>
      <c r="IP2" s="67"/>
      <c r="IQ2" s="67"/>
      <c r="IR2" s="67"/>
      <c r="IS2" s="67"/>
      <c r="IT2" s="67"/>
      <c r="IU2" s="67"/>
      <c r="IV2" s="67"/>
      <c r="IW2" s="67"/>
      <c r="IX2" s="67"/>
      <c r="IY2" s="67"/>
      <c r="IZ2" s="67"/>
      <c r="JA2" s="67"/>
      <c r="JB2" s="67"/>
      <c r="JC2" s="67"/>
      <c r="JD2" s="67"/>
      <c r="JE2" s="67"/>
      <c r="JF2" s="67"/>
      <c r="JG2" s="67"/>
      <c r="JH2" s="67"/>
      <c r="JI2" s="67"/>
      <c r="JJ2" s="67"/>
      <c r="JK2" s="67"/>
      <c r="JL2" s="67"/>
      <c r="JM2" s="67"/>
      <c r="JN2" s="67"/>
      <c r="JO2" s="67"/>
      <c r="JP2" s="67"/>
      <c r="JQ2" s="67"/>
      <c r="JR2" s="67"/>
      <c r="JS2" s="67"/>
      <c r="JT2" s="67"/>
      <c r="JU2" s="67"/>
      <c r="JV2" s="67"/>
      <c r="JW2" s="67"/>
      <c r="JX2" s="67"/>
      <c r="JY2" s="67"/>
      <c r="JZ2" s="67"/>
      <c r="KA2" s="67"/>
      <c r="KB2" s="67"/>
      <c r="KC2" s="67"/>
      <c r="KD2" s="67"/>
      <c r="KE2" s="67"/>
      <c r="KF2" s="67"/>
      <c r="KG2" s="67"/>
      <c r="KH2" s="67"/>
      <c r="KI2" s="67"/>
      <c r="KJ2" s="67"/>
      <c r="KK2" s="67"/>
      <c r="KL2" s="67"/>
      <c r="KM2" s="67"/>
      <c r="KN2" s="67"/>
      <c r="KO2" s="67"/>
      <c r="KP2" s="67"/>
      <c r="KQ2" s="67"/>
      <c r="KR2" s="67"/>
      <c r="KS2" s="67"/>
      <c r="KT2" s="67"/>
      <c r="KU2" s="67"/>
      <c r="KV2" s="67"/>
      <c r="KW2" s="67"/>
      <c r="KX2" s="67"/>
      <c r="KY2" s="67"/>
      <c r="KZ2" s="67"/>
      <c r="LA2" s="67"/>
      <c r="LB2" s="67"/>
      <c r="LC2" s="67"/>
      <c r="LD2" s="67"/>
      <c r="LE2" s="67"/>
      <c r="LF2" s="67"/>
      <c r="LG2" s="67"/>
      <c r="LH2" s="67"/>
      <c r="LI2" s="67"/>
      <c r="LJ2" s="67"/>
      <c r="LK2" s="67"/>
      <c r="LL2" s="67"/>
      <c r="LM2" s="67"/>
      <c r="LN2" s="67"/>
      <c r="LO2" s="67"/>
      <c r="LP2" s="67"/>
      <c r="LQ2" s="67"/>
      <c r="LR2" s="67"/>
      <c r="LS2" s="67"/>
      <c r="LT2" s="67"/>
      <c r="LU2" s="67"/>
      <c r="LV2" s="67"/>
      <c r="LW2" s="67"/>
      <c r="LX2" s="67"/>
      <c r="LY2" s="67"/>
      <c r="LZ2" s="67"/>
      <c r="MA2" s="67"/>
      <c r="MB2" s="67"/>
      <c r="MC2" s="67"/>
      <c r="MD2" s="67"/>
      <c r="ME2" s="67"/>
      <c r="MF2" s="67"/>
      <c r="MG2" s="67"/>
      <c r="MH2" s="67"/>
      <c r="MI2" s="67"/>
      <c r="MJ2" s="67"/>
      <c r="MK2" s="67"/>
      <c r="ML2" s="67"/>
      <c r="MM2" s="67"/>
      <c r="MN2" s="67"/>
      <c r="MO2" s="67"/>
      <c r="MP2" s="67"/>
      <c r="MQ2" s="67"/>
      <c r="MR2" s="67"/>
      <c r="MS2" s="67"/>
      <c r="MT2" s="67"/>
      <c r="MU2" s="67"/>
      <c r="MV2" s="67"/>
      <c r="MW2" s="67"/>
      <c r="MX2" s="67"/>
      <c r="MY2" s="67"/>
      <c r="MZ2" s="67"/>
      <c r="NA2" s="67"/>
      <c r="NB2" s="67"/>
      <c r="NC2" s="67"/>
      <c r="ND2" s="67"/>
      <c r="NE2" s="67"/>
      <c r="NF2" s="67"/>
      <c r="NG2" s="67"/>
      <c r="NH2" s="67"/>
      <c r="NI2" s="67"/>
      <c r="NJ2" s="67"/>
      <c r="NK2" s="67"/>
      <c r="NL2" s="67"/>
      <c r="NM2" s="67"/>
      <c r="NN2" s="67"/>
      <c r="NO2" s="67"/>
      <c r="NP2" s="67"/>
      <c r="NQ2" s="67"/>
      <c r="NR2" s="67"/>
      <c r="NS2" s="67"/>
      <c r="NT2" s="67"/>
      <c r="NU2" s="67"/>
      <c r="NV2" s="67"/>
      <c r="NW2" s="67"/>
    </row>
    <row r="3" spans="1:387" ht="9.75" customHeight="1" x14ac:dyDescent="0.2">
      <c r="A3" s="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  <c r="FF3" s="67"/>
      <c r="FG3" s="67"/>
      <c r="FH3" s="67"/>
      <c r="FI3" s="67"/>
      <c r="FJ3" s="67"/>
      <c r="FK3" s="67"/>
      <c r="FL3" s="67"/>
      <c r="FM3" s="67"/>
      <c r="FN3" s="67"/>
      <c r="FO3" s="67"/>
      <c r="FP3" s="67"/>
      <c r="FQ3" s="67"/>
      <c r="FR3" s="67"/>
      <c r="FS3" s="67"/>
      <c r="FT3" s="67"/>
      <c r="FU3" s="67"/>
      <c r="FV3" s="67"/>
      <c r="FW3" s="67"/>
      <c r="FX3" s="67"/>
      <c r="FY3" s="67"/>
      <c r="FZ3" s="67"/>
      <c r="GA3" s="67"/>
      <c r="GB3" s="67"/>
      <c r="GC3" s="67"/>
      <c r="GD3" s="67"/>
      <c r="GE3" s="67"/>
      <c r="GF3" s="67"/>
      <c r="GG3" s="67"/>
      <c r="GH3" s="67"/>
      <c r="GI3" s="67"/>
      <c r="GJ3" s="67"/>
      <c r="GK3" s="67"/>
      <c r="GL3" s="67"/>
      <c r="GM3" s="67"/>
      <c r="GN3" s="67"/>
      <c r="GO3" s="67"/>
      <c r="GP3" s="67"/>
      <c r="GQ3" s="67"/>
      <c r="GR3" s="67"/>
      <c r="GS3" s="67"/>
      <c r="GT3" s="67"/>
      <c r="GU3" s="67"/>
      <c r="GV3" s="67"/>
      <c r="GW3" s="67"/>
      <c r="GX3" s="67"/>
      <c r="GY3" s="67"/>
      <c r="GZ3" s="67"/>
      <c r="HA3" s="67"/>
      <c r="HB3" s="67"/>
      <c r="HC3" s="67"/>
      <c r="HD3" s="67"/>
      <c r="HE3" s="67"/>
      <c r="HF3" s="67"/>
      <c r="HG3" s="67"/>
      <c r="HH3" s="67"/>
      <c r="HI3" s="67"/>
      <c r="HJ3" s="67"/>
      <c r="HK3" s="67"/>
      <c r="HL3" s="67"/>
      <c r="HM3" s="67"/>
      <c r="HN3" s="67"/>
      <c r="HO3" s="67"/>
      <c r="HP3" s="67"/>
      <c r="HQ3" s="67"/>
      <c r="HR3" s="67"/>
      <c r="HS3" s="67"/>
      <c r="HT3" s="67"/>
      <c r="HU3" s="67"/>
      <c r="HV3" s="67"/>
      <c r="HW3" s="67"/>
      <c r="HX3" s="67"/>
      <c r="HY3" s="67"/>
      <c r="HZ3" s="67"/>
      <c r="IA3" s="67"/>
      <c r="IB3" s="67"/>
      <c r="IC3" s="67"/>
      <c r="ID3" s="67"/>
      <c r="IE3" s="67"/>
      <c r="IF3" s="67"/>
      <c r="IG3" s="67"/>
      <c r="IH3" s="67"/>
      <c r="II3" s="67"/>
      <c r="IJ3" s="67"/>
      <c r="IK3" s="67"/>
      <c r="IL3" s="67"/>
      <c r="IM3" s="67"/>
      <c r="IN3" s="67"/>
      <c r="IO3" s="67"/>
      <c r="IP3" s="67"/>
      <c r="IQ3" s="67"/>
      <c r="IR3" s="67"/>
      <c r="IS3" s="67"/>
      <c r="IT3" s="67"/>
      <c r="IU3" s="67"/>
      <c r="IV3" s="67"/>
      <c r="IW3" s="67"/>
      <c r="IX3" s="67"/>
      <c r="IY3" s="67"/>
      <c r="IZ3" s="67"/>
      <c r="JA3" s="67"/>
      <c r="JB3" s="67"/>
      <c r="JC3" s="67"/>
      <c r="JD3" s="67"/>
      <c r="JE3" s="67"/>
      <c r="JF3" s="67"/>
      <c r="JG3" s="67"/>
      <c r="JH3" s="67"/>
      <c r="JI3" s="67"/>
      <c r="JJ3" s="67"/>
      <c r="JK3" s="67"/>
      <c r="JL3" s="67"/>
      <c r="JM3" s="67"/>
      <c r="JN3" s="67"/>
      <c r="JO3" s="67"/>
      <c r="JP3" s="67"/>
      <c r="JQ3" s="67"/>
      <c r="JR3" s="67"/>
      <c r="JS3" s="67"/>
      <c r="JT3" s="67"/>
      <c r="JU3" s="67"/>
      <c r="JV3" s="67"/>
      <c r="JW3" s="67"/>
      <c r="JX3" s="67"/>
      <c r="JY3" s="67"/>
      <c r="JZ3" s="67"/>
      <c r="KA3" s="67"/>
      <c r="KB3" s="67"/>
      <c r="KC3" s="67"/>
      <c r="KD3" s="67"/>
      <c r="KE3" s="67"/>
      <c r="KF3" s="67"/>
      <c r="KG3" s="67"/>
      <c r="KH3" s="67"/>
      <c r="KI3" s="67"/>
      <c r="KJ3" s="67"/>
      <c r="KK3" s="67"/>
      <c r="KL3" s="67"/>
      <c r="KM3" s="67"/>
      <c r="KN3" s="67"/>
      <c r="KO3" s="67"/>
      <c r="KP3" s="67"/>
      <c r="KQ3" s="67"/>
      <c r="KR3" s="67"/>
      <c r="KS3" s="67"/>
      <c r="KT3" s="67"/>
      <c r="KU3" s="67"/>
      <c r="KV3" s="67"/>
      <c r="KW3" s="67"/>
      <c r="KX3" s="67"/>
      <c r="KY3" s="67"/>
      <c r="KZ3" s="67"/>
      <c r="LA3" s="67"/>
      <c r="LB3" s="67"/>
      <c r="LC3" s="67"/>
      <c r="LD3" s="67"/>
      <c r="LE3" s="67"/>
      <c r="LF3" s="67"/>
      <c r="LG3" s="67"/>
      <c r="LH3" s="67"/>
      <c r="LI3" s="67"/>
      <c r="LJ3" s="67"/>
      <c r="LK3" s="67"/>
      <c r="LL3" s="67"/>
      <c r="LM3" s="67"/>
      <c r="LN3" s="67"/>
      <c r="LO3" s="67"/>
      <c r="LP3" s="67"/>
      <c r="LQ3" s="67"/>
      <c r="LR3" s="67"/>
      <c r="LS3" s="67"/>
      <c r="LT3" s="67"/>
      <c r="LU3" s="67"/>
      <c r="LV3" s="67"/>
      <c r="LW3" s="67"/>
      <c r="LX3" s="67"/>
      <c r="LY3" s="67"/>
      <c r="LZ3" s="67"/>
      <c r="MA3" s="67"/>
      <c r="MB3" s="67"/>
      <c r="MC3" s="67"/>
      <c r="MD3" s="67"/>
      <c r="ME3" s="67"/>
      <c r="MF3" s="67"/>
      <c r="MG3" s="67"/>
      <c r="MH3" s="67"/>
      <c r="MI3" s="67"/>
      <c r="MJ3" s="67"/>
      <c r="MK3" s="67"/>
      <c r="ML3" s="67"/>
      <c r="MM3" s="67"/>
      <c r="MN3" s="67"/>
      <c r="MO3" s="67"/>
      <c r="MP3" s="67"/>
      <c r="MQ3" s="67"/>
      <c r="MR3" s="67"/>
      <c r="MS3" s="67"/>
      <c r="MT3" s="67"/>
      <c r="MU3" s="67"/>
      <c r="MV3" s="67"/>
      <c r="MW3" s="67"/>
      <c r="MX3" s="67"/>
      <c r="MY3" s="67"/>
      <c r="MZ3" s="67"/>
      <c r="NA3" s="67"/>
      <c r="NB3" s="67"/>
      <c r="NC3" s="67"/>
      <c r="ND3" s="67"/>
      <c r="NE3" s="67"/>
      <c r="NF3" s="67"/>
      <c r="NG3" s="67"/>
      <c r="NH3" s="67"/>
      <c r="NI3" s="67"/>
      <c r="NJ3" s="67"/>
      <c r="NK3" s="67"/>
      <c r="NL3" s="67"/>
      <c r="NM3" s="67"/>
      <c r="NN3" s="67"/>
      <c r="NO3" s="67"/>
      <c r="NP3" s="67"/>
      <c r="NQ3" s="67"/>
      <c r="NR3" s="67"/>
      <c r="NS3" s="67"/>
      <c r="NT3" s="67"/>
      <c r="NU3" s="67"/>
      <c r="NV3" s="67"/>
      <c r="NW3" s="67"/>
    </row>
    <row r="4" spans="1:387" ht="9.75" customHeight="1" x14ac:dyDescent="0.2">
      <c r="A4" s="2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7"/>
      <c r="IR4" s="67"/>
      <c r="IS4" s="67"/>
      <c r="IT4" s="67"/>
      <c r="IU4" s="67"/>
      <c r="IV4" s="67"/>
      <c r="IW4" s="67"/>
      <c r="IX4" s="67"/>
      <c r="IY4" s="67"/>
      <c r="IZ4" s="67"/>
      <c r="JA4" s="67"/>
      <c r="JB4" s="67"/>
      <c r="JC4" s="67"/>
      <c r="JD4" s="67"/>
      <c r="JE4" s="67"/>
      <c r="JF4" s="67"/>
      <c r="JG4" s="67"/>
      <c r="JH4" s="67"/>
      <c r="JI4" s="67"/>
      <c r="JJ4" s="67"/>
      <c r="JK4" s="67"/>
      <c r="JL4" s="67"/>
      <c r="JM4" s="67"/>
      <c r="JN4" s="67"/>
      <c r="JO4" s="67"/>
      <c r="JP4" s="67"/>
      <c r="JQ4" s="67"/>
      <c r="JR4" s="67"/>
      <c r="JS4" s="67"/>
      <c r="JT4" s="67"/>
      <c r="JU4" s="67"/>
      <c r="JV4" s="67"/>
      <c r="JW4" s="67"/>
      <c r="JX4" s="67"/>
      <c r="JY4" s="67"/>
      <c r="JZ4" s="67"/>
      <c r="KA4" s="67"/>
      <c r="KB4" s="67"/>
      <c r="KC4" s="67"/>
      <c r="KD4" s="67"/>
      <c r="KE4" s="67"/>
      <c r="KF4" s="67"/>
      <c r="KG4" s="67"/>
      <c r="KH4" s="67"/>
      <c r="KI4" s="67"/>
      <c r="KJ4" s="67"/>
      <c r="KK4" s="67"/>
      <c r="KL4" s="67"/>
      <c r="KM4" s="67"/>
      <c r="KN4" s="67"/>
      <c r="KO4" s="67"/>
      <c r="KP4" s="67"/>
      <c r="KQ4" s="67"/>
      <c r="KR4" s="67"/>
      <c r="KS4" s="67"/>
      <c r="KT4" s="67"/>
      <c r="KU4" s="67"/>
      <c r="KV4" s="67"/>
      <c r="KW4" s="67"/>
      <c r="KX4" s="67"/>
      <c r="KY4" s="67"/>
      <c r="KZ4" s="67"/>
      <c r="LA4" s="67"/>
      <c r="LB4" s="67"/>
      <c r="LC4" s="67"/>
      <c r="LD4" s="67"/>
      <c r="LE4" s="67"/>
      <c r="LF4" s="67"/>
      <c r="LG4" s="67"/>
      <c r="LH4" s="67"/>
      <c r="LI4" s="67"/>
      <c r="LJ4" s="67"/>
      <c r="LK4" s="67"/>
      <c r="LL4" s="67"/>
      <c r="LM4" s="67"/>
      <c r="LN4" s="67"/>
      <c r="LO4" s="67"/>
      <c r="LP4" s="67"/>
      <c r="LQ4" s="67"/>
      <c r="LR4" s="67"/>
      <c r="LS4" s="67"/>
      <c r="LT4" s="67"/>
      <c r="LU4" s="67"/>
      <c r="LV4" s="67"/>
      <c r="LW4" s="67"/>
      <c r="LX4" s="67"/>
      <c r="LY4" s="67"/>
      <c r="LZ4" s="67"/>
      <c r="MA4" s="67"/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</row>
    <row r="5" spans="1:387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</row>
    <row r="6" spans="1:387" ht="18.75" customHeight="1" x14ac:dyDescent="0.2">
      <c r="A6" s="2"/>
      <c r="B6" s="68" t="str">
        <f>
データ!H6&amp;"　"&amp;データ!I6</f>
        <v>
東京都御蔵島村　御蔵荘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</row>
    <row r="7" spans="1:387" ht="18.75" customHeight="1" x14ac:dyDescent="0.2">
      <c r="A7" s="2"/>
      <c r="B7" s="69" t="s">
        <v>
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1"/>
      <c r="AQ7" s="69" t="s">
        <v>
2</v>
      </c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1"/>
      <c r="CF7" s="69" t="s">
        <v>
3</v>
      </c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1"/>
      <c r="DU7" s="72" t="s">
        <v>
4</v>
      </c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 t="s">
        <v>
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72" t="s">
        <v>
6</v>
      </c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/>
      <c r="JR7" s="72"/>
      <c r="JS7" s="72"/>
      <c r="JT7" s="72"/>
      <c r="JU7" s="72"/>
      <c r="JV7" s="72" t="s">
        <v>
7</v>
      </c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 t="s">
        <v>
8</v>
      </c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72"/>
      <c r="ND7" s="72"/>
      <c r="NE7" s="72"/>
      <c r="NF7" s="72"/>
      <c r="NG7" s="72"/>
      <c r="NH7" s="3"/>
      <c r="NI7" s="73" t="s">
        <v>
9</v>
      </c>
      <c r="NJ7" s="74"/>
      <c r="NK7" s="74"/>
      <c r="NL7" s="74"/>
      <c r="NM7" s="74"/>
      <c r="NN7" s="74"/>
      <c r="NO7" s="74"/>
      <c r="NP7" s="74"/>
      <c r="NQ7" s="74"/>
      <c r="NR7" s="74"/>
      <c r="NS7" s="74"/>
      <c r="NT7" s="74"/>
      <c r="NU7" s="74"/>
      <c r="NV7" s="75"/>
    </row>
    <row r="8" spans="1:387" ht="18.75" customHeight="1" x14ac:dyDescent="0.2">
      <c r="A8" s="2"/>
      <c r="B8" s="82" t="str">
        <f>
データ!J7</f>
        <v>
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
データ!K7</f>
        <v>
観光施設事業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
データ!L7</f>
        <v>
休養宿泊施設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
データ!M7</f>
        <v>
Ａ１Ｂ２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
データ!N7</f>
        <v>
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86">
        <f>
データ!S7</f>
        <v>
16056</v>
      </c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6"/>
      <c r="JA8" s="86"/>
      <c r="JB8" s="86"/>
      <c r="JC8" s="86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6"/>
      <c r="JO8" s="86"/>
      <c r="JP8" s="86"/>
      <c r="JQ8" s="86"/>
      <c r="JR8" s="86"/>
      <c r="JS8" s="86"/>
      <c r="JT8" s="86"/>
      <c r="JU8" s="86"/>
      <c r="JV8" s="85" t="str">
        <f>
データ!T7</f>
        <v>
無</v>
      </c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5"/>
      <c r="LK8" s="85"/>
      <c r="LL8" s="85"/>
      <c r="LM8" s="85"/>
      <c r="LN8" s="85"/>
      <c r="LO8" s="87">
        <f>
データ!U7</f>
        <v>
0</v>
      </c>
      <c r="LP8" s="87"/>
      <c r="LQ8" s="87"/>
      <c r="LR8" s="87"/>
      <c r="LS8" s="87"/>
      <c r="LT8" s="87"/>
      <c r="LU8" s="87"/>
      <c r="LV8" s="87"/>
      <c r="LW8" s="87"/>
      <c r="LX8" s="87"/>
      <c r="LY8" s="87"/>
      <c r="LZ8" s="87"/>
      <c r="MA8" s="87"/>
      <c r="MB8" s="87"/>
      <c r="MC8" s="87"/>
      <c r="MD8" s="87"/>
      <c r="ME8" s="87"/>
      <c r="MF8" s="87"/>
      <c r="MG8" s="87"/>
      <c r="MH8" s="87"/>
      <c r="MI8" s="87"/>
      <c r="MJ8" s="87"/>
      <c r="MK8" s="87"/>
      <c r="ML8" s="87"/>
      <c r="MM8" s="87"/>
      <c r="MN8" s="87"/>
      <c r="MO8" s="87"/>
      <c r="MP8" s="87"/>
      <c r="MQ8" s="87"/>
      <c r="MR8" s="87"/>
      <c r="MS8" s="87"/>
      <c r="MT8" s="87"/>
      <c r="MU8" s="87"/>
      <c r="MV8" s="87"/>
      <c r="MW8" s="87"/>
      <c r="MX8" s="87"/>
      <c r="MY8" s="87"/>
      <c r="MZ8" s="87"/>
      <c r="NA8" s="87"/>
      <c r="NB8" s="87"/>
      <c r="NC8" s="87"/>
      <c r="ND8" s="87"/>
      <c r="NE8" s="87"/>
      <c r="NF8" s="87"/>
      <c r="NG8" s="87"/>
      <c r="NH8" s="3"/>
      <c r="NI8" s="88" t="s">
        <v>
10</v>
      </c>
      <c r="NJ8" s="89"/>
      <c r="NK8" s="76" t="s">
        <v>
11</v>
      </c>
      <c r="NL8" s="76"/>
      <c r="NM8" s="76"/>
      <c r="NN8" s="76"/>
      <c r="NO8" s="76"/>
      <c r="NP8" s="76"/>
      <c r="NQ8" s="76"/>
      <c r="NR8" s="76"/>
      <c r="NS8" s="76"/>
      <c r="NT8" s="76"/>
      <c r="NU8" s="76"/>
      <c r="NV8" s="77"/>
    </row>
    <row r="9" spans="1:387" ht="18.75" customHeight="1" x14ac:dyDescent="0.2">
      <c r="A9" s="2"/>
      <c r="B9" s="69" t="s">
        <v>
12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1"/>
      <c r="AQ9" s="69" t="s">
        <v>
13</v>
      </c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1"/>
      <c r="CF9" s="69" t="s">
        <v>
14</v>
      </c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1"/>
      <c r="DU9" s="72" t="s">
        <v>
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72" t="s">
        <v>
16</v>
      </c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/>
      <c r="JR9" s="72"/>
      <c r="JS9" s="72"/>
      <c r="JT9" s="72"/>
      <c r="JU9" s="72"/>
      <c r="JV9" s="72" t="s">
        <v>
17</v>
      </c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 t="s">
        <v>
18</v>
      </c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72"/>
      <c r="ND9" s="72"/>
      <c r="NE9" s="72"/>
      <c r="NF9" s="72"/>
      <c r="NG9" s="72"/>
      <c r="NH9" s="3"/>
      <c r="NI9" s="78" t="s">
        <v>
19</v>
      </c>
      <c r="NJ9" s="79"/>
      <c r="NK9" s="80" t="s">
        <v>
20</v>
      </c>
      <c r="NL9" s="80"/>
      <c r="NM9" s="80"/>
      <c r="NN9" s="80"/>
      <c r="NO9" s="80"/>
      <c r="NP9" s="80"/>
      <c r="NQ9" s="80"/>
      <c r="NR9" s="80"/>
      <c r="NS9" s="80"/>
      <c r="NT9" s="80"/>
      <c r="NU9" s="80"/>
      <c r="NV9" s="81"/>
    </row>
    <row r="10" spans="1:387" ht="18.75" customHeight="1" x14ac:dyDescent="0.2">
      <c r="A10" s="2"/>
      <c r="B10" s="112" t="str">
        <f>
データ!O7</f>
        <v>
該当数値なし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4"/>
      <c r="AQ10" s="112" t="str">
        <f>
データ!P7</f>
        <v>
該当数値なし</v>
      </c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4"/>
      <c r="CF10" s="115">
        <f>
データ!Q7</f>
        <v>
889</v>
      </c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7"/>
      <c r="DU10" s="86">
        <f>
データ!R7</f>
        <v>
31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85" t="str">
        <f>
データ!V7</f>
        <v>
無</v>
      </c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  <c r="IU10" s="85"/>
      <c r="IV10" s="85"/>
      <c r="IW10" s="85"/>
      <c r="IX10" s="85"/>
      <c r="IY10" s="85"/>
      <c r="IZ10" s="85"/>
      <c r="JA10" s="85"/>
      <c r="JB10" s="85"/>
      <c r="JC10" s="85"/>
      <c r="JD10" s="85"/>
      <c r="JE10" s="85"/>
      <c r="JF10" s="85"/>
      <c r="JG10" s="85"/>
      <c r="JH10" s="85"/>
      <c r="JI10" s="85"/>
      <c r="JJ10" s="85"/>
      <c r="JK10" s="85"/>
      <c r="JL10" s="85"/>
      <c r="JM10" s="85"/>
      <c r="JN10" s="85"/>
      <c r="JO10" s="85"/>
      <c r="JP10" s="85"/>
      <c r="JQ10" s="85"/>
      <c r="JR10" s="85"/>
      <c r="JS10" s="85"/>
      <c r="JT10" s="85"/>
      <c r="JU10" s="85"/>
      <c r="JV10" s="87">
        <f>
データ!W7</f>
        <v>
100</v>
      </c>
      <c r="JW10" s="87"/>
      <c r="JX10" s="87"/>
      <c r="JY10" s="87"/>
      <c r="JZ10" s="87"/>
      <c r="KA10" s="87"/>
      <c r="KB10" s="87"/>
      <c r="KC10" s="87"/>
      <c r="KD10" s="87"/>
      <c r="KE10" s="87"/>
      <c r="KF10" s="87"/>
      <c r="KG10" s="87"/>
      <c r="KH10" s="87"/>
      <c r="KI10" s="87"/>
      <c r="KJ10" s="87"/>
      <c r="KK10" s="87"/>
      <c r="KL10" s="87"/>
      <c r="KM10" s="87"/>
      <c r="KN10" s="87"/>
      <c r="KO10" s="87"/>
      <c r="KP10" s="87"/>
      <c r="KQ10" s="87"/>
      <c r="KR10" s="87"/>
      <c r="KS10" s="87"/>
      <c r="KT10" s="87"/>
      <c r="KU10" s="87"/>
      <c r="KV10" s="87"/>
      <c r="KW10" s="87"/>
      <c r="KX10" s="87"/>
      <c r="KY10" s="87"/>
      <c r="KZ10" s="87"/>
      <c r="LA10" s="87"/>
      <c r="LB10" s="87"/>
      <c r="LC10" s="87"/>
      <c r="LD10" s="87"/>
      <c r="LE10" s="87"/>
      <c r="LF10" s="87"/>
      <c r="LG10" s="87"/>
      <c r="LH10" s="87"/>
      <c r="LI10" s="87"/>
      <c r="LJ10" s="87"/>
      <c r="LK10" s="87"/>
      <c r="LL10" s="87"/>
      <c r="LM10" s="87"/>
      <c r="LN10" s="87"/>
      <c r="LO10" s="85" t="str">
        <f>
データ!X7</f>
        <v>
有</v>
      </c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85"/>
      <c r="ND10" s="85"/>
      <c r="NE10" s="85"/>
      <c r="NF10" s="85"/>
      <c r="NG10" s="85"/>
      <c r="NH10" s="2"/>
      <c r="NI10" s="90" t="s">
        <v>
21</v>
      </c>
      <c r="NJ10" s="91"/>
      <c r="NK10" s="92" t="s">
        <v>
22</v>
      </c>
      <c r="NL10" s="92"/>
      <c r="NM10" s="92"/>
      <c r="NN10" s="92"/>
      <c r="NO10" s="92"/>
      <c r="NP10" s="92"/>
      <c r="NQ10" s="92"/>
      <c r="NR10" s="92"/>
      <c r="NS10" s="92"/>
      <c r="NT10" s="92"/>
      <c r="NU10" s="92"/>
      <c r="NV10" s="93"/>
    </row>
    <row r="11" spans="1:387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94" t="s">
        <v>
23</v>
      </c>
      <c r="NJ11" s="94"/>
      <c r="NK11" s="94"/>
      <c r="NL11" s="94"/>
      <c r="NM11" s="94"/>
      <c r="NN11" s="94"/>
      <c r="NO11" s="94"/>
      <c r="NP11" s="94"/>
      <c r="NQ11" s="94"/>
      <c r="NR11" s="94"/>
      <c r="NS11" s="94"/>
      <c r="NT11" s="94"/>
      <c r="NU11" s="94"/>
      <c r="NV11" s="94"/>
      <c r="NW11" s="94"/>
    </row>
    <row r="12" spans="1:387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94"/>
      <c r="NJ12" s="94"/>
      <c r="NK12" s="94"/>
      <c r="NL12" s="94"/>
      <c r="NM12" s="94"/>
      <c r="NN12" s="94"/>
      <c r="NO12" s="94"/>
      <c r="NP12" s="94"/>
      <c r="NQ12" s="94"/>
      <c r="NR12" s="94"/>
      <c r="NS12" s="94"/>
      <c r="NT12" s="94"/>
      <c r="NU12" s="94"/>
      <c r="NV12" s="94"/>
      <c r="NW12" s="94"/>
    </row>
    <row r="13" spans="1:387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95"/>
      <c r="NJ13" s="95"/>
      <c r="NK13" s="95"/>
      <c r="NL13" s="95"/>
      <c r="NM13" s="95"/>
      <c r="NN13" s="95"/>
      <c r="NO13" s="95"/>
      <c r="NP13" s="95"/>
      <c r="NQ13" s="95"/>
      <c r="NR13" s="95"/>
      <c r="NS13" s="95"/>
      <c r="NT13" s="95"/>
      <c r="NU13" s="95"/>
      <c r="NV13" s="95"/>
      <c r="NW13" s="95"/>
    </row>
    <row r="14" spans="1:387" ht="13.5" customHeight="1" x14ac:dyDescent="0.2">
      <c r="A14" s="4"/>
      <c r="B14" s="5"/>
      <c r="C14" s="6"/>
      <c r="D14" s="6"/>
      <c r="E14" s="6"/>
      <c r="F14" s="6"/>
      <c r="G14" s="6"/>
      <c r="H14" s="96" t="s">
        <v>
24</v>
      </c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  <c r="IW14" s="96"/>
      <c r="IX14" s="96"/>
      <c r="IY14" s="96"/>
      <c r="IZ14" s="96"/>
      <c r="JA14" s="96"/>
      <c r="JB14" s="96"/>
      <c r="JC14" s="96"/>
      <c r="JD14" s="96"/>
      <c r="JE14" s="96"/>
      <c r="JF14" s="96"/>
      <c r="JG14" s="96"/>
      <c r="JH14" s="96"/>
      <c r="JI14" s="96"/>
      <c r="JJ14" s="96"/>
      <c r="JK14" s="96"/>
      <c r="JL14" s="96"/>
      <c r="JM14" s="96"/>
      <c r="JN14" s="6"/>
      <c r="JO14" s="6"/>
      <c r="JP14" s="6"/>
      <c r="JQ14" s="6"/>
      <c r="JR14" s="6"/>
      <c r="JS14" s="6"/>
      <c r="JT14" s="98" t="s">
        <v>
25</v>
      </c>
      <c r="JU14" s="96"/>
      <c r="JV14" s="96"/>
      <c r="JW14" s="96"/>
      <c r="JX14" s="96"/>
      <c r="JY14" s="96"/>
      <c r="JZ14" s="96"/>
      <c r="KA14" s="96"/>
      <c r="KB14" s="96"/>
      <c r="KC14" s="96"/>
      <c r="KD14" s="96"/>
      <c r="KE14" s="96"/>
      <c r="KF14" s="96"/>
      <c r="KG14" s="96"/>
      <c r="KH14" s="96"/>
      <c r="KI14" s="96"/>
      <c r="KJ14" s="96"/>
      <c r="KK14" s="96"/>
      <c r="KL14" s="96"/>
      <c r="KM14" s="96"/>
      <c r="KN14" s="96"/>
      <c r="KO14" s="96"/>
      <c r="KP14" s="96"/>
      <c r="KQ14" s="96"/>
      <c r="KR14" s="96"/>
      <c r="KS14" s="96"/>
      <c r="KT14" s="96"/>
      <c r="KU14" s="96"/>
      <c r="KV14" s="96"/>
      <c r="KW14" s="96"/>
      <c r="KX14" s="96"/>
      <c r="KY14" s="96"/>
      <c r="KZ14" s="96"/>
      <c r="LA14" s="96"/>
      <c r="LB14" s="96"/>
      <c r="LC14" s="96"/>
      <c r="LD14" s="96"/>
      <c r="LE14" s="96"/>
      <c r="LF14" s="96"/>
      <c r="LG14" s="96"/>
      <c r="LH14" s="96"/>
      <c r="LI14" s="96"/>
      <c r="LJ14" s="96"/>
      <c r="LK14" s="96"/>
      <c r="LL14" s="96"/>
      <c r="LM14" s="96"/>
      <c r="LN14" s="96"/>
      <c r="LO14" s="96"/>
      <c r="LP14" s="96"/>
      <c r="LQ14" s="96"/>
      <c r="LR14" s="96"/>
      <c r="LS14" s="96"/>
      <c r="LT14" s="96"/>
      <c r="LU14" s="96"/>
      <c r="LV14" s="96"/>
      <c r="LW14" s="96"/>
      <c r="LX14" s="96"/>
      <c r="LY14" s="96"/>
      <c r="LZ14" s="96"/>
      <c r="MA14" s="96"/>
      <c r="MB14" s="96"/>
      <c r="MC14" s="96"/>
      <c r="MD14" s="96"/>
      <c r="ME14" s="96"/>
      <c r="MF14" s="96"/>
      <c r="MG14" s="96"/>
      <c r="MH14" s="96"/>
      <c r="MI14" s="96"/>
      <c r="MJ14" s="96"/>
      <c r="MK14" s="96"/>
      <c r="ML14" s="96"/>
      <c r="MM14" s="96"/>
      <c r="MN14" s="96"/>
      <c r="MO14" s="96"/>
      <c r="MP14" s="96"/>
      <c r="MQ14" s="96"/>
      <c r="MR14" s="96"/>
      <c r="MS14" s="96"/>
      <c r="MT14" s="96"/>
      <c r="MU14" s="96"/>
      <c r="MV14" s="96"/>
      <c r="MW14" s="96"/>
      <c r="MX14" s="96"/>
      <c r="MY14" s="96"/>
      <c r="MZ14" s="96"/>
      <c r="NA14" s="96"/>
      <c r="NB14" s="96"/>
      <c r="NC14" s="96"/>
      <c r="ND14" s="96"/>
      <c r="NE14" s="96"/>
      <c r="NF14" s="96"/>
      <c r="NG14" s="99"/>
      <c r="NH14" s="2"/>
      <c r="NI14" s="102" t="s">
        <v>
26</v>
      </c>
      <c r="NJ14" s="103"/>
      <c r="NK14" s="103"/>
      <c r="NL14" s="103"/>
      <c r="NM14" s="103"/>
      <c r="NN14" s="103"/>
      <c r="NO14" s="103"/>
      <c r="NP14" s="103"/>
      <c r="NQ14" s="103"/>
      <c r="NR14" s="103"/>
      <c r="NS14" s="103"/>
      <c r="NT14" s="103"/>
      <c r="NU14" s="103"/>
      <c r="NV14" s="103"/>
      <c r="NW14" s="104"/>
    </row>
    <row r="15" spans="1:387" ht="13.5" customHeight="1" x14ac:dyDescent="0.2">
      <c r="A15" s="2"/>
      <c r="B15" s="7"/>
      <c r="C15" s="8"/>
      <c r="D15" s="8"/>
      <c r="E15" s="8"/>
      <c r="F15" s="8"/>
      <c r="G15" s="8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  <c r="BA15" s="97"/>
      <c r="BB15" s="97"/>
      <c r="BC15" s="97"/>
      <c r="BD15" s="97"/>
      <c r="BE15" s="97"/>
      <c r="BF15" s="97"/>
      <c r="BG15" s="97"/>
      <c r="BH15" s="97"/>
      <c r="BI15" s="97"/>
      <c r="BJ15" s="97"/>
      <c r="BK15" s="97"/>
      <c r="BL15" s="97"/>
      <c r="BM15" s="97"/>
      <c r="BN15" s="97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7"/>
      <c r="CA15" s="97"/>
      <c r="CB15" s="97"/>
      <c r="CC15" s="97"/>
      <c r="CD15" s="97"/>
      <c r="CE15" s="97"/>
      <c r="CF15" s="97"/>
      <c r="CG15" s="97"/>
      <c r="CH15" s="97"/>
      <c r="CI15" s="97"/>
      <c r="CJ15" s="97"/>
      <c r="CK15" s="97"/>
      <c r="CL15" s="97"/>
      <c r="CM15" s="97"/>
      <c r="CN15" s="97"/>
      <c r="CO15" s="97"/>
      <c r="CP15" s="97"/>
      <c r="CQ15" s="97"/>
      <c r="CR15" s="97"/>
      <c r="CS15" s="97"/>
      <c r="CT15" s="97"/>
      <c r="CU15" s="97"/>
      <c r="CV15" s="97"/>
      <c r="CW15" s="97"/>
      <c r="CX15" s="97"/>
      <c r="CY15" s="97"/>
      <c r="CZ15" s="97"/>
      <c r="DA15" s="97"/>
      <c r="DB15" s="97"/>
      <c r="DC15" s="97"/>
      <c r="DD15" s="97"/>
      <c r="DE15" s="97"/>
      <c r="DF15" s="97"/>
      <c r="DG15" s="97"/>
      <c r="DH15" s="97"/>
      <c r="DI15" s="97"/>
      <c r="DJ15" s="97"/>
      <c r="DK15" s="97"/>
      <c r="DL15" s="97"/>
      <c r="DM15" s="97"/>
      <c r="DN15" s="97"/>
      <c r="DO15" s="97"/>
      <c r="DP15" s="97"/>
      <c r="DQ15" s="97"/>
      <c r="DR15" s="97"/>
      <c r="DS15" s="97"/>
      <c r="DT15" s="97"/>
      <c r="DU15" s="97"/>
      <c r="DV15" s="97"/>
      <c r="DW15" s="97"/>
      <c r="DX15" s="97"/>
      <c r="DY15" s="97"/>
      <c r="DZ15" s="97"/>
      <c r="EA15" s="97"/>
      <c r="EB15" s="97"/>
      <c r="EC15" s="97"/>
      <c r="ED15" s="97"/>
      <c r="EE15" s="97"/>
      <c r="EF15" s="97"/>
      <c r="EG15" s="97"/>
      <c r="EH15" s="97"/>
      <c r="EI15" s="97"/>
      <c r="EJ15" s="97"/>
      <c r="EK15" s="97"/>
      <c r="EL15" s="97"/>
      <c r="EM15" s="97"/>
      <c r="EN15" s="97"/>
      <c r="EO15" s="97"/>
      <c r="EP15" s="97"/>
      <c r="EQ15" s="97"/>
      <c r="ER15" s="97"/>
      <c r="ES15" s="97"/>
      <c r="ET15" s="97"/>
      <c r="EU15" s="97"/>
      <c r="EV15" s="97"/>
      <c r="EW15" s="97"/>
      <c r="EX15" s="97"/>
      <c r="EY15" s="97"/>
      <c r="EZ15" s="97"/>
      <c r="FA15" s="97"/>
      <c r="FB15" s="97"/>
      <c r="FC15" s="97"/>
      <c r="FD15" s="97"/>
      <c r="FE15" s="97"/>
      <c r="FF15" s="97"/>
      <c r="FG15" s="97"/>
      <c r="FH15" s="97"/>
      <c r="FI15" s="97"/>
      <c r="FJ15" s="97"/>
      <c r="FK15" s="97"/>
      <c r="FL15" s="97"/>
      <c r="FM15" s="97"/>
      <c r="FN15" s="97"/>
      <c r="FO15" s="97"/>
      <c r="FP15" s="97"/>
      <c r="FQ15" s="97"/>
      <c r="FR15" s="97"/>
      <c r="FS15" s="97"/>
      <c r="FT15" s="97"/>
      <c r="FU15" s="97"/>
      <c r="FV15" s="97"/>
      <c r="FW15" s="97"/>
      <c r="FX15" s="97"/>
      <c r="FY15" s="97"/>
      <c r="FZ15" s="97"/>
      <c r="GA15" s="97"/>
      <c r="GB15" s="97"/>
      <c r="GC15" s="97"/>
      <c r="GD15" s="97"/>
      <c r="GE15" s="97"/>
      <c r="GF15" s="97"/>
      <c r="GG15" s="97"/>
      <c r="GH15" s="97"/>
      <c r="GI15" s="97"/>
      <c r="GJ15" s="97"/>
      <c r="GK15" s="97"/>
      <c r="GL15" s="97"/>
      <c r="GM15" s="97"/>
      <c r="GN15" s="97"/>
      <c r="GO15" s="97"/>
      <c r="GP15" s="97"/>
      <c r="GQ15" s="97"/>
      <c r="GR15" s="97"/>
      <c r="GS15" s="97"/>
      <c r="GT15" s="97"/>
      <c r="GU15" s="97"/>
      <c r="GV15" s="97"/>
      <c r="GW15" s="97"/>
      <c r="GX15" s="97"/>
      <c r="GY15" s="97"/>
      <c r="GZ15" s="97"/>
      <c r="HA15" s="97"/>
      <c r="HB15" s="97"/>
      <c r="HC15" s="97"/>
      <c r="HD15" s="97"/>
      <c r="HE15" s="97"/>
      <c r="HF15" s="97"/>
      <c r="HG15" s="97"/>
      <c r="HH15" s="97"/>
      <c r="HI15" s="97"/>
      <c r="HJ15" s="97"/>
      <c r="HK15" s="97"/>
      <c r="HL15" s="97"/>
      <c r="HM15" s="97"/>
      <c r="HN15" s="97"/>
      <c r="HO15" s="97"/>
      <c r="HP15" s="97"/>
      <c r="HQ15" s="97"/>
      <c r="HR15" s="97"/>
      <c r="HS15" s="97"/>
      <c r="HT15" s="97"/>
      <c r="HU15" s="97"/>
      <c r="HV15" s="97"/>
      <c r="HW15" s="97"/>
      <c r="HX15" s="97"/>
      <c r="HY15" s="97"/>
      <c r="HZ15" s="97"/>
      <c r="IA15" s="97"/>
      <c r="IB15" s="97"/>
      <c r="IC15" s="97"/>
      <c r="ID15" s="97"/>
      <c r="IE15" s="97"/>
      <c r="IF15" s="97"/>
      <c r="IG15" s="97"/>
      <c r="IH15" s="97"/>
      <c r="II15" s="97"/>
      <c r="IJ15" s="97"/>
      <c r="IK15" s="97"/>
      <c r="IL15" s="97"/>
      <c r="IM15" s="97"/>
      <c r="IN15" s="97"/>
      <c r="IO15" s="97"/>
      <c r="IP15" s="97"/>
      <c r="IQ15" s="97"/>
      <c r="IR15" s="97"/>
      <c r="IS15" s="97"/>
      <c r="IT15" s="97"/>
      <c r="IU15" s="97"/>
      <c r="IV15" s="97"/>
      <c r="IW15" s="97"/>
      <c r="IX15" s="97"/>
      <c r="IY15" s="97"/>
      <c r="IZ15" s="97"/>
      <c r="JA15" s="97"/>
      <c r="JB15" s="97"/>
      <c r="JC15" s="97"/>
      <c r="JD15" s="97"/>
      <c r="JE15" s="97"/>
      <c r="JF15" s="97"/>
      <c r="JG15" s="97"/>
      <c r="JH15" s="97"/>
      <c r="JI15" s="97"/>
      <c r="JJ15" s="97"/>
      <c r="JK15" s="97"/>
      <c r="JL15" s="97"/>
      <c r="JM15" s="97"/>
      <c r="JN15" s="8"/>
      <c r="JO15" s="8"/>
      <c r="JP15" s="8"/>
      <c r="JQ15" s="8"/>
      <c r="JR15" s="8"/>
      <c r="JS15" s="8"/>
      <c r="JT15" s="100"/>
      <c r="JU15" s="97"/>
      <c r="JV15" s="97"/>
      <c r="JW15" s="97"/>
      <c r="JX15" s="97"/>
      <c r="JY15" s="97"/>
      <c r="JZ15" s="97"/>
      <c r="KA15" s="97"/>
      <c r="KB15" s="97"/>
      <c r="KC15" s="97"/>
      <c r="KD15" s="97"/>
      <c r="KE15" s="97"/>
      <c r="KF15" s="97"/>
      <c r="KG15" s="97"/>
      <c r="KH15" s="97"/>
      <c r="KI15" s="97"/>
      <c r="KJ15" s="97"/>
      <c r="KK15" s="97"/>
      <c r="KL15" s="97"/>
      <c r="KM15" s="97"/>
      <c r="KN15" s="97"/>
      <c r="KO15" s="97"/>
      <c r="KP15" s="97"/>
      <c r="KQ15" s="97"/>
      <c r="KR15" s="97"/>
      <c r="KS15" s="97"/>
      <c r="KT15" s="97"/>
      <c r="KU15" s="97"/>
      <c r="KV15" s="97"/>
      <c r="KW15" s="97"/>
      <c r="KX15" s="97"/>
      <c r="KY15" s="97"/>
      <c r="KZ15" s="97"/>
      <c r="LA15" s="97"/>
      <c r="LB15" s="97"/>
      <c r="LC15" s="97"/>
      <c r="LD15" s="97"/>
      <c r="LE15" s="97"/>
      <c r="LF15" s="97"/>
      <c r="LG15" s="97"/>
      <c r="LH15" s="97"/>
      <c r="LI15" s="97"/>
      <c r="LJ15" s="97"/>
      <c r="LK15" s="97"/>
      <c r="LL15" s="97"/>
      <c r="LM15" s="97"/>
      <c r="LN15" s="97"/>
      <c r="LO15" s="97"/>
      <c r="LP15" s="97"/>
      <c r="LQ15" s="97"/>
      <c r="LR15" s="97"/>
      <c r="LS15" s="97"/>
      <c r="LT15" s="97"/>
      <c r="LU15" s="97"/>
      <c r="LV15" s="97"/>
      <c r="LW15" s="97"/>
      <c r="LX15" s="97"/>
      <c r="LY15" s="97"/>
      <c r="LZ15" s="97"/>
      <c r="MA15" s="97"/>
      <c r="MB15" s="97"/>
      <c r="MC15" s="97"/>
      <c r="MD15" s="97"/>
      <c r="ME15" s="97"/>
      <c r="MF15" s="97"/>
      <c r="MG15" s="97"/>
      <c r="MH15" s="97"/>
      <c r="MI15" s="97"/>
      <c r="MJ15" s="97"/>
      <c r="MK15" s="97"/>
      <c r="ML15" s="97"/>
      <c r="MM15" s="97"/>
      <c r="MN15" s="97"/>
      <c r="MO15" s="97"/>
      <c r="MP15" s="97"/>
      <c r="MQ15" s="97"/>
      <c r="MR15" s="97"/>
      <c r="MS15" s="97"/>
      <c r="MT15" s="97"/>
      <c r="MU15" s="97"/>
      <c r="MV15" s="97"/>
      <c r="MW15" s="97"/>
      <c r="MX15" s="97"/>
      <c r="MY15" s="97"/>
      <c r="MZ15" s="97"/>
      <c r="NA15" s="97"/>
      <c r="NB15" s="97"/>
      <c r="NC15" s="97"/>
      <c r="ND15" s="97"/>
      <c r="NE15" s="97"/>
      <c r="NF15" s="97"/>
      <c r="NG15" s="101"/>
      <c r="NH15" s="2"/>
      <c r="NI15" s="105" t="s">
        <v>
139</v>
      </c>
      <c r="NJ15" s="106"/>
      <c r="NK15" s="106"/>
      <c r="NL15" s="106"/>
      <c r="NM15" s="106"/>
      <c r="NN15" s="106"/>
      <c r="NO15" s="106"/>
      <c r="NP15" s="106"/>
      <c r="NQ15" s="106"/>
      <c r="NR15" s="106"/>
      <c r="NS15" s="106"/>
      <c r="NT15" s="106"/>
      <c r="NU15" s="106"/>
      <c r="NV15" s="106"/>
      <c r="NW15" s="107"/>
    </row>
    <row r="16" spans="1:387" ht="13.5" customHeight="1" x14ac:dyDescent="0.2">
      <c r="A16" s="2"/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9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10"/>
      <c r="NH16" s="2"/>
      <c r="NI16" s="105"/>
      <c r="NJ16" s="106"/>
      <c r="NK16" s="106"/>
      <c r="NL16" s="106"/>
      <c r="NM16" s="106"/>
      <c r="NN16" s="106"/>
      <c r="NO16" s="106"/>
      <c r="NP16" s="106"/>
      <c r="NQ16" s="106"/>
      <c r="NR16" s="106"/>
      <c r="NS16" s="106"/>
      <c r="NT16" s="106"/>
      <c r="NU16" s="106"/>
      <c r="NV16" s="106"/>
      <c r="NW16" s="107"/>
    </row>
    <row r="17" spans="1:387" ht="13.5" customHeight="1" x14ac:dyDescent="0.2">
      <c r="A17" s="2"/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1"/>
      <c r="DD17" s="1"/>
      <c r="DE17" s="2"/>
      <c r="DF17" s="2"/>
      <c r="DG17" s="2"/>
      <c r="DH17" s="2"/>
      <c r="DI17" s="2"/>
      <c r="DJ17" s="2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9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0"/>
      <c r="NH17" s="2"/>
      <c r="NI17" s="105"/>
      <c r="NJ17" s="106"/>
      <c r="NK17" s="106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106"/>
      <c r="NW17" s="107"/>
    </row>
    <row r="18" spans="1:387" ht="13.5" customHeight="1" x14ac:dyDescent="0.2">
      <c r="A18" s="2"/>
      <c r="B18" s="9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1"/>
      <c r="DD18" s="1"/>
      <c r="DE18" s="2"/>
      <c r="DF18" s="2"/>
      <c r="DG18" s="2"/>
      <c r="DH18" s="2"/>
      <c r="DI18" s="2"/>
      <c r="DJ18" s="2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9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0"/>
      <c r="NH18" s="2"/>
      <c r="NI18" s="105"/>
      <c r="NJ18" s="106"/>
      <c r="NK18" s="106"/>
      <c r="NL18" s="106"/>
      <c r="NM18" s="106"/>
      <c r="NN18" s="106"/>
      <c r="NO18" s="106"/>
      <c r="NP18" s="106"/>
      <c r="NQ18" s="106"/>
      <c r="NR18" s="106"/>
      <c r="NS18" s="106"/>
      <c r="NT18" s="106"/>
      <c r="NU18" s="106"/>
      <c r="NV18" s="106"/>
      <c r="NW18" s="107"/>
    </row>
    <row r="19" spans="1:387" ht="13.5" customHeight="1" x14ac:dyDescent="0.2">
      <c r="A19" s="2"/>
      <c r="B19" s="9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9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10"/>
      <c r="NH19" s="2"/>
      <c r="NI19" s="105"/>
      <c r="NJ19" s="106"/>
      <c r="NK19" s="106"/>
      <c r="NL19" s="106"/>
      <c r="NM19" s="106"/>
      <c r="NN19" s="106"/>
      <c r="NO19" s="106"/>
      <c r="NP19" s="106"/>
      <c r="NQ19" s="106"/>
      <c r="NR19" s="106"/>
      <c r="NS19" s="106"/>
      <c r="NT19" s="106"/>
      <c r="NU19" s="106"/>
      <c r="NV19" s="106"/>
      <c r="NW19" s="107"/>
    </row>
    <row r="20" spans="1:387" ht="13.5" customHeight="1" x14ac:dyDescent="0.2">
      <c r="A20" s="2"/>
      <c r="B20" s="9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9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10"/>
      <c r="NH20" s="2"/>
      <c r="NI20" s="105"/>
      <c r="NJ20" s="106"/>
      <c r="NK20" s="106"/>
      <c r="NL20" s="106"/>
      <c r="NM20" s="106"/>
      <c r="NN20" s="106"/>
      <c r="NO20" s="106"/>
      <c r="NP20" s="106"/>
      <c r="NQ20" s="106"/>
      <c r="NR20" s="106"/>
      <c r="NS20" s="106"/>
      <c r="NT20" s="106"/>
      <c r="NU20" s="106"/>
      <c r="NV20" s="106"/>
      <c r="NW20" s="107"/>
    </row>
    <row r="21" spans="1:387" ht="13.5" customHeight="1" x14ac:dyDescent="0.2">
      <c r="A21" s="2"/>
      <c r="B21" s="9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9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10"/>
      <c r="NH21" s="2"/>
      <c r="NI21" s="105"/>
      <c r="NJ21" s="106"/>
      <c r="NK21" s="106"/>
      <c r="NL21" s="106"/>
      <c r="NM21" s="106"/>
      <c r="NN21" s="106"/>
      <c r="NO21" s="106"/>
      <c r="NP21" s="106"/>
      <c r="NQ21" s="106"/>
      <c r="NR21" s="106"/>
      <c r="NS21" s="106"/>
      <c r="NT21" s="106"/>
      <c r="NU21" s="106"/>
      <c r="NV21" s="106"/>
      <c r="NW21" s="107"/>
    </row>
    <row r="22" spans="1:387" ht="13.5" customHeight="1" x14ac:dyDescent="0.2">
      <c r="A22" s="2"/>
      <c r="B22" s="9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9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10"/>
      <c r="NH22" s="2"/>
      <c r="NI22" s="105"/>
      <c r="NJ22" s="106"/>
      <c r="NK22" s="106"/>
      <c r="NL22" s="106"/>
      <c r="NM22" s="106"/>
      <c r="NN22" s="106"/>
      <c r="NO22" s="106"/>
      <c r="NP22" s="106"/>
      <c r="NQ22" s="106"/>
      <c r="NR22" s="106"/>
      <c r="NS22" s="106"/>
      <c r="NT22" s="106"/>
      <c r="NU22" s="106"/>
      <c r="NV22" s="106"/>
      <c r="NW22" s="107"/>
    </row>
    <row r="23" spans="1:387" ht="13.5" customHeight="1" x14ac:dyDescent="0.2">
      <c r="A23" s="2"/>
      <c r="B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9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10"/>
      <c r="NH23" s="2"/>
      <c r="NI23" s="105"/>
      <c r="NJ23" s="106"/>
      <c r="NK23" s="106"/>
      <c r="NL23" s="106"/>
      <c r="NM23" s="106"/>
      <c r="NN23" s="106"/>
      <c r="NO23" s="106"/>
      <c r="NP23" s="106"/>
      <c r="NQ23" s="106"/>
      <c r="NR23" s="106"/>
      <c r="NS23" s="106"/>
      <c r="NT23" s="106"/>
      <c r="NU23" s="106"/>
      <c r="NV23" s="106"/>
      <c r="NW23" s="107"/>
    </row>
    <row r="24" spans="1:387" ht="13.5" customHeight="1" x14ac:dyDescent="0.2">
      <c r="A24" s="2"/>
      <c r="B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9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10"/>
      <c r="NH24" s="2"/>
      <c r="NI24" s="105"/>
      <c r="NJ24" s="106"/>
      <c r="NK24" s="106"/>
      <c r="NL24" s="106"/>
      <c r="NM24" s="106"/>
      <c r="NN24" s="106"/>
      <c r="NO24" s="106"/>
      <c r="NP24" s="106"/>
      <c r="NQ24" s="106"/>
      <c r="NR24" s="106"/>
      <c r="NS24" s="106"/>
      <c r="NT24" s="106"/>
      <c r="NU24" s="106"/>
      <c r="NV24" s="106"/>
      <c r="NW24" s="107"/>
    </row>
    <row r="25" spans="1:387" ht="13.5" customHeight="1" x14ac:dyDescent="0.2">
      <c r="A25" s="2"/>
      <c r="B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9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10"/>
      <c r="NH25" s="2"/>
      <c r="NI25" s="105"/>
      <c r="NJ25" s="106"/>
      <c r="NK25" s="106"/>
      <c r="NL25" s="106"/>
      <c r="NM25" s="106"/>
      <c r="NN25" s="106"/>
      <c r="NO25" s="106"/>
      <c r="NP25" s="106"/>
      <c r="NQ25" s="106"/>
      <c r="NR25" s="106"/>
      <c r="NS25" s="106"/>
      <c r="NT25" s="106"/>
      <c r="NU25" s="106"/>
      <c r="NV25" s="106"/>
      <c r="NW25" s="107"/>
    </row>
    <row r="26" spans="1:387" ht="13.5" customHeight="1" x14ac:dyDescent="0.2">
      <c r="A26" s="2"/>
      <c r="B26" s="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9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10"/>
      <c r="NH26" s="2"/>
      <c r="NI26" s="105"/>
      <c r="NJ26" s="106"/>
      <c r="NK26" s="106"/>
      <c r="NL26" s="106"/>
      <c r="NM26" s="106"/>
      <c r="NN26" s="106"/>
      <c r="NO26" s="106"/>
      <c r="NP26" s="106"/>
      <c r="NQ26" s="106"/>
      <c r="NR26" s="106"/>
      <c r="NS26" s="106"/>
      <c r="NT26" s="106"/>
      <c r="NU26" s="106"/>
      <c r="NV26" s="106"/>
      <c r="NW26" s="107"/>
    </row>
    <row r="27" spans="1:387" ht="13.5" customHeight="1" x14ac:dyDescent="0.2">
      <c r="A27" s="2"/>
      <c r="B27" s="9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9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10"/>
      <c r="NH27" s="2"/>
      <c r="NI27" s="105"/>
      <c r="NJ27" s="106"/>
      <c r="NK27" s="106"/>
      <c r="NL27" s="106"/>
      <c r="NM27" s="106"/>
      <c r="NN27" s="106"/>
      <c r="NO27" s="106"/>
      <c r="NP27" s="106"/>
      <c r="NQ27" s="106"/>
      <c r="NR27" s="106"/>
      <c r="NS27" s="106"/>
      <c r="NT27" s="106"/>
      <c r="NU27" s="106"/>
      <c r="NV27" s="106"/>
      <c r="NW27" s="107"/>
    </row>
    <row r="28" spans="1:387" ht="13.5" customHeight="1" x14ac:dyDescent="0.2">
      <c r="A28" s="2"/>
      <c r="B28" s="9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9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10"/>
      <c r="NH28" s="2"/>
      <c r="NI28" s="105"/>
      <c r="NJ28" s="106"/>
      <c r="NK28" s="106"/>
      <c r="NL28" s="106"/>
      <c r="NM28" s="106"/>
      <c r="NN28" s="106"/>
      <c r="NO28" s="106"/>
      <c r="NP28" s="106"/>
      <c r="NQ28" s="106"/>
      <c r="NR28" s="106"/>
      <c r="NS28" s="106"/>
      <c r="NT28" s="106"/>
      <c r="NU28" s="106"/>
      <c r="NV28" s="106"/>
      <c r="NW28" s="107"/>
    </row>
    <row r="29" spans="1:387" ht="13.5" customHeight="1" x14ac:dyDescent="0.2">
      <c r="A29" s="2"/>
      <c r="B29" s="9"/>
      <c r="C29" s="2"/>
      <c r="D29" s="2"/>
      <c r="E29" s="2"/>
      <c r="F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9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10"/>
      <c r="NH29" s="2"/>
      <c r="NI29" s="105"/>
      <c r="NJ29" s="106"/>
      <c r="NK29" s="106"/>
      <c r="NL29" s="106"/>
      <c r="NM29" s="106"/>
      <c r="NN29" s="106"/>
      <c r="NO29" s="106"/>
      <c r="NP29" s="106"/>
      <c r="NQ29" s="106"/>
      <c r="NR29" s="106"/>
      <c r="NS29" s="106"/>
      <c r="NT29" s="106"/>
      <c r="NU29" s="106"/>
      <c r="NV29" s="106"/>
      <c r="NW29" s="107"/>
    </row>
    <row r="30" spans="1:387" ht="13.5" customHeight="1" x14ac:dyDescent="0.2">
      <c r="A30" s="2"/>
      <c r="B30" s="9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11" t="str">
        <f>
データ!$B$11</f>
        <v>
H29</v>
      </c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 t="str">
        <f>
データ!$C$11</f>
        <v>
H30</v>
      </c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 t="str">
        <f>
データ!$D$11</f>
        <v>
R01</v>
      </c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 t="str">
        <f>
データ!$E$11</f>
        <v>
R02</v>
      </c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 t="str">
        <f>
データ!$F$11</f>
        <v>
R03</v>
      </c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111" t="str">
        <f>
データ!$B$11</f>
        <v>
H29</v>
      </c>
      <c r="DG30" s="111"/>
      <c r="DH30" s="111"/>
      <c r="DI30" s="111"/>
      <c r="DJ30" s="111"/>
      <c r="DK30" s="111"/>
      <c r="DL30" s="111"/>
      <c r="DM30" s="111"/>
      <c r="DN30" s="111"/>
      <c r="DO30" s="111"/>
      <c r="DP30" s="111"/>
      <c r="DQ30" s="111"/>
      <c r="DR30" s="111"/>
      <c r="DS30" s="111"/>
      <c r="DT30" s="111" t="str">
        <f>
データ!$C$11</f>
        <v>
H30</v>
      </c>
      <c r="DU30" s="111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 t="str">
        <f>
データ!$D$11</f>
        <v>
R01</v>
      </c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 t="str">
        <f>
データ!$E$11</f>
        <v>
R02</v>
      </c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 t="str">
        <f>
データ!$F$11</f>
        <v>
R03</v>
      </c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111" t="str">
        <f>
データ!$B$11</f>
        <v>
H29</v>
      </c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 t="str">
        <f>
データ!$C$11</f>
        <v>
H30</v>
      </c>
      <c r="HI30" s="111"/>
      <c r="HJ30" s="111"/>
      <c r="HK30" s="111"/>
      <c r="HL30" s="111"/>
      <c r="HM30" s="111"/>
      <c r="HN30" s="111"/>
      <c r="HO30" s="111"/>
      <c r="HP30" s="111"/>
      <c r="HQ30" s="111"/>
      <c r="HR30" s="111"/>
      <c r="HS30" s="111"/>
      <c r="HT30" s="111"/>
      <c r="HU30" s="111"/>
      <c r="HV30" s="111" t="str">
        <f>
データ!$D$11</f>
        <v>
R01</v>
      </c>
      <c r="HW30" s="111"/>
      <c r="HX30" s="111"/>
      <c r="HY30" s="111"/>
      <c r="HZ30" s="111"/>
      <c r="IA30" s="111"/>
      <c r="IB30" s="111"/>
      <c r="IC30" s="111"/>
      <c r="ID30" s="111"/>
      <c r="IE30" s="111"/>
      <c r="IF30" s="111"/>
      <c r="IG30" s="111"/>
      <c r="IH30" s="111"/>
      <c r="II30" s="111"/>
      <c r="IJ30" s="111" t="str">
        <f>
データ!$E$11</f>
        <v>
R02</v>
      </c>
      <c r="IK30" s="111"/>
      <c r="IL30" s="111"/>
      <c r="IM30" s="111"/>
      <c r="IN30" s="111"/>
      <c r="IO30" s="111"/>
      <c r="IP30" s="111"/>
      <c r="IQ30" s="111"/>
      <c r="IR30" s="111"/>
      <c r="IS30" s="111"/>
      <c r="IT30" s="111"/>
      <c r="IU30" s="111"/>
      <c r="IV30" s="111"/>
      <c r="IW30" s="111"/>
      <c r="IX30" s="111" t="str">
        <f>
データ!$F$11</f>
        <v>
R03</v>
      </c>
      <c r="IY30" s="111"/>
      <c r="IZ30" s="111"/>
      <c r="JA30" s="111"/>
      <c r="JB30" s="111"/>
      <c r="JC30" s="111"/>
      <c r="JD30" s="111"/>
      <c r="JE30" s="111"/>
      <c r="JF30" s="111"/>
      <c r="JG30" s="111"/>
      <c r="JH30" s="111"/>
      <c r="JI30" s="111"/>
      <c r="JJ30" s="111"/>
      <c r="JK30" s="111"/>
      <c r="JL30" s="2"/>
      <c r="JM30" s="2"/>
      <c r="JN30" s="2"/>
      <c r="JO30" s="2"/>
      <c r="JP30" s="2"/>
      <c r="JQ30" s="2"/>
      <c r="JR30" s="2"/>
      <c r="JS30" s="2"/>
      <c r="JT30" s="9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10"/>
      <c r="NH30" s="2"/>
      <c r="NI30" s="108"/>
      <c r="NJ30" s="109"/>
      <c r="NK30" s="109"/>
      <c r="NL30" s="109"/>
      <c r="NM30" s="109"/>
      <c r="NN30" s="109"/>
      <c r="NO30" s="109"/>
      <c r="NP30" s="109"/>
      <c r="NQ30" s="109"/>
      <c r="NR30" s="109"/>
      <c r="NS30" s="109"/>
      <c r="NT30" s="109"/>
      <c r="NU30" s="109"/>
      <c r="NV30" s="109"/>
      <c r="NW30" s="110"/>
    </row>
    <row r="31" spans="1:387" ht="13.5" customHeight="1" x14ac:dyDescent="0.2">
      <c r="A31" s="2"/>
      <c r="B31" s="9"/>
      <c r="C31" s="2"/>
      <c r="D31" s="2"/>
      <c r="E31" s="2"/>
      <c r="F31" s="2"/>
      <c r="I31" s="119" t="s">
        <v>
27</v>
      </c>
      <c r="J31" s="119"/>
      <c r="K31" s="119"/>
      <c r="L31" s="119"/>
      <c r="M31" s="119"/>
      <c r="N31" s="119"/>
      <c r="O31" s="119"/>
      <c r="P31" s="119"/>
      <c r="Q31" s="119"/>
      <c r="R31" s="120">
        <f>
データ!Y7</f>
        <v>
89.5</v>
      </c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>
        <f>
データ!Z7</f>
        <v>
78.8</v>
      </c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>
        <f>
データ!AA7</f>
        <v>
97.4</v>
      </c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>
        <f>
データ!AB7</f>
        <v>
85.8</v>
      </c>
      <c r="BI31" s="120"/>
      <c r="BJ31" s="120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>
        <f>
データ!AC7</f>
        <v>
96</v>
      </c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119" t="s">
        <v>
27</v>
      </c>
      <c r="CX31" s="119"/>
      <c r="CY31" s="119"/>
      <c r="CZ31" s="119"/>
      <c r="DA31" s="119"/>
      <c r="DB31" s="119"/>
      <c r="DC31" s="119"/>
      <c r="DD31" s="119"/>
      <c r="DE31" s="119"/>
      <c r="DF31" s="120">
        <f>
データ!AJ7</f>
        <v>
0.3</v>
      </c>
      <c r="DG31" s="120"/>
      <c r="DH31" s="120"/>
      <c r="DI31" s="120"/>
      <c r="DJ31" s="120"/>
      <c r="DK31" s="120"/>
      <c r="DL31" s="120"/>
      <c r="DM31" s="120"/>
      <c r="DN31" s="120"/>
      <c r="DO31" s="120"/>
      <c r="DP31" s="120"/>
      <c r="DQ31" s="120"/>
      <c r="DR31" s="120"/>
      <c r="DS31" s="120"/>
      <c r="DT31" s="120">
        <f>
データ!AK7</f>
        <v>
0.2</v>
      </c>
      <c r="DU31" s="120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>
        <f>
データ!AL7</f>
        <v>
20.7</v>
      </c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>
        <f>
データ!AM7</f>
        <v>
0.1</v>
      </c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>
        <f>
データ!AN7</f>
        <v>
0</v>
      </c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119" t="s">
        <v>
27</v>
      </c>
      <c r="GL31" s="119"/>
      <c r="GM31" s="119"/>
      <c r="GN31" s="119"/>
      <c r="GO31" s="119"/>
      <c r="GP31" s="119"/>
      <c r="GQ31" s="119"/>
      <c r="GR31" s="119"/>
      <c r="GS31" s="119"/>
      <c r="GT31" s="118">
        <f>
データ!AU7</f>
        <v>
39</v>
      </c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>
        <f>
データ!AV7</f>
        <v>
29</v>
      </c>
      <c r="HI31" s="118"/>
      <c r="HJ31" s="118"/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>
        <f>
データ!AW7</f>
        <v>
18</v>
      </c>
      <c r="HW31" s="118"/>
      <c r="HX31" s="118"/>
      <c r="HY31" s="118"/>
      <c r="HZ31" s="118"/>
      <c r="IA31" s="118"/>
      <c r="IB31" s="118"/>
      <c r="IC31" s="118"/>
      <c r="ID31" s="118"/>
      <c r="IE31" s="118"/>
      <c r="IF31" s="118"/>
      <c r="IG31" s="118"/>
      <c r="IH31" s="118"/>
      <c r="II31" s="118"/>
      <c r="IJ31" s="118">
        <f>
データ!AX7</f>
        <v>
12</v>
      </c>
      <c r="IK31" s="118"/>
      <c r="IL31" s="118"/>
      <c r="IM31" s="118"/>
      <c r="IN31" s="118"/>
      <c r="IO31" s="118"/>
      <c r="IP31" s="118"/>
      <c r="IQ31" s="118"/>
      <c r="IR31" s="118"/>
      <c r="IS31" s="118"/>
      <c r="IT31" s="118"/>
      <c r="IU31" s="118"/>
      <c r="IV31" s="118"/>
      <c r="IW31" s="118"/>
      <c r="IX31" s="118">
        <f>
データ!AY7</f>
        <v>
0</v>
      </c>
      <c r="IY31" s="118"/>
      <c r="IZ31" s="118"/>
      <c r="JA31" s="118"/>
      <c r="JB31" s="118"/>
      <c r="JC31" s="118"/>
      <c r="JD31" s="118"/>
      <c r="JE31" s="118"/>
      <c r="JF31" s="118"/>
      <c r="JG31" s="118"/>
      <c r="JH31" s="118"/>
      <c r="JI31" s="118"/>
      <c r="JJ31" s="118"/>
      <c r="JK31" s="118"/>
      <c r="JL31" s="2"/>
      <c r="JM31" s="2"/>
      <c r="JN31" s="2"/>
      <c r="JO31" s="2"/>
      <c r="JP31" s="2"/>
      <c r="JQ31" s="2"/>
      <c r="JR31" s="2"/>
      <c r="JS31" s="2"/>
      <c r="JT31" s="9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10"/>
      <c r="NH31" s="2"/>
      <c r="NI31" s="102" t="s">
        <v>
28</v>
      </c>
      <c r="NJ31" s="103"/>
      <c r="NK31" s="103"/>
      <c r="NL31" s="103"/>
      <c r="NM31" s="103"/>
      <c r="NN31" s="103"/>
      <c r="NO31" s="103"/>
      <c r="NP31" s="103"/>
      <c r="NQ31" s="103"/>
      <c r="NR31" s="103"/>
      <c r="NS31" s="103"/>
      <c r="NT31" s="103"/>
      <c r="NU31" s="103"/>
      <c r="NV31" s="103"/>
      <c r="NW31" s="104"/>
    </row>
    <row r="32" spans="1:387" ht="13.5" customHeight="1" x14ac:dyDescent="0.2">
      <c r="A32" s="2"/>
      <c r="B32" s="9"/>
      <c r="C32" s="2"/>
      <c r="D32" s="2"/>
      <c r="E32" s="2"/>
      <c r="F32" s="2"/>
      <c r="G32" s="2"/>
      <c r="H32" s="2"/>
      <c r="I32" s="119" t="s">
        <v>
29</v>
      </c>
      <c r="J32" s="119"/>
      <c r="K32" s="119"/>
      <c r="L32" s="119"/>
      <c r="M32" s="119"/>
      <c r="N32" s="119"/>
      <c r="O32" s="119"/>
      <c r="P32" s="119"/>
      <c r="Q32" s="119"/>
      <c r="R32" s="120">
        <f>
データ!AD7</f>
        <v>
94.4</v>
      </c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>
        <f>
データ!AE7</f>
        <v>
96.2</v>
      </c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>
        <f>
データ!AF7</f>
        <v>
92.2</v>
      </c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>
        <f>
データ!AG7</f>
        <v>
96.8</v>
      </c>
      <c r="BI32" s="120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>
        <f>
データ!AH7</f>
        <v>
94</v>
      </c>
      <c r="BW32" s="120"/>
      <c r="BX32" s="120"/>
      <c r="BY32" s="120"/>
      <c r="BZ32" s="120"/>
      <c r="CA32" s="120"/>
      <c r="CB32" s="120"/>
      <c r="CC32" s="120"/>
      <c r="CD32" s="120"/>
      <c r="CE32" s="120"/>
      <c r="CF32" s="120"/>
      <c r="CG32" s="120"/>
      <c r="CH32" s="120"/>
      <c r="CI32" s="120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119" t="s">
        <v>
29</v>
      </c>
      <c r="CX32" s="119"/>
      <c r="CY32" s="119"/>
      <c r="CZ32" s="119"/>
      <c r="DA32" s="119"/>
      <c r="DB32" s="119"/>
      <c r="DC32" s="119"/>
      <c r="DD32" s="119"/>
      <c r="DE32" s="119"/>
      <c r="DF32" s="120">
        <f>
データ!AO7</f>
        <v>
17.7</v>
      </c>
      <c r="DG32" s="120"/>
      <c r="DH32" s="120"/>
      <c r="DI32" s="120"/>
      <c r="DJ32" s="120"/>
      <c r="DK32" s="120"/>
      <c r="DL32" s="120"/>
      <c r="DM32" s="120"/>
      <c r="DN32" s="120"/>
      <c r="DO32" s="120"/>
      <c r="DP32" s="120"/>
      <c r="DQ32" s="120"/>
      <c r="DR32" s="120"/>
      <c r="DS32" s="120"/>
      <c r="DT32" s="120">
        <f>
データ!AP7</f>
        <v>
26.5</v>
      </c>
      <c r="DU32" s="120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>
        <f>
データ!AQ7</f>
        <v>
19.5</v>
      </c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>
        <f>
データ!AR7</f>
        <v>
47.8</v>
      </c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>
        <f>
データ!AS7</f>
        <v>
27.2</v>
      </c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119" t="s">
        <v>
29</v>
      </c>
      <c r="GL32" s="119"/>
      <c r="GM32" s="119"/>
      <c r="GN32" s="119"/>
      <c r="GO32" s="119"/>
      <c r="GP32" s="119"/>
      <c r="GQ32" s="119"/>
      <c r="GR32" s="119"/>
      <c r="GS32" s="119"/>
      <c r="GT32" s="118">
        <f>
データ!AZ7</f>
        <v>
2646</v>
      </c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>
        <f>
データ!BA7</f>
        <v>
3770</v>
      </c>
      <c r="HI32" s="118"/>
      <c r="HJ32" s="118"/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>
        <f>
データ!BB7</f>
        <v>
3122</v>
      </c>
      <c r="HW32" s="118"/>
      <c r="HX32" s="118"/>
      <c r="HY32" s="118"/>
      <c r="HZ32" s="118"/>
      <c r="IA32" s="118"/>
      <c r="IB32" s="118"/>
      <c r="IC32" s="118"/>
      <c r="ID32" s="118"/>
      <c r="IE32" s="118"/>
      <c r="IF32" s="118"/>
      <c r="IG32" s="118"/>
      <c r="IH32" s="118"/>
      <c r="II32" s="118"/>
      <c r="IJ32" s="118">
        <f>
データ!BC7</f>
        <v>
63431</v>
      </c>
      <c r="IK32" s="118"/>
      <c r="IL32" s="118"/>
      <c r="IM32" s="118"/>
      <c r="IN32" s="118"/>
      <c r="IO32" s="118"/>
      <c r="IP32" s="118"/>
      <c r="IQ32" s="118"/>
      <c r="IR32" s="118"/>
      <c r="IS32" s="118"/>
      <c r="IT32" s="118"/>
      <c r="IU32" s="118"/>
      <c r="IV32" s="118"/>
      <c r="IW32" s="118"/>
      <c r="IX32" s="118">
        <f>
データ!BD7</f>
        <v>
541785</v>
      </c>
      <c r="IY32" s="118"/>
      <c r="IZ32" s="118"/>
      <c r="JA32" s="118"/>
      <c r="JB32" s="118"/>
      <c r="JC32" s="118"/>
      <c r="JD32" s="118"/>
      <c r="JE32" s="118"/>
      <c r="JF32" s="118"/>
      <c r="JG32" s="118"/>
      <c r="JH32" s="118"/>
      <c r="JI32" s="118"/>
      <c r="JJ32" s="118"/>
      <c r="JK32" s="118"/>
      <c r="JL32" s="2"/>
      <c r="JM32" s="2"/>
      <c r="JN32" s="2"/>
      <c r="JO32" s="2"/>
      <c r="JP32" s="2"/>
      <c r="JQ32" s="2"/>
      <c r="JR32" s="2"/>
      <c r="JS32" s="2"/>
      <c r="JT32" s="9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10"/>
      <c r="NH32" s="2"/>
      <c r="NI32" s="105" t="s">
        <v>
140</v>
      </c>
      <c r="NJ32" s="106"/>
      <c r="NK32" s="106"/>
      <c r="NL32" s="106"/>
      <c r="NM32" s="106"/>
      <c r="NN32" s="106"/>
      <c r="NO32" s="106"/>
      <c r="NP32" s="106"/>
      <c r="NQ32" s="106"/>
      <c r="NR32" s="106"/>
      <c r="NS32" s="106"/>
      <c r="NT32" s="106"/>
      <c r="NU32" s="106"/>
      <c r="NV32" s="106"/>
      <c r="NW32" s="107"/>
    </row>
    <row r="33" spans="1:387" ht="13.5" customHeight="1" x14ac:dyDescent="0.2">
      <c r="A33" s="2"/>
      <c r="B33" s="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9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10"/>
      <c r="NH33" s="2"/>
      <c r="NI33" s="105"/>
      <c r="NJ33" s="106"/>
      <c r="NK33" s="106"/>
      <c r="NL33" s="106"/>
      <c r="NM33" s="106"/>
      <c r="NN33" s="106"/>
      <c r="NO33" s="106"/>
      <c r="NP33" s="106"/>
      <c r="NQ33" s="106"/>
      <c r="NR33" s="106"/>
      <c r="NS33" s="106"/>
      <c r="NT33" s="106"/>
      <c r="NU33" s="106"/>
      <c r="NV33" s="106"/>
      <c r="NW33" s="107"/>
    </row>
    <row r="34" spans="1:387" ht="13.5" customHeight="1" x14ac:dyDescent="0.2">
      <c r="A34" s="2"/>
      <c r="B34" s="9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2"/>
      <c r="CN34" s="2"/>
      <c r="CO34" s="2"/>
      <c r="CP34" s="2"/>
      <c r="CQ34" s="2"/>
      <c r="CR34" s="2"/>
      <c r="CS34" s="2"/>
      <c r="CT34" s="2"/>
      <c r="CU34" s="2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2"/>
      <c r="JP34" s="2"/>
      <c r="JQ34" s="2"/>
      <c r="JR34" s="2"/>
      <c r="JS34" s="2"/>
      <c r="JT34" s="1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2"/>
      <c r="NH34" s="2"/>
      <c r="NI34" s="105"/>
      <c r="NJ34" s="106"/>
      <c r="NK34" s="106"/>
      <c r="NL34" s="106"/>
      <c r="NM34" s="106"/>
      <c r="NN34" s="106"/>
      <c r="NO34" s="106"/>
      <c r="NP34" s="106"/>
      <c r="NQ34" s="106"/>
      <c r="NR34" s="106"/>
      <c r="NS34" s="106"/>
      <c r="NT34" s="106"/>
      <c r="NU34" s="106"/>
      <c r="NV34" s="106"/>
      <c r="NW34" s="107"/>
    </row>
    <row r="35" spans="1:387" ht="13.5" customHeight="1" x14ac:dyDescent="0.2">
      <c r="A35" s="2"/>
      <c r="B35" s="9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2"/>
      <c r="CN35" s="2"/>
      <c r="CO35" s="2"/>
      <c r="CP35" s="2"/>
      <c r="CQ35" s="2"/>
      <c r="CR35" s="2"/>
      <c r="CS35" s="2"/>
      <c r="CT35" s="2"/>
      <c r="CU35" s="2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2"/>
      <c r="JP35" s="2"/>
      <c r="JQ35" s="2"/>
      <c r="JR35" s="2"/>
      <c r="JS35" s="2"/>
      <c r="JT35" s="13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  <c r="KH35" s="14"/>
      <c r="KI35" s="14"/>
      <c r="KJ35" s="14"/>
      <c r="KK35" s="1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4"/>
      <c r="KX35" s="14"/>
      <c r="KY35" s="14"/>
      <c r="KZ35" s="14"/>
      <c r="LA35" s="14"/>
      <c r="LB35" s="14"/>
      <c r="LC35" s="14"/>
      <c r="LD35" s="14"/>
      <c r="LE35" s="14"/>
      <c r="LF35" s="14"/>
      <c r="LG35" s="14"/>
      <c r="LH35" s="14"/>
      <c r="LI35" s="14"/>
      <c r="LJ35" s="14"/>
      <c r="LK35" s="14"/>
      <c r="LL35" s="14"/>
      <c r="LM35" s="14"/>
      <c r="LN35" s="14"/>
      <c r="LO35" s="14"/>
      <c r="LP35" s="14"/>
      <c r="LQ35" s="14"/>
      <c r="LR35" s="14"/>
      <c r="LS35" s="14"/>
      <c r="LT35" s="14"/>
      <c r="LU35" s="14"/>
      <c r="LV35" s="14"/>
      <c r="LW35" s="14"/>
      <c r="LX35" s="14"/>
      <c r="LY35" s="14"/>
      <c r="LZ35" s="14"/>
      <c r="MA35" s="14"/>
      <c r="MB35" s="14"/>
      <c r="MC35" s="14"/>
      <c r="MD35" s="14"/>
      <c r="ME35" s="14"/>
      <c r="MF35" s="14"/>
      <c r="MG35" s="14"/>
      <c r="MH35" s="14"/>
      <c r="MI35" s="14"/>
      <c r="MJ35" s="14"/>
      <c r="MK35" s="14"/>
      <c r="ML35" s="14"/>
      <c r="MM35" s="14"/>
      <c r="MN35" s="14"/>
      <c r="MO35" s="14"/>
      <c r="MP35" s="14"/>
      <c r="MQ35" s="14"/>
      <c r="MR35" s="14"/>
      <c r="MS35" s="14"/>
      <c r="MT35" s="14"/>
      <c r="MU35" s="14"/>
      <c r="MV35" s="14"/>
      <c r="MW35" s="14"/>
      <c r="MX35" s="14"/>
      <c r="MY35" s="14"/>
      <c r="MZ35" s="14"/>
      <c r="NA35" s="14"/>
      <c r="NB35" s="14"/>
      <c r="NC35" s="14"/>
      <c r="ND35" s="14"/>
      <c r="NE35" s="14"/>
      <c r="NF35" s="14"/>
      <c r="NG35" s="15"/>
      <c r="NH35" s="2"/>
      <c r="NI35" s="105"/>
      <c r="NJ35" s="106"/>
      <c r="NK35" s="106"/>
      <c r="NL35" s="106"/>
      <c r="NM35" s="106"/>
      <c r="NN35" s="106"/>
      <c r="NO35" s="106"/>
      <c r="NP35" s="106"/>
      <c r="NQ35" s="106"/>
      <c r="NR35" s="106"/>
      <c r="NS35" s="106"/>
      <c r="NT35" s="106"/>
      <c r="NU35" s="106"/>
      <c r="NV35" s="106"/>
      <c r="NW35" s="107"/>
    </row>
    <row r="36" spans="1:387" ht="13.5" customHeight="1" x14ac:dyDescent="0.2">
      <c r="A36" s="2"/>
      <c r="B36" s="9"/>
      <c r="C36" s="8"/>
      <c r="D36" s="2"/>
      <c r="E36" s="2"/>
      <c r="F36" s="2"/>
      <c r="G36" s="2"/>
      <c r="H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2"/>
      <c r="GQ36" s="2"/>
      <c r="GR36" s="8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8"/>
      <c r="LQ36" s="8"/>
      <c r="LR36" s="8"/>
      <c r="LS36" s="8"/>
      <c r="LT36" s="8"/>
      <c r="LU36" s="8"/>
      <c r="LV36" s="8"/>
      <c r="LW36" s="8"/>
      <c r="LX36" s="8"/>
      <c r="LY36" s="8"/>
      <c r="LZ36" s="8"/>
      <c r="MA36" s="8"/>
      <c r="MB36" s="8"/>
      <c r="MC36" s="8"/>
      <c r="MD36" s="2"/>
      <c r="ME36" s="8"/>
      <c r="MF36" s="8"/>
      <c r="MG36" s="8"/>
      <c r="MH36" s="8"/>
      <c r="MI36" s="8"/>
      <c r="MJ36" s="8"/>
      <c r="MK36" s="8"/>
      <c r="ML36" s="8"/>
      <c r="MM36" s="8"/>
      <c r="MN36" s="8"/>
      <c r="MO36" s="8"/>
      <c r="MP36" s="8"/>
      <c r="MQ36" s="8"/>
      <c r="MR36" s="8"/>
      <c r="MS36" s="8"/>
      <c r="MT36" s="8"/>
      <c r="MU36" s="8"/>
      <c r="MV36" s="8"/>
      <c r="MW36" s="8"/>
      <c r="MX36" s="8"/>
      <c r="MY36" s="8"/>
      <c r="MZ36" s="8"/>
      <c r="NA36" s="8"/>
      <c r="NB36" s="8"/>
      <c r="NC36" s="8"/>
      <c r="ND36" s="8"/>
      <c r="NE36" s="8"/>
      <c r="NF36" s="8"/>
      <c r="NG36" s="10"/>
      <c r="NH36" s="2"/>
      <c r="NI36" s="105"/>
      <c r="NJ36" s="106"/>
      <c r="NK36" s="106"/>
      <c r="NL36" s="106"/>
      <c r="NM36" s="106"/>
      <c r="NN36" s="106"/>
      <c r="NO36" s="106"/>
      <c r="NP36" s="106"/>
      <c r="NQ36" s="106"/>
      <c r="NR36" s="106"/>
      <c r="NS36" s="106"/>
      <c r="NT36" s="106"/>
      <c r="NU36" s="106"/>
      <c r="NV36" s="106"/>
      <c r="NW36" s="107"/>
    </row>
    <row r="37" spans="1:387" ht="13.5" customHeight="1" x14ac:dyDescent="0.2">
      <c r="A37" s="2"/>
      <c r="B37" s="9"/>
      <c r="C37" s="8"/>
      <c r="D37" s="2"/>
      <c r="E37" s="2"/>
      <c r="F37" s="2"/>
      <c r="G37" s="2"/>
      <c r="H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2"/>
      <c r="GQ37" s="2"/>
      <c r="GR37" s="8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8"/>
      <c r="LQ37" s="8"/>
      <c r="LR37" s="8"/>
      <c r="LS37" s="8"/>
      <c r="LT37" s="8"/>
      <c r="LU37" s="8"/>
      <c r="LV37" s="8"/>
      <c r="LW37" s="8"/>
      <c r="LX37" s="8"/>
      <c r="LY37" s="8"/>
      <c r="LZ37" s="8"/>
      <c r="MA37" s="8"/>
      <c r="MB37" s="8"/>
      <c r="MC37" s="8"/>
      <c r="MD37" s="2"/>
      <c r="ME37" s="8"/>
      <c r="MF37" s="8"/>
      <c r="MG37" s="8"/>
      <c r="MH37" s="8"/>
      <c r="MI37" s="8"/>
      <c r="MJ37" s="8"/>
      <c r="MK37" s="8"/>
      <c r="ML37" s="8"/>
      <c r="MM37" s="8"/>
      <c r="MN37" s="8"/>
      <c r="MO37" s="8"/>
      <c r="MP37" s="8"/>
      <c r="MQ37" s="8"/>
      <c r="MR37" s="8"/>
      <c r="MS37" s="8"/>
      <c r="MT37" s="8"/>
      <c r="MU37" s="8"/>
      <c r="MV37" s="8"/>
      <c r="MW37" s="8"/>
      <c r="MX37" s="8"/>
      <c r="MY37" s="8"/>
      <c r="MZ37" s="8"/>
      <c r="NA37" s="8"/>
      <c r="NB37" s="8"/>
      <c r="NC37" s="8"/>
      <c r="ND37" s="8"/>
      <c r="NE37" s="8"/>
      <c r="NF37" s="8"/>
      <c r="NG37" s="10"/>
      <c r="NH37" s="2"/>
      <c r="NI37" s="105"/>
      <c r="NJ37" s="106"/>
      <c r="NK37" s="106"/>
      <c r="NL37" s="106"/>
      <c r="NM37" s="106"/>
      <c r="NN37" s="106"/>
      <c r="NO37" s="106"/>
      <c r="NP37" s="106"/>
      <c r="NQ37" s="106"/>
      <c r="NR37" s="106"/>
      <c r="NS37" s="106"/>
      <c r="NT37" s="106"/>
      <c r="NU37" s="106"/>
      <c r="NV37" s="106"/>
      <c r="NW37" s="107"/>
    </row>
    <row r="38" spans="1:387" ht="13.5" customHeight="1" x14ac:dyDescent="0.2">
      <c r="A38" s="2"/>
      <c r="B38" s="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10"/>
      <c r="NH38" s="2"/>
      <c r="NI38" s="105"/>
      <c r="NJ38" s="106"/>
      <c r="NK38" s="106"/>
      <c r="NL38" s="106"/>
      <c r="NM38" s="106"/>
      <c r="NN38" s="106"/>
      <c r="NO38" s="106"/>
      <c r="NP38" s="106"/>
      <c r="NQ38" s="106"/>
      <c r="NR38" s="106"/>
      <c r="NS38" s="106"/>
      <c r="NT38" s="106"/>
      <c r="NU38" s="106"/>
      <c r="NV38" s="106"/>
      <c r="NW38" s="107"/>
    </row>
    <row r="39" spans="1:387" ht="13.5" customHeight="1" x14ac:dyDescent="0.2">
      <c r="A39" s="2"/>
      <c r="B39" s="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1"/>
      <c r="DD39" s="1"/>
      <c r="DE39" s="2"/>
      <c r="DF39" s="2"/>
      <c r="DG39" s="2"/>
      <c r="DH39" s="2"/>
      <c r="DI39" s="2"/>
      <c r="DJ39" s="2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2"/>
      <c r="NG39" s="10"/>
      <c r="NH39" s="2"/>
      <c r="NI39" s="105"/>
      <c r="NJ39" s="106"/>
      <c r="NK39" s="106"/>
      <c r="NL39" s="106"/>
      <c r="NM39" s="106"/>
      <c r="NN39" s="106"/>
      <c r="NO39" s="106"/>
      <c r="NP39" s="106"/>
      <c r="NQ39" s="106"/>
      <c r="NR39" s="106"/>
      <c r="NS39" s="106"/>
      <c r="NT39" s="106"/>
      <c r="NU39" s="106"/>
      <c r="NV39" s="106"/>
      <c r="NW39" s="107"/>
    </row>
    <row r="40" spans="1:387" ht="13.5" customHeight="1" x14ac:dyDescent="0.2">
      <c r="A40" s="2"/>
      <c r="B40" s="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1"/>
      <c r="DD40" s="1"/>
      <c r="DE40" s="2"/>
      <c r="DF40" s="2"/>
      <c r="DG40" s="2"/>
      <c r="DH40" s="2"/>
      <c r="DI40" s="2"/>
      <c r="DJ40" s="2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2"/>
      <c r="NG40" s="10"/>
      <c r="NH40" s="2"/>
      <c r="NI40" s="105"/>
      <c r="NJ40" s="106"/>
      <c r="NK40" s="106"/>
      <c r="NL40" s="106"/>
      <c r="NM40" s="106"/>
      <c r="NN40" s="106"/>
      <c r="NO40" s="106"/>
      <c r="NP40" s="106"/>
      <c r="NQ40" s="106"/>
      <c r="NR40" s="106"/>
      <c r="NS40" s="106"/>
      <c r="NT40" s="106"/>
      <c r="NU40" s="106"/>
      <c r="NV40" s="106"/>
      <c r="NW40" s="107"/>
    </row>
    <row r="41" spans="1:387" ht="13.5" customHeight="1" x14ac:dyDescent="0.2">
      <c r="A41" s="2"/>
      <c r="B41" s="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10"/>
      <c r="NH41" s="2"/>
      <c r="NI41" s="105"/>
      <c r="NJ41" s="106"/>
      <c r="NK41" s="106"/>
      <c r="NL41" s="106"/>
      <c r="NM41" s="106"/>
      <c r="NN41" s="106"/>
      <c r="NO41" s="106"/>
      <c r="NP41" s="106"/>
      <c r="NQ41" s="106"/>
      <c r="NR41" s="106"/>
      <c r="NS41" s="106"/>
      <c r="NT41" s="106"/>
      <c r="NU41" s="106"/>
      <c r="NV41" s="106"/>
      <c r="NW41" s="107"/>
    </row>
    <row r="42" spans="1:387" ht="13.5" customHeight="1" x14ac:dyDescent="0.2">
      <c r="A42" s="2"/>
      <c r="B42" s="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10"/>
      <c r="NH42" s="2"/>
      <c r="NI42" s="105"/>
      <c r="NJ42" s="106"/>
      <c r="NK42" s="106"/>
      <c r="NL42" s="106"/>
      <c r="NM42" s="106"/>
      <c r="NN42" s="106"/>
      <c r="NO42" s="106"/>
      <c r="NP42" s="106"/>
      <c r="NQ42" s="106"/>
      <c r="NR42" s="106"/>
      <c r="NS42" s="106"/>
      <c r="NT42" s="106"/>
      <c r="NU42" s="106"/>
      <c r="NV42" s="106"/>
      <c r="NW42" s="107"/>
    </row>
    <row r="43" spans="1:387" ht="13.5" customHeight="1" x14ac:dyDescent="0.2">
      <c r="A43" s="2"/>
      <c r="B43" s="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10"/>
      <c r="NH43" s="2"/>
      <c r="NI43" s="105"/>
      <c r="NJ43" s="106"/>
      <c r="NK43" s="106"/>
      <c r="NL43" s="106"/>
      <c r="NM43" s="106"/>
      <c r="NN43" s="106"/>
      <c r="NO43" s="106"/>
      <c r="NP43" s="106"/>
      <c r="NQ43" s="106"/>
      <c r="NR43" s="106"/>
      <c r="NS43" s="106"/>
      <c r="NT43" s="106"/>
      <c r="NU43" s="106"/>
      <c r="NV43" s="106"/>
      <c r="NW43" s="107"/>
    </row>
    <row r="44" spans="1:387" ht="13.5" customHeight="1" x14ac:dyDescent="0.2">
      <c r="A44" s="2"/>
      <c r="B44" s="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10"/>
      <c r="NH44" s="2"/>
      <c r="NI44" s="105"/>
      <c r="NJ44" s="106"/>
      <c r="NK44" s="106"/>
      <c r="NL44" s="106"/>
      <c r="NM44" s="106"/>
      <c r="NN44" s="106"/>
      <c r="NO44" s="106"/>
      <c r="NP44" s="106"/>
      <c r="NQ44" s="106"/>
      <c r="NR44" s="106"/>
      <c r="NS44" s="106"/>
      <c r="NT44" s="106"/>
      <c r="NU44" s="106"/>
      <c r="NV44" s="106"/>
      <c r="NW44" s="107"/>
    </row>
    <row r="45" spans="1:387" ht="13.5" customHeight="1" x14ac:dyDescent="0.2">
      <c r="A45" s="2"/>
      <c r="B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10"/>
      <c r="NH45" s="2"/>
      <c r="NI45" s="105"/>
      <c r="NJ45" s="106"/>
      <c r="NK45" s="106"/>
      <c r="NL45" s="106"/>
      <c r="NM45" s="106"/>
      <c r="NN45" s="106"/>
      <c r="NO45" s="106"/>
      <c r="NP45" s="106"/>
      <c r="NQ45" s="106"/>
      <c r="NR45" s="106"/>
      <c r="NS45" s="106"/>
      <c r="NT45" s="106"/>
      <c r="NU45" s="106"/>
      <c r="NV45" s="106"/>
      <c r="NW45" s="107"/>
    </row>
    <row r="46" spans="1:387" ht="13.5" customHeight="1" x14ac:dyDescent="0.2">
      <c r="A46" s="2"/>
      <c r="B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10"/>
      <c r="NH46" s="2"/>
      <c r="NI46" s="105"/>
      <c r="NJ46" s="106"/>
      <c r="NK46" s="106"/>
      <c r="NL46" s="106"/>
      <c r="NM46" s="106"/>
      <c r="NN46" s="106"/>
      <c r="NO46" s="106"/>
      <c r="NP46" s="106"/>
      <c r="NQ46" s="106"/>
      <c r="NR46" s="106"/>
      <c r="NS46" s="106"/>
      <c r="NT46" s="106"/>
      <c r="NU46" s="106"/>
      <c r="NV46" s="106"/>
      <c r="NW46" s="107"/>
    </row>
    <row r="47" spans="1:387" ht="13.5" customHeight="1" x14ac:dyDescent="0.2">
      <c r="A47" s="2"/>
      <c r="B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10"/>
      <c r="NH47" s="2"/>
      <c r="NI47" s="108"/>
      <c r="NJ47" s="109"/>
      <c r="NK47" s="109"/>
      <c r="NL47" s="109"/>
      <c r="NM47" s="109"/>
      <c r="NN47" s="109"/>
      <c r="NO47" s="109"/>
      <c r="NP47" s="109"/>
      <c r="NQ47" s="109"/>
      <c r="NR47" s="109"/>
      <c r="NS47" s="109"/>
      <c r="NT47" s="109"/>
      <c r="NU47" s="109"/>
      <c r="NV47" s="109"/>
      <c r="NW47" s="110"/>
    </row>
    <row r="48" spans="1:387" ht="13.5" customHeight="1" x14ac:dyDescent="0.2">
      <c r="A48" s="2"/>
      <c r="B48" s="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10"/>
      <c r="NH48" s="2"/>
      <c r="NI48" s="102" t="s">
        <v>
30</v>
      </c>
      <c r="NJ48" s="103"/>
      <c r="NK48" s="103"/>
      <c r="NL48" s="103"/>
      <c r="NM48" s="103"/>
      <c r="NN48" s="103"/>
      <c r="NO48" s="103"/>
      <c r="NP48" s="103"/>
      <c r="NQ48" s="103"/>
      <c r="NR48" s="103"/>
      <c r="NS48" s="103"/>
      <c r="NT48" s="103"/>
      <c r="NU48" s="103"/>
      <c r="NV48" s="103"/>
      <c r="NW48" s="104"/>
    </row>
    <row r="49" spans="1:387" ht="13.5" customHeight="1" x14ac:dyDescent="0.2">
      <c r="A49" s="2"/>
      <c r="B49" s="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10"/>
      <c r="NH49" s="2"/>
      <c r="NI49" s="105" t="s">
        <v>
137</v>
      </c>
      <c r="NJ49" s="106"/>
      <c r="NK49" s="106"/>
      <c r="NL49" s="106"/>
      <c r="NM49" s="106"/>
      <c r="NN49" s="106"/>
      <c r="NO49" s="106"/>
      <c r="NP49" s="106"/>
      <c r="NQ49" s="106"/>
      <c r="NR49" s="106"/>
      <c r="NS49" s="106"/>
      <c r="NT49" s="106"/>
      <c r="NU49" s="106"/>
      <c r="NV49" s="106"/>
      <c r="NW49" s="107"/>
    </row>
    <row r="50" spans="1:387" ht="13.5" customHeight="1" x14ac:dyDescent="0.2">
      <c r="A50" s="2"/>
      <c r="B50" s="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10"/>
      <c r="NH50" s="2"/>
      <c r="NI50" s="105"/>
      <c r="NJ50" s="106"/>
      <c r="NK50" s="106"/>
      <c r="NL50" s="106"/>
      <c r="NM50" s="106"/>
      <c r="NN50" s="106"/>
      <c r="NO50" s="106"/>
      <c r="NP50" s="106"/>
      <c r="NQ50" s="106"/>
      <c r="NR50" s="106"/>
      <c r="NS50" s="106"/>
      <c r="NT50" s="106"/>
      <c r="NU50" s="106"/>
      <c r="NV50" s="106"/>
      <c r="NW50" s="107"/>
    </row>
    <row r="51" spans="1:387" ht="13.5" customHeight="1" x14ac:dyDescent="0.2">
      <c r="A51" s="2"/>
      <c r="B51" s="9"/>
      <c r="C51" s="2"/>
      <c r="D51" s="2"/>
      <c r="E51" s="2"/>
      <c r="F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10"/>
      <c r="NH51" s="2"/>
      <c r="NI51" s="105"/>
      <c r="NJ51" s="106"/>
      <c r="NK51" s="106"/>
      <c r="NL51" s="106"/>
      <c r="NM51" s="106"/>
      <c r="NN51" s="106"/>
      <c r="NO51" s="106"/>
      <c r="NP51" s="106"/>
      <c r="NQ51" s="106"/>
      <c r="NR51" s="106"/>
      <c r="NS51" s="106"/>
      <c r="NT51" s="106"/>
      <c r="NU51" s="106"/>
      <c r="NV51" s="106"/>
      <c r="NW51" s="107"/>
    </row>
    <row r="52" spans="1:387" ht="13.5" customHeight="1" x14ac:dyDescent="0.2">
      <c r="A52" s="2"/>
      <c r="B52" s="9"/>
      <c r="C52" s="2"/>
      <c r="D52" s="2"/>
      <c r="E52" s="2"/>
      <c r="F52" s="2"/>
      <c r="I52" s="2"/>
      <c r="J52" s="2"/>
      <c r="K52" s="2"/>
      <c r="L52" s="2"/>
      <c r="M52" s="2"/>
      <c r="N52" s="2"/>
      <c r="O52" s="2"/>
      <c r="P52" s="2"/>
      <c r="Q52" s="2"/>
      <c r="R52" s="111" t="str">
        <f>
データ!$B$11</f>
        <v>
H29</v>
      </c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111"/>
      <c r="AD52" s="111"/>
      <c r="AE52" s="111"/>
      <c r="AF52" s="111" t="str">
        <f>
データ!$C$11</f>
        <v>
H30</v>
      </c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 t="str">
        <f>
データ!$D$11</f>
        <v>
R01</v>
      </c>
      <c r="AU52" s="111"/>
      <c r="AV52" s="111"/>
      <c r="AW52" s="111"/>
      <c r="AX52" s="111"/>
      <c r="AY52" s="111"/>
      <c r="AZ52" s="111"/>
      <c r="BA52" s="111"/>
      <c r="BB52" s="111"/>
      <c r="BC52" s="111"/>
      <c r="BD52" s="111"/>
      <c r="BE52" s="111"/>
      <c r="BF52" s="111"/>
      <c r="BG52" s="111"/>
      <c r="BH52" s="111" t="str">
        <f>
データ!$E$11</f>
        <v>
R02</v>
      </c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 t="str">
        <f>
データ!$F$11</f>
        <v>
R03</v>
      </c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1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111" t="str">
        <f>
データ!$B$11</f>
        <v>
H29</v>
      </c>
      <c r="DG52" s="111"/>
      <c r="DH52" s="111"/>
      <c r="DI52" s="111"/>
      <c r="DJ52" s="111"/>
      <c r="DK52" s="111"/>
      <c r="DL52" s="111"/>
      <c r="DM52" s="111"/>
      <c r="DN52" s="111"/>
      <c r="DO52" s="111"/>
      <c r="DP52" s="111"/>
      <c r="DQ52" s="111"/>
      <c r="DR52" s="111"/>
      <c r="DS52" s="111"/>
      <c r="DT52" s="111" t="str">
        <f>
データ!$C$11</f>
        <v>
H30</v>
      </c>
      <c r="DU52" s="111"/>
      <c r="DV52" s="111"/>
      <c r="DW52" s="111"/>
      <c r="DX52" s="111"/>
      <c r="DY52" s="111"/>
      <c r="DZ52" s="111"/>
      <c r="EA52" s="111"/>
      <c r="EB52" s="111"/>
      <c r="EC52" s="111"/>
      <c r="ED52" s="111"/>
      <c r="EE52" s="111"/>
      <c r="EF52" s="111"/>
      <c r="EG52" s="111"/>
      <c r="EH52" s="111" t="str">
        <f>
データ!$D$11</f>
        <v>
R01</v>
      </c>
      <c r="EI52" s="111"/>
      <c r="EJ52" s="111"/>
      <c r="EK52" s="111"/>
      <c r="EL52" s="111"/>
      <c r="EM52" s="111"/>
      <c r="EN52" s="111"/>
      <c r="EO52" s="111"/>
      <c r="EP52" s="111"/>
      <c r="EQ52" s="111"/>
      <c r="ER52" s="111"/>
      <c r="ES52" s="111"/>
      <c r="ET52" s="111"/>
      <c r="EU52" s="111"/>
      <c r="EV52" s="111" t="str">
        <f>
データ!$E$11</f>
        <v>
R02</v>
      </c>
      <c r="EW52" s="111"/>
      <c r="EX52" s="111"/>
      <c r="EY52" s="111"/>
      <c r="EZ52" s="111"/>
      <c r="FA52" s="111"/>
      <c r="FB52" s="111"/>
      <c r="FC52" s="111"/>
      <c r="FD52" s="111"/>
      <c r="FE52" s="111"/>
      <c r="FF52" s="111"/>
      <c r="FG52" s="111"/>
      <c r="FH52" s="111"/>
      <c r="FI52" s="111"/>
      <c r="FJ52" s="111" t="str">
        <f>
データ!$F$11</f>
        <v>
R03</v>
      </c>
      <c r="FK52" s="111"/>
      <c r="FL52" s="111"/>
      <c r="FM52" s="111"/>
      <c r="FN52" s="111"/>
      <c r="FO52" s="111"/>
      <c r="FP52" s="111"/>
      <c r="FQ52" s="111"/>
      <c r="FR52" s="111"/>
      <c r="FS52" s="111"/>
      <c r="FT52" s="111"/>
      <c r="FU52" s="111"/>
      <c r="FV52" s="111"/>
      <c r="FW52" s="111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111" t="str">
        <f>
データ!$B$11</f>
        <v>
H29</v>
      </c>
      <c r="GU52" s="111"/>
      <c r="GV52" s="111"/>
      <c r="GW52" s="111"/>
      <c r="GX52" s="111"/>
      <c r="GY52" s="111"/>
      <c r="GZ52" s="111"/>
      <c r="HA52" s="111"/>
      <c r="HB52" s="111"/>
      <c r="HC52" s="111"/>
      <c r="HD52" s="111"/>
      <c r="HE52" s="111"/>
      <c r="HF52" s="111"/>
      <c r="HG52" s="111"/>
      <c r="HH52" s="111" t="str">
        <f>
データ!$C$11</f>
        <v>
H30</v>
      </c>
      <c r="HI52" s="111"/>
      <c r="HJ52" s="111"/>
      <c r="HK52" s="111"/>
      <c r="HL52" s="111"/>
      <c r="HM52" s="111"/>
      <c r="HN52" s="111"/>
      <c r="HO52" s="111"/>
      <c r="HP52" s="111"/>
      <c r="HQ52" s="111"/>
      <c r="HR52" s="111"/>
      <c r="HS52" s="111"/>
      <c r="HT52" s="111"/>
      <c r="HU52" s="111"/>
      <c r="HV52" s="111" t="str">
        <f>
データ!$D$11</f>
        <v>
R01</v>
      </c>
      <c r="HW52" s="111"/>
      <c r="HX52" s="111"/>
      <c r="HY52" s="111"/>
      <c r="HZ52" s="111"/>
      <c r="IA52" s="111"/>
      <c r="IB52" s="111"/>
      <c r="IC52" s="111"/>
      <c r="ID52" s="111"/>
      <c r="IE52" s="111"/>
      <c r="IF52" s="111"/>
      <c r="IG52" s="111"/>
      <c r="IH52" s="111"/>
      <c r="II52" s="111"/>
      <c r="IJ52" s="111" t="str">
        <f>
データ!$E$11</f>
        <v>
R02</v>
      </c>
      <c r="IK52" s="111"/>
      <c r="IL52" s="111"/>
      <c r="IM52" s="111"/>
      <c r="IN52" s="111"/>
      <c r="IO52" s="111"/>
      <c r="IP52" s="111"/>
      <c r="IQ52" s="111"/>
      <c r="IR52" s="111"/>
      <c r="IS52" s="111"/>
      <c r="IT52" s="111"/>
      <c r="IU52" s="111"/>
      <c r="IV52" s="111"/>
      <c r="IW52" s="111"/>
      <c r="IX52" s="111" t="str">
        <f>
データ!$F$11</f>
        <v>
R03</v>
      </c>
      <c r="IY52" s="111"/>
      <c r="IZ52" s="111"/>
      <c r="JA52" s="111"/>
      <c r="JB52" s="111"/>
      <c r="JC52" s="111"/>
      <c r="JD52" s="111"/>
      <c r="JE52" s="111"/>
      <c r="JF52" s="111"/>
      <c r="JG52" s="111"/>
      <c r="JH52" s="111"/>
      <c r="JI52" s="111"/>
      <c r="JJ52" s="111"/>
      <c r="JK52" s="111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111" t="str">
        <f>
データ!$B$11</f>
        <v>
H29</v>
      </c>
      <c r="KI52" s="111"/>
      <c r="KJ52" s="111"/>
      <c r="KK52" s="111"/>
      <c r="KL52" s="111"/>
      <c r="KM52" s="111"/>
      <c r="KN52" s="111"/>
      <c r="KO52" s="111"/>
      <c r="KP52" s="111"/>
      <c r="KQ52" s="111"/>
      <c r="KR52" s="111"/>
      <c r="KS52" s="111"/>
      <c r="KT52" s="111"/>
      <c r="KU52" s="111"/>
      <c r="KV52" s="111" t="str">
        <f>
データ!$C$11</f>
        <v>
H30</v>
      </c>
      <c r="KW52" s="111"/>
      <c r="KX52" s="111"/>
      <c r="KY52" s="111"/>
      <c r="KZ52" s="111"/>
      <c r="LA52" s="111"/>
      <c r="LB52" s="111"/>
      <c r="LC52" s="111"/>
      <c r="LD52" s="111"/>
      <c r="LE52" s="111"/>
      <c r="LF52" s="111"/>
      <c r="LG52" s="111"/>
      <c r="LH52" s="111"/>
      <c r="LI52" s="111"/>
      <c r="LJ52" s="111" t="str">
        <f>
データ!$D$11</f>
        <v>
R01</v>
      </c>
      <c r="LK52" s="111"/>
      <c r="LL52" s="111"/>
      <c r="LM52" s="111"/>
      <c r="LN52" s="111"/>
      <c r="LO52" s="111"/>
      <c r="LP52" s="111"/>
      <c r="LQ52" s="111"/>
      <c r="LR52" s="111"/>
      <c r="LS52" s="111"/>
      <c r="LT52" s="111"/>
      <c r="LU52" s="111"/>
      <c r="LV52" s="111"/>
      <c r="LW52" s="111"/>
      <c r="LX52" s="111" t="str">
        <f>
データ!$E$11</f>
        <v>
R02</v>
      </c>
      <c r="LY52" s="111"/>
      <c r="LZ52" s="111"/>
      <c r="MA52" s="111"/>
      <c r="MB52" s="111"/>
      <c r="MC52" s="111"/>
      <c r="MD52" s="111"/>
      <c r="ME52" s="111"/>
      <c r="MF52" s="111"/>
      <c r="MG52" s="111"/>
      <c r="MH52" s="111"/>
      <c r="MI52" s="111"/>
      <c r="MJ52" s="111"/>
      <c r="MK52" s="111"/>
      <c r="ML52" s="111" t="str">
        <f>
データ!$F$11</f>
        <v>
R03</v>
      </c>
      <c r="MM52" s="111"/>
      <c r="MN52" s="111"/>
      <c r="MO52" s="111"/>
      <c r="MP52" s="111"/>
      <c r="MQ52" s="111"/>
      <c r="MR52" s="111"/>
      <c r="MS52" s="111"/>
      <c r="MT52" s="111"/>
      <c r="MU52" s="111"/>
      <c r="MV52" s="111"/>
      <c r="MW52" s="111"/>
      <c r="MX52" s="111"/>
      <c r="MY52" s="111"/>
      <c r="MZ52" s="2"/>
      <c r="NA52" s="2"/>
      <c r="NB52" s="2"/>
      <c r="NC52" s="2"/>
      <c r="ND52" s="2"/>
      <c r="NE52" s="2"/>
      <c r="NF52" s="2"/>
      <c r="NG52" s="10"/>
      <c r="NH52" s="2"/>
      <c r="NI52" s="105"/>
      <c r="NJ52" s="106"/>
      <c r="NK52" s="106"/>
      <c r="NL52" s="106"/>
      <c r="NM52" s="106"/>
      <c r="NN52" s="106"/>
      <c r="NO52" s="106"/>
      <c r="NP52" s="106"/>
      <c r="NQ52" s="106"/>
      <c r="NR52" s="106"/>
      <c r="NS52" s="106"/>
      <c r="NT52" s="106"/>
      <c r="NU52" s="106"/>
      <c r="NV52" s="106"/>
      <c r="NW52" s="107"/>
    </row>
    <row r="53" spans="1:387" ht="13.5" customHeight="1" x14ac:dyDescent="0.2">
      <c r="A53" s="2"/>
      <c r="B53" s="9"/>
      <c r="C53" s="2"/>
      <c r="D53" s="2"/>
      <c r="E53" s="2"/>
      <c r="F53" s="2"/>
      <c r="I53" s="119" t="s">
        <v>
27</v>
      </c>
      <c r="J53" s="119"/>
      <c r="K53" s="119"/>
      <c r="L53" s="119"/>
      <c r="M53" s="119"/>
      <c r="N53" s="119"/>
      <c r="O53" s="119"/>
      <c r="P53" s="119"/>
      <c r="Q53" s="119"/>
      <c r="R53" s="120">
        <f>
データ!BF7</f>
        <v>
22.3</v>
      </c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>
        <f>
データ!BG7</f>
        <v>
22.8</v>
      </c>
      <c r="AG53" s="120"/>
      <c r="AH53" s="120"/>
      <c r="AI53" s="120"/>
      <c r="AJ53" s="120"/>
      <c r="AK53" s="120"/>
      <c r="AL53" s="120"/>
      <c r="AM53" s="120"/>
      <c r="AN53" s="120"/>
      <c r="AO53" s="120"/>
      <c r="AP53" s="120"/>
      <c r="AQ53" s="120"/>
      <c r="AR53" s="120"/>
      <c r="AS53" s="120"/>
      <c r="AT53" s="120">
        <f>
データ!BH7</f>
        <v>
24.2</v>
      </c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>
        <f>
データ!BI7</f>
        <v>
18.399999999999999</v>
      </c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>
        <f>
データ!BJ7</f>
        <v>
19.3</v>
      </c>
      <c r="BW53" s="120"/>
      <c r="BX53" s="120"/>
      <c r="BY53" s="120"/>
      <c r="BZ53" s="120"/>
      <c r="CA53" s="120"/>
      <c r="CB53" s="120"/>
      <c r="CC53" s="120"/>
      <c r="CD53" s="120"/>
      <c r="CE53" s="120"/>
      <c r="CF53" s="120"/>
      <c r="CG53" s="120"/>
      <c r="CH53" s="120"/>
      <c r="CI53" s="120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119" t="s">
        <v>
27</v>
      </c>
      <c r="CX53" s="119"/>
      <c r="CY53" s="119"/>
      <c r="CZ53" s="119"/>
      <c r="DA53" s="119"/>
      <c r="DB53" s="119"/>
      <c r="DC53" s="119"/>
      <c r="DD53" s="119"/>
      <c r="DE53" s="119"/>
      <c r="DF53" s="120">
        <f>
データ!BQ7</f>
        <v>
0</v>
      </c>
      <c r="DG53" s="120"/>
      <c r="DH53" s="120"/>
      <c r="DI53" s="120"/>
      <c r="DJ53" s="120"/>
      <c r="DK53" s="120"/>
      <c r="DL53" s="120"/>
      <c r="DM53" s="120"/>
      <c r="DN53" s="120"/>
      <c r="DO53" s="120"/>
      <c r="DP53" s="120"/>
      <c r="DQ53" s="120"/>
      <c r="DR53" s="120"/>
      <c r="DS53" s="120"/>
      <c r="DT53" s="120">
        <f>
データ!BR7</f>
        <v>
0</v>
      </c>
      <c r="DU53" s="120"/>
      <c r="DV53" s="120"/>
      <c r="DW53" s="120"/>
      <c r="DX53" s="120"/>
      <c r="DY53" s="120"/>
      <c r="DZ53" s="120"/>
      <c r="EA53" s="120"/>
      <c r="EB53" s="120"/>
      <c r="EC53" s="120"/>
      <c r="ED53" s="120"/>
      <c r="EE53" s="120"/>
      <c r="EF53" s="120"/>
      <c r="EG53" s="120"/>
      <c r="EH53" s="120">
        <f>
データ!BS7</f>
        <v>
0</v>
      </c>
      <c r="EI53" s="120"/>
      <c r="EJ53" s="120"/>
      <c r="EK53" s="120"/>
      <c r="EL53" s="120"/>
      <c r="EM53" s="120"/>
      <c r="EN53" s="120"/>
      <c r="EO53" s="120"/>
      <c r="EP53" s="120"/>
      <c r="EQ53" s="120"/>
      <c r="ER53" s="120"/>
      <c r="ES53" s="120"/>
      <c r="ET53" s="120"/>
      <c r="EU53" s="120"/>
      <c r="EV53" s="120">
        <f>
データ!BT7</f>
        <v>
0</v>
      </c>
      <c r="EW53" s="120"/>
      <c r="EX53" s="120"/>
      <c r="EY53" s="120"/>
      <c r="EZ53" s="120"/>
      <c r="FA53" s="120"/>
      <c r="FB53" s="120"/>
      <c r="FC53" s="120"/>
      <c r="FD53" s="120"/>
      <c r="FE53" s="120"/>
      <c r="FF53" s="120"/>
      <c r="FG53" s="120"/>
      <c r="FH53" s="120"/>
      <c r="FI53" s="120"/>
      <c r="FJ53" s="120">
        <f>
データ!BU7</f>
        <v>
0</v>
      </c>
      <c r="FK53" s="120"/>
      <c r="FL53" s="120"/>
      <c r="FM53" s="120"/>
      <c r="FN53" s="120"/>
      <c r="FO53" s="120"/>
      <c r="FP53" s="120"/>
      <c r="FQ53" s="120"/>
      <c r="FR53" s="120"/>
      <c r="FS53" s="120"/>
      <c r="FT53" s="120"/>
      <c r="FU53" s="120"/>
      <c r="FV53" s="120"/>
      <c r="FW53" s="120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119" t="s">
        <v>
27</v>
      </c>
      <c r="GL53" s="119"/>
      <c r="GM53" s="119"/>
      <c r="GN53" s="119"/>
      <c r="GO53" s="119"/>
      <c r="GP53" s="119"/>
      <c r="GQ53" s="119"/>
      <c r="GR53" s="119"/>
      <c r="GS53" s="119"/>
      <c r="GT53" s="120">
        <f>
データ!CB7</f>
        <v>
-6.2</v>
      </c>
      <c r="GU53" s="120"/>
      <c r="GV53" s="120"/>
      <c r="GW53" s="120"/>
      <c r="GX53" s="120"/>
      <c r="GY53" s="120"/>
      <c r="GZ53" s="120"/>
      <c r="HA53" s="120"/>
      <c r="HB53" s="120"/>
      <c r="HC53" s="120"/>
      <c r="HD53" s="120"/>
      <c r="HE53" s="120"/>
      <c r="HF53" s="120"/>
      <c r="HG53" s="120"/>
      <c r="HH53" s="120">
        <f>
データ!CC7</f>
        <v>
-22.9</v>
      </c>
      <c r="HI53" s="120"/>
      <c r="HJ53" s="120"/>
      <c r="HK53" s="120"/>
      <c r="HL53" s="120"/>
      <c r="HM53" s="120"/>
      <c r="HN53" s="120"/>
      <c r="HO53" s="120"/>
      <c r="HP53" s="120"/>
      <c r="HQ53" s="120"/>
      <c r="HR53" s="120"/>
      <c r="HS53" s="120"/>
      <c r="HT53" s="120"/>
      <c r="HU53" s="120"/>
      <c r="HV53" s="120">
        <f>
データ!CD7</f>
        <v>
2.2999999999999998</v>
      </c>
      <c r="HW53" s="120"/>
      <c r="HX53" s="120"/>
      <c r="HY53" s="120"/>
      <c r="HZ53" s="120"/>
      <c r="IA53" s="120"/>
      <c r="IB53" s="120"/>
      <c r="IC53" s="120"/>
      <c r="ID53" s="120"/>
      <c r="IE53" s="120"/>
      <c r="IF53" s="120"/>
      <c r="IG53" s="120"/>
      <c r="IH53" s="120"/>
      <c r="II53" s="120"/>
      <c r="IJ53" s="120">
        <f>
データ!CE7</f>
        <v>
-10.6</v>
      </c>
      <c r="IK53" s="120"/>
      <c r="IL53" s="120"/>
      <c r="IM53" s="120"/>
      <c r="IN53" s="120"/>
      <c r="IO53" s="120"/>
      <c r="IP53" s="120"/>
      <c r="IQ53" s="120"/>
      <c r="IR53" s="120"/>
      <c r="IS53" s="120"/>
      <c r="IT53" s="120"/>
      <c r="IU53" s="120"/>
      <c r="IV53" s="120"/>
      <c r="IW53" s="120"/>
      <c r="IX53" s="120">
        <f>
データ!CF7</f>
        <v>
-8.3000000000000007</v>
      </c>
      <c r="IY53" s="120"/>
      <c r="IZ53" s="120"/>
      <c r="JA53" s="120"/>
      <c r="JB53" s="120"/>
      <c r="JC53" s="120"/>
      <c r="JD53" s="120"/>
      <c r="JE53" s="120"/>
      <c r="JF53" s="120"/>
      <c r="JG53" s="120"/>
      <c r="JH53" s="120"/>
      <c r="JI53" s="120"/>
      <c r="JJ53" s="120"/>
      <c r="JK53" s="120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119" t="s">
        <v>
27</v>
      </c>
      <c r="JZ53" s="119"/>
      <c r="KA53" s="119"/>
      <c r="KB53" s="119"/>
      <c r="KC53" s="119"/>
      <c r="KD53" s="119"/>
      <c r="KE53" s="119"/>
      <c r="KF53" s="119"/>
      <c r="KG53" s="119"/>
      <c r="KH53" s="118">
        <f>
データ!CM7</f>
        <v>
-702</v>
      </c>
      <c r="KI53" s="118"/>
      <c r="KJ53" s="118"/>
      <c r="KK53" s="118"/>
      <c r="KL53" s="118"/>
      <c r="KM53" s="118"/>
      <c r="KN53" s="118"/>
      <c r="KO53" s="118"/>
      <c r="KP53" s="118"/>
      <c r="KQ53" s="118"/>
      <c r="KR53" s="118"/>
      <c r="KS53" s="118"/>
      <c r="KT53" s="118"/>
      <c r="KU53" s="118"/>
      <c r="KV53" s="118">
        <f>
データ!CN7</f>
        <v>
-5548</v>
      </c>
      <c r="KW53" s="118"/>
      <c r="KX53" s="118"/>
      <c r="KY53" s="118"/>
      <c r="KZ53" s="118"/>
      <c r="LA53" s="118"/>
      <c r="LB53" s="118"/>
      <c r="LC53" s="118"/>
      <c r="LD53" s="118"/>
      <c r="LE53" s="118"/>
      <c r="LF53" s="118"/>
      <c r="LG53" s="118"/>
      <c r="LH53" s="118"/>
      <c r="LI53" s="118"/>
      <c r="LJ53" s="118">
        <f>
データ!CO7</f>
        <v>
2745</v>
      </c>
      <c r="LK53" s="118"/>
      <c r="LL53" s="118"/>
      <c r="LM53" s="118"/>
      <c r="LN53" s="118"/>
      <c r="LO53" s="118"/>
      <c r="LP53" s="118"/>
      <c r="LQ53" s="118"/>
      <c r="LR53" s="118"/>
      <c r="LS53" s="118"/>
      <c r="LT53" s="118"/>
      <c r="LU53" s="118"/>
      <c r="LV53" s="118"/>
      <c r="LW53" s="118"/>
      <c r="LX53" s="118">
        <f>
データ!CP7</f>
        <v>
-1527</v>
      </c>
      <c r="LY53" s="118"/>
      <c r="LZ53" s="118"/>
      <c r="MA53" s="118"/>
      <c r="MB53" s="118"/>
      <c r="MC53" s="118"/>
      <c r="MD53" s="118"/>
      <c r="ME53" s="118"/>
      <c r="MF53" s="118"/>
      <c r="MG53" s="118"/>
      <c r="MH53" s="118"/>
      <c r="MI53" s="118"/>
      <c r="MJ53" s="118"/>
      <c r="MK53" s="118"/>
      <c r="ML53" s="118">
        <f>
データ!CQ7</f>
        <v>
-1212</v>
      </c>
      <c r="MM53" s="118"/>
      <c r="MN53" s="118"/>
      <c r="MO53" s="118"/>
      <c r="MP53" s="118"/>
      <c r="MQ53" s="118"/>
      <c r="MR53" s="118"/>
      <c r="MS53" s="118"/>
      <c r="MT53" s="118"/>
      <c r="MU53" s="118"/>
      <c r="MV53" s="118"/>
      <c r="MW53" s="118"/>
      <c r="MX53" s="118"/>
      <c r="MY53" s="118"/>
      <c r="MZ53" s="2"/>
      <c r="NA53" s="2"/>
      <c r="NB53" s="2"/>
      <c r="NC53" s="2"/>
      <c r="ND53" s="2"/>
      <c r="NE53" s="2"/>
      <c r="NF53" s="2"/>
      <c r="NG53" s="10"/>
      <c r="NH53" s="2"/>
      <c r="NI53" s="105"/>
      <c r="NJ53" s="106"/>
      <c r="NK53" s="106"/>
      <c r="NL53" s="106"/>
      <c r="NM53" s="106"/>
      <c r="NN53" s="106"/>
      <c r="NO53" s="106"/>
      <c r="NP53" s="106"/>
      <c r="NQ53" s="106"/>
      <c r="NR53" s="106"/>
      <c r="NS53" s="106"/>
      <c r="NT53" s="106"/>
      <c r="NU53" s="106"/>
      <c r="NV53" s="106"/>
      <c r="NW53" s="107"/>
    </row>
    <row r="54" spans="1:387" ht="13.5" customHeight="1" x14ac:dyDescent="0.2">
      <c r="A54" s="2"/>
      <c r="B54" s="9"/>
      <c r="C54" s="2"/>
      <c r="D54" s="2"/>
      <c r="E54" s="2"/>
      <c r="F54" s="2"/>
      <c r="G54" s="2"/>
      <c r="H54" s="2"/>
      <c r="I54" s="119" t="s">
        <v>
29</v>
      </c>
      <c r="J54" s="119"/>
      <c r="K54" s="119"/>
      <c r="L54" s="119"/>
      <c r="M54" s="119"/>
      <c r="N54" s="119"/>
      <c r="O54" s="119"/>
      <c r="P54" s="119"/>
      <c r="Q54" s="119"/>
      <c r="R54" s="120">
        <f>
データ!BK7</f>
        <v>
23.8</v>
      </c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20"/>
      <c r="AF54" s="120">
        <f>
データ!BL7</f>
        <v>
22.7</v>
      </c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>
        <f>
データ!BM7</f>
        <v>
19.100000000000001</v>
      </c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>
        <f>
データ!BN7</f>
        <v>
5.0999999999999996</v>
      </c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>
        <f>
データ!BO7</f>
        <v>
14.6</v>
      </c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119" t="s">
        <v>
29</v>
      </c>
      <c r="CX54" s="119"/>
      <c r="CY54" s="119"/>
      <c r="CZ54" s="119"/>
      <c r="DA54" s="119"/>
      <c r="DB54" s="119"/>
      <c r="DC54" s="119"/>
      <c r="DD54" s="119"/>
      <c r="DE54" s="119"/>
      <c r="DF54" s="120">
        <f>
データ!BV7</f>
        <v>
37.9</v>
      </c>
      <c r="DG54" s="120"/>
      <c r="DH54" s="120"/>
      <c r="DI54" s="120"/>
      <c r="DJ54" s="120"/>
      <c r="DK54" s="120"/>
      <c r="DL54" s="120"/>
      <c r="DM54" s="120"/>
      <c r="DN54" s="120"/>
      <c r="DO54" s="120"/>
      <c r="DP54" s="120"/>
      <c r="DQ54" s="120"/>
      <c r="DR54" s="120"/>
      <c r="DS54" s="120"/>
      <c r="DT54" s="120">
        <f>
データ!BW7</f>
        <v>
37.200000000000003</v>
      </c>
      <c r="DU54" s="120"/>
      <c r="DV54" s="120"/>
      <c r="DW54" s="120"/>
      <c r="DX54" s="120"/>
      <c r="DY54" s="120"/>
      <c r="DZ54" s="120"/>
      <c r="EA54" s="120"/>
      <c r="EB54" s="120"/>
      <c r="EC54" s="120"/>
      <c r="ED54" s="120"/>
      <c r="EE54" s="120"/>
      <c r="EF54" s="120"/>
      <c r="EG54" s="120"/>
      <c r="EH54" s="120">
        <f>
データ!BX7</f>
        <v>
40.299999999999997</v>
      </c>
      <c r="EI54" s="120"/>
      <c r="EJ54" s="120"/>
      <c r="EK54" s="120"/>
      <c r="EL54" s="120"/>
      <c r="EM54" s="120"/>
      <c r="EN54" s="120"/>
      <c r="EO54" s="120"/>
      <c r="EP54" s="120"/>
      <c r="EQ54" s="120"/>
      <c r="ER54" s="120"/>
      <c r="ES54" s="120"/>
      <c r="ET54" s="120"/>
      <c r="EU54" s="120"/>
      <c r="EV54" s="120">
        <f>
データ!BY7</f>
        <v>
100.4</v>
      </c>
      <c r="EW54" s="120"/>
      <c r="EX54" s="120"/>
      <c r="EY54" s="120"/>
      <c r="EZ54" s="120"/>
      <c r="FA54" s="120"/>
      <c r="FB54" s="120"/>
      <c r="FC54" s="120"/>
      <c r="FD54" s="120"/>
      <c r="FE54" s="120"/>
      <c r="FF54" s="120"/>
      <c r="FG54" s="120"/>
      <c r="FH54" s="120"/>
      <c r="FI54" s="120"/>
      <c r="FJ54" s="120">
        <f>
データ!BZ7</f>
        <v>
273.39999999999998</v>
      </c>
      <c r="FK54" s="120"/>
      <c r="FL54" s="120"/>
      <c r="FM54" s="120"/>
      <c r="FN54" s="120"/>
      <c r="FO54" s="120"/>
      <c r="FP54" s="120"/>
      <c r="FQ54" s="120"/>
      <c r="FR54" s="120"/>
      <c r="FS54" s="120"/>
      <c r="FT54" s="120"/>
      <c r="FU54" s="120"/>
      <c r="FV54" s="120"/>
      <c r="FW54" s="120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119" t="s">
        <v>
29</v>
      </c>
      <c r="GL54" s="119"/>
      <c r="GM54" s="119"/>
      <c r="GN54" s="119"/>
      <c r="GO54" s="119"/>
      <c r="GP54" s="119"/>
      <c r="GQ54" s="119"/>
      <c r="GR54" s="119"/>
      <c r="GS54" s="119"/>
      <c r="GT54" s="120">
        <f>
データ!CG7</f>
        <v>
-37.299999999999997</v>
      </c>
      <c r="GU54" s="120"/>
      <c r="GV54" s="120"/>
      <c r="GW54" s="120"/>
      <c r="GX54" s="120"/>
      <c r="GY54" s="120"/>
      <c r="GZ54" s="120"/>
      <c r="HA54" s="120"/>
      <c r="HB54" s="120"/>
      <c r="HC54" s="120"/>
      <c r="HD54" s="120"/>
      <c r="HE54" s="120"/>
      <c r="HF54" s="120"/>
      <c r="HG54" s="120"/>
      <c r="HH54" s="120">
        <f>
データ!CH7</f>
        <v>
-53.9</v>
      </c>
      <c r="HI54" s="120"/>
      <c r="HJ54" s="120"/>
      <c r="HK54" s="120"/>
      <c r="HL54" s="120"/>
      <c r="HM54" s="120"/>
      <c r="HN54" s="120"/>
      <c r="HO54" s="120"/>
      <c r="HP54" s="120"/>
      <c r="HQ54" s="120"/>
      <c r="HR54" s="120"/>
      <c r="HS54" s="120"/>
      <c r="HT54" s="120"/>
      <c r="HU54" s="120"/>
      <c r="HV54" s="120">
        <f>
データ!CI7</f>
        <v>
-19.8</v>
      </c>
      <c r="HW54" s="120"/>
      <c r="HX54" s="120"/>
      <c r="HY54" s="120"/>
      <c r="HZ54" s="120"/>
      <c r="IA54" s="120"/>
      <c r="IB54" s="120"/>
      <c r="IC54" s="120"/>
      <c r="ID54" s="120"/>
      <c r="IE54" s="120"/>
      <c r="IF54" s="120"/>
      <c r="IG54" s="120"/>
      <c r="IH54" s="120"/>
      <c r="II54" s="120"/>
      <c r="IJ54" s="120">
        <f>
データ!CJ7</f>
        <v>
-152.6</v>
      </c>
      <c r="IK54" s="120"/>
      <c r="IL54" s="120"/>
      <c r="IM54" s="120"/>
      <c r="IN54" s="120"/>
      <c r="IO54" s="120"/>
      <c r="IP54" s="120"/>
      <c r="IQ54" s="120"/>
      <c r="IR54" s="120"/>
      <c r="IS54" s="120"/>
      <c r="IT54" s="120"/>
      <c r="IU54" s="120"/>
      <c r="IV54" s="120"/>
      <c r="IW54" s="120"/>
      <c r="IX54" s="120">
        <f>
データ!CK7</f>
        <v>
-62.5</v>
      </c>
      <c r="IY54" s="120"/>
      <c r="IZ54" s="120"/>
      <c r="JA54" s="120"/>
      <c r="JB54" s="120"/>
      <c r="JC54" s="120"/>
      <c r="JD54" s="120"/>
      <c r="JE54" s="120"/>
      <c r="JF54" s="120"/>
      <c r="JG54" s="120"/>
      <c r="JH54" s="120"/>
      <c r="JI54" s="120"/>
      <c r="JJ54" s="120"/>
      <c r="JK54" s="120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119" t="s">
        <v>
29</v>
      </c>
      <c r="JZ54" s="119"/>
      <c r="KA54" s="119"/>
      <c r="KB54" s="119"/>
      <c r="KC54" s="119"/>
      <c r="KD54" s="119"/>
      <c r="KE54" s="119"/>
      <c r="KF54" s="119"/>
      <c r="KG54" s="119"/>
      <c r="KH54" s="121">
        <f>
データ!CR7</f>
        <v>
-11401</v>
      </c>
      <c r="KI54" s="122"/>
      <c r="KJ54" s="122"/>
      <c r="KK54" s="122"/>
      <c r="KL54" s="122"/>
      <c r="KM54" s="122"/>
      <c r="KN54" s="122"/>
      <c r="KO54" s="122"/>
      <c r="KP54" s="122"/>
      <c r="KQ54" s="122"/>
      <c r="KR54" s="122"/>
      <c r="KS54" s="122"/>
      <c r="KT54" s="122"/>
      <c r="KU54" s="123"/>
      <c r="KV54" s="121">
        <f>
データ!CS7</f>
        <v>
-10800</v>
      </c>
      <c r="KW54" s="122"/>
      <c r="KX54" s="122"/>
      <c r="KY54" s="122"/>
      <c r="KZ54" s="122"/>
      <c r="LA54" s="122"/>
      <c r="LB54" s="122"/>
      <c r="LC54" s="122"/>
      <c r="LD54" s="122"/>
      <c r="LE54" s="122"/>
      <c r="LF54" s="122"/>
      <c r="LG54" s="122"/>
      <c r="LH54" s="122"/>
      <c r="LI54" s="123"/>
      <c r="LJ54" s="121">
        <f>
データ!CT7</f>
        <v>
-18007</v>
      </c>
      <c r="LK54" s="122"/>
      <c r="LL54" s="122"/>
      <c r="LM54" s="122"/>
      <c r="LN54" s="122"/>
      <c r="LO54" s="122"/>
      <c r="LP54" s="122"/>
      <c r="LQ54" s="122"/>
      <c r="LR54" s="122"/>
      <c r="LS54" s="122"/>
      <c r="LT54" s="122"/>
      <c r="LU54" s="122"/>
      <c r="LV54" s="122"/>
      <c r="LW54" s="123"/>
      <c r="LX54" s="121">
        <f>
データ!CU7</f>
        <v>
583147</v>
      </c>
      <c r="LY54" s="122"/>
      <c r="LZ54" s="122"/>
      <c r="MA54" s="122"/>
      <c r="MB54" s="122"/>
      <c r="MC54" s="122"/>
      <c r="MD54" s="122"/>
      <c r="ME54" s="122"/>
      <c r="MF54" s="122"/>
      <c r="MG54" s="122"/>
      <c r="MH54" s="122"/>
      <c r="MI54" s="122"/>
      <c r="MJ54" s="122"/>
      <c r="MK54" s="123"/>
      <c r="ML54" s="121">
        <f>
データ!CV7</f>
        <v>
-24727</v>
      </c>
      <c r="MM54" s="122"/>
      <c r="MN54" s="122"/>
      <c r="MO54" s="122"/>
      <c r="MP54" s="122"/>
      <c r="MQ54" s="122"/>
      <c r="MR54" s="122"/>
      <c r="MS54" s="122"/>
      <c r="MT54" s="122"/>
      <c r="MU54" s="122"/>
      <c r="MV54" s="122"/>
      <c r="MW54" s="122"/>
      <c r="MX54" s="122"/>
      <c r="MY54" s="123"/>
      <c r="MZ54" s="2"/>
      <c r="NA54" s="2"/>
      <c r="NB54" s="2"/>
      <c r="NC54" s="2"/>
      <c r="ND54" s="2"/>
      <c r="NE54" s="2"/>
      <c r="NF54" s="2"/>
      <c r="NG54" s="10"/>
      <c r="NH54" s="2"/>
      <c r="NI54" s="105"/>
      <c r="NJ54" s="106"/>
      <c r="NK54" s="106"/>
      <c r="NL54" s="106"/>
      <c r="NM54" s="106"/>
      <c r="NN54" s="106"/>
      <c r="NO54" s="106"/>
      <c r="NP54" s="106"/>
      <c r="NQ54" s="106"/>
      <c r="NR54" s="106"/>
      <c r="NS54" s="106"/>
      <c r="NT54" s="106"/>
      <c r="NU54" s="106"/>
      <c r="NV54" s="106"/>
      <c r="NW54" s="107"/>
    </row>
    <row r="55" spans="1:387" ht="13.5" customHeight="1" x14ac:dyDescent="0.2">
      <c r="A55" s="2"/>
      <c r="B55" s="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10"/>
      <c r="NH55" s="2"/>
      <c r="NI55" s="105"/>
      <c r="NJ55" s="106"/>
      <c r="NK55" s="106"/>
      <c r="NL55" s="106"/>
      <c r="NM55" s="106"/>
      <c r="NN55" s="106"/>
      <c r="NO55" s="106"/>
      <c r="NP55" s="106"/>
      <c r="NQ55" s="106"/>
      <c r="NR55" s="106"/>
      <c r="NS55" s="106"/>
      <c r="NT55" s="106"/>
      <c r="NU55" s="106"/>
      <c r="NV55" s="106"/>
      <c r="NW55" s="107"/>
    </row>
    <row r="56" spans="1:387" ht="13.5" customHeight="1" x14ac:dyDescent="0.2">
      <c r="A56" s="2"/>
      <c r="B56" s="9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2"/>
      <c r="CN56" s="2"/>
      <c r="CO56" s="2"/>
      <c r="CP56" s="2"/>
      <c r="CQ56" s="2"/>
      <c r="CR56" s="2"/>
      <c r="CS56" s="2"/>
      <c r="CT56" s="2"/>
      <c r="CU56" s="2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2"/>
      <c r="JP56" s="2"/>
      <c r="JQ56" s="2"/>
      <c r="JR56" s="2"/>
      <c r="JS56" s="2"/>
      <c r="JT56" s="2"/>
      <c r="JU56" s="2"/>
      <c r="JV56" s="2"/>
      <c r="JW56" s="2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0"/>
      <c r="NH56" s="2"/>
      <c r="NI56" s="105"/>
      <c r="NJ56" s="106"/>
      <c r="NK56" s="106"/>
      <c r="NL56" s="106"/>
      <c r="NM56" s="106"/>
      <c r="NN56" s="106"/>
      <c r="NO56" s="106"/>
      <c r="NP56" s="106"/>
      <c r="NQ56" s="106"/>
      <c r="NR56" s="106"/>
      <c r="NS56" s="106"/>
      <c r="NT56" s="106"/>
      <c r="NU56" s="106"/>
      <c r="NV56" s="106"/>
      <c r="NW56" s="107"/>
    </row>
    <row r="57" spans="1:387" ht="13.5" customHeight="1" x14ac:dyDescent="0.2">
      <c r="A57" s="2"/>
      <c r="B57" s="9"/>
      <c r="C57" s="1"/>
      <c r="D57" s="2"/>
      <c r="E57" s="2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2"/>
      <c r="CN57" s="2"/>
      <c r="CO57" s="2"/>
      <c r="CP57" s="2"/>
      <c r="CQ57" s="2"/>
      <c r="CR57" s="2"/>
      <c r="CS57" s="2"/>
      <c r="CT57" s="2"/>
      <c r="CU57" s="2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2"/>
      <c r="JP57" s="2"/>
      <c r="JQ57" s="2"/>
      <c r="JR57" s="2"/>
      <c r="JS57" s="2"/>
      <c r="JT57" s="2"/>
      <c r="JU57" s="2"/>
      <c r="JV57" s="2"/>
      <c r="JW57" s="2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0"/>
      <c r="NH57" s="2"/>
      <c r="NI57" s="105"/>
      <c r="NJ57" s="106"/>
      <c r="NK57" s="106"/>
      <c r="NL57" s="106"/>
      <c r="NM57" s="106"/>
      <c r="NN57" s="106"/>
      <c r="NO57" s="106"/>
      <c r="NP57" s="106"/>
      <c r="NQ57" s="106"/>
      <c r="NR57" s="106"/>
      <c r="NS57" s="106"/>
      <c r="NT57" s="106"/>
      <c r="NU57" s="106"/>
      <c r="NV57" s="106"/>
      <c r="NW57" s="107"/>
    </row>
    <row r="58" spans="1:387" ht="13.5" customHeight="1" x14ac:dyDescent="0.2">
      <c r="A58" s="2"/>
      <c r="B58" s="9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7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7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7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2"/>
      <c r="BG58" s="2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7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7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7"/>
      <c r="DB58" s="16"/>
      <c r="DC58" s="16"/>
      <c r="DD58" s="16"/>
      <c r="DE58" s="16"/>
      <c r="DF58" s="16"/>
      <c r="DG58" s="16"/>
      <c r="DH58" s="16"/>
      <c r="DI58" s="16"/>
      <c r="DJ58" s="17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2"/>
      <c r="GQ58" s="2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7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7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7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2"/>
      <c r="IU58" s="2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7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7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7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2"/>
      <c r="LC58" s="2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7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0"/>
      <c r="NH58" s="2"/>
      <c r="NI58" s="105"/>
      <c r="NJ58" s="106"/>
      <c r="NK58" s="106"/>
      <c r="NL58" s="106"/>
      <c r="NM58" s="106"/>
      <c r="NN58" s="106"/>
      <c r="NO58" s="106"/>
      <c r="NP58" s="106"/>
      <c r="NQ58" s="106"/>
      <c r="NR58" s="106"/>
      <c r="NS58" s="106"/>
      <c r="NT58" s="106"/>
      <c r="NU58" s="106"/>
      <c r="NV58" s="106"/>
      <c r="NW58" s="107"/>
    </row>
    <row r="59" spans="1:387" ht="13.5" customHeight="1" x14ac:dyDescent="0.2">
      <c r="A59" s="2"/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19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19"/>
      <c r="HG59" s="19"/>
      <c r="HH59" s="19"/>
      <c r="HI59" s="19"/>
      <c r="HJ59" s="19"/>
      <c r="HK59" s="19"/>
      <c r="HL59" s="19"/>
      <c r="HM59" s="19"/>
      <c r="HN59" s="19"/>
      <c r="HO59" s="19"/>
      <c r="HP59" s="19"/>
      <c r="HQ59" s="19"/>
      <c r="HR59" s="19"/>
      <c r="HS59" s="19"/>
      <c r="HT59" s="19"/>
      <c r="HU59" s="19"/>
      <c r="HV59" s="19"/>
      <c r="HW59" s="19"/>
      <c r="HX59" s="19"/>
      <c r="HY59" s="19"/>
      <c r="HZ59" s="19"/>
      <c r="IA59" s="19"/>
      <c r="IB59" s="19"/>
      <c r="IC59" s="19"/>
      <c r="ID59" s="19"/>
      <c r="IE59" s="19"/>
      <c r="IF59" s="19"/>
      <c r="IG59" s="19"/>
      <c r="IH59" s="19"/>
      <c r="II59" s="19"/>
      <c r="IJ59" s="19"/>
      <c r="IK59" s="19"/>
      <c r="IL59" s="19"/>
      <c r="IM59" s="19"/>
      <c r="IN59" s="19"/>
      <c r="IO59" s="19"/>
      <c r="IP59" s="19"/>
      <c r="IQ59" s="19"/>
      <c r="IR59" s="19"/>
      <c r="IS59" s="19"/>
      <c r="IT59" s="19"/>
      <c r="IU59" s="19"/>
      <c r="IV59" s="19"/>
      <c r="IW59" s="19"/>
      <c r="IX59" s="19"/>
      <c r="IY59" s="19"/>
      <c r="IZ59" s="19"/>
      <c r="JA59" s="19"/>
      <c r="JB59" s="19"/>
      <c r="JC59" s="19"/>
      <c r="JD59" s="19"/>
      <c r="JE59" s="19"/>
      <c r="JF59" s="19"/>
      <c r="JG59" s="19"/>
      <c r="JH59" s="19"/>
      <c r="JI59" s="19"/>
      <c r="JJ59" s="19"/>
      <c r="JK59" s="19"/>
      <c r="JL59" s="19"/>
      <c r="JM59" s="19"/>
      <c r="JN59" s="19"/>
      <c r="JO59" s="19"/>
      <c r="JP59" s="19"/>
      <c r="JQ59" s="19"/>
      <c r="JR59" s="19"/>
      <c r="JS59" s="19"/>
      <c r="JT59" s="19"/>
      <c r="JU59" s="19"/>
      <c r="JV59" s="19"/>
      <c r="JW59" s="19"/>
      <c r="JX59" s="19"/>
      <c r="JY59" s="19"/>
      <c r="JZ59" s="19"/>
      <c r="KA59" s="19"/>
      <c r="KB59" s="19"/>
      <c r="KC59" s="19"/>
      <c r="KD59" s="19"/>
      <c r="KE59" s="19"/>
      <c r="KF59" s="19"/>
      <c r="KG59" s="19"/>
      <c r="KH59" s="19"/>
      <c r="KI59" s="19"/>
      <c r="KJ59" s="19"/>
      <c r="KK59" s="19"/>
      <c r="KL59" s="19"/>
      <c r="KM59" s="19"/>
      <c r="KN59" s="19"/>
      <c r="KO59" s="19"/>
      <c r="KP59" s="19"/>
      <c r="KQ59" s="19"/>
      <c r="KR59" s="19"/>
      <c r="KS59" s="19"/>
      <c r="KT59" s="19"/>
      <c r="KU59" s="19"/>
      <c r="KV59" s="19"/>
      <c r="KW59" s="19"/>
      <c r="KX59" s="19"/>
      <c r="KY59" s="19"/>
      <c r="KZ59" s="19"/>
      <c r="LA59" s="19"/>
      <c r="LB59" s="19"/>
      <c r="LC59" s="19"/>
      <c r="LD59" s="19"/>
      <c r="LE59" s="19"/>
      <c r="LF59" s="19"/>
      <c r="LG59" s="19"/>
      <c r="LH59" s="19"/>
      <c r="LI59" s="19"/>
      <c r="LJ59" s="19"/>
      <c r="LK59" s="19"/>
      <c r="LL59" s="19"/>
      <c r="LM59" s="19"/>
      <c r="LN59" s="19"/>
      <c r="LO59" s="19"/>
      <c r="LP59" s="19"/>
      <c r="LQ59" s="19"/>
      <c r="LR59" s="19"/>
      <c r="LS59" s="19"/>
      <c r="LT59" s="19"/>
      <c r="LU59" s="19"/>
      <c r="LV59" s="19"/>
      <c r="LW59" s="19"/>
      <c r="LX59" s="19"/>
      <c r="LY59" s="19"/>
      <c r="LZ59" s="19"/>
      <c r="MA59" s="19"/>
      <c r="MB59" s="19"/>
      <c r="MC59" s="19"/>
      <c r="MD59" s="19"/>
      <c r="ME59" s="19"/>
      <c r="MF59" s="19"/>
      <c r="MG59" s="19"/>
      <c r="MH59" s="19"/>
      <c r="MI59" s="19"/>
      <c r="MJ59" s="19"/>
      <c r="MK59" s="19"/>
      <c r="ML59" s="19"/>
      <c r="MM59" s="19"/>
      <c r="MN59" s="19"/>
      <c r="MO59" s="19"/>
      <c r="MP59" s="19"/>
      <c r="MQ59" s="19"/>
      <c r="MR59" s="19"/>
      <c r="MS59" s="19"/>
      <c r="MT59" s="19"/>
      <c r="MU59" s="19"/>
      <c r="MV59" s="19"/>
      <c r="MW59" s="19"/>
      <c r="MX59" s="19"/>
      <c r="MY59" s="19"/>
      <c r="MZ59" s="19"/>
      <c r="NA59" s="19"/>
      <c r="NB59" s="19"/>
      <c r="NC59" s="19"/>
      <c r="ND59" s="19"/>
      <c r="NE59" s="19"/>
      <c r="NF59" s="19"/>
      <c r="NG59" s="20"/>
      <c r="NH59" s="2"/>
      <c r="NI59" s="105"/>
      <c r="NJ59" s="106"/>
      <c r="NK59" s="106"/>
      <c r="NL59" s="106"/>
      <c r="NM59" s="106"/>
      <c r="NN59" s="106"/>
      <c r="NO59" s="106"/>
      <c r="NP59" s="106"/>
      <c r="NQ59" s="106"/>
      <c r="NR59" s="106"/>
      <c r="NS59" s="106"/>
      <c r="NT59" s="106"/>
      <c r="NU59" s="106"/>
      <c r="NV59" s="106"/>
      <c r="NW59" s="107"/>
    </row>
    <row r="60" spans="1:387" ht="13.5" customHeight="1" x14ac:dyDescent="0.2">
      <c r="A60" s="10"/>
      <c r="B60" s="7"/>
      <c r="C60" s="8"/>
      <c r="D60" s="8"/>
      <c r="E60" s="8"/>
      <c r="F60" s="8"/>
      <c r="G60" s="8"/>
      <c r="H60" s="96" t="s">
        <v>
31</v>
      </c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  <c r="DI60" s="96"/>
      <c r="DJ60" s="96"/>
      <c r="DK60" s="96"/>
      <c r="DL60" s="96"/>
      <c r="DM60" s="96"/>
      <c r="DN60" s="96"/>
      <c r="DO60" s="96"/>
      <c r="DP60" s="96"/>
      <c r="DQ60" s="96"/>
      <c r="DR60" s="96"/>
      <c r="DS60" s="96"/>
      <c r="DT60" s="96"/>
      <c r="DU60" s="96"/>
      <c r="DV60" s="96"/>
      <c r="DW60" s="96"/>
      <c r="DX60" s="96"/>
      <c r="DY60" s="96"/>
      <c r="DZ60" s="96"/>
      <c r="EA60" s="96"/>
      <c r="EB60" s="96"/>
      <c r="EC60" s="96"/>
      <c r="ED60" s="96"/>
      <c r="EE60" s="96"/>
      <c r="EF60" s="96"/>
      <c r="EG60" s="96"/>
      <c r="EH60" s="96"/>
      <c r="EI60" s="96"/>
      <c r="EJ60" s="96"/>
      <c r="EK60" s="96"/>
      <c r="EL60" s="96"/>
      <c r="EM60" s="96"/>
      <c r="EN60" s="96"/>
      <c r="EO60" s="96"/>
      <c r="EP60" s="96"/>
      <c r="EQ60" s="96"/>
      <c r="ER60" s="96"/>
      <c r="ES60" s="96"/>
      <c r="ET60" s="96"/>
      <c r="EU60" s="96"/>
      <c r="EV60" s="96"/>
      <c r="EW60" s="96"/>
      <c r="EX60" s="96"/>
      <c r="EY60" s="96"/>
      <c r="EZ60" s="96"/>
      <c r="FA60" s="96"/>
      <c r="FB60" s="96"/>
      <c r="FC60" s="96"/>
      <c r="FD60" s="96"/>
      <c r="FE60" s="96"/>
      <c r="FF60" s="96"/>
      <c r="FG60" s="96"/>
      <c r="FH60" s="96"/>
      <c r="FI60" s="96"/>
      <c r="FJ60" s="96"/>
      <c r="FK60" s="96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  <c r="GF60" s="96"/>
      <c r="GG60" s="96"/>
      <c r="GH60" s="96"/>
      <c r="GI60" s="96"/>
      <c r="GJ60" s="96"/>
      <c r="GK60" s="96"/>
      <c r="GL60" s="96"/>
      <c r="GM60" s="96"/>
      <c r="GN60" s="96"/>
      <c r="GO60" s="96"/>
      <c r="GP60" s="96"/>
      <c r="GQ60" s="96"/>
      <c r="GR60" s="96"/>
      <c r="GS60" s="96"/>
      <c r="GT60" s="96"/>
      <c r="GU60" s="96"/>
      <c r="GV60" s="96"/>
      <c r="GW60" s="96"/>
      <c r="GX60" s="96"/>
      <c r="GY60" s="96"/>
      <c r="GZ60" s="96"/>
      <c r="HA60" s="96"/>
      <c r="HB60" s="96"/>
      <c r="HC60" s="96"/>
      <c r="HD60" s="96"/>
      <c r="HE60" s="96"/>
      <c r="HF60" s="96"/>
      <c r="HG60" s="96"/>
      <c r="HH60" s="96"/>
      <c r="HI60" s="96"/>
      <c r="HJ60" s="96"/>
      <c r="HK60" s="96"/>
      <c r="HL60" s="96"/>
      <c r="HM60" s="96"/>
      <c r="HN60" s="96"/>
      <c r="HO60" s="96"/>
      <c r="HP60" s="96"/>
      <c r="HQ60" s="96"/>
      <c r="HR60" s="96"/>
      <c r="HS60" s="96"/>
      <c r="HT60" s="96"/>
      <c r="HU60" s="96"/>
      <c r="HV60" s="96"/>
      <c r="HW60" s="96"/>
      <c r="HX60" s="96"/>
      <c r="HY60" s="96"/>
      <c r="HZ60" s="96"/>
      <c r="IA60" s="96"/>
      <c r="IB60" s="96"/>
      <c r="IC60" s="96"/>
      <c r="ID60" s="96"/>
      <c r="IE60" s="96"/>
      <c r="IF60" s="96"/>
      <c r="IG60" s="96"/>
      <c r="IH60" s="96"/>
      <c r="II60" s="96"/>
      <c r="IJ60" s="96"/>
      <c r="IK60" s="96"/>
      <c r="IL60" s="96"/>
      <c r="IM60" s="96"/>
      <c r="IN60" s="96"/>
      <c r="IO60" s="96"/>
      <c r="IP60" s="96"/>
      <c r="IQ60" s="96"/>
      <c r="IR60" s="96"/>
      <c r="IS60" s="96"/>
      <c r="IT60" s="96"/>
      <c r="IU60" s="96"/>
      <c r="IV60" s="96"/>
      <c r="IW60" s="96"/>
      <c r="IX60" s="96"/>
      <c r="IY60" s="96"/>
      <c r="IZ60" s="96"/>
      <c r="JA60" s="96"/>
      <c r="JB60" s="96"/>
      <c r="JC60" s="96"/>
      <c r="JD60" s="96"/>
      <c r="JE60" s="96"/>
      <c r="JF60" s="96"/>
      <c r="JG60" s="96"/>
      <c r="JH60" s="96"/>
      <c r="JI60" s="96"/>
      <c r="JJ60" s="96"/>
      <c r="JK60" s="96"/>
      <c r="JL60" s="96"/>
      <c r="JM60" s="96"/>
      <c r="JN60" s="96"/>
      <c r="JO60" s="96"/>
      <c r="JP60" s="96"/>
      <c r="JQ60" s="96"/>
      <c r="JR60" s="96"/>
      <c r="JS60" s="96"/>
      <c r="JT60" s="96"/>
      <c r="JU60" s="96"/>
      <c r="JV60" s="96"/>
      <c r="JW60" s="96"/>
      <c r="JX60" s="96"/>
      <c r="JY60" s="96"/>
      <c r="JZ60" s="96"/>
      <c r="KA60" s="96"/>
      <c r="KB60" s="96"/>
      <c r="KC60" s="96"/>
      <c r="KD60" s="96"/>
      <c r="KE60" s="96"/>
      <c r="KF60" s="96"/>
      <c r="KG60" s="96"/>
      <c r="KH60" s="96"/>
      <c r="KI60" s="96"/>
      <c r="KJ60" s="96"/>
      <c r="KK60" s="96"/>
      <c r="KL60" s="96"/>
      <c r="KM60" s="96"/>
      <c r="KN60" s="96"/>
      <c r="KO60" s="96"/>
      <c r="KP60" s="96"/>
      <c r="KQ60" s="96"/>
      <c r="KR60" s="96"/>
      <c r="KS60" s="96"/>
      <c r="KT60" s="96"/>
      <c r="KU60" s="96"/>
      <c r="KV60" s="96"/>
      <c r="KW60" s="96"/>
      <c r="KX60" s="96"/>
      <c r="KY60" s="96"/>
      <c r="KZ60" s="96"/>
      <c r="LA60" s="96"/>
      <c r="LB60" s="96"/>
      <c r="LC60" s="96"/>
      <c r="LD60" s="96"/>
      <c r="LE60" s="96"/>
      <c r="LF60" s="96"/>
      <c r="LG60" s="96"/>
      <c r="LH60" s="96"/>
      <c r="LI60" s="96"/>
      <c r="LJ60" s="96"/>
      <c r="LK60" s="96"/>
      <c r="LL60" s="96"/>
      <c r="LM60" s="96"/>
      <c r="LN60" s="96"/>
      <c r="LO60" s="96"/>
      <c r="LP60" s="96"/>
      <c r="LQ60" s="96"/>
      <c r="LR60" s="96"/>
      <c r="LS60" s="96"/>
      <c r="LT60" s="96"/>
      <c r="LU60" s="96"/>
      <c r="LV60" s="96"/>
      <c r="LW60" s="96"/>
      <c r="LX60" s="96"/>
      <c r="LY60" s="96"/>
      <c r="LZ60" s="96"/>
      <c r="MA60" s="96"/>
      <c r="MB60" s="96"/>
      <c r="MC60" s="96"/>
      <c r="MD60" s="96"/>
      <c r="ME60" s="96"/>
      <c r="MF60" s="96"/>
      <c r="MG60" s="96"/>
      <c r="MH60" s="96"/>
      <c r="MI60" s="96"/>
      <c r="MJ60" s="96"/>
      <c r="MK60" s="96"/>
      <c r="ML60" s="96"/>
      <c r="MM60" s="96"/>
      <c r="MN60" s="96"/>
      <c r="MO60" s="96"/>
      <c r="MP60" s="96"/>
      <c r="MQ60" s="96"/>
      <c r="MR60" s="96"/>
      <c r="MS60" s="96"/>
      <c r="MT60" s="96"/>
      <c r="MU60" s="96"/>
      <c r="MV60" s="96"/>
      <c r="MW60" s="96"/>
      <c r="MX60" s="96"/>
      <c r="MY60" s="96"/>
      <c r="MZ60" s="96"/>
      <c r="NA60" s="96"/>
      <c r="NB60" s="8"/>
      <c r="NC60" s="8"/>
      <c r="ND60" s="8"/>
      <c r="NE60" s="8"/>
      <c r="NF60" s="8"/>
      <c r="NG60" s="21"/>
      <c r="NH60" s="2"/>
      <c r="NI60" s="105"/>
      <c r="NJ60" s="106"/>
      <c r="NK60" s="106"/>
      <c r="NL60" s="106"/>
      <c r="NM60" s="106"/>
      <c r="NN60" s="106"/>
      <c r="NO60" s="106"/>
      <c r="NP60" s="106"/>
      <c r="NQ60" s="106"/>
      <c r="NR60" s="106"/>
      <c r="NS60" s="106"/>
      <c r="NT60" s="106"/>
      <c r="NU60" s="106"/>
      <c r="NV60" s="106"/>
      <c r="NW60" s="107"/>
    </row>
    <row r="61" spans="1:387" ht="13.5" customHeight="1" x14ac:dyDescent="0.2">
      <c r="A61" s="10"/>
      <c r="B61" s="7"/>
      <c r="C61" s="8"/>
      <c r="D61" s="8"/>
      <c r="E61" s="8"/>
      <c r="F61" s="8"/>
      <c r="G61" s="8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  <c r="BB61" s="97"/>
      <c r="BC61" s="97"/>
      <c r="BD61" s="97"/>
      <c r="BE61" s="97"/>
      <c r="BF61" s="97"/>
      <c r="BG61" s="97"/>
      <c r="BH61" s="97"/>
      <c r="BI61" s="97"/>
      <c r="BJ61" s="97"/>
      <c r="BK61" s="97"/>
      <c r="BL61" s="97"/>
      <c r="BM61" s="97"/>
      <c r="BN61" s="97"/>
      <c r="BO61" s="97"/>
      <c r="BP61" s="97"/>
      <c r="BQ61" s="97"/>
      <c r="BR61" s="97"/>
      <c r="BS61" s="97"/>
      <c r="BT61" s="97"/>
      <c r="BU61" s="97"/>
      <c r="BV61" s="97"/>
      <c r="BW61" s="97"/>
      <c r="BX61" s="97"/>
      <c r="BY61" s="97"/>
      <c r="BZ61" s="97"/>
      <c r="CA61" s="97"/>
      <c r="CB61" s="97"/>
      <c r="CC61" s="97"/>
      <c r="CD61" s="97"/>
      <c r="CE61" s="97"/>
      <c r="CF61" s="97"/>
      <c r="CG61" s="97"/>
      <c r="CH61" s="97"/>
      <c r="CI61" s="97"/>
      <c r="CJ61" s="97"/>
      <c r="CK61" s="97"/>
      <c r="CL61" s="97"/>
      <c r="CM61" s="97"/>
      <c r="CN61" s="97"/>
      <c r="CO61" s="97"/>
      <c r="CP61" s="97"/>
      <c r="CQ61" s="97"/>
      <c r="CR61" s="97"/>
      <c r="CS61" s="97"/>
      <c r="CT61" s="97"/>
      <c r="CU61" s="97"/>
      <c r="CV61" s="97"/>
      <c r="CW61" s="97"/>
      <c r="CX61" s="97"/>
      <c r="CY61" s="97"/>
      <c r="CZ61" s="97"/>
      <c r="DA61" s="97"/>
      <c r="DB61" s="97"/>
      <c r="DC61" s="97"/>
      <c r="DD61" s="97"/>
      <c r="DE61" s="97"/>
      <c r="DF61" s="97"/>
      <c r="DG61" s="97"/>
      <c r="DH61" s="97"/>
      <c r="DI61" s="97"/>
      <c r="DJ61" s="97"/>
      <c r="DK61" s="97"/>
      <c r="DL61" s="97"/>
      <c r="DM61" s="97"/>
      <c r="DN61" s="97"/>
      <c r="DO61" s="97"/>
      <c r="DP61" s="97"/>
      <c r="DQ61" s="97"/>
      <c r="DR61" s="97"/>
      <c r="DS61" s="97"/>
      <c r="DT61" s="97"/>
      <c r="DU61" s="97"/>
      <c r="DV61" s="97"/>
      <c r="DW61" s="97"/>
      <c r="DX61" s="97"/>
      <c r="DY61" s="97"/>
      <c r="DZ61" s="97"/>
      <c r="EA61" s="97"/>
      <c r="EB61" s="97"/>
      <c r="EC61" s="97"/>
      <c r="ED61" s="97"/>
      <c r="EE61" s="97"/>
      <c r="EF61" s="97"/>
      <c r="EG61" s="97"/>
      <c r="EH61" s="97"/>
      <c r="EI61" s="97"/>
      <c r="EJ61" s="97"/>
      <c r="EK61" s="97"/>
      <c r="EL61" s="97"/>
      <c r="EM61" s="97"/>
      <c r="EN61" s="97"/>
      <c r="EO61" s="97"/>
      <c r="EP61" s="97"/>
      <c r="EQ61" s="97"/>
      <c r="ER61" s="97"/>
      <c r="ES61" s="97"/>
      <c r="ET61" s="97"/>
      <c r="EU61" s="97"/>
      <c r="EV61" s="97"/>
      <c r="EW61" s="97"/>
      <c r="EX61" s="97"/>
      <c r="EY61" s="97"/>
      <c r="EZ61" s="97"/>
      <c r="FA61" s="97"/>
      <c r="FB61" s="97"/>
      <c r="FC61" s="97"/>
      <c r="FD61" s="97"/>
      <c r="FE61" s="97"/>
      <c r="FF61" s="97"/>
      <c r="FG61" s="97"/>
      <c r="FH61" s="97"/>
      <c r="FI61" s="97"/>
      <c r="FJ61" s="97"/>
      <c r="FK61" s="97"/>
      <c r="FL61" s="97"/>
      <c r="FM61" s="97"/>
      <c r="FN61" s="97"/>
      <c r="FO61" s="97"/>
      <c r="FP61" s="97"/>
      <c r="FQ61" s="97"/>
      <c r="FR61" s="97"/>
      <c r="FS61" s="97"/>
      <c r="FT61" s="97"/>
      <c r="FU61" s="97"/>
      <c r="FV61" s="97"/>
      <c r="FW61" s="97"/>
      <c r="FX61" s="97"/>
      <c r="FY61" s="97"/>
      <c r="FZ61" s="97"/>
      <c r="GA61" s="97"/>
      <c r="GB61" s="97"/>
      <c r="GC61" s="97"/>
      <c r="GD61" s="97"/>
      <c r="GE61" s="97"/>
      <c r="GF61" s="97"/>
      <c r="GG61" s="97"/>
      <c r="GH61" s="97"/>
      <c r="GI61" s="97"/>
      <c r="GJ61" s="97"/>
      <c r="GK61" s="97"/>
      <c r="GL61" s="97"/>
      <c r="GM61" s="97"/>
      <c r="GN61" s="97"/>
      <c r="GO61" s="97"/>
      <c r="GP61" s="97"/>
      <c r="GQ61" s="97"/>
      <c r="GR61" s="97"/>
      <c r="GS61" s="97"/>
      <c r="GT61" s="97"/>
      <c r="GU61" s="97"/>
      <c r="GV61" s="97"/>
      <c r="GW61" s="97"/>
      <c r="GX61" s="97"/>
      <c r="GY61" s="97"/>
      <c r="GZ61" s="97"/>
      <c r="HA61" s="97"/>
      <c r="HB61" s="97"/>
      <c r="HC61" s="97"/>
      <c r="HD61" s="97"/>
      <c r="HE61" s="97"/>
      <c r="HF61" s="97"/>
      <c r="HG61" s="97"/>
      <c r="HH61" s="97"/>
      <c r="HI61" s="97"/>
      <c r="HJ61" s="97"/>
      <c r="HK61" s="97"/>
      <c r="HL61" s="97"/>
      <c r="HM61" s="97"/>
      <c r="HN61" s="97"/>
      <c r="HO61" s="97"/>
      <c r="HP61" s="97"/>
      <c r="HQ61" s="97"/>
      <c r="HR61" s="97"/>
      <c r="HS61" s="97"/>
      <c r="HT61" s="97"/>
      <c r="HU61" s="97"/>
      <c r="HV61" s="97"/>
      <c r="HW61" s="97"/>
      <c r="HX61" s="97"/>
      <c r="HY61" s="97"/>
      <c r="HZ61" s="97"/>
      <c r="IA61" s="97"/>
      <c r="IB61" s="97"/>
      <c r="IC61" s="97"/>
      <c r="ID61" s="97"/>
      <c r="IE61" s="97"/>
      <c r="IF61" s="97"/>
      <c r="IG61" s="97"/>
      <c r="IH61" s="97"/>
      <c r="II61" s="97"/>
      <c r="IJ61" s="97"/>
      <c r="IK61" s="97"/>
      <c r="IL61" s="97"/>
      <c r="IM61" s="97"/>
      <c r="IN61" s="97"/>
      <c r="IO61" s="97"/>
      <c r="IP61" s="97"/>
      <c r="IQ61" s="97"/>
      <c r="IR61" s="97"/>
      <c r="IS61" s="97"/>
      <c r="IT61" s="97"/>
      <c r="IU61" s="97"/>
      <c r="IV61" s="97"/>
      <c r="IW61" s="97"/>
      <c r="IX61" s="97"/>
      <c r="IY61" s="97"/>
      <c r="IZ61" s="97"/>
      <c r="JA61" s="97"/>
      <c r="JB61" s="97"/>
      <c r="JC61" s="97"/>
      <c r="JD61" s="97"/>
      <c r="JE61" s="97"/>
      <c r="JF61" s="97"/>
      <c r="JG61" s="97"/>
      <c r="JH61" s="97"/>
      <c r="JI61" s="97"/>
      <c r="JJ61" s="97"/>
      <c r="JK61" s="97"/>
      <c r="JL61" s="97"/>
      <c r="JM61" s="97"/>
      <c r="JN61" s="97"/>
      <c r="JO61" s="97"/>
      <c r="JP61" s="97"/>
      <c r="JQ61" s="97"/>
      <c r="JR61" s="97"/>
      <c r="JS61" s="97"/>
      <c r="JT61" s="97"/>
      <c r="JU61" s="97"/>
      <c r="JV61" s="97"/>
      <c r="JW61" s="97"/>
      <c r="JX61" s="97"/>
      <c r="JY61" s="97"/>
      <c r="JZ61" s="97"/>
      <c r="KA61" s="97"/>
      <c r="KB61" s="97"/>
      <c r="KC61" s="97"/>
      <c r="KD61" s="97"/>
      <c r="KE61" s="97"/>
      <c r="KF61" s="97"/>
      <c r="KG61" s="97"/>
      <c r="KH61" s="97"/>
      <c r="KI61" s="97"/>
      <c r="KJ61" s="97"/>
      <c r="KK61" s="97"/>
      <c r="KL61" s="97"/>
      <c r="KM61" s="97"/>
      <c r="KN61" s="97"/>
      <c r="KO61" s="97"/>
      <c r="KP61" s="97"/>
      <c r="KQ61" s="97"/>
      <c r="KR61" s="97"/>
      <c r="KS61" s="97"/>
      <c r="KT61" s="97"/>
      <c r="KU61" s="97"/>
      <c r="KV61" s="97"/>
      <c r="KW61" s="97"/>
      <c r="KX61" s="97"/>
      <c r="KY61" s="97"/>
      <c r="KZ61" s="97"/>
      <c r="LA61" s="97"/>
      <c r="LB61" s="97"/>
      <c r="LC61" s="97"/>
      <c r="LD61" s="97"/>
      <c r="LE61" s="97"/>
      <c r="LF61" s="97"/>
      <c r="LG61" s="97"/>
      <c r="LH61" s="97"/>
      <c r="LI61" s="97"/>
      <c r="LJ61" s="97"/>
      <c r="LK61" s="97"/>
      <c r="LL61" s="97"/>
      <c r="LM61" s="97"/>
      <c r="LN61" s="97"/>
      <c r="LO61" s="97"/>
      <c r="LP61" s="97"/>
      <c r="LQ61" s="97"/>
      <c r="LR61" s="97"/>
      <c r="LS61" s="97"/>
      <c r="LT61" s="97"/>
      <c r="LU61" s="97"/>
      <c r="LV61" s="97"/>
      <c r="LW61" s="97"/>
      <c r="LX61" s="97"/>
      <c r="LY61" s="97"/>
      <c r="LZ61" s="97"/>
      <c r="MA61" s="97"/>
      <c r="MB61" s="97"/>
      <c r="MC61" s="97"/>
      <c r="MD61" s="97"/>
      <c r="ME61" s="97"/>
      <c r="MF61" s="97"/>
      <c r="MG61" s="97"/>
      <c r="MH61" s="97"/>
      <c r="MI61" s="97"/>
      <c r="MJ61" s="97"/>
      <c r="MK61" s="97"/>
      <c r="ML61" s="97"/>
      <c r="MM61" s="97"/>
      <c r="MN61" s="97"/>
      <c r="MO61" s="97"/>
      <c r="MP61" s="97"/>
      <c r="MQ61" s="97"/>
      <c r="MR61" s="97"/>
      <c r="MS61" s="97"/>
      <c r="MT61" s="97"/>
      <c r="MU61" s="97"/>
      <c r="MV61" s="97"/>
      <c r="MW61" s="97"/>
      <c r="MX61" s="97"/>
      <c r="MY61" s="97"/>
      <c r="MZ61" s="97"/>
      <c r="NA61" s="97"/>
      <c r="NB61" s="8"/>
      <c r="NC61" s="8"/>
      <c r="ND61" s="8"/>
      <c r="NE61" s="8"/>
      <c r="NF61" s="8"/>
      <c r="NG61" s="21"/>
      <c r="NH61" s="2"/>
      <c r="NI61" s="105"/>
      <c r="NJ61" s="106"/>
      <c r="NK61" s="106"/>
      <c r="NL61" s="106"/>
      <c r="NM61" s="106"/>
      <c r="NN61" s="106"/>
      <c r="NO61" s="106"/>
      <c r="NP61" s="106"/>
      <c r="NQ61" s="106"/>
      <c r="NR61" s="106"/>
      <c r="NS61" s="106"/>
      <c r="NT61" s="106"/>
      <c r="NU61" s="106"/>
      <c r="NV61" s="106"/>
      <c r="NW61" s="107"/>
    </row>
    <row r="62" spans="1:387" ht="13.5" customHeight="1" x14ac:dyDescent="0.2">
      <c r="A62" s="2"/>
      <c r="B62" s="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10"/>
      <c r="NH62" s="2"/>
      <c r="NI62" s="105"/>
      <c r="NJ62" s="106"/>
      <c r="NK62" s="106"/>
      <c r="NL62" s="106"/>
      <c r="NM62" s="106"/>
      <c r="NN62" s="106"/>
      <c r="NO62" s="106"/>
      <c r="NP62" s="106"/>
      <c r="NQ62" s="106"/>
      <c r="NR62" s="106"/>
      <c r="NS62" s="106"/>
      <c r="NT62" s="106"/>
      <c r="NU62" s="106"/>
      <c r="NV62" s="106"/>
      <c r="NW62" s="107"/>
    </row>
    <row r="63" spans="1:387" ht="13.5" customHeight="1" x14ac:dyDescent="0.2">
      <c r="A63" s="2"/>
      <c r="B63" s="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124" t="s">
        <v>
32</v>
      </c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0"/>
      <c r="NH63" s="2"/>
      <c r="NI63" s="105"/>
      <c r="NJ63" s="106"/>
      <c r="NK63" s="106"/>
      <c r="NL63" s="106"/>
      <c r="NM63" s="106"/>
      <c r="NN63" s="106"/>
      <c r="NO63" s="106"/>
      <c r="NP63" s="106"/>
      <c r="NQ63" s="106"/>
      <c r="NR63" s="106"/>
      <c r="NS63" s="106"/>
      <c r="NT63" s="106"/>
      <c r="NU63" s="106"/>
      <c r="NV63" s="106"/>
      <c r="NW63" s="107"/>
    </row>
    <row r="64" spans="1:387" ht="13.5" customHeight="1" x14ac:dyDescent="0.2">
      <c r="A64" s="2"/>
      <c r="B64" s="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0"/>
      <c r="NH64" s="2"/>
      <c r="NI64" s="108"/>
      <c r="NJ64" s="109"/>
      <c r="NK64" s="109"/>
      <c r="NL64" s="109"/>
      <c r="NM64" s="109"/>
      <c r="NN64" s="109"/>
      <c r="NO64" s="109"/>
      <c r="NP64" s="109"/>
      <c r="NQ64" s="109"/>
      <c r="NR64" s="109"/>
      <c r="NS64" s="109"/>
      <c r="NT64" s="109"/>
      <c r="NU64" s="109"/>
      <c r="NV64" s="109"/>
      <c r="NW64" s="110"/>
    </row>
    <row r="65" spans="1:387" ht="13.5" customHeight="1" x14ac:dyDescent="0.2">
      <c r="A65" s="2"/>
      <c r="B65" s="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1"/>
      <c r="NG65" s="10"/>
      <c r="NH65" s="2"/>
      <c r="NI65" s="102" t="s">
        <v>
33</v>
      </c>
      <c r="NJ65" s="103"/>
      <c r="NK65" s="103"/>
      <c r="NL65" s="103"/>
      <c r="NM65" s="103"/>
      <c r="NN65" s="103"/>
      <c r="NO65" s="103"/>
      <c r="NP65" s="103"/>
      <c r="NQ65" s="103"/>
      <c r="NR65" s="103"/>
      <c r="NS65" s="103"/>
      <c r="NT65" s="103"/>
      <c r="NU65" s="103"/>
      <c r="NV65" s="103"/>
      <c r="NW65" s="104"/>
    </row>
    <row r="66" spans="1:387" ht="13.5" customHeight="1" x14ac:dyDescent="0.2">
      <c r="A66" s="2"/>
      <c r="B66" s="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  <c r="EC66" s="124"/>
      <c r="ED66" s="124"/>
      <c r="EE66" s="124"/>
      <c r="EF66" s="124"/>
      <c r="EG66" s="124"/>
      <c r="EH66" s="124"/>
      <c r="EI66" s="124"/>
      <c r="EJ66" s="124"/>
      <c r="EK66" s="124"/>
      <c r="EL66" s="124"/>
      <c r="EM66" s="124"/>
      <c r="EN66" s="124"/>
      <c r="EO66" s="124"/>
      <c r="EP66" s="124"/>
      <c r="EQ66" s="124"/>
      <c r="ER66" s="124"/>
      <c r="ES66" s="124"/>
      <c r="ET66" s="124"/>
      <c r="EU66" s="124"/>
      <c r="EV66" s="124"/>
      <c r="EW66" s="124"/>
      <c r="EX66" s="124"/>
      <c r="EY66" s="124"/>
      <c r="EZ66" s="124"/>
      <c r="FA66" s="124"/>
      <c r="FB66" s="124"/>
      <c r="FC66" s="124"/>
      <c r="FD66" s="124"/>
      <c r="FE66" s="124"/>
      <c r="FF66" s="124"/>
      <c r="FG66" s="124"/>
      <c r="FH66" s="124"/>
      <c r="FI66" s="124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X66" s="124"/>
      <c r="FY66" s="124"/>
      <c r="FZ66" s="124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1"/>
      <c r="NG66" s="10"/>
      <c r="NH66" s="2"/>
      <c r="NI66" s="105" t="s">
        <v>
138</v>
      </c>
      <c r="NJ66" s="106"/>
      <c r="NK66" s="106"/>
      <c r="NL66" s="106"/>
      <c r="NM66" s="106"/>
      <c r="NN66" s="106"/>
      <c r="NO66" s="106"/>
      <c r="NP66" s="106"/>
      <c r="NQ66" s="106"/>
      <c r="NR66" s="106"/>
      <c r="NS66" s="106"/>
      <c r="NT66" s="106"/>
      <c r="NU66" s="106"/>
      <c r="NV66" s="106"/>
      <c r="NW66" s="107"/>
    </row>
    <row r="67" spans="1:387" ht="13.5" customHeight="1" x14ac:dyDescent="0.2">
      <c r="A67" s="2"/>
      <c r="B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125">
        <f>
データ!DI6</f>
        <v>
276217</v>
      </c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  <c r="FL67" s="125"/>
      <c r="FM67" s="125"/>
      <c r="FN67" s="125"/>
      <c r="FO67" s="125"/>
      <c r="FP67" s="125"/>
      <c r="FQ67" s="125"/>
      <c r="FR67" s="125"/>
      <c r="FS67" s="125"/>
      <c r="FT67" s="125"/>
      <c r="FU67" s="125"/>
      <c r="FV67" s="125"/>
      <c r="FW67" s="125"/>
      <c r="FX67" s="125"/>
      <c r="FY67" s="125"/>
      <c r="FZ67" s="125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2"/>
      <c r="NG67" s="10"/>
      <c r="NH67" s="2"/>
      <c r="NI67" s="105"/>
      <c r="NJ67" s="106"/>
      <c r="NK67" s="106"/>
      <c r="NL67" s="106"/>
      <c r="NM67" s="106"/>
      <c r="NN67" s="106"/>
      <c r="NO67" s="106"/>
      <c r="NP67" s="106"/>
      <c r="NQ67" s="106"/>
      <c r="NR67" s="106"/>
      <c r="NS67" s="106"/>
      <c r="NT67" s="106"/>
      <c r="NU67" s="106"/>
      <c r="NV67" s="106"/>
      <c r="NW67" s="107"/>
    </row>
    <row r="68" spans="1:387" ht="13.5" customHeight="1" x14ac:dyDescent="0.2">
      <c r="A68" s="2"/>
      <c r="B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125"/>
      <c r="CV68" s="125"/>
      <c r="CW68" s="125"/>
      <c r="CX68" s="125"/>
      <c r="CY68" s="125"/>
      <c r="CZ68" s="125"/>
      <c r="DA68" s="125"/>
      <c r="DB68" s="125"/>
      <c r="DC68" s="125"/>
      <c r="DD68" s="125"/>
      <c r="DE68" s="125"/>
      <c r="DF68" s="125"/>
      <c r="DG68" s="125"/>
      <c r="DH68" s="125"/>
      <c r="DI68" s="125"/>
      <c r="DJ68" s="125"/>
      <c r="DK68" s="125"/>
      <c r="DL68" s="125"/>
      <c r="DM68" s="125"/>
      <c r="DN68" s="125"/>
      <c r="DO68" s="125"/>
      <c r="DP68" s="125"/>
      <c r="DQ68" s="125"/>
      <c r="DR68" s="125"/>
      <c r="DS68" s="125"/>
      <c r="DT68" s="125"/>
      <c r="DU68" s="125"/>
      <c r="DV68" s="125"/>
      <c r="DW68" s="125"/>
      <c r="DX68" s="125"/>
      <c r="DY68" s="125"/>
      <c r="DZ68" s="125"/>
      <c r="EA68" s="125"/>
      <c r="EB68" s="125"/>
      <c r="EC68" s="125"/>
      <c r="ED68" s="125"/>
      <c r="EE68" s="125"/>
      <c r="EF68" s="125"/>
      <c r="EG68" s="125"/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25"/>
      <c r="FG68" s="125"/>
      <c r="FH68" s="125"/>
      <c r="FI68" s="125"/>
      <c r="FJ68" s="125"/>
      <c r="FK68" s="125"/>
      <c r="FL68" s="125"/>
      <c r="FM68" s="125"/>
      <c r="FN68" s="125"/>
      <c r="FO68" s="125"/>
      <c r="FP68" s="125"/>
      <c r="FQ68" s="125"/>
      <c r="FR68" s="125"/>
      <c r="FS68" s="125"/>
      <c r="FT68" s="125"/>
      <c r="FU68" s="125"/>
      <c r="FV68" s="125"/>
      <c r="FW68" s="125"/>
      <c r="FX68" s="125"/>
      <c r="FY68" s="125"/>
      <c r="FZ68" s="125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2"/>
      <c r="NG68" s="10"/>
      <c r="NH68" s="2"/>
      <c r="NI68" s="105"/>
      <c r="NJ68" s="106"/>
      <c r="NK68" s="106"/>
      <c r="NL68" s="106"/>
      <c r="NM68" s="106"/>
      <c r="NN68" s="106"/>
      <c r="NO68" s="106"/>
      <c r="NP68" s="106"/>
      <c r="NQ68" s="106"/>
      <c r="NR68" s="106"/>
      <c r="NS68" s="106"/>
      <c r="NT68" s="106"/>
      <c r="NU68" s="106"/>
      <c r="NV68" s="106"/>
      <c r="NW68" s="107"/>
    </row>
    <row r="69" spans="1:387" ht="13.5" customHeight="1" x14ac:dyDescent="0.2">
      <c r="A69" s="2"/>
      <c r="B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  <c r="EC69" s="125"/>
      <c r="ED69" s="125"/>
      <c r="EE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25"/>
      <c r="FG69" s="125"/>
      <c r="FH69" s="125"/>
      <c r="FI69" s="125"/>
      <c r="FJ69" s="125"/>
      <c r="FK69" s="125"/>
      <c r="FL69" s="125"/>
      <c r="FM69" s="125"/>
      <c r="FN69" s="125"/>
      <c r="FO69" s="125"/>
      <c r="FP69" s="125"/>
      <c r="FQ69" s="125"/>
      <c r="FR69" s="125"/>
      <c r="FS69" s="125"/>
      <c r="FT69" s="125"/>
      <c r="FU69" s="125"/>
      <c r="FV69" s="125"/>
      <c r="FW69" s="125"/>
      <c r="FX69" s="125"/>
      <c r="FY69" s="125"/>
      <c r="FZ69" s="125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2"/>
      <c r="NG69" s="10"/>
      <c r="NH69" s="2"/>
      <c r="NI69" s="105"/>
      <c r="NJ69" s="106"/>
      <c r="NK69" s="106"/>
      <c r="NL69" s="106"/>
      <c r="NM69" s="106"/>
      <c r="NN69" s="106"/>
      <c r="NO69" s="106"/>
      <c r="NP69" s="106"/>
      <c r="NQ69" s="106"/>
      <c r="NR69" s="106"/>
      <c r="NS69" s="106"/>
      <c r="NT69" s="106"/>
      <c r="NU69" s="106"/>
      <c r="NV69" s="106"/>
      <c r="NW69" s="107"/>
    </row>
    <row r="70" spans="1:387" ht="13.5" customHeight="1" x14ac:dyDescent="0.2">
      <c r="A70" s="2"/>
      <c r="B70" s="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5"/>
      <c r="DF70" s="125"/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5"/>
      <c r="DT70" s="125"/>
      <c r="DU70" s="125"/>
      <c r="DV70" s="125"/>
      <c r="DW70" s="125"/>
      <c r="DX70" s="125"/>
      <c r="DY70" s="125"/>
      <c r="DZ70" s="125"/>
      <c r="EA70" s="125"/>
      <c r="EB70" s="125"/>
      <c r="EC70" s="125"/>
      <c r="ED70" s="125"/>
      <c r="EE70" s="125"/>
      <c r="EF70" s="125"/>
      <c r="EG70" s="125"/>
      <c r="EH70" s="125"/>
      <c r="EI70" s="125"/>
      <c r="EJ70" s="125"/>
      <c r="EK70" s="125"/>
      <c r="EL70" s="125"/>
      <c r="EM70" s="125"/>
      <c r="EN70" s="125"/>
      <c r="EO70" s="125"/>
      <c r="EP70" s="125"/>
      <c r="EQ70" s="125"/>
      <c r="ER70" s="125"/>
      <c r="ES70" s="125"/>
      <c r="ET70" s="125"/>
      <c r="EU70" s="125"/>
      <c r="EV70" s="125"/>
      <c r="EW70" s="125"/>
      <c r="EX70" s="125"/>
      <c r="EY70" s="125"/>
      <c r="EZ70" s="125"/>
      <c r="FA70" s="125"/>
      <c r="FB70" s="125"/>
      <c r="FC70" s="125"/>
      <c r="FD70" s="125"/>
      <c r="FE70" s="125"/>
      <c r="FF70" s="125"/>
      <c r="FG70" s="125"/>
      <c r="FH70" s="125"/>
      <c r="FI70" s="125"/>
      <c r="FJ70" s="125"/>
      <c r="FK70" s="125"/>
      <c r="FL70" s="125"/>
      <c r="FM70" s="125"/>
      <c r="FN70" s="125"/>
      <c r="FO70" s="125"/>
      <c r="FP70" s="125"/>
      <c r="FQ70" s="125"/>
      <c r="FR70" s="125"/>
      <c r="FS70" s="125"/>
      <c r="FT70" s="125"/>
      <c r="FU70" s="125"/>
      <c r="FV70" s="125"/>
      <c r="FW70" s="125"/>
      <c r="FX70" s="125"/>
      <c r="FY70" s="125"/>
      <c r="FZ70" s="125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2"/>
      <c r="NG70" s="10"/>
      <c r="NH70" s="2"/>
      <c r="NI70" s="105"/>
      <c r="NJ70" s="106"/>
      <c r="NK70" s="106"/>
      <c r="NL70" s="106"/>
      <c r="NM70" s="106"/>
      <c r="NN70" s="106"/>
      <c r="NO70" s="106"/>
      <c r="NP70" s="106"/>
      <c r="NQ70" s="106"/>
      <c r="NR70" s="106"/>
      <c r="NS70" s="106"/>
      <c r="NT70" s="106"/>
      <c r="NU70" s="106"/>
      <c r="NV70" s="106"/>
      <c r="NW70" s="107"/>
    </row>
    <row r="71" spans="1:387" ht="13.5" customHeight="1" x14ac:dyDescent="0.2">
      <c r="A71" s="2"/>
      <c r="B71" s="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8"/>
      <c r="NG71" s="10"/>
      <c r="NH71" s="2"/>
      <c r="NI71" s="105"/>
      <c r="NJ71" s="106"/>
      <c r="NK71" s="106"/>
      <c r="NL71" s="106"/>
      <c r="NM71" s="106"/>
      <c r="NN71" s="106"/>
      <c r="NO71" s="106"/>
      <c r="NP71" s="106"/>
      <c r="NQ71" s="106"/>
      <c r="NR71" s="106"/>
      <c r="NS71" s="106"/>
      <c r="NT71" s="106"/>
      <c r="NU71" s="106"/>
      <c r="NV71" s="106"/>
      <c r="NW71" s="107"/>
    </row>
    <row r="72" spans="1:387" ht="13.5" customHeight="1" x14ac:dyDescent="0.2">
      <c r="A72" s="2"/>
      <c r="B72" s="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124" t="s">
        <v>
34</v>
      </c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  <c r="EC72" s="124"/>
      <c r="ED72" s="124"/>
      <c r="EE72" s="124"/>
      <c r="EF72" s="124"/>
      <c r="EG72" s="124"/>
      <c r="EH72" s="124"/>
      <c r="EI72" s="124"/>
      <c r="EJ72" s="124"/>
      <c r="EK72" s="124"/>
      <c r="EL72" s="124"/>
      <c r="EM72" s="124"/>
      <c r="EN72" s="124"/>
      <c r="EO72" s="124"/>
      <c r="EP72" s="124"/>
      <c r="EQ72" s="124"/>
      <c r="ER72" s="124"/>
      <c r="ES72" s="124"/>
      <c r="ET72" s="124"/>
      <c r="EU72" s="124"/>
      <c r="EV72" s="124"/>
      <c r="EW72" s="124"/>
      <c r="EX72" s="124"/>
      <c r="EY72" s="124"/>
      <c r="EZ72" s="124"/>
      <c r="FA72" s="124"/>
      <c r="FB72" s="124"/>
      <c r="FC72" s="124"/>
      <c r="FD72" s="124"/>
      <c r="FE72" s="124"/>
      <c r="FF72" s="124"/>
      <c r="FG72" s="124"/>
      <c r="FH72" s="124"/>
      <c r="FI72" s="124"/>
      <c r="FJ72" s="124"/>
      <c r="FK72" s="124"/>
      <c r="FL72" s="124"/>
      <c r="FM72" s="124"/>
      <c r="FN72" s="124"/>
      <c r="FO72" s="124"/>
      <c r="FP72" s="124"/>
      <c r="FQ72" s="124"/>
      <c r="FR72" s="124"/>
      <c r="FS72" s="124"/>
      <c r="FT72" s="124"/>
      <c r="FU72" s="124"/>
      <c r="FV72" s="124"/>
      <c r="FW72" s="124"/>
      <c r="FX72" s="124"/>
      <c r="FY72" s="124"/>
      <c r="FZ72" s="124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1"/>
      <c r="NG72" s="10"/>
      <c r="NH72" s="2"/>
      <c r="NI72" s="105"/>
      <c r="NJ72" s="106"/>
      <c r="NK72" s="106"/>
      <c r="NL72" s="106"/>
      <c r="NM72" s="106"/>
      <c r="NN72" s="106"/>
      <c r="NO72" s="106"/>
      <c r="NP72" s="106"/>
      <c r="NQ72" s="106"/>
      <c r="NR72" s="106"/>
      <c r="NS72" s="106"/>
      <c r="NT72" s="106"/>
      <c r="NU72" s="106"/>
      <c r="NV72" s="106"/>
      <c r="NW72" s="107"/>
    </row>
    <row r="73" spans="1:387" ht="13.5" customHeight="1" x14ac:dyDescent="0.2">
      <c r="A73" s="2"/>
      <c r="B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  <c r="EC73" s="124"/>
      <c r="ED73" s="124"/>
      <c r="EE73" s="124"/>
      <c r="EF73" s="124"/>
      <c r="EG73" s="124"/>
      <c r="EH73" s="124"/>
      <c r="EI73" s="124"/>
      <c r="EJ73" s="124"/>
      <c r="EK73" s="124"/>
      <c r="EL73" s="124"/>
      <c r="EM73" s="124"/>
      <c r="EN73" s="124"/>
      <c r="EO73" s="124"/>
      <c r="EP73" s="124"/>
      <c r="EQ73" s="124"/>
      <c r="ER73" s="124"/>
      <c r="ES73" s="124"/>
      <c r="ET73" s="124"/>
      <c r="EU73" s="124"/>
      <c r="EV73" s="124"/>
      <c r="EW73" s="124"/>
      <c r="EX73" s="124"/>
      <c r="EY73" s="124"/>
      <c r="EZ73" s="124"/>
      <c r="FA73" s="124"/>
      <c r="FB73" s="124"/>
      <c r="FC73" s="124"/>
      <c r="FD73" s="124"/>
      <c r="FE73" s="124"/>
      <c r="FF73" s="124"/>
      <c r="FG73" s="124"/>
      <c r="FH73" s="124"/>
      <c r="FI73" s="124"/>
      <c r="FJ73" s="124"/>
      <c r="FK73" s="124"/>
      <c r="FL73" s="124"/>
      <c r="FM73" s="124"/>
      <c r="FN73" s="124"/>
      <c r="FO73" s="124"/>
      <c r="FP73" s="124"/>
      <c r="FQ73" s="124"/>
      <c r="FR73" s="124"/>
      <c r="FS73" s="124"/>
      <c r="FT73" s="124"/>
      <c r="FU73" s="124"/>
      <c r="FV73" s="124"/>
      <c r="FW73" s="124"/>
      <c r="FX73" s="124"/>
      <c r="FY73" s="124"/>
      <c r="FZ73" s="124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1"/>
      <c r="NG73" s="10"/>
      <c r="NH73" s="2"/>
      <c r="NI73" s="105"/>
      <c r="NJ73" s="106"/>
      <c r="NK73" s="106"/>
      <c r="NL73" s="106"/>
      <c r="NM73" s="106"/>
      <c r="NN73" s="106"/>
      <c r="NO73" s="106"/>
      <c r="NP73" s="106"/>
      <c r="NQ73" s="106"/>
      <c r="NR73" s="106"/>
      <c r="NS73" s="106"/>
      <c r="NT73" s="106"/>
      <c r="NU73" s="106"/>
      <c r="NV73" s="106"/>
      <c r="NW73" s="107"/>
    </row>
    <row r="74" spans="1:387" ht="13.5" customHeight="1" x14ac:dyDescent="0.2">
      <c r="A74" s="2"/>
      <c r="B74" s="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1"/>
      <c r="NG74" s="10"/>
      <c r="NH74" s="2"/>
      <c r="NI74" s="105"/>
      <c r="NJ74" s="106"/>
      <c r="NK74" s="106"/>
      <c r="NL74" s="106"/>
      <c r="NM74" s="106"/>
      <c r="NN74" s="106"/>
      <c r="NO74" s="106"/>
      <c r="NP74" s="106"/>
      <c r="NQ74" s="106"/>
      <c r="NR74" s="106"/>
      <c r="NS74" s="106"/>
      <c r="NT74" s="106"/>
      <c r="NU74" s="106"/>
      <c r="NV74" s="106"/>
      <c r="NW74" s="107"/>
    </row>
    <row r="75" spans="1:387" ht="13.5" customHeight="1" x14ac:dyDescent="0.2">
      <c r="A75" s="2"/>
      <c r="B75" s="9"/>
      <c r="C75" s="2"/>
      <c r="D75" s="2"/>
      <c r="E75" s="2"/>
      <c r="F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  <c r="EC75" s="124"/>
      <c r="ED75" s="124"/>
      <c r="EE75" s="124"/>
      <c r="EF75" s="124"/>
      <c r="EG75" s="124"/>
      <c r="EH75" s="124"/>
      <c r="EI75" s="124"/>
      <c r="EJ75" s="124"/>
      <c r="EK75" s="124"/>
      <c r="EL75" s="124"/>
      <c r="EM75" s="124"/>
      <c r="EN75" s="124"/>
      <c r="EO75" s="124"/>
      <c r="EP75" s="124"/>
      <c r="EQ75" s="124"/>
      <c r="ER75" s="124"/>
      <c r="ES75" s="124"/>
      <c r="ET75" s="124"/>
      <c r="EU75" s="124"/>
      <c r="EV75" s="124"/>
      <c r="EW75" s="124"/>
      <c r="EX75" s="124"/>
      <c r="EY75" s="124"/>
      <c r="EZ75" s="124"/>
      <c r="FA75" s="124"/>
      <c r="FB75" s="124"/>
      <c r="FC75" s="124"/>
      <c r="FD75" s="124"/>
      <c r="FE75" s="124"/>
      <c r="FF75" s="124"/>
      <c r="FG75" s="124"/>
      <c r="FH75" s="124"/>
      <c r="FI75" s="124"/>
      <c r="FJ75" s="124"/>
      <c r="FK75" s="124"/>
      <c r="FL75" s="124"/>
      <c r="FM75" s="124"/>
      <c r="FN75" s="124"/>
      <c r="FO75" s="124"/>
      <c r="FP75" s="124"/>
      <c r="FQ75" s="124"/>
      <c r="FR75" s="124"/>
      <c r="FS75" s="124"/>
      <c r="FT75" s="124"/>
      <c r="FU75" s="124"/>
      <c r="FV75" s="124"/>
      <c r="FW75" s="124"/>
      <c r="FX75" s="124"/>
      <c r="FY75" s="124"/>
      <c r="FZ75" s="124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1"/>
      <c r="NG75" s="10"/>
      <c r="NH75" s="2"/>
      <c r="NI75" s="105"/>
      <c r="NJ75" s="106"/>
      <c r="NK75" s="106"/>
      <c r="NL75" s="106"/>
      <c r="NM75" s="106"/>
      <c r="NN75" s="106"/>
      <c r="NO75" s="106"/>
      <c r="NP75" s="106"/>
      <c r="NQ75" s="106"/>
      <c r="NR75" s="106"/>
      <c r="NS75" s="106"/>
      <c r="NT75" s="106"/>
      <c r="NU75" s="106"/>
      <c r="NV75" s="106"/>
      <c r="NW75" s="107"/>
    </row>
    <row r="76" spans="1:387" ht="13.5" customHeight="1" x14ac:dyDescent="0.2">
      <c r="A76" s="2"/>
      <c r="B76" s="9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11" t="str">
        <f>
データ!$B$11</f>
        <v>
H29</v>
      </c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 t="str">
        <f>
データ!$C$11</f>
        <v>
H30</v>
      </c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 t="str">
        <f>
データ!$D$11</f>
        <v>
R01</v>
      </c>
      <c r="AU76" s="111"/>
      <c r="AV76" s="111"/>
      <c r="AW76" s="111"/>
      <c r="AX76" s="111"/>
      <c r="AY76" s="111"/>
      <c r="AZ76" s="111"/>
      <c r="BA76" s="111"/>
      <c r="BB76" s="111"/>
      <c r="BC76" s="111"/>
      <c r="BD76" s="111"/>
      <c r="BE76" s="111"/>
      <c r="BF76" s="111"/>
      <c r="BG76" s="111"/>
      <c r="BH76" s="111" t="str">
        <f>
データ!$E$11</f>
        <v>
R02</v>
      </c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 t="str">
        <f>
データ!$F$11</f>
        <v>
R03</v>
      </c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1"/>
      <c r="CJ76" s="23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125">
        <f>
データ!DJ6</f>
        <v>
34000</v>
      </c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  <c r="FY76" s="125"/>
      <c r="FZ76" s="125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111" t="str">
        <f>
データ!$B$11</f>
        <v>
H29</v>
      </c>
      <c r="GU76" s="111"/>
      <c r="GV76" s="111"/>
      <c r="GW76" s="111"/>
      <c r="GX76" s="111"/>
      <c r="GY76" s="111"/>
      <c r="GZ76" s="111"/>
      <c r="HA76" s="111"/>
      <c r="HB76" s="111"/>
      <c r="HC76" s="111"/>
      <c r="HD76" s="111"/>
      <c r="HE76" s="111"/>
      <c r="HF76" s="111"/>
      <c r="HG76" s="111"/>
      <c r="HH76" s="111" t="str">
        <f>
データ!$C$11</f>
        <v>
H30</v>
      </c>
      <c r="HI76" s="111"/>
      <c r="HJ76" s="111"/>
      <c r="HK76" s="111"/>
      <c r="HL76" s="111"/>
      <c r="HM76" s="111"/>
      <c r="HN76" s="111"/>
      <c r="HO76" s="111"/>
      <c r="HP76" s="111"/>
      <c r="HQ76" s="111"/>
      <c r="HR76" s="111"/>
      <c r="HS76" s="111"/>
      <c r="HT76" s="111"/>
      <c r="HU76" s="111"/>
      <c r="HV76" s="111" t="str">
        <f>
データ!$D$11</f>
        <v>
R01</v>
      </c>
      <c r="HW76" s="111"/>
      <c r="HX76" s="111"/>
      <c r="HY76" s="111"/>
      <c r="HZ76" s="111"/>
      <c r="IA76" s="111"/>
      <c r="IB76" s="111"/>
      <c r="IC76" s="111"/>
      <c r="ID76" s="111"/>
      <c r="IE76" s="111"/>
      <c r="IF76" s="111"/>
      <c r="IG76" s="111"/>
      <c r="IH76" s="111"/>
      <c r="II76" s="111"/>
      <c r="IJ76" s="111" t="str">
        <f>
データ!$E$11</f>
        <v>
R02</v>
      </c>
      <c r="IK76" s="111"/>
      <c r="IL76" s="111"/>
      <c r="IM76" s="111"/>
      <c r="IN76" s="111"/>
      <c r="IO76" s="111"/>
      <c r="IP76" s="111"/>
      <c r="IQ76" s="111"/>
      <c r="IR76" s="111"/>
      <c r="IS76" s="111"/>
      <c r="IT76" s="111"/>
      <c r="IU76" s="111"/>
      <c r="IV76" s="111"/>
      <c r="IW76" s="111"/>
      <c r="IX76" s="111" t="str">
        <f>
データ!$F$11</f>
        <v>
R03</v>
      </c>
      <c r="IY76" s="111"/>
      <c r="IZ76" s="111"/>
      <c r="JA76" s="111"/>
      <c r="JB76" s="111"/>
      <c r="JC76" s="111"/>
      <c r="JD76" s="111"/>
      <c r="JE76" s="111"/>
      <c r="JF76" s="111"/>
      <c r="JG76" s="111"/>
      <c r="JH76" s="111"/>
      <c r="JI76" s="111"/>
      <c r="JJ76" s="111"/>
      <c r="JK76" s="111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111" t="str">
        <f>
データ!$B$11</f>
        <v>
H29</v>
      </c>
      <c r="KI76" s="111"/>
      <c r="KJ76" s="111"/>
      <c r="KK76" s="111"/>
      <c r="KL76" s="111"/>
      <c r="KM76" s="111"/>
      <c r="KN76" s="111"/>
      <c r="KO76" s="111"/>
      <c r="KP76" s="111"/>
      <c r="KQ76" s="111"/>
      <c r="KR76" s="111"/>
      <c r="KS76" s="111"/>
      <c r="KT76" s="111"/>
      <c r="KU76" s="111"/>
      <c r="KV76" s="111" t="str">
        <f>
データ!$C$11</f>
        <v>
H30</v>
      </c>
      <c r="KW76" s="111"/>
      <c r="KX76" s="111"/>
      <c r="KY76" s="111"/>
      <c r="KZ76" s="111"/>
      <c r="LA76" s="111"/>
      <c r="LB76" s="111"/>
      <c r="LC76" s="111"/>
      <c r="LD76" s="111"/>
      <c r="LE76" s="111"/>
      <c r="LF76" s="111"/>
      <c r="LG76" s="111"/>
      <c r="LH76" s="111"/>
      <c r="LI76" s="111"/>
      <c r="LJ76" s="111" t="str">
        <f>
データ!$D$11</f>
        <v>
R01</v>
      </c>
      <c r="LK76" s="111"/>
      <c r="LL76" s="111"/>
      <c r="LM76" s="111"/>
      <c r="LN76" s="111"/>
      <c r="LO76" s="111"/>
      <c r="LP76" s="111"/>
      <c r="LQ76" s="111"/>
      <c r="LR76" s="111"/>
      <c r="LS76" s="111"/>
      <c r="LT76" s="111"/>
      <c r="LU76" s="111"/>
      <c r="LV76" s="111"/>
      <c r="LW76" s="111"/>
      <c r="LX76" s="111" t="str">
        <f>
データ!$E$11</f>
        <v>
R02</v>
      </c>
      <c r="LY76" s="111"/>
      <c r="LZ76" s="111"/>
      <c r="MA76" s="111"/>
      <c r="MB76" s="111"/>
      <c r="MC76" s="111"/>
      <c r="MD76" s="111"/>
      <c r="ME76" s="111"/>
      <c r="MF76" s="111"/>
      <c r="MG76" s="111"/>
      <c r="MH76" s="111"/>
      <c r="MI76" s="111"/>
      <c r="MJ76" s="111"/>
      <c r="MK76" s="111"/>
      <c r="ML76" s="111" t="str">
        <f>
データ!$F$11</f>
        <v>
R03</v>
      </c>
      <c r="MM76" s="111"/>
      <c r="MN76" s="111"/>
      <c r="MO76" s="111"/>
      <c r="MP76" s="111"/>
      <c r="MQ76" s="111"/>
      <c r="MR76" s="111"/>
      <c r="MS76" s="111"/>
      <c r="MT76" s="111"/>
      <c r="MU76" s="111"/>
      <c r="MV76" s="111"/>
      <c r="MW76" s="111"/>
      <c r="MX76" s="111"/>
      <c r="MY76" s="111"/>
      <c r="MZ76" s="2"/>
      <c r="NA76" s="2"/>
      <c r="NB76" s="2"/>
      <c r="NC76" s="2"/>
      <c r="ND76" s="2"/>
      <c r="NE76" s="2"/>
      <c r="NF76" s="22"/>
      <c r="NG76" s="10"/>
      <c r="NH76" s="2"/>
      <c r="NI76" s="105"/>
      <c r="NJ76" s="106"/>
      <c r="NK76" s="106"/>
      <c r="NL76" s="106"/>
      <c r="NM76" s="106"/>
      <c r="NN76" s="106"/>
      <c r="NO76" s="106"/>
      <c r="NP76" s="106"/>
      <c r="NQ76" s="106"/>
      <c r="NR76" s="106"/>
      <c r="NS76" s="106"/>
      <c r="NT76" s="106"/>
      <c r="NU76" s="106"/>
      <c r="NV76" s="106"/>
      <c r="NW76" s="107"/>
    </row>
    <row r="77" spans="1:387" ht="13.5" customHeight="1" x14ac:dyDescent="0.2">
      <c r="A77" s="2"/>
      <c r="B77" s="9"/>
      <c r="C77" s="2"/>
      <c r="D77" s="2"/>
      <c r="E77" s="2"/>
      <c r="F77" s="2"/>
      <c r="I77" s="119" t="s">
        <v>
27</v>
      </c>
      <c r="J77" s="119"/>
      <c r="K77" s="119"/>
      <c r="L77" s="119"/>
      <c r="M77" s="119"/>
      <c r="N77" s="119"/>
      <c r="O77" s="119"/>
      <c r="P77" s="119"/>
      <c r="Q77" s="119"/>
      <c r="R77" s="126" t="str">
        <f>
データ!CX7</f>
        <v xml:space="preserve">
 </v>
      </c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 t="str">
        <f>
データ!CY7</f>
        <v xml:space="preserve">
 </v>
      </c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  <c r="AS77" s="126"/>
      <c r="AT77" s="126" t="str">
        <f>
データ!CZ7</f>
        <v xml:space="preserve">
 </v>
      </c>
      <c r="AU77" s="126"/>
      <c r="AV77" s="126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6"/>
      <c r="BH77" s="126" t="str">
        <f>
データ!DA7</f>
        <v xml:space="preserve">
 </v>
      </c>
      <c r="BI77" s="126"/>
      <c r="BJ77" s="126"/>
      <c r="BK77" s="126"/>
      <c r="BL77" s="126"/>
      <c r="BM77" s="126"/>
      <c r="BN77" s="126"/>
      <c r="BO77" s="126"/>
      <c r="BP77" s="126"/>
      <c r="BQ77" s="126"/>
      <c r="BR77" s="126"/>
      <c r="BS77" s="126"/>
      <c r="BT77" s="126"/>
      <c r="BU77" s="126"/>
      <c r="BV77" s="126" t="str">
        <f>
データ!DB7</f>
        <v xml:space="preserve">
 </v>
      </c>
      <c r="BW77" s="126"/>
      <c r="BX77" s="126"/>
      <c r="BY77" s="126"/>
      <c r="BZ77" s="126"/>
      <c r="CA77" s="126"/>
      <c r="CB77" s="126"/>
      <c r="CC77" s="126"/>
      <c r="CD77" s="126"/>
      <c r="CE77" s="126"/>
      <c r="CF77" s="126"/>
      <c r="CG77" s="126"/>
      <c r="CH77" s="126"/>
      <c r="CI77" s="126"/>
      <c r="CJ77" s="23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L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119" t="s">
        <v>
27</v>
      </c>
      <c r="GL77" s="119"/>
      <c r="GM77" s="119"/>
      <c r="GN77" s="119"/>
      <c r="GO77" s="119"/>
      <c r="GP77" s="119"/>
      <c r="GQ77" s="119"/>
      <c r="GR77" s="119"/>
      <c r="GS77" s="119"/>
      <c r="GT77" s="126" t="str">
        <f>
データ!DK7</f>
        <v xml:space="preserve">
 </v>
      </c>
      <c r="GU77" s="126"/>
      <c r="GV77" s="126"/>
      <c r="GW77" s="126"/>
      <c r="GX77" s="126"/>
      <c r="GY77" s="126"/>
      <c r="GZ77" s="126"/>
      <c r="HA77" s="126"/>
      <c r="HB77" s="126"/>
      <c r="HC77" s="126"/>
      <c r="HD77" s="126"/>
      <c r="HE77" s="126"/>
      <c r="HF77" s="126"/>
      <c r="HG77" s="126"/>
      <c r="HH77" s="126" t="str">
        <f>
データ!DL7</f>
        <v xml:space="preserve">
 </v>
      </c>
      <c r="HI77" s="126"/>
      <c r="HJ77" s="126"/>
      <c r="HK77" s="126"/>
      <c r="HL77" s="126"/>
      <c r="HM77" s="126"/>
      <c r="HN77" s="126"/>
      <c r="HO77" s="126"/>
      <c r="HP77" s="126"/>
      <c r="HQ77" s="126"/>
      <c r="HR77" s="126"/>
      <c r="HS77" s="126"/>
      <c r="HT77" s="126"/>
      <c r="HU77" s="126"/>
      <c r="HV77" s="126" t="str">
        <f>
データ!DM7</f>
        <v xml:space="preserve">
 </v>
      </c>
      <c r="HW77" s="126"/>
      <c r="HX77" s="126"/>
      <c r="HY77" s="126"/>
      <c r="HZ77" s="126"/>
      <c r="IA77" s="126"/>
      <c r="IB77" s="126"/>
      <c r="IC77" s="126"/>
      <c r="ID77" s="126"/>
      <c r="IE77" s="126"/>
      <c r="IF77" s="126"/>
      <c r="IG77" s="126"/>
      <c r="IH77" s="126"/>
      <c r="II77" s="126"/>
      <c r="IJ77" s="126" t="str">
        <f>
データ!DN7</f>
        <v xml:space="preserve">
 </v>
      </c>
      <c r="IK77" s="126"/>
      <c r="IL77" s="126"/>
      <c r="IM77" s="126"/>
      <c r="IN77" s="126"/>
      <c r="IO77" s="126"/>
      <c r="IP77" s="126"/>
      <c r="IQ77" s="126"/>
      <c r="IR77" s="126"/>
      <c r="IS77" s="126"/>
      <c r="IT77" s="126"/>
      <c r="IU77" s="126"/>
      <c r="IV77" s="126"/>
      <c r="IW77" s="126"/>
      <c r="IX77" s="126" t="str">
        <f>
データ!DO7</f>
        <v xml:space="preserve">
 </v>
      </c>
      <c r="IY77" s="126"/>
      <c r="IZ77" s="126"/>
      <c r="JA77" s="126"/>
      <c r="JB77" s="126"/>
      <c r="JC77" s="126"/>
      <c r="JD77" s="126"/>
      <c r="JE77" s="126"/>
      <c r="JF77" s="126"/>
      <c r="JG77" s="126"/>
      <c r="JH77" s="126"/>
      <c r="JI77" s="126"/>
      <c r="JJ77" s="126"/>
      <c r="JK77" s="126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119" t="s">
        <v>
27</v>
      </c>
      <c r="JZ77" s="119"/>
      <c r="KA77" s="119"/>
      <c r="KB77" s="119"/>
      <c r="KC77" s="119"/>
      <c r="KD77" s="119"/>
      <c r="KE77" s="119"/>
      <c r="KF77" s="119"/>
      <c r="KG77" s="119"/>
      <c r="KH77" s="120">
        <f>
データ!DV7</f>
        <v>
30.4</v>
      </c>
      <c r="KI77" s="120"/>
      <c r="KJ77" s="120"/>
      <c r="KK77" s="120"/>
      <c r="KL77" s="120"/>
      <c r="KM77" s="120"/>
      <c r="KN77" s="120"/>
      <c r="KO77" s="120"/>
      <c r="KP77" s="120"/>
      <c r="KQ77" s="120"/>
      <c r="KR77" s="120"/>
      <c r="KS77" s="120"/>
      <c r="KT77" s="120"/>
      <c r="KU77" s="120"/>
      <c r="KV77" s="120">
        <f>
データ!DW7</f>
        <v>
20.399999999999999</v>
      </c>
      <c r="KW77" s="120"/>
      <c r="KX77" s="120"/>
      <c r="KY77" s="120"/>
      <c r="KZ77" s="120"/>
      <c r="LA77" s="120"/>
      <c r="LB77" s="120"/>
      <c r="LC77" s="120"/>
      <c r="LD77" s="120"/>
      <c r="LE77" s="120"/>
      <c r="LF77" s="120"/>
      <c r="LG77" s="120"/>
      <c r="LH77" s="120"/>
      <c r="LI77" s="120"/>
      <c r="LJ77" s="120">
        <f>
データ!DX7</f>
        <v>
9.6</v>
      </c>
      <c r="LK77" s="120"/>
      <c r="LL77" s="120"/>
      <c r="LM77" s="120"/>
      <c r="LN77" s="120"/>
      <c r="LO77" s="120"/>
      <c r="LP77" s="120"/>
      <c r="LQ77" s="120"/>
      <c r="LR77" s="120"/>
      <c r="LS77" s="120"/>
      <c r="LT77" s="120"/>
      <c r="LU77" s="120"/>
      <c r="LV77" s="120"/>
      <c r="LW77" s="120"/>
      <c r="LX77" s="120">
        <f>
データ!DY7</f>
        <v>
0</v>
      </c>
      <c r="LY77" s="120"/>
      <c r="LZ77" s="120"/>
      <c r="MA77" s="120"/>
      <c r="MB77" s="120"/>
      <c r="MC77" s="120"/>
      <c r="MD77" s="120"/>
      <c r="ME77" s="120"/>
      <c r="MF77" s="120"/>
      <c r="MG77" s="120"/>
      <c r="MH77" s="120"/>
      <c r="MI77" s="120"/>
      <c r="MJ77" s="120"/>
      <c r="MK77" s="120"/>
      <c r="ML77" s="120">
        <f>
データ!DZ7</f>
        <v>
0</v>
      </c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0"/>
      <c r="MX77" s="120"/>
      <c r="MY77" s="120"/>
      <c r="MZ77" s="2"/>
      <c r="NA77" s="2"/>
      <c r="NB77" s="2"/>
      <c r="NC77" s="2"/>
      <c r="ND77" s="2"/>
      <c r="NE77" s="2"/>
      <c r="NF77" s="22"/>
      <c r="NG77" s="10"/>
      <c r="NH77" s="2"/>
      <c r="NI77" s="105"/>
      <c r="NJ77" s="106"/>
      <c r="NK77" s="106"/>
      <c r="NL77" s="106"/>
      <c r="NM77" s="106"/>
      <c r="NN77" s="106"/>
      <c r="NO77" s="106"/>
      <c r="NP77" s="106"/>
      <c r="NQ77" s="106"/>
      <c r="NR77" s="106"/>
      <c r="NS77" s="106"/>
      <c r="NT77" s="106"/>
      <c r="NU77" s="106"/>
      <c r="NV77" s="106"/>
      <c r="NW77" s="107"/>
    </row>
    <row r="78" spans="1:387" ht="13.5" customHeight="1" x14ac:dyDescent="0.2">
      <c r="A78" s="2"/>
      <c r="B78" s="9"/>
      <c r="C78" s="2"/>
      <c r="D78" s="2"/>
      <c r="E78" s="2"/>
      <c r="F78" s="2"/>
      <c r="G78" s="2"/>
      <c r="H78" s="2"/>
      <c r="I78" s="119" t="s">
        <v>
29</v>
      </c>
      <c r="J78" s="119"/>
      <c r="K78" s="119"/>
      <c r="L78" s="119"/>
      <c r="M78" s="119"/>
      <c r="N78" s="119"/>
      <c r="O78" s="119"/>
      <c r="P78" s="119"/>
      <c r="Q78" s="119"/>
      <c r="R78" s="126" t="str">
        <f>
データ!DC7</f>
        <v xml:space="preserve">
 </v>
      </c>
      <c r="S78" s="126"/>
      <c r="T78" s="126"/>
      <c r="U78" s="126"/>
      <c r="V78" s="126"/>
      <c r="W78" s="126"/>
      <c r="X78" s="126"/>
      <c r="Y78" s="126"/>
      <c r="Z78" s="126"/>
      <c r="AA78" s="126"/>
      <c r="AB78" s="126"/>
      <c r="AC78" s="126"/>
      <c r="AD78" s="126"/>
      <c r="AE78" s="126"/>
      <c r="AF78" s="126" t="str">
        <f>
データ!DD7</f>
        <v xml:space="preserve">
 </v>
      </c>
      <c r="AG78" s="126"/>
      <c r="AH78" s="126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 t="str">
        <f>
データ!DE7</f>
        <v xml:space="preserve">
 </v>
      </c>
      <c r="AU78" s="126"/>
      <c r="AV78" s="126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6"/>
      <c r="BH78" s="126" t="str">
        <f>
データ!DF7</f>
        <v xml:space="preserve">
 </v>
      </c>
      <c r="BI78" s="126"/>
      <c r="BJ78" s="126"/>
      <c r="BK78" s="126"/>
      <c r="BL78" s="126"/>
      <c r="BM78" s="126"/>
      <c r="BN78" s="126"/>
      <c r="BO78" s="126"/>
      <c r="BP78" s="126"/>
      <c r="BQ78" s="126"/>
      <c r="BR78" s="126"/>
      <c r="BS78" s="126"/>
      <c r="BT78" s="126"/>
      <c r="BU78" s="126"/>
      <c r="BV78" s="126" t="str">
        <f>
データ!DG7</f>
        <v xml:space="preserve">
 </v>
      </c>
      <c r="BW78" s="126"/>
      <c r="BX78" s="126"/>
      <c r="BY78" s="126"/>
      <c r="BZ78" s="126"/>
      <c r="CA78" s="126"/>
      <c r="CB78" s="126"/>
      <c r="CC78" s="126"/>
      <c r="CD78" s="126"/>
      <c r="CE78" s="126"/>
      <c r="CF78" s="126"/>
      <c r="CG78" s="126"/>
      <c r="CH78" s="126"/>
      <c r="CI78" s="126"/>
      <c r="CJ78" s="23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5"/>
      <c r="DV78" s="125"/>
      <c r="DW78" s="125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25"/>
      <c r="FG78" s="125"/>
      <c r="FH78" s="125"/>
      <c r="FI78" s="125"/>
      <c r="FJ78" s="125"/>
      <c r="FK78" s="125"/>
      <c r="FL78" s="125"/>
      <c r="FM78" s="125"/>
      <c r="FN78" s="125"/>
      <c r="FO78" s="125"/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119" t="s">
        <v>
29</v>
      </c>
      <c r="GL78" s="119"/>
      <c r="GM78" s="119"/>
      <c r="GN78" s="119"/>
      <c r="GO78" s="119"/>
      <c r="GP78" s="119"/>
      <c r="GQ78" s="119"/>
      <c r="GR78" s="119"/>
      <c r="GS78" s="119"/>
      <c r="GT78" s="126" t="str">
        <f>
データ!DP7</f>
        <v xml:space="preserve">
 </v>
      </c>
      <c r="GU78" s="126"/>
      <c r="GV78" s="126"/>
      <c r="GW78" s="126"/>
      <c r="GX78" s="126"/>
      <c r="GY78" s="126"/>
      <c r="GZ78" s="126"/>
      <c r="HA78" s="126"/>
      <c r="HB78" s="126"/>
      <c r="HC78" s="126"/>
      <c r="HD78" s="126"/>
      <c r="HE78" s="126"/>
      <c r="HF78" s="126"/>
      <c r="HG78" s="126"/>
      <c r="HH78" s="126" t="str">
        <f>
データ!DQ7</f>
        <v xml:space="preserve">
 </v>
      </c>
      <c r="HI78" s="126"/>
      <c r="HJ78" s="126"/>
      <c r="HK78" s="126"/>
      <c r="HL78" s="126"/>
      <c r="HM78" s="126"/>
      <c r="HN78" s="126"/>
      <c r="HO78" s="126"/>
      <c r="HP78" s="126"/>
      <c r="HQ78" s="126"/>
      <c r="HR78" s="126"/>
      <c r="HS78" s="126"/>
      <c r="HT78" s="126"/>
      <c r="HU78" s="126"/>
      <c r="HV78" s="126" t="str">
        <f>
データ!DR7</f>
        <v xml:space="preserve">
 </v>
      </c>
      <c r="HW78" s="126"/>
      <c r="HX78" s="126"/>
      <c r="HY78" s="126"/>
      <c r="HZ78" s="126"/>
      <c r="IA78" s="126"/>
      <c r="IB78" s="126"/>
      <c r="IC78" s="126"/>
      <c r="ID78" s="126"/>
      <c r="IE78" s="126"/>
      <c r="IF78" s="126"/>
      <c r="IG78" s="126"/>
      <c r="IH78" s="126"/>
      <c r="II78" s="126"/>
      <c r="IJ78" s="126" t="str">
        <f>
データ!DS7</f>
        <v xml:space="preserve">
 </v>
      </c>
      <c r="IK78" s="126"/>
      <c r="IL78" s="126"/>
      <c r="IM78" s="126"/>
      <c r="IN78" s="126"/>
      <c r="IO78" s="126"/>
      <c r="IP78" s="126"/>
      <c r="IQ78" s="126"/>
      <c r="IR78" s="126"/>
      <c r="IS78" s="126"/>
      <c r="IT78" s="126"/>
      <c r="IU78" s="126"/>
      <c r="IV78" s="126"/>
      <c r="IW78" s="126"/>
      <c r="IX78" s="126" t="str">
        <f>
データ!DT7</f>
        <v xml:space="preserve">
 </v>
      </c>
      <c r="IY78" s="126"/>
      <c r="IZ78" s="126"/>
      <c r="JA78" s="126"/>
      <c r="JB78" s="126"/>
      <c r="JC78" s="126"/>
      <c r="JD78" s="126"/>
      <c r="JE78" s="126"/>
      <c r="JF78" s="126"/>
      <c r="JG78" s="126"/>
      <c r="JH78" s="126"/>
      <c r="JI78" s="126"/>
      <c r="JJ78" s="126"/>
      <c r="JK78" s="126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119" t="s">
        <v>
29</v>
      </c>
      <c r="JZ78" s="119"/>
      <c r="KA78" s="119"/>
      <c r="KB78" s="119"/>
      <c r="KC78" s="119"/>
      <c r="KD78" s="119"/>
      <c r="KE78" s="119"/>
      <c r="KF78" s="119"/>
      <c r="KG78" s="119"/>
      <c r="KH78" s="120">
        <f>
データ!EA7</f>
        <v>
511.3</v>
      </c>
      <c r="KI78" s="120"/>
      <c r="KJ78" s="120"/>
      <c r="KK78" s="120"/>
      <c r="KL78" s="120"/>
      <c r="KM78" s="120"/>
      <c r="KN78" s="120"/>
      <c r="KO78" s="120"/>
      <c r="KP78" s="120"/>
      <c r="KQ78" s="120"/>
      <c r="KR78" s="120"/>
      <c r="KS78" s="120"/>
      <c r="KT78" s="120"/>
      <c r="KU78" s="120"/>
      <c r="KV78" s="120">
        <f>
データ!EB7</f>
        <v>
536.70000000000005</v>
      </c>
      <c r="KW78" s="120"/>
      <c r="KX78" s="120"/>
      <c r="KY78" s="120"/>
      <c r="KZ78" s="120"/>
      <c r="LA78" s="120"/>
      <c r="LB78" s="120"/>
      <c r="LC78" s="120"/>
      <c r="LD78" s="120"/>
      <c r="LE78" s="120"/>
      <c r="LF78" s="120"/>
      <c r="LG78" s="120"/>
      <c r="LH78" s="120"/>
      <c r="LI78" s="120"/>
      <c r="LJ78" s="120">
        <f>
データ!EC7</f>
        <v>
43.6</v>
      </c>
      <c r="LK78" s="120"/>
      <c r="LL78" s="120"/>
      <c r="LM78" s="120"/>
      <c r="LN78" s="120"/>
      <c r="LO78" s="120"/>
      <c r="LP78" s="120"/>
      <c r="LQ78" s="120"/>
      <c r="LR78" s="120"/>
      <c r="LS78" s="120"/>
      <c r="LT78" s="120"/>
      <c r="LU78" s="120"/>
      <c r="LV78" s="120"/>
      <c r="LW78" s="120"/>
      <c r="LX78" s="120">
        <f>
データ!ED7</f>
        <v>
330.8</v>
      </c>
      <c r="LY78" s="120"/>
      <c r="LZ78" s="120"/>
      <c r="MA78" s="120"/>
      <c r="MB78" s="120"/>
      <c r="MC78" s="120"/>
      <c r="MD78" s="120"/>
      <c r="ME78" s="120"/>
      <c r="MF78" s="120"/>
      <c r="MG78" s="120"/>
      <c r="MH78" s="120"/>
      <c r="MI78" s="120"/>
      <c r="MJ78" s="120"/>
      <c r="MK78" s="120"/>
      <c r="ML78" s="120">
        <f>
データ!EE7</f>
        <v>
11.2</v>
      </c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0"/>
      <c r="MX78" s="120"/>
      <c r="MY78" s="120"/>
      <c r="MZ78" s="2"/>
      <c r="NA78" s="2"/>
      <c r="NB78" s="2"/>
      <c r="NC78" s="2"/>
      <c r="ND78" s="2"/>
      <c r="NE78" s="2"/>
      <c r="NF78" s="22"/>
      <c r="NG78" s="10"/>
      <c r="NH78" s="2"/>
      <c r="NI78" s="105"/>
      <c r="NJ78" s="106"/>
      <c r="NK78" s="106"/>
      <c r="NL78" s="106"/>
      <c r="NM78" s="106"/>
      <c r="NN78" s="106"/>
      <c r="NO78" s="106"/>
      <c r="NP78" s="106"/>
      <c r="NQ78" s="106"/>
      <c r="NR78" s="106"/>
      <c r="NS78" s="106"/>
      <c r="NT78" s="106"/>
      <c r="NU78" s="106"/>
      <c r="NV78" s="106"/>
      <c r="NW78" s="107"/>
    </row>
    <row r="79" spans="1:387" ht="13.5" customHeight="1" x14ac:dyDescent="0.2">
      <c r="A79" s="2"/>
      <c r="B79" s="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  <c r="EC79" s="125"/>
      <c r="ED79" s="125"/>
      <c r="EE79" s="125"/>
      <c r="EF79" s="125"/>
      <c r="EG79" s="125"/>
      <c r="EH79" s="125"/>
      <c r="EI79" s="125"/>
      <c r="EJ79" s="125"/>
      <c r="EK79" s="125"/>
      <c r="EL79" s="125"/>
      <c r="EM79" s="125"/>
      <c r="EN79" s="125"/>
      <c r="EO79" s="125"/>
      <c r="EP79" s="125"/>
      <c r="EQ79" s="125"/>
      <c r="ER79" s="125"/>
      <c r="ES79" s="125"/>
      <c r="ET79" s="125"/>
      <c r="EU79" s="125"/>
      <c r="EV79" s="125"/>
      <c r="EW79" s="125"/>
      <c r="EX79" s="125"/>
      <c r="EY79" s="125"/>
      <c r="EZ79" s="125"/>
      <c r="FA79" s="125"/>
      <c r="FB79" s="125"/>
      <c r="FC79" s="125"/>
      <c r="FD79" s="125"/>
      <c r="FE79" s="125"/>
      <c r="FF79" s="125"/>
      <c r="FG79" s="125"/>
      <c r="FH79" s="125"/>
      <c r="FI79" s="125"/>
      <c r="FJ79" s="125"/>
      <c r="FK79" s="125"/>
      <c r="FL79" s="125"/>
      <c r="FM79" s="125"/>
      <c r="FN79" s="125"/>
      <c r="FO79" s="125"/>
      <c r="FP79" s="125"/>
      <c r="FQ79" s="125"/>
      <c r="FR79" s="125"/>
      <c r="FS79" s="125"/>
      <c r="FT79" s="125"/>
      <c r="FU79" s="125"/>
      <c r="FV79" s="125"/>
      <c r="FW79" s="125"/>
      <c r="FX79" s="125"/>
      <c r="FY79" s="125"/>
      <c r="FZ79" s="125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2"/>
      <c r="NG79" s="10"/>
      <c r="NH79" s="2"/>
      <c r="NI79" s="105"/>
      <c r="NJ79" s="106"/>
      <c r="NK79" s="106"/>
      <c r="NL79" s="106"/>
      <c r="NM79" s="106"/>
      <c r="NN79" s="106"/>
      <c r="NO79" s="106"/>
      <c r="NP79" s="106"/>
      <c r="NQ79" s="106"/>
      <c r="NR79" s="106"/>
      <c r="NS79" s="106"/>
      <c r="NT79" s="106"/>
      <c r="NU79" s="106"/>
      <c r="NV79" s="106"/>
      <c r="NW79" s="107"/>
    </row>
    <row r="80" spans="1:387" ht="13.5" customHeight="1" x14ac:dyDescent="0.2">
      <c r="A80" s="2"/>
      <c r="B80" s="9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2"/>
      <c r="JP80" s="2"/>
      <c r="JQ80" s="2"/>
      <c r="JR80" s="2"/>
      <c r="JS80" s="2"/>
      <c r="JT80" s="2"/>
      <c r="JU80" s="2"/>
      <c r="JV80" s="2"/>
      <c r="JW80" s="2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0"/>
      <c r="NH80" s="2"/>
      <c r="NI80" s="105"/>
      <c r="NJ80" s="106"/>
      <c r="NK80" s="106"/>
      <c r="NL80" s="106"/>
      <c r="NM80" s="106"/>
      <c r="NN80" s="106"/>
      <c r="NO80" s="106"/>
      <c r="NP80" s="106"/>
      <c r="NQ80" s="106"/>
      <c r="NR80" s="106"/>
      <c r="NS80" s="106"/>
      <c r="NT80" s="106"/>
      <c r="NU80" s="106"/>
      <c r="NV80" s="106"/>
      <c r="NW80" s="107"/>
    </row>
    <row r="81" spans="1:387" ht="13.5" customHeight="1" x14ac:dyDescent="0.2">
      <c r="A81" s="2"/>
      <c r="B81" s="9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2"/>
      <c r="JP81" s="2"/>
      <c r="JQ81" s="2"/>
      <c r="JR81" s="2"/>
      <c r="JS81" s="2"/>
      <c r="JT81" s="2"/>
      <c r="JU81" s="2"/>
      <c r="JV81" s="2"/>
      <c r="JW81" s="2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0"/>
      <c r="NH81" s="2"/>
      <c r="NI81" s="105"/>
      <c r="NJ81" s="106"/>
      <c r="NK81" s="106"/>
      <c r="NL81" s="106"/>
      <c r="NM81" s="106"/>
      <c r="NN81" s="106"/>
      <c r="NO81" s="106"/>
      <c r="NP81" s="106"/>
      <c r="NQ81" s="106"/>
      <c r="NR81" s="106"/>
      <c r="NS81" s="106"/>
      <c r="NT81" s="106"/>
      <c r="NU81" s="106"/>
      <c r="NV81" s="106"/>
      <c r="NW81" s="107"/>
    </row>
    <row r="82" spans="1:387" ht="13.5" customHeight="1" x14ac:dyDescent="0.2">
      <c r="A82" s="2"/>
      <c r="B82" s="18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20"/>
      <c r="NH82" s="2"/>
      <c r="NI82" s="108"/>
      <c r="NJ82" s="109"/>
      <c r="NK82" s="109"/>
      <c r="NL82" s="109"/>
      <c r="NM82" s="109"/>
      <c r="NN82" s="109"/>
      <c r="NO82" s="109"/>
      <c r="NP82" s="109"/>
      <c r="NQ82" s="109"/>
      <c r="NR82" s="109"/>
      <c r="NS82" s="109"/>
      <c r="NT82" s="109"/>
      <c r="NU82" s="109"/>
      <c r="NV82" s="109"/>
      <c r="NW82" s="110"/>
    </row>
    <row r="83" spans="1:387" x14ac:dyDescent="0.2">
      <c r="C83" s="2"/>
      <c r="BH83" s="2"/>
      <c r="GR83" s="2"/>
      <c r="IV83" s="2"/>
      <c r="LD83" s="2"/>
    </row>
    <row r="84" spans="1:387" x14ac:dyDescent="0.2">
      <c r="C84" s="2"/>
      <c r="BH84" s="2"/>
      <c r="GR84" s="2"/>
      <c r="IV84" s="2"/>
      <c r="LD84" s="2"/>
    </row>
    <row r="86" spans="1:387" hidden="1" x14ac:dyDescent="0.2">
      <c r="B86" s="24" t="s">
        <v>
35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</row>
    <row r="87" spans="1:387" hidden="1" x14ac:dyDescent="0.2">
      <c r="B87" s="24" t="s">
        <v>
36</v>
      </c>
      <c r="C87" s="25" t="s">
        <v>
37</v>
      </c>
      <c r="D87" s="25" t="s">
        <v>
38</v>
      </c>
      <c r="E87" s="25" t="s">
        <v>
39</v>
      </c>
      <c r="F87" s="25" t="s">
        <v>
40</v>
      </c>
      <c r="G87" s="25" t="s">
        <v>
41</v>
      </c>
      <c r="H87" s="25" t="s">
        <v>
42</v>
      </c>
      <c r="I87" s="25" t="s">
        <v>
43</v>
      </c>
      <c r="J87" s="25" t="s">
        <v>
44</v>
      </c>
      <c r="K87" s="25" t="s">
        <v>
45</v>
      </c>
      <c r="L87" s="25" t="s">
        <v>
46</v>
      </c>
      <c r="M87" s="25" t="s">
        <v>
47</v>
      </c>
      <c r="N87" s="25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</row>
    <row r="88" spans="1:387" hidden="1" x14ac:dyDescent="0.2">
      <c r="B88" s="24" t="str">
        <f>
データ!AI6</f>
        <v>
【90.6】</v>
      </c>
      <c r="C88" s="25" t="str">
        <f>
データ!AT6</f>
        <v>
【30.4】</v>
      </c>
      <c r="D88" s="25" t="str">
        <f>
データ!BE6</f>
        <v>
【208,749】</v>
      </c>
      <c r="E88" s="25" t="str">
        <f>
データ!BP6</f>
        <v>
【12.2】</v>
      </c>
      <c r="F88" s="25" t="str">
        <f>
データ!CA6</f>
        <v>
【120.7】</v>
      </c>
      <c r="G88" s="25" t="str">
        <f>
データ!CL6</f>
        <v>
【△43.7】</v>
      </c>
      <c r="H88" s="25" t="str">
        <f>
データ!CW6</f>
        <v>
【△24,115】</v>
      </c>
      <c r="I88" s="25" t="str">
        <f>
データ!DH6</f>
        <v xml:space="preserve">
 </v>
      </c>
      <c r="J88" s="25" t="s">
        <v>
48</v>
      </c>
      <c r="K88" s="25" t="s">
        <v>
48</v>
      </c>
      <c r="L88" s="25" t="str">
        <f>
データ!DU6</f>
        <v xml:space="preserve">
 </v>
      </c>
      <c r="M88" s="25" t="str">
        <f>
データ!EF6</f>
        <v>
【38.7】</v>
      </c>
      <c r="N88" s="25" t="str">
        <f>
データ!EF6</f>
        <v>
【38.7】</v>
      </c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</row>
  </sheetData>
  <sheetProtection algorithmName="SHA-512" hashValue="Y6RgHyEd2CQTNMblA9KNNIxm+VLxPfy9k3YXGKvFPN/qgBH3P4DjBdBWgc9Fn/aWmYiCj8/rc9Q1eQFl8Jl3sw==" saltValue="WT3eySr2M2mgMYYZnYSJpg==" spinCount="100000" sheet="1" objects="1" scenarios="1" formatCells="0" formatColumns="0" formatRows="0"/>
  <mergeCells count="225">
    <mergeCell ref="KV77:LI77"/>
    <mergeCell ref="LJ78:LW78"/>
    <mergeCell ref="LX78:MK78"/>
    <mergeCell ref="ML78:MY78"/>
    <mergeCell ref="HV78:II78"/>
    <mergeCell ref="IJ78:IW78"/>
    <mergeCell ref="IX78:JK78"/>
    <mergeCell ref="JY78:KG78"/>
    <mergeCell ref="KH78:KU78"/>
    <mergeCell ref="KV78:LI78"/>
    <mergeCell ref="I77:Q77"/>
    <mergeCell ref="R77:AE77"/>
    <mergeCell ref="AF77:AS77"/>
    <mergeCell ref="AT77:BG77"/>
    <mergeCell ref="BH77:BU77"/>
    <mergeCell ref="CU76:FZ79"/>
    <mergeCell ref="GT76:HG76"/>
    <mergeCell ref="HH76:HU76"/>
    <mergeCell ref="HV76:II76"/>
    <mergeCell ref="GK78:GS78"/>
    <mergeCell ref="GT78:HG78"/>
    <mergeCell ref="HH78:HU78"/>
    <mergeCell ref="BV77:CI77"/>
    <mergeCell ref="GK77:GS77"/>
    <mergeCell ref="GT77:HG77"/>
    <mergeCell ref="HH77:HU77"/>
    <mergeCell ref="HV77:II77"/>
    <mergeCell ref="I78:Q78"/>
    <mergeCell ref="R78:AE78"/>
    <mergeCell ref="AF78:AS78"/>
    <mergeCell ref="AT78:BG78"/>
    <mergeCell ref="BH78:BU78"/>
    <mergeCell ref="BV78:CI78"/>
    <mergeCell ref="CU63:FZ66"/>
    <mergeCell ref="NI65:NW65"/>
    <mergeCell ref="NI66:NW82"/>
    <mergeCell ref="CU67:FZ70"/>
    <mergeCell ref="CU72:FZ75"/>
    <mergeCell ref="R76:AE76"/>
    <mergeCell ref="AF76:AS76"/>
    <mergeCell ref="AT76:BG76"/>
    <mergeCell ref="BH76:BU76"/>
    <mergeCell ref="BV76:CI76"/>
    <mergeCell ref="KH76:KU76"/>
    <mergeCell ref="KV76:LI76"/>
    <mergeCell ref="LJ76:LW76"/>
    <mergeCell ref="LX76:MK76"/>
    <mergeCell ref="ML76:MY76"/>
    <mergeCell ref="IJ76:IW76"/>
    <mergeCell ref="IX76:JK76"/>
    <mergeCell ref="IX77:JK77"/>
    <mergeCell ref="LJ77:LW77"/>
    <mergeCell ref="LX77:MK77"/>
    <mergeCell ref="ML77:MY77"/>
    <mergeCell ref="IJ77:IW77"/>
    <mergeCell ref="JY77:KG77"/>
    <mergeCell ref="KH77:KU77"/>
    <mergeCell ref="LJ54:LW54"/>
    <mergeCell ref="LX54:MK54"/>
    <mergeCell ref="ML54:MY54"/>
    <mergeCell ref="H60:NA61"/>
    <mergeCell ref="GT54:HG54"/>
    <mergeCell ref="HH54:HU54"/>
    <mergeCell ref="HV54:II54"/>
    <mergeCell ref="IJ54:IW54"/>
    <mergeCell ref="IX54:JK54"/>
    <mergeCell ref="JY54:KG54"/>
    <mergeCell ref="DF54:DS54"/>
    <mergeCell ref="DT54:EG54"/>
    <mergeCell ref="EH54:EU54"/>
    <mergeCell ref="EV54:FI54"/>
    <mergeCell ref="FJ54:FW54"/>
    <mergeCell ref="GK54:GS54"/>
    <mergeCell ref="LJ53:LW53"/>
    <mergeCell ref="LX53:MK53"/>
    <mergeCell ref="ML53:MY53"/>
    <mergeCell ref="I54:Q54"/>
    <mergeCell ref="R54:AE54"/>
    <mergeCell ref="AF54:AS54"/>
    <mergeCell ref="AT54:BG54"/>
    <mergeCell ref="BH54:BU54"/>
    <mergeCell ref="BV54:CI54"/>
    <mergeCell ref="CW54:DE54"/>
    <mergeCell ref="HV53:II53"/>
    <mergeCell ref="IJ53:IW53"/>
    <mergeCell ref="IX53:JK53"/>
    <mergeCell ref="JY53:KG53"/>
    <mergeCell ref="KH53:KU53"/>
    <mergeCell ref="KV53:LI53"/>
    <mergeCell ref="EH53:EU53"/>
    <mergeCell ref="EV53:FI53"/>
    <mergeCell ref="FJ53:FW53"/>
    <mergeCell ref="GK53:GS53"/>
    <mergeCell ref="GT53:HG53"/>
    <mergeCell ref="HH53:HU53"/>
    <mergeCell ref="KH54:KU54"/>
    <mergeCell ref="KV54:LI54"/>
    <mergeCell ref="IX52:JK52"/>
    <mergeCell ref="KH52:KU52"/>
    <mergeCell ref="KV52:LI52"/>
    <mergeCell ref="LJ52:LW52"/>
    <mergeCell ref="LX52:MK52"/>
    <mergeCell ref="EH52:EU52"/>
    <mergeCell ref="EV52:FI52"/>
    <mergeCell ref="FJ52:FW52"/>
    <mergeCell ref="GT52:HG52"/>
    <mergeCell ref="HH52:HU52"/>
    <mergeCell ref="HV52:II52"/>
    <mergeCell ref="I53:Q53"/>
    <mergeCell ref="R53:AE53"/>
    <mergeCell ref="AF53:AS53"/>
    <mergeCell ref="AT53:BG53"/>
    <mergeCell ref="BH53:BU53"/>
    <mergeCell ref="BV53:CI53"/>
    <mergeCell ref="CW53:DE53"/>
    <mergeCell ref="DF53:DS53"/>
    <mergeCell ref="DT53:EG53"/>
    <mergeCell ref="NI32:NW47"/>
    <mergeCell ref="NI48:NW48"/>
    <mergeCell ref="NI49:NW64"/>
    <mergeCell ref="R52:AE52"/>
    <mergeCell ref="AF52:AS52"/>
    <mergeCell ref="AT52:BG52"/>
    <mergeCell ref="BH52:BU52"/>
    <mergeCell ref="BV52:CI52"/>
    <mergeCell ref="DF52:DS52"/>
    <mergeCell ref="DT52:EG52"/>
    <mergeCell ref="GK32:GS32"/>
    <mergeCell ref="GT32:HG32"/>
    <mergeCell ref="HH32:HU32"/>
    <mergeCell ref="HV32:II32"/>
    <mergeCell ref="IJ32:IW32"/>
    <mergeCell ref="IX32:JK32"/>
    <mergeCell ref="CW32:DE32"/>
    <mergeCell ref="DF32:DS32"/>
    <mergeCell ref="DT32:EG32"/>
    <mergeCell ref="EH32:EU32"/>
    <mergeCell ref="EV32:FI32"/>
    <mergeCell ref="FJ32:FW32"/>
    <mergeCell ref="ML52:MY52"/>
    <mergeCell ref="IJ52:IW52"/>
    <mergeCell ref="I32:Q32"/>
    <mergeCell ref="R32:AE32"/>
    <mergeCell ref="AF32:AS32"/>
    <mergeCell ref="AT32:BG32"/>
    <mergeCell ref="BH32:BU32"/>
    <mergeCell ref="BV32:CI32"/>
    <mergeCell ref="EH31:EU31"/>
    <mergeCell ref="EV31:FI31"/>
    <mergeCell ref="FJ31:FW31"/>
    <mergeCell ref="I31:Q31"/>
    <mergeCell ref="R31:AE31"/>
    <mergeCell ref="AF31:AS31"/>
    <mergeCell ref="AT31:BG31"/>
    <mergeCell ref="BH30:BU30"/>
    <mergeCell ref="BV30:CI30"/>
    <mergeCell ref="DF30:DS30"/>
    <mergeCell ref="DT30:EG30"/>
    <mergeCell ref="EH30:EU30"/>
    <mergeCell ref="HV31:II31"/>
    <mergeCell ref="IJ31:IW31"/>
    <mergeCell ref="IX31:JK31"/>
    <mergeCell ref="NI31:NW31"/>
    <mergeCell ref="GK31:GS31"/>
    <mergeCell ref="GT31:HG31"/>
    <mergeCell ref="HH31:HU31"/>
    <mergeCell ref="BH31:BU31"/>
    <mergeCell ref="BV31:CI31"/>
    <mergeCell ref="CW31:DE31"/>
    <mergeCell ref="DF31:DS31"/>
    <mergeCell ref="DT31:EG31"/>
    <mergeCell ref="LO10:NG10"/>
    <mergeCell ref="NI10:NJ10"/>
    <mergeCell ref="NK10:NV10"/>
    <mergeCell ref="NI11:NW13"/>
    <mergeCell ref="H14:JM15"/>
    <mergeCell ref="JT14:NG15"/>
    <mergeCell ref="NI14:NW14"/>
    <mergeCell ref="NI15:NW30"/>
    <mergeCell ref="R30:AE30"/>
    <mergeCell ref="AF30:AS30"/>
    <mergeCell ref="B10:AP10"/>
    <mergeCell ref="AQ10:CE10"/>
    <mergeCell ref="CF10:DT10"/>
    <mergeCell ref="DU10:FI10"/>
    <mergeCell ref="IC10:JU10"/>
    <mergeCell ref="JV10:LN10"/>
    <mergeCell ref="IX30:JK30"/>
    <mergeCell ref="EV30:FI30"/>
    <mergeCell ref="FJ30:FW30"/>
    <mergeCell ref="GT30:HG30"/>
    <mergeCell ref="HH30:HU30"/>
    <mergeCell ref="HV30:II30"/>
    <mergeCell ref="IJ30:IW30"/>
    <mergeCell ref="AT30:BG30"/>
    <mergeCell ref="NK8:NV8"/>
    <mergeCell ref="B9:AP9"/>
    <mergeCell ref="AQ9:CE9"/>
    <mergeCell ref="CF9:DT9"/>
    <mergeCell ref="DU9:FI9"/>
    <mergeCell ref="IC9:JU9"/>
    <mergeCell ref="JV9:LN9"/>
    <mergeCell ref="LO9:NG9"/>
    <mergeCell ref="NI9:NJ9"/>
    <mergeCell ref="NK9:NV9"/>
    <mergeCell ref="B8:AP8"/>
    <mergeCell ref="AQ8:CE8"/>
    <mergeCell ref="CF8:DT8"/>
    <mergeCell ref="DU8:FI8"/>
    <mergeCell ref="FJ8:GX8"/>
    <mergeCell ref="IC8:JU8"/>
    <mergeCell ref="JV8:LN8"/>
    <mergeCell ref="LO8:NG8"/>
    <mergeCell ref="NI8:NJ8"/>
    <mergeCell ref="B2:NW4"/>
    <mergeCell ref="B6:GX6"/>
    <mergeCell ref="B7:AP7"/>
    <mergeCell ref="AQ7:CE7"/>
    <mergeCell ref="CF7:DT7"/>
    <mergeCell ref="DU7:FI7"/>
    <mergeCell ref="FJ7:GX7"/>
    <mergeCell ref="IC7:JU7"/>
    <mergeCell ref="JV7:LN7"/>
    <mergeCell ref="LO7:NG7"/>
    <mergeCell ref="NI7:NV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P11"/>
  <sheetViews>
    <sheetView showGridLines="0" workbookViewId="0"/>
  </sheetViews>
  <sheetFormatPr defaultRowHeight="13.2" x14ac:dyDescent="0.2"/>
  <cols>
    <col min="1" max="1" width="14.6640625" customWidth="1"/>
    <col min="2" max="112" width="11.88671875" customWidth="1"/>
    <col min="113" max="114" width="15.44140625" customWidth="1"/>
    <col min="115" max="135" width="11.88671875" customWidth="1"/>
    <col min="136" max="136" width="10.88671875" customWidth="1"/>
    <col min="137" max="146" width="11.88671875" customWidth="1"/>
  </cols>
  <sheetData>
    <row r="1" spans="1:146" x14ac:dyDescent="0.2">
      <c r="A1" t="s">
        <v>
49</v>
      </c>
      <c r="Y1" s="27">
        <v>
1</v>
      </c>
      <c r="Z1" s="27">
        <v>
1</v>
      </c>
      <c r="AA1" s="27">
        <v>
1</v>
      </c>
      <c r="AB1" s="27">
        <v>
1</v>
      </c>
      <c r="AC1" s="27">
        <v>
1</v>
      </c>
      <c r="AD1" s="27">
        <v>
1</v>
      </c>
      <c r="AE1" s="27">
        <v>
1</v>
      </c>
      <c r="AF1" s="27">
        <v>
1</v>
      </c>
      <c r="AG1" s="27">
        <v>
1</v>
      </c>
      <c r="AH1" s="27">
        <v>
1</v>
      </c>
      <c r="AI1" s="27"/>
      <c r="AJ1" s="27">
        <v>
1</v>
      </c>
      <c r="AK1" s="27">
        <v>
1</v>
      </c>
      <c r="AL1" s="27">
        <v>
1</v>
      </c>
      <c r="AM1" s="27">
        <v>
1</v>
      </c>
      <c r="AN1" s="27">
        <v>
1</v>
      </c>
      <c r="AO1" s="27">
        <v>
1</v>
      </c>
      <c r="AP1" s="27">
        <v>
1</v>
      </c>
      <c r="AQ1" s="27">
        <v>
1</v>
      </c>
      <c r="AR1" s="27">
        <v>
1</v>
      </c>
      <c r="AS1" s="27">
        <v>
1</v>
      </c>
      <c r="AT1" s="27"/>
      <c r="AU1" s="27">
        <v>
1</v>
      </c>
      <c r="AV1" s="27">
        <v>
1</v>
      </c>
      <c r="AW1" s="27">
        <v>
1</v>
      </c>
      <c r="AX1" s="27">
        <v>
1</v>
      </c>
      <c r="AY1" s="27">
        <v>
1</v>
      </c>
      <c r="AZ1" s="27">
        <v>
1</v>
      </c>
      <c r="BA1" s="27">
        <v>
1</v>
      </c>
      <c r="BB1" s="27">
        <v>
1</v>
      </c>
      <c r="BC1" s="27">
        <v>
1</v>
      </c>
      <c r="BD1" s="27">
        <v>
1</v>
      </c>
      <c r="BE1" s="27"/>
      <c r="BF1" s="27">
        <v>
1</v>
      </c>
      <c r="BG1" s="27">
        <v>
1</v>
      </c>
      <c r="BH1" s="27">
        <v>
1</v>
      </c>
      <c r="BI1" s="27">
        <v>
1</v>
      </c>
      <c r="BJ1" s="27">
        <v>
1</v>
      </c>
      <c r="BK1" s="27">
        <v>
1</v>
      </c>
      <c r="BL1" s="27">
        <v>
1</v>
      </c>
      <c r="BM1" s="27">
        <v>
1</v>
      </c>
      <c r="BN1" s="27">
        <v>
1</v>
      </c>
      <c r="BO1" s="27">
        <v>
1</v>
      </c>
      <c r="BP1" s="27"/>
      <c r="BQ1" s="27">
        <v>
1</v>
      </c>
      <c r="BR1" s="27">
        <v>
1</v>
      </c>
      <c r="BS1" s="27">
        <v>
1</v>
      </c>
      <c r="BT1" s="27">
        <v>
1</v>
      </c>
      <c r="BU1" s="27">
        <v>
1</v>
      </c>
      <c r="BV1" s="27">
        <v>
1</v>
      </c>
      <c r="BW1" s="27">
        <v>
1</v>
      </c>
      <c r="BX1" s="27">
        <v>
1</v>
      </c>
      <c r="BY1" s="27">
        <v>
1</v>
      </c>
      <c r="BZ1" s="27">
        <v>
1</v>
      </c>
      <c r="CA1" s="27"/>
      <c r="CB1" s="27">
        <v>
1</v>
      </c>
      <c r="CC1" s="27">
        <v>
1</v>
      </c>
      <c r="CD1" s="27">
        <v>
1</v>
      </c>
      <c r="CE1" s="27">
        <v>
1</v>
      </c>
      <c r="CF1" s="27">
        <v>
1</v>
      </c>
      <c r="CG1" s="27">
        <v>
1</v>
      </c>
      <c r="CH1" s="27">
        <v>
1</v>
      </c>
      <c r="CI1" s="27">
        <v>
1</v>
      </c>
      <c r="CJ1" s="27">
        <v>
1</v>
      </c>
      <c r="CK1" s="27">
        <v>
1</v>
      </c>
      <c r="CL1" s="27"/>
      <c r="CM1" s="27">
        <v>
1</v>
      </c>
      <c r="CN1" s="27">
        <v>
1</v>
      </c>
      <c r="CO1" s="27">
        <v>
1</v>
      </c>
      <c r="CP1" s="27">
        <v>
1</v>
      </c>
      <c r="CQ1" s="27">
        <v>
1</v>
      </c>
      <c r="CR1" s="27">
        <v>
1</v>
      </c>
      <c r="CS1" s="27">
        <v>
1</v>
      </c>
      <c r="CT1" s="27">
        <v>
1</v>
      </c>
      <c r="CU1" s="27">
        <v>
1</v>
      </c>
      <c r="CV1" s="27">
        <v>
1</v>
      </c>
      <c r="CW1" s="27"/>
      <c r="CX1" s="27">
        <v>
1</v>
      </c>
      <c r="CY1" s="27">
        <v>
1</v>
      </c>
      <c r="CZ1" s="27">
        <v>
1</v>
      </c>
      <c r="DA1" s="27">
        <v>
1</v>
      </c>
      <c r="DB1" s="27">
        <v>
1</v>
      </c>
      <c r="DC1" s="27">
        <v>
1</v>
      </c>
      <c r="DD1" s="27">
        <v>
1</v>
      </c>
      <c r="DE1" s="27">
        <v>
1</v>
      </c>
      <c r="DF1" s="27">
        <v>
1</v>
      </c>
      <c r="DG1" s="27">
        <v>
1</v>
      </c>
      <c r="DH1" s="27"/>
      <c r="DK1" s="27">
        <v>
1</v>
      </c>
      <c r="DL1" s="27">
        <v>
1</v>
      </c>
      <c r="DM1" s="27">
        <v>
1</v>
      </c>
      <c r="DN1" s="27">
        <v>
1</v>
      </c>
      <c r="DO1" s="27">
        <v>
1</v>
      </c>
      <c r="DP1" s="27">
        <v>
1</v>
      </c>
      <c r="DQ1" s="27">
        <v>
1</v>
      </c>
      <c r="DR1" s="27">
        <v>
1</v>
      </c>
      <c r="DS1" s="27">
        <v>
1</v>
      </c>
      <c r="DT1" s="27">
        <v>
1</v>
      </c>
      <c r="DU1" s="27"/>
      <c r="DV1" s="27">
        <v>
1</v>
      </c>
      <c r="DW1" s="27">
        <v>
1</v>
      </c>
      <c r="DX1" s="27">
        <v>
1</v>
      </c>
      <c r="DY1" s="27">
        <v>
1</v>
      </c>
      <c r="DZ1" s="27">
        <v>
1</v>
      </c>
      <c r="EA1" s="27">
        <v>
1</v>
      </c>
      <c r="EB1" s="27">
        <v>
1</v>
      </c>
      <c r="EC1" s="27">
        <v>
1</v>
      </c>
      <c r="ED1" s="27">
        <v>
1</v>
      </c>
      <c r="EE1" s="27">
        <v>
1</v>
      </c>
      <c r="EF1" s="27"/>
      <c r="EG1" s="27">
        <v>
1</v>
      </c>
      <c r="EH1" s="27">
        <v>
1</v>
      </c>
      <c r="EI1" s="27">
        <v>
1</v>
      </c>
      <c r="EJ1" s="27">
        <v>
1</v>
      </c>
      <c r="EK1" s="27">
        <v>
1</v>
      </c>
      <c r="EL1" s="27">
        <v>
1</v>
      </c>
      <c r="EM1" s="27">
        <v>
1</v>
      </c>
      <c r="EN1" s="27">
        <v>
1</v>
      </c>
      <c r="EO1" s="27">
        <v>
1</v>
      </c>
      <c r="EP1" s="27">
        <v>
1</v>
      </c>
    </row>
    <row r="2" spans="1:146" x14ac:dyDescent="0.2">
      <c r="A2" s="28" t="s">
        <v>
50</v>
      </c>
      <c r="B2" s="28">
        <f>
COLUMN()-1</f>
        <v>
1</v>
      </c>
      <c r="C2" s="28">
        <f t="shared" ref="C2:DU2" si="0">
COLUMN()-1</f>
        <v>
2</v>
      </c>
      <c r="D2" s="28">
        <f t="shared" si="0"/>
        <v>
3</v>
      </c>
      <c r="E2" s="28">
        <f t="shared" si="0"/>
        <v>
4</v>
      </c>
      <c r="F2" s="28">
        <f t="shared" si="0"/>
        <v>
5</v>
      </c>
      <c r="G2" s="28">
        <f t="shared" si="0"/>
        <v>
6</v>
      </c>
      <c r="H2" s="28">
        <f t="shared" si="0"/>
        <v>
7</v>
      </c>
      <c r="I2" s="28">
        <f t="shared" si="0"/>
        <v>
8</v>
      </c>
      <c r="J2" s="28">
        <f t="shared" si="0"/>
        <v>
9</v>
      </c>
      <c r="K2" s="28">
        <f t="shared" si="0"/>
        <v>
10</v>
      </c>
      <c r="L2" s="28">
        <f t="shared" si="0"/>
        <v>
11</v>
      </c>
      <c r="M2" s="28">
        <f t="shared" si="0"/>
        <v>
12</v>
      </c>
      <c r="N2" s="28">
        <f t="shared" si="0"/>
        <v>
13</v>
      </c>
      <c r="O2" s="28">
        <f t="shared" si="0"/>
        <v>
14</v>
      </c>
      <c r="P2" s="28">
        <f t="shared" si="0"/>
        <v>
15</v>
      </c>
      <c r="Q2" s="28">
        <f t="shared" si="0"/>
        <v>
16</v>
      </c>
      <c r="R2" s="28">
        <f t="shared" si="0"/>
        <v>
17</v>
      </c>
      <c r="S2" s="28">
        <f t="shared" si="0"/>
        <v>
18</v>
      </c>
      <c r="T2" s="28">
        <f t="shared" si="0"/>
        <v>
19</v>
      </c>
      <c r="U2" s="28">
        <f t="shared" si="0"/>
        <v>
20</v>
      </c>
      <c r="V2" s="28">
        <f t="shared" si="0"/>
        <v>
21</v>
      </c>
      <c r="W2" s="28">
        <f t="shared" si="0"/>
        <v>
22</v>
      </c>
      <c r="X2" s="28">
        <f t="shared" si="0"/>
        <v>
23</v>
      </c>
      <c r="Y2" s="28">
        <f t="shared" si="0"/>
        <v>
24</v>
      </c>
      <c r="Z2" s="28">
        <f t="shared" si="0"/>
        <v>
25</v>
      </c>
      <c r="AA2" s="28">
        <f t="shared" si="0"/>
        <v>
26</v>
      </c>
      <c r="AB2" s="28">
        <f t="shared" si="0"/>
        <v>
27</v>
      </c>
      <c r="AC2" s="28">
        <f t="shared" si="0"/>
        <v>
28</v>
      </c>
      <c r="AD2" s="28">
        <f t="shared" si="0"/>
        <v>
29</v>
      </c>
      <c r="AE2" s="28">
        <f t="shared" si="0"/>
        <v>
30</v>
      </c>
      <c r="AF2" s="28">
        <f t="shared" si="0"/>
        <v>
31</v>
      </c>
      <c r="AG2" s="28">
        <f t="shared" si="0"/>
        <v>
32</v>
      </c>
      <c r="AH2" s="28">
        <f t="shared" si="0"/>
        <v>
33</v>
      </c>
      <c r="AI2" s="28">
        <f t="shared" si="0"/>
        <v>
34</v>
      </c>
      <c r="AJ2" s="28">
        <f t="shared" si="0"/>
        <v>
35</v>
      </c>
      <c r="AK2" s="28">
        <f t="shared" si="0"/>
        <v>
36</v>
      </c>
      <c r="AL2" s="28">
        <f t="shared" si="0"/>
        <v>
37</v>
      </c>
      <c r="AM2" s="28">
        <f t="shared" si="0"/>
        <v>
38</v>
      </c>
      <c r="AN2" s="28">
        <f t="shared" si="0"/>
        <v>
39</v>
      </c>
      <c r="AO2" s="28">
        <f t="shared" si="0"/>
        <v>
40</v>
      </c>
      <c r="AP2" s="28">
        <f t="shared" si="0"/>
        <v>
41</v>
      </c>
      <c r="AQ2" s="28">
        <f t="shared" si="0"/>
        <v>
42</v>
      </c>
      <c r="AR2" s="28">
        <f t="shared" si="0"/>
        <v>
43</v>
      </c>
      <c r="AS2" s="28">
        <f t="shared" si="0"/>
        <v>
44</v>
      </c>
      <c r="AT2" s="28">
        <f t="shared" si="0"/>
        <v>
45</v>
      </c>
      <c r="AU2" s="28">
        <f t="shared" si="0"/>
        <v>
46</v>
      </c>
      <c r="AV2" s="28">
        <f t="shared" si="0"/>
        <v>
47</v>
      </c>
      <c r="AW2" s="28">
        <f t="shared" si="0"/>
        <v>
48</v>
      </c>
      <c r="AX2" s="28">
        <f t="shared" si="0"/>
        <v>
49</v>
      </c>
      <c r="AY2" s="28">
        <f t="shared" si="0"/>
        <v>
50</v>
      </c>
      <c r="AZ2" s="28">
        <f t="shared" si="0"/>
        <v>
51</v>
      </c>
      <c r="BA2" s="28">
        <f t="shared" si="0"/>
        <v>
52</v>
      </c>
      <c r="BB2" s="28">
        <f t="shared" si="0"/>
        <v>
53</v>
      </c>
      <c r="BC2" s="28">
        <f t="shared" si="0"/>
        <v>
54</v>
      </c>
      <c r="BD2" s="28">
        <f t="shared" si="0"/>
        <v>
55</v>
      </c>
      <c r="BE2" s="28">
        <f t="shared" si="0"/>
        <v>
56</v>
      </c>
      <c r="BF2" s="28">
        <f t="shared" si="0"/>
        <v>
57</v>
      </c>
      <c r="BG2" s="28">
        <f t="shared" si="0"/>
        <v>
58</v>
      </c>
      <c r="BH2" s="28">
        <f t="shared" si="0"/>
        <v>
59</v>
      </c>
      <c r="BI2" s="28">
        <f t="shared" si="0"/>
        <v>
60</v>
      </c>
      <c r="BJ2" s="28">
        <f t="shared" si="0"/>
        <v>
61</v>
      </c>
      <c r="BK2" s="28">
        <f t="shared" si="0"/>
        <v>
62</v>
      </c>
      <c r="BL2" s="28">
        <f t="shared" si="0"/>
        <v>
63</v>
      </c>
      <c r="BM2" s="28">
        <f t="shared" si="0"/>
        <v>
64</v>
      </c>
      <c r="BN2" s="28">
        <f t="shared" si="0"/>
        <v>
65</v>
      </c>
      <c r="BO2" s="28">
        <f t="shared" si="0"/>
        <v>
66</v>
      </c>
      <c r="BP2" s="28">
        <f t="shared" si="0"/>
        <v>
67</v>
      </c>
      <c r="BQ2" s="28">
        <f t="shared" si="0"/>
        <v>
68</v>
      </c>
      <c r="BR2" s="28">
        <f t="shared" si="0"/>
        <v>
69</v>
      </c>
      <c r="BS2" s="28">
        <f t="shared" si="0"/>
        <v>
70</v>
      </c>
      <c r="BT2" s="28">
        <f t="shared" si="0"/>
        <v>
71</v>
      </c>
      <c r="BU2" s="28">
        <f t="shared" si="0"/>
        <v>
72</v>
      </c>
      <c r="BV2" s="28">
        <f t="shared" si="0"/>
        <v>
73</v>
      </c>
      <c r="BW2" s="28">
        <f t="shared" si="0"/>
        <v>
74</v>
      </c>
      <c r="BX2" s="28">
        <f t="shared" si="0"/>
        <v>
75</v>
      </c>
      <c r="BY2" s="28">
        <f t="shared" si="0"/>
        <v>
76</v>
      </c>
      <c r="BZ2" s="28">
        <f t="shared" si="0"/>
        <v>
77</v>
      </c>
      <c r="CA2" s="28">
        <f t="shared" si="0"/>
        <v>
78</v>
      </c>
      <c r="CB2" s="28">
        <f t="shared" si="0"/>
        <v>
79</v>
      </c>
      <c r="CC2" s="28">
        <f t="shared" si="0"/>
        <v>
80</v>
      </c>
      <c r="CD2" s="28">
        <f t="shared" si="0"/>
        <v>
81</v>
      </c>
      <c r="CE2" s="28">
        <f t="shared" si="0"/>
        <v>
82</v>
      </c>
      <c r="CF2" s="28">
        <f t="shared" si="0"/>
        <v>
83</v>
      </c>
      <c r="CG2" s="28">
        <f t="shared" si="0"/>
        <v>
84</v>
      </c>
      <c r="CH2" s="28">
        <f t="shared" si="0"/>
        <v>
85</v>
      </c>
      <c r="CI2" s="28">
        <f t="shared" si="0"/>
        <v>
86</v>
      </c>
      <c r="CJ2" s="28">
        <f t="shared" si="0"/>
        <v>
87</v>
      </c>
      <c r="CK2" s="28">
        <f t="shared" si="0"/>
        <v>
88</v>
      </c>
      <c r="CL2" s="28">
        <f t="shared" si="0"/>
        <v>
89</v>
      </c>
      <c r="CM2" s="28">
        <f t="shared" si="0"/>
        <v>
90</v>
      </c>
      <c r="CN2" s="28">
        <f t="shared" si="0"/>
        <v>
91</v>
      </c>
      <c r="CO2" s="28">
        <f t="shared" si="0"/>
        <v>
92</v>
      </c>
      <c r="CP2" s="28">
        <f t="shared" si="0"/>
        <v>
93</v>
      </c>
      <c r="CQ2" s="28">
        <f t="shared" si="0"/>
        <v>
94</v>
      </c>
      <c r="CR2" s="28">
        <f t="shared" si="0"/>
        <v>
95</v>
      </c>
      <c r="CS2" s="28">
        <f t="shared" si="0"/>
        <v>
96</v>
      </c>
      <c r="CT2" s="28">
        <f t="shared" si="0"/>
        <v>
97</v>
      </c>
      <c r="CU2" s="28">
        <f t="shared" si="0"/>
        <v>
98</v>
      </c>
      <c r="CV2" s="28">
        <f t="shared" si="0"/>
        <v>
99</v>
      </c>
      <c r="CW2" s="28">
        <f t="shared" si="0"/>
        <v>
100</v>
      </c>
      <c r="CX2" s="28">
        <f t="shared" si="0"/>
        <v>
101</v>
      </c>
      <c r="CY2" s="28">
        <f t="shared" si="0"/>
        <v>
102</v>
      </c>
      <c r="CZ2" s="28">
        <f t="shared" si="0"/>
        <v>
103</v>
      </c>
      <c r="DA2" s="28">
        <f t="shared" si="0"/>
        <v>
104</v>
      </c>
      <c r="DB2" s="28">
        <f t="shared" si="0"/>
        <v>
105</v>
      </c>
      <c r="DC2" s="28">
        <f t="shared" si="0"/>
        <v>
106</v>
      </c>
      <c r="DD2" s="28">
        <f t="shared" si="0"/>
        <v>
107</v>
      </c>
      <c r="DE2" s="28">
        <f t="shared" si="0"/>
        <v>
108</v>
      </c>
      <c r="DF2" s="28">
        <f t="shared" si="0"/>
        <v>
109</v>
      </c>
      <c r="DG2" s="28">
        <f t="shared" si="0"/>
        <v>
110</v>
      </c>
      <c r="DH2" s="28">
        <f t="shared" si="0"/>
        <v>
111</v>
      </c>
      <c r="DI2" s="28">
        <f t="shared" si="0"/>
        <v>
112</v>
      </c>
      <c r="DJ2" s="28">
        <f t="shared" si="0"/>
        <v>
113</v>
      </c>
      <c r="DK2" s="28">
        <f t="shared" si="0"/>
        <v>
114</v>
      </c>
      <c r="DL2" s="28">
        <f t="shared" si="0"/>
        <v>
115</v>
      </c>
      <c r="DM2" s="28">
        <f t="shared" si="0"/>
        <v>
116</v>
      </c>
      <c r="DN2" s="28">
        <f t="shared" si="0"/>
        <v>
117</v>
      </c>
      <c r="DO2" s="28">
        <f t="shared" si="0"/>
        <v>
118</v>
      </c>
      <c r="DP2" s="28">
        <f t="shared" si="0"/>
        <v>
119</v>
      </c>
      <c r="DQ2" s="28">
        <f t="shared" si="0"/>
        <v>
120</v>
      </c>
      <c r="DR2" s="28">
        <f t="shared" si="0"/>
        <v>
121</v>
      </c>
      <c r="DS2" s="28">
        <f t="shared" si="0"/>
        <v>
122</v>
      </c>
      <c r="DT2" s="28">
        <f t="shared" si="0"/>
        <v>
123</v>
      </c>
      <c r="DU2" s="28">
        <f t="shared" si="0"/>
        <v>
124</v>
      </c>
      <c r="DV2" s="28">
        <f t="shared" ref="DV2:EP2" si="1">
COLUMN()-1</f>
        <v>
125</v>
      </c>
      <c r="DW2" s="28">
        <f t="shared" si="1"/>
        <v>
126</v>
      </c>
      <c r="DX2" s="28">
        <f t="shared" si="1"/>
        <v>
127</v>
      </c>
      <c r="DY2" s="28">
        <f t="shared" si="1"/>
        <v>
128</v>
      </c>
      <c r="DZ2" s="28">
        <f t="shared" si="1"/>
        <v>
129</v>
      </c>
      <c r="EA2" s="28">
        <f t="shared" si="1"/>
        <v>
130</v>
      </c>
      <c r="EB2" s="28">
        <f t="shared" si="1"/>
        <v>
131</v>
      </c>
      <c r="EC2" s="28">
        <f t="shared" si="1"/>
        <v>
132</v>
      </c>
      <c r="ED2" s="28">
        <f t="shared" si="1"/>
        <v>
133</v>
      </c>
      <c r="EE2" s="28">
        <f t="shared" si="1"/>
        <v>
134</v>
      </c>
      <c r="EF2" s="28">
        <f t="shared" si="1"/>
        <v>
135</v>
      </c>
      <c r="EG2" s="28">
        <f t="shared" si="1"/>
        <v>
136</v>
      </c>
      <c r="EH2" s="28">
        <f t="shared" si="1"/>
        <v>
137</v>
      </c>
      <c r="EI2" s="28">
        <f t="shared" si="1"/>
        <v>
138</v>
      </c>
      <c r="EJ2" s="28">
        <f t="shared" si="1"/>
        <v>
139</v>
      </c>
      <c r="EK2" s="28">
        <f t="shared" si="1"/>
        <v>
140</v>
      </c>
      <c r="EL2" s="28">
        <f t="shared" si="1"/>
        <v>
141</v>
      </c>
      <c r="EM2" s="28">
        <f t="shared" si="1"/>
        <v>
142</v>
      </c>
      <c r="EN2" s="28">
        <f t="shared" si="1"/>
        <v>
143</v>
      </c>
      <c r="EO2" s="28">
        <f t="shared" si="1"/>
        <v>
144</v>
      </c>
      <c r="EP2" s="28">
        <f t="shared" si="1"/>
        <v>
145</v>
      </c>
    </row>
    <row r="3" spans="1:146" ht="13.2" customHeight="1" x14ac:dyDescent="0.2">
      <c r="A3" s="28" t="s">
        <v>
51</v>
      </c>
      <c r="B3" s="29" t="s">
        <v>
52</v>
      </c>
      <c r="C3" s="29" t="s">
        <v>
53</v>
      </c>
      <c r="D3" s="29" t="s">
        <v>
54</v>
      </c>
      <c r="E3" s="29" t="s">
        <v>
55</v>
      </c>
      <c r="F3" s="29" t="s">
        <v>
56</v>
      </c>
      <c r="G3" s="29" t="s">
        <v>
57</v>
      </c>
      <c r="H3" s="128" t="s">
        <v>
58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30" t="s">
        <v>
59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3"/>
      <c r="CX3" s="30" t="s">
        <v>
60</v>
      </c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4"/>
      <c r="DJ3" s="34"/>
      <c r="DK3" s="35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6"/>
      <c r="EG3" s="32" t="s">
        <v>
25</v>
      </c>
      <c r="EH3" s="32"/>
      <c r="EI3" s="32"/>
      <c r="EJ3" s="32"/>
      <c r="EK3" s="32"/>
      <c r="EL3" s="32"/>
      <c r="EM3" s="32"/>
      <c r="EN3" s="32"/>
      <c r="EO3" s="32"/>
      <c r="EP3" s="36"/>
    </row>
    <row r="4" spans="1:146" x14ac:dyDescent="0.2">
      <c r="A4" s="28" t="s">
        <v>
61</v>
      </c>
      <c r="B4" s="37"/>
      <c r="C4" s="37"/>
      <c r="D4" s="37"/>
      <c r="E4" s="37"/>
      <c r="F4" s="37"/>
      <c r="G4" s="37"/>
      <c r="H4" s="130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2" t="s">
        <v>
62</v>
      </c>
      <c r="Z4" s="133"/>
      <c r="AA4" s="133"/>
      <c r="AB4" s="133"/>
      <c r="AC4" s="133"/>
      <c r="AD4" s="133"/>
      <c r="AE4" s="133"/>
      <c r="AF4" s="133"/>
      <c r="AG4" s="133"/>
      <c r="AH4" s="133"/>
      <c r="AI4" s="134"/>
      <c r="AJ4" s="127" t="s">
        <v>
63</v>
      </c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35" t="s">
        <v>
64</v>
      </c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32" t="s">
        <v>
65</v>
      </c>
      <c r="BG4" s="133"/>
      <c r="BH4" s="133"/>
      <c r="BI4" s="133"/>
      <c r="BJ4" s="133"/>
      <c r="BK4" s="133"/>
      <c r="BL4" s="133"/>
      <c r="BM4" s="133"/>
      <c r="BN4" s="133"/>
      <c r="BO4" s="133"/>
      <c r="BP4" s="134"/>
      <c r="BQ4" s="127" t="s">
        <v>
66</v>
      </c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35" t="s">
        <v>
67</v>
      </c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 t="s">
        <v>
68</v>
      </c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32" t="s">
        <v>
69</v>
      </c>
      <c r="CY4" s="133"/>
      <c r="CZ4" s="133"/>
      <c r="DA4" s="133"/>
      <c r="DB4" s="133"/>
      <c r="DC4" s="133"/>
      <c r="DD4" s="133"/>
      <c r="DE4" s="133"/>
      <c r="DF4" s="133"/>
      <c r="DG4" s="133"/>
      <c r="DH4" s="134"/>
      <c r="DI4" s="136" t="s">
        <v>
70</v>
      </c>
      <c r="DJ4" s="136" t="s">
        <v>
71</v>
      </c>
      <c r="DK4" s="127" t="s">
        <v>
72</v>
      </c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 t="s">
        <v>
73</v>
      </c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38" t="s">
        <v>
74</v>
      </c>
      <c r="EH4" s="38"/>
      <c r="EI4" s="39"/>
      <c r="EJ4" s="39"/>
      <c r="EK4" s="39"/>
      <c r="EL4" s="39"/>
      <c r="EM4" s="39"/>
      <c r="EN4" s="39"/>
      <c r="EO4" s="39"/>
      <c r="EP4" s="40"/>
    </row>
    <row r="5" spans="1:146" x14ac:dyDescent="0.2">
      <c r="A5" s="28" t="s">
        <v>
75</v>
      </c>
      <c r="B5" s="41"/>
      <c r="C5" s="41"/>
      <c r="D5" s="41"/>
      <c r="E5" s="41"/>
      <c r="F5" s="41"/>
      <c r="G5" s="41"/>
      <c r="H5" s="42" t="s">
        <v>
76</v>
      </c>
      <c r="I5" s="42" t="s">
        <v>
77</v>
      </c>
      <c r="J5" s="42" t="s">
        <v>
78</v>
      </c>
      <c r="K5" s="42" t="s">
        <v>
79</v>
      </c>
      <c r="L5" s="42" t="s">
        <v>
80</v>
      </c>
      <c r="M5" s="42" t="s">
        <v>
4</v>
      </c>
      <c r="N5" s="42" t="s">
        <v>
5</v>
      </c>
      <c r="O5" s="42" t="s">
        <v>
81</v>
      </c>
      <c r="P5" s="42" t="s">
        <v>
82</v>
      </c>
      <c r="Q5" s="42" t="s">
        <v>
83</v>
      </c>
      <c r="R5" s="42" t="s">
        <v>
84</v>
      </c>
      <c r="S5" s="42" t="s">
        <v>
85</v>
      </c>
      <c r="T5" s="42" t="s">
        <v>
7</v>
      </c>
      <c r="U5" s="42" t="s">
        <v>
86</v>
      </c>
      <c r="V5" s="42" t="s">
        <v>
87</v>
      </c>
      <c r="W5" s="42" t="s">
        <v>
88</v>
      </c>
      <c r="X5" s="42" t="s">
        <v>
18</v>
      </c>
      <c r="Y5" s="42" t="s">
        <v>
89</v>
      </c>
      <c r="Z5" s="42" t="s">
        <v>
90</v>
      </c>
      <c r="AA5" s="42" t="s">
        <v>
91</v>
      </c>
      <c r="AB5" s="42" t="s">
        <v>
92</v>
      </c>
      <c r="AC5" s="42" t="s">
        <v>
93</v>
      </c>
      <c r="AD5" s="42" t="s">
        <v>
94</v>
      </c>
      <c r="AE5" s="42" t="s">
        <v>
95</v>
      </c>
      <c r="AF5" s="42" t="s">
        <v>
96</v>
      </c>
      <c r="AG5" s="42" t="s">
        <v>
97</v>
      </c>
      <c r="AH5" s="42" t="s">
        <v>
98</v>
      </c>
      <c r="AI5" s="42" t="s">
        <v>
99</v>
      </c>
      <c r="AJ5" s="42" t="s">
        <v>
89</v>
      </c>
      <c r="AK5" s="42" t="s">
        <v>
90</v>
      </c>
      <c r="AL5" s="42" t="s">
        <v>
91</v>
      </c>
      <c r="AM5" s="42" t="s">
        <v>
92</v>
      </c>
      <c r="AN5" s="42" t="s">
        <v>
100</v>
      </c>
      <c r="AO5" s="42" t="s">
        <v>
94</v>
      </c>
      <c r="AP5" s="42" t="s">
        <v>
95</v>
      </c>
      <c r="AQ5" s="42" t="s">
        <v>
96</v>
      </c>
      <c r="AR5" s="42" t="s">
        <v>
97</v>
      </c>
      <c r="AS5" s="42" t="s">
        <v>
98</v>
      </c>
      <c r="AT5" s="42" t="s">
        <v>
99</v>
      </c>
      <c r="AU5" s="42" t="s">
        <v>
101</v>
      </c>
      <c r="AV5" s="42" t="s">
        <v>
90</v>
      </c>
      <c r="AW5" s="42" t="s">
        <v>
91</v>
      </c>
      <c r="AX5" s="42" t="s">
        <v>
102</v>
      </c>
      <c r="AY5" s="42" t="s">
        <v>
100</v>
      </c>
      <c r="AZ5" s="42" t="s">
        <v>
94</v>
      </c>
      <c r="BA5" s="42" t="s">
        <v>
95</v>
      </c>
      <c r="BB5" s="42" t="s">
        <v>
96</v>
      </c>
      <c r="BC5" s="42" t="s">
        <v>
97</v>
      </c>
      <c r="BD5" s="42" t="s">
        <v>
98</v>
      </c>
      <c r="BE5" s="42" t="s">
        <v>
99</v>
      </c>
      <c r="BF5" s="42" t="s">
        <v>
89</v>
      </c>
      <c r="BG5" s="42" t="s">
        <v>
103</v>
      </c>
      <c r="BH5" s="42" t="s">
        <v>
91</v>
      </c>
      <c r="BI5" s="42" t="s">
        <v>
104</v>
      </c>
      <c r="BJ5" s="42" t="s">
        <v>
100</v>
      </c>
      <c r="BK5" s="42" t="s">
        <v>
94</v>
      </c>
      <c r="BL5" s="42" t="s">
        <v>
95</v>
      </c>
      <c r="BM5" s="42" t="s">
        <v>
96</v>
      </c>
      <c r="BN5" s="42" t="s">
        <v>
97</v>
      </c>
      <c r="BO5" s="42" t="s">
        <v>
98</v>
      </c>
      <c r="BP5" s="42" t="s">
        <v>
99</v>
      </c>
      <c r="BQ5" s="42" t="s">
        <v>
89</v>
      </c>
      <c r="BR5" s="42" t="s">
        <v>
90</v>
      </c>
      <c r="BS5" s="42" t="s">
        <v>
105</v>
      </c>
      <c r="BT5" s="42" t="s">
        <v>
92</v>
      </c>
      <c r="BU5" s="42" t="s">
        <v>
100</v>
      </c>
      <c r="BV5" s="42" t="s">
        <v>
94</v>
      </c>
      <c r="BW5" s="42" t="s">
        <v>
95</v>
      </c>
      <c r="BX5" s="42" t="s">
        <v>
96</v>
      </c>
      <c r="BY5" s="42" t="s">
        <v>
97</v>
      </c>
      <c r="BZ5" s="42" t="s">
        <v>
98</v>
      </c>
      <c r="CA5" s="42" t="s">
        <v>
99</v>
      </c>
      <c r="CB5" s="42" t="s">
        <v>
89</v>
      </c>
      <c r="CC5" s="42" t="s">
        <v>
90</v>
      </c>
      <c r="CD5" s="42" t="s">
        <v>
91</v>
      </c>
      <c r="CE5" s="42" t="s">
        <v>
92</v>
      </c>
      <c r="CF5" s="42" t="s">
        <v>
100</v>
      </c>
      <c r="CG5" s="42" t="s">
        <v>
94</v>
      </c>
      <c r="CH5" s="42" t="s">
        <v>
95</v>
      </c>
      <c r="CI5" s="42" t="s">
        <v>
96</v>
      </c>
      <c r="CJ5" s="42" t="s">
        <v>
97</v>
      </c>
      <c r="CK5" s="42" t="s">
        <v>
98</v>
      </c>
      <c r="CL5" s="42" t="s">
        <v>
99</v>
      </c>
      <c r="CM5" s="42" t="s">
        <v>
89</v>
      </c>
      <c r="CN5" s="42" t="s">
        <v>
90</v>
      </c>
      <c r="CO5" s="42" t="s">
        <v>
91</v>
      </c>
      <c r="CP5" s="42" t="s">
        <v>
92</v>
      </c>
      <c r="CQ5" s="42" t="s">
        <v>
100</v>
      </c>
      <c r="CR5" s="42" t="s">
        <v>
94</v>
      </c>
      <c r="CS5" s="42" t="s">
        <v>
95</v>
      </c>
      <c r="CT5" s="42" t="s">
        <v>
96</v>
      </c>
      <c r="CU5" s="42" t="s">
        <v>
97</v>
      </c>
      <c r="CV5" s="42" t="s">
        <v>
98</v>
      </c>
      <c r="CW5" s="42" t="s">
        <v>
99</v>
      </c>
      <c r="CX5" s="42" t="s">
        <v>
106</v>
      </c>
      <c r="CY5" s="42" t="s">
        <v>
90</v>
      </c>
      <c r="CZ5" s="42" t="s">
        <v>
91</v>
      </c>
      <c r="DA5" s="42" t="s">
        <v>
92</v>
      </c>
      <c r="DB5" s="42" t="s">
        <v>
100</v>
      </c>
      <c r="DC5" s="42" t="s">
        <v>
94</v>
      </c>
      <c r="DD5" s="42" t="s">
        <v>
95</v>
      </c>
      <c r="DE5" s="42" t="s">
        <v>
96</v>
      </c>
      <c r="DF5" s="42" t="s">
        <v>
97</v>
      </c>
      <c r="DG5" s="42" t="s">
        <v>
98</v>
      </c>
      <c r="DH5" s="42" t="s">
        <v>
99</v>
      </c>
      <c r="DI5" s="137"/>
      <c r="DJ5" s="137"/>
      <c r="DK5" s="42" t="s">
        <v>
89</v>
      </c>
      <c r="DL5" s="42" t="s">
        <v>
90</v>
      </c>
      <c r="DM5" s="42" t="s">
        <v>
91</v>
      </c>
      <c r="DN5" s="42" t="s">
        <v>
92</v>
      </c>
      <c r="DO5" s="42" t="s">
        <v>
100</v>
      </c>
      <c r="DP5" s="42" t="s">
        <v>
94</v>
      </c>
      <c r="DQ5" s="42" t="s">
        <v>
95</v>
      </c>
      <c r="DR5" s="42" t="s">
        <v>
96</v>
      </c>
      <c r="DS5" s="42" t="s">
        <v>
97</v>
      </c>
      <c r="DT5" s="42" t="s">
        <v>
98</v>
      </c>
      <c r="DU5" s="42" t="s">
        <v>
35</v>
      </c>
      <c r="DV5" s="42" t="s">
        <v>
89</v>
      </c>
      <c r="DW5" s="42" t="s">
        <v>
90</v>
      </c>
      <c r="DX5" s="42" t="s">
        <v>
105</v>
      </c>
      <c r="DY5" s="42" t="s">
        <v>
92</v>
      </c>
      <c r="DZ5" s="42" t="s">
        <v>
100</v>
      </c>
      <c r="EA5" s="42" t="s">
        <v>
94</v>
      </c>
      <c r="EB5" s="42" t="s">
        <v>
95</v>
      </c>
      <c r="EC5" s="42" t="s">
        <v>
96</v>
      </c>
      <c r="ED5" s="42" t="s">
        <v>
97</v>
      </c>
      <c r="EE5" s="42" t="s">
        <v>
98</v>
      </c>
      <c r="EF5" s="42" t="s">
        <v>
99</v>
      </c>
      <c r="EG5" s="42" t="s">
        <v>
107</v>
      </c>
      <c r="EH5" s="42" t="s">
        <v>
108</v>
      </c>
      <c r="EI5" s="42" t="s">
        <v>
109</v>
      </c>
      <c r="EJ5" s="42" t="s">
        <v>
110</v>
      </c>
      <c r="EK5" s="42" t="s">
        <v>
111</v>
      </c>
      <c r="EL5" s="42" t="s">
        <v>
112</v>
      </c>
      <c r="EM5" s="42" t="s">
        <v>
113</v>
      </c>
      <c r="EN5" s="42" t="s">
        <v>
114</v>
      </c>
      <c r="EO5" s="42" t="s">
        <v>
115</v>
      </c>
      <c r="EP5" s="42" t="s">
        <v>
116</v>
      </c>
    </row>
    <row r="6" spans="1:146" s="52" customFormat="1" x14ac:dyDescent="0.2">
      <c r="A6" s="28" t="s">
        <v>
117</v>
      </c>
      <c r="B6" s="43">
        <f>
B8</f>
        <v>
2021</v>
      </c>
      <c r="C6" s="43">
        <f t="shared" ref="C6:X6" si="2">
C8</f>
        <v>
133825</v>
      </c>
      <c r="D6" s="43">
        <f t="shared" si="2"/>
        <v>
47</v>
      </c>
      <c r="E6" s="43">
        <f t="shared" si="2"/>
        <v>
11</v>
      </c>
      <c r="F6" s="43">
        <f t="shared" si="2"/>
        <v>
1</v>
      </c>
      <c r="G6" s="43">
        <f t="shared" si="2"/>
        <v>
1</v>
      </c>
      <c r="H6" s="43" t="str">
        <f>
SUBSTITUTE(H8,"　","")</f>
        <v>
東京都御蔵島村</v>
      </c>
      <c r="I6" s="43" t="str">
        <f t="shared" si="2"/>
        <v>
御蔵荘</v>
      </c>
      <c r="J6" s="43" t="str">
        <f t="shared" si="2"/>
        <v>
法非適用</v>
      </c>
      <c r="K6" s="43" t="str">
        <f t="shared" si="2"/>
        <v>
観光施設事業</v>
      </c>
      <c r="L6" s="43" t="str">
        <f t="shared" si="2"/>
        <v>
休養宿泊施設</v>
      </c>
      <c r="M6" s="43" t="str">
        <f t="shared" si="2"/>
        <v>
Ａ１Ｂ２</v>
      </c>
      <c r="N6" s="43" t="str">
        <f t="shared" si="2"/>
        <v>
非設置</v>
      </c>
      <c r="O6" s="44" t="str">
        <f t="shared" si="2"/>
        <v>
該当数値なし</v>
      </c>
      <c r="P6" s="44" t="str">
        <f t="shared" si="2"/>
        <v>
該当数値なし</v>
      </c>
      <c r="Q6" s="45">
        <f t="shared" si="2"/>
        <v>
889</v>
      </c>
      <c r="R6" s="46">
        <f t="shared" si="2"/>
        <v>
31</v>
      </c>
      <c r="S6" s="47">
        <f t="shared" si="2"/>
        <v>
16056</v>
      </c>
      <c r="T6" s="48" t="str">
        <f t="shared" si="2"/>
        <v>
無</v>
      </c>
      <c r="U6" s="44">
        <f t="shared" si="2"/>
        <v>
0</v>
      </c>
      <c r="V6" s="48" t="str">
        <f t="shared" si="2"/>
        <v>
無</v>
      </c>
      <c r="W6" s="49">
        <f t="shared" si="2"/>
        <v>
100</v>
      </c>
      <c r="X6" s="48" t="str">
        <f t="shared" si="2"/>
        <v>
有</v>
      </c>
      <c r="Y6" s="50">
        <f>
IF(Y8="-",NA(),Y8)</f>
        <v>
89.5</v>
      </c>
      <c r="Z6" s="50">
        <f t="shared" ref="Z6:AH6" si="3">
IF(Z8="-",NA(),Z8)</f>
        <v>
78.8</v>
      </c>
      <c r="AA6" s="50">
        <f t="shared" si="3"/>
        <v>
97.4</v>
      </c>
      <c r="AB6" s="50">
        <f t="shared" si="3"/>
        <v>
85.8</v>
      </c>
      <c r="AC6" s="50">
        <f t="shared" si="3"/>
        <v>
96</v>
      </c>
      <c r="AD6" s="50">
        <f t="shared" si="3"/>
        <v>
94.4</v>
      </c>
      <c r="AE6" s="50">
        <f t="shared" si="3"/>
        <v>
96.2</v>
      </c>
      <c r="AF6" s="50">
        <f t="shared" si="3"/>
        <v>
92.2</v>
      </c>
      <c r="AG6" s="50">
        <f t="shared" si="3"/>
        <v>
96.8</v>
      </c>
      <c r="AH6" s="50">
        <f t="shared" si="3"/>
        <v>
94</v>
      </c>
      <c r="AI6" s="50" t="str">
        <f>
IF(AI8="-","【-】","【"&amp;SUBSTITUTE(TEXT(AI8,"#,##0.0"),"-","△")&amp;"】")</f>
        <v>
【90.6】</v>
      </c>
      <c r="AJ6" s="50">
        <f>
IF(AJ8="-",NA(),AJ8)</f>
        <v>
0.3</v>
      </c>
      <c r="AK6" s="50">
        <f t="shared" ref="AK6:AS6" si="4">
IF(AK8="-",NA(),AK8)</f>
        <v>
0.2</v>
      </c>
      <c r="AL6" s="50">
        <f t="shared" si="4"/>
        <v>
20.7</v>
      </c>
      <c r="AM6" s="50">
        <f t="shared" si="4"/>
        <v>
0.1</v>
      </c>
      <c r="AN6" s="50">
        <f t="shared" si="4"/>
        <v>
0</v>
      </c>
      <c r="AO6" s="50">
        <f t="shared" si="4"/>
        <v>
17.7</v>
      </c>
      <c r="AP6" s="50">
        <f t="shared" si="4"/>
        <v>
26.5</v>
      </c>
      <c r="AQ6" s="50">
        <f t="shared" si="4"/>
        <v>
19.5</v>
      </c>
      <c r="AR6" s="50">
        <f t="shared" si="4"/>
        <v>
47.8</v>
      </c>
      <c r="AS6" s="50">
        <f t="shared" si="4"/>
        <v>
27.2</v>
      </c>
      <c r="AT6" s="50" t="str">
        <f>
IF(AT8="-","【-】","【"&amp;SUBSTITUTE(TEXT(AT8,"#,##0.0"),"-","△")&amp;"】")</f>
        <v>
【30.4】</v>
      </c>
      <c r="AU6" s="45">
        <f>
IF(AU8="-",NA(),AU8)</f>
        <v>
39</v>
      </c>
      <c r="AV6" s="45">
        <f t="shared" ref="AV6:BD6" si="5">
IF(AV8="-",NA(),AV8)</f>
        <v>
29</v>
      </c>
      <c r="AW6" s="45">
        <f t="shared" si="5"/>
        <v>
18</v>
      </c>
      <c r="AX6" s="45">
        <f t="shared" si="5"/>
        <v>
12</v>
      </c>
      <c r="AY6" s="45">
        <f t="shared" si="5"/>
        <v>
0</v>
      </c>
      <c r="AZ6" s="45">
        <f t="shared" si="5"/>
        <v>
2646</v>
      </c>
      <c r="BA6" s="45">
        <f t="shared" si="5"/>
        <v>
3770</v>
      </c>
      <c r="BB6" s="45">
        <f t="shared" si="5"/>
        <v>
3122</v>
      </c>
      <c r="BC6" s="45">
        <f t="shared" si="5"/>
        <v>
63431</v>
      </c>
      <c r="BD6" s="45">
        <f t="shared" si="5"/>
        <v>
541785</v>
      </c>
      <c r="BE6" s="45" t="str">
        <f>
IF(BE8="-","【-】","【"&amp;SUBSTITUTE(TEXT(BE8,"#,##0"),"-","△")&amp;"】")</f>
        <v>
【208,749】</v>
      </c>
      <c r="BF6" s="50">
        <f>
IF(BF8="-",NA(),BF8)</f>
        <v>
22.3</v>
      </c>
      <c r="BG6" s="50">
        <f t="shared" ref="BG6:BO6" si="6">
IF(BG8="-",NA(),BG8)</f>
        <v>
22.8</v>
      </c>
      <c r="BH6" s="50">
        <f t="shared" si="6"/>
        <v>
24.2</v>
      </c>
      <c r="BI6" s="50">
        <f t="shared" si="6"/>
        <v>
18.399999999999999</v>
      </c>
      <c r="BJ6" s="50">
        <f t="shared" si="6"/>
        <v>
19.3</v>
      </c>
      <c r="BK6" s="50">
        <f t="shared" si="6"/>
        <v>
23.8</v>
      </c>
      <c r="BL6" s="50">
        <f t="shared" si="6"/>
        <v>
22.7</v>
      </c>
      <c r="BM6" s="50">
        <f t="shared" si="6"/>
        <v>
19.100000000000001</v>
      </c>
      <c r="BN6" s="50">
        <f t="shared" si="6"/>
        <v>
5.0999999999999996</v>
      </c>
      <c r="BO6" s="50">
        <f t="shared" si="6"/>
        <v>
14.6</v>
      </c>
      <c r="BP6" s="50" t="str">
        <f>
IF(BP8="-","【-】","【"&amp;SUBSTITUTE(TEXT(BP8,"#,##0.0"),"-","△")&amp;"】")</f>
        <v>
【12.2】</v>
      </c>
      <c r="BQ6" s="50">
        <f>
IF(BQ8="-",NA(),BQ8)</f>
        <v>
0</v>
      </c>
      <c r="BR6" s="50">
        <f t="shared" ref="BR6:BZ6" si="7">
IF(BR8="-",NA(),BR8)</f>
        <v>
0</v>
      </c>
      <c r="BS6" s="50">
        <f t="shared" si="7"/>
        <v>
0</v>
      </c>
      <c r="BT6" s="50">
        <f t="shared" si="7"/>
        <v>
0</v>
      </c>
      <c r="BU6" s="50">
        <f t="shared" si="7"/>
        <v>
0</v>
      </c>
      <c r="BV6" s="50">
        <f t="shared" si="7"/>
        <v>
37.9</v>
      </c>
      <c r="BW6" s="50">
        <f t="shared" si="7"/>
        <v>
37.200000000000003</v>
      </c>
      <c r="BX6" s="50">
        <f t="shared" si="7"/>
        <v>
40.299999999999997</v>
      </c>
      <c r="BY6" s="50">
        <f t="shared" si="7"/>
        <v>
100.4</v>
      </c>
      <c r="BZ6" s="50">
        <f t="shared" si="7"/>
        <v>
273.39999999999998</v>
      </c>
      <c r="CA6" s="50" t="str">
        <f>
IF(CA8="-","【-】","【"&amp;SUBSTITUTE(TEXT(CA8,"#,##0.0"),"-","△")&amp;"】")</f>
        <v>
【120.7】</v>
      </c>
      <c r="CB6" s="50">
        <f>
IF(CB8="-",NA(),CB8)</f>
        <v>
-6.2</v>
      </c>
      <c r="CC6" s="50">
        <f t="shared" ref="CC6:CK6" si="8">
IF(CC8="-",NA(),CC8)</f>
        <v>
-22.9</v>
      </c>
      <c r="CD6" s="50">
        <f t="shared" si="8"/>
        <v>
2.2999999999999998</v>
      </c>
      <c r="CE6" s="50">
        <f t="shared" si="8"/>
        <v>
-10.6</v>
      </c>
      <c r="CF6" s="50">
        <f t="shared" si="8"/>
        <v>
-8.3000000000000007</v>
      </c>
      <c r="CG6" s="50">
        <f t="shared" si="8"/>
        <v>
-37.299999999999997</v>
      </c>
      <c r="CH6" s="50">
        <f t="shared" si="8"/>
        <v>
-53.9</v>
      </c>
      <c r="CI6" s="50">
        <f t="shared" si="8"/>
        <v>
-19.8</v>
      </c>
      <c r="CJ6" s="50">
        <f t="shared" si="8"/>
        <v>
-152.6</v>
      </c>
      <c r="CK6" s="50">
        <f t="shared" si="8"/>
        <v>
-62.5</v>
      </c>
      <c r="CL6" s="50" t="str">
        <f>
IF(CL8="-","【-】","【"&amp;SUBSTITUTE(TEXT(CL8,"#,##0.0"),"-","△")&amp;"】")</f>
        <v>
【△43.7】</v>
      </c>
      <c r="CM6" s="45">
        <f>
IF(CM8="-",NA(),CM8)</f>
        <v>
-702</v>
      </c>
      <c r="CN6" s="45">
        <f t="shared" ref="CN6:CV6" si="9">
IF(CN8="-",NA(),CN8)</f>
        <v>
-5548</v>
      </c>
      <c r="CO6" s="45">
        <f t="shared" si="9"/>
        <v>
2745</v>
      </c>
      <c r="CP6" s="45">
        <f t="shared" si="9"/>
        <v>
-1527</v>
      </c>
      <c r="CQ6" s="45">
        <f t="shared" si="9"/>
        <v>
-1212</v>
      </c>
      <c r="CR6" s="45">
        <f t="shared" si="9"/>
        <v>
-11401</v>
      </c>
      <c r="CS6" s="45">
        <f t="shared" si="9"/>
        <v>
-10800</v>
      </c>
      <c r="CT6" s="45">
        <f t="shared" si="9"/>
        <v>
-18007</v>
      </c>
      <c r="CU6" s="45">
        <f t="shared" si="9"/>
        <v>
583147</v>
      </c>
      <c r="CV6" s="45">
        <f t="shared" si="9"/>
        <v>
-24727</v>
      </c>
      <c r="CW6" s="45" t="str">
        <f>
IF(CW8="-","【-】","【"&amp;SUBSTITUTE(TEXT(CW8,"#,##0"),"-","△")&amp;"】")</f>
        <v>
【△24,115】</v>
      </c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 t="s">
        <v>
118</v>
      </c>
      <c r="DI6" s="46">
        <f t="shared" ref="DI6:DJ6" si="10">
DI8</f>
        <v>
276217</v>
      </c>
      <c r="DJ6" s="46">
        <f t="shared" si="10"/>
        <v>
34000</v>
      </c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 t="s">
        <v>
118</v>
      </c>
      <c r="DV6" s="50">
        <f>
IF(DV8="-",NA(),DV8)</f>
        <v>
30.4</v>
      </c>
      <c r="DW6" s="50">
        <f t="shared" ref="DW6:EE6" si="11">
IF(DW8="-",NA(),DW8)</f>
        <v>
20.399999999999999</v>
      </c>
      <c r="DX6" s="50">
        <f t="shared" si="11"/>
        <v>
9.6</v>
      </c>
      <c r="DY6" s="50">
        <f t="shared" si="11"/>
        <v>
0</v>
      </c>
      <c r="DZ6" s="50">
        <f t="shared" si="11"/>
        <v>
0</v>
      </c>
      <c r="EA6" s="50">
        <f t="shared" si="11"/>
        <v>
511.3</v>
      </c>
      <c r="EB6" s="50">
        <f t="shared" si="11"/>
        <v>
536.70000000000005</v>
      </c>
      <c r="EC6" s="50">
        <f t="shared" si="11"/>
        <v>
43.6</v>
      </c>
      <c r="ED6" s="50">
        <f t="shared" si="11"/>
        <v>
330.8</v>
      </c>
      <c r="EE6" s="50">
        <f t="shared" si="11"/>
        <v>
11.2</v>
      </c>
      <c r="EF6" s="50" t="str">
        <f>
IF(EF8="-","【-】","【"&amp;SUBSTITUTE(TEXT(EF8,"#,##0.0"),"-","△")&amp;"】")</f>
        <v>
【38.7】</v>
      </c>
      <c r="EG6" s="51">
        <f>
IF(EG8="-",NA(),EG8)</f>
        <v>
1E-4</v>
      </c>
      <c r="EH6" s="51">
        <f t="shared" ref="EH6:EP6" si="12">
IF(EH8="-",NA(),EH8)</f>
        <v>
0</v>
      </c>
      <c r="EI6" s="51">
        <f t="shared" si="12"/>
        <v>
0</v>
      </c>
      <c r="EJ6" s="51">
        <f t="shared" si="12"/>
        <v>
1E-4</v>
      </c>
      <c r="EK6" s="51">
        <f t="shared" si="12"/>
        <v>
1E-4</v>
      </c>
      <c r="EL6" s="51">
        <f t="shared" si="12"/>
        <v>
1E-4</v>
      </c>
      <c r="EM6" s="51">
        <f t="shared" si="12"/>
        <v>
2.0000000000000001E-4</v>
      </c>
      <c r="EN6" s="51">
        <f t="shared" si="12"/>
        <v>
1E-4</v>
      </c>
      <c r="EO6" s="51">
        <f t="shared" si="12"/>
        <v>
0</v>
      </c>
      <c r="EP6" s="51">
        <f t="shared" si="12"/>
        <v>
0</v>
      </c>
    </row>
    <row r="7" spans="1:146" s="52" customFormat="1" x14ac:dyDescent="0.2">
      <c r="A7" s="28" t="s">
        <v>
119</v>
      </c>
      <c r="B7" s="43">
        <f t="shared" ref="B7:X7" si="13">
B8</f>
        <v>
2021</v>
      </c>
      <c r="C7" s="43">
        <f t="shared" si="13"/>
        <v>
133825</v>
      </c>
      <c r="D7" s="43">
        <f t="shared" si="13"/>
        <v>
47</v>
      </c>
      <c r="E7" s="43">
        <f t="shared" si="13"/>
        <v>
11</v>
      </c>
      <c r="F7" s="43">
        <f t="shared" si="13"/>
        <v>
1</v>
      </c>
      <c r="G7" s="43">
        <f t="shared" si="13"/>
        <v>
1</v>
      </c>
      <c r="H7" s="43" t="str">
        <f t="shared" si="13"/>
        <v>
東京都　御蔵島村</v>
      </c>
      <c r="I7" s="43" t="str">
        <f t="shared" si="13"/>
        <v>
御蔵荘</v>
      </c>
      <c r="J7" s="43" t="str">
        <f t="shared" si="13"/>
        <v>
法非適用</v>
      </c>
      <c r="K7" s="43" t="str">
        <f t="shared" si="13"/>
        <v>
観光施設事業</v>
      </c>
      <c r="L7" s="43" t="str">
        <f t="shared" si="13"/>
        <v>
休養宿泊施設</v>
      </c>
      <c r="M7" s="43" t="str">
        <f t="shared" si="13"/>
        <v>
Ａ１Ｂ２</v>
      </c>
      <c r="N7" s="43" t="str">
        <f t="shared" si="13"/>
        <v>
非設置</v>
      </c>
      <c r="O7" s="44" t="str">
        <f t="shared" si="13"/>
        <v>
該当数値なし</v>
      </c>
      <c r="P7" s="44" t="str">
        <f t="shared" si="13"/>
        <v>
該当数値なし</v>
      </c>
      <c r="Q7" s="45">
        <f t="shared" si="13"/>
        <v>
889</v>
      </c>
      <c r="R7" s="46">
        <f t="shared" si="13"/>
        <v>
31</v>
      </c>
      <c r="S7" s="47">
        <f t="shared" si="13"/>
        <v>
16056</v>
      </c>
      <c r="T7" s="48" t="str">
        <f t="shared" si="13"/>
        <v>
無</v>
      </c>
      <c r="U7" s="44">
        <f t="shared" si="13"/>
        <v>
0</v>
      </c>
      <c r="V7" s="48" t="str">
        <f t="shared" si="13"/>
        <v>
無</v>
      </c>
      <c r="W7" s="49">
        <f t="shared" si="13"/>
        <v>
100</v>
      </c>
      <c r="X7" s="48" t="str">
        <f t="shared" si="13"/>
        <v>
有</v>
      </c>
      <c r="Y7" s="50">
        <f>
Y8</f>
        <v>
89.5</v>
      </c>
      <c r="Z7" s="50">
        <f t="shared" ref="Z7:AH7" si="14">
Z8</f>
        <v>
78.8</v>
      </c>
      <c r="AA7" s="50">
        <f t="shared" si="14"/>
        <v>
97.4</v>
      </c>
      <c r="AB7" s="50">
        <f t="shared" si="14"/>
        <v>
85.8</v>
      </c>
      <c r="AC7" s="50">
        <f t="shared" si="14"/>
        <v>
96</v>
      </c>
      <c r="AD7" s="50">
        <f t="shared" si="14"/>
        <v>
94.4</v>
      </c>
      <c r="AE7" s="50">
        <f t="shared" si="14"/>
        <v>
96.2</v>
      </c>
      <c r="AF7" s="50">
        <f t="shared" si="14"/>
        <v>
92.2</v>
      </c>
      <c r="AG7" s="50">
        <f t="shared" si="14"/>
        <v>
96.8</v>
      </c>
      <c r="AH7" s="50">
        <f t="shared" si="14"/>
        <v>
94</v>
      </c>
      <c r="AI7" s="50"/>
      <c r="AJ7" s="50">
        <f>
AJ8</f>
        <v>
0.3</v>
      </c>
      <c r="AK7" s="50">
        <f t="shared" ref="AK7:AS7" si="15">
AK8</f>
        <v>
0.2</v>
      </c>
      <c r="AL7" s="50">
        <f t="shared" si="15"/>
        <v>
20.7</v>
      </c>
      <c r="AM7" s="50">
        <f t="shared" si="15"/>
        <v>
0.1</v>
      </c>
      <c r="AN7" s="50">
        <f t="shared" si="15"/>
        <v>
0</v>
      </c>
      <c r="AO7" s="50">
        <f t="shared" si="15"/>
        <v>
17.7</v>
      </c>
      <c r="AP7" s="50">
        <f t="shared" si="15"/>
        <v>
26.5</v>
      </c>
      <c r="AQ7" s="50">
        <f t="shared" si="15"/>
        <v>
19.5</v>
      </c>
      <c r="AR7" s="50">
        <f t="shared" si="15"/>
        <v>
47.8</v>
      </c>
      <c r="AS7" s="50">
        <f t="shared" si="15"/>
        <v>
27.2</v>
      </c>
      <c r="AT7" s="50"/>
      <c r="AU7" s="45">
        <f>
AU8</f>
        <v>
39</v>
      </c>
      <c r="AV7" s="45">
        <f t="shared" ref="AV7:BD7" si="16">
AV8</f>
        <v>
29</v>
      </c>
      <c r="AW7" s="45">
        <f t="shared" si="16"/>
        <v>
18</v>
      </c>
      <c r="AX7" s="45">
        <f t="shared" si="16"/>
        <v>
12</v>
      </c>
      <c r="AY7" s="45">
        <f t="shared" si="16"/>
        <v>
0</v>
      </c>
      <c r="AZ7" s="45">
        <f t="shared" si="16"/>
        <v>
2646</v>
      </c>
      <c r="BA7" s="45">
        <f t="shared" si="16"/>
        <v>
3770</v>
      </c>
      <c r="BB7" s="45">
        <f t="shared" si="16"/>
        <v>
3122</v>
      </c>
      <c r="BC7" s="45">
        <f t="shared" si="16"/>
        <v>
63431</v>
      </c>
      <c r="BD7" s="45">
        <f t="shared" si="16"/>
        <v>
541785</v>
      </c>
      <c r="BE7" s="45"/>
      <c r="BF7" s="50">
        <f>
BF8</f>
        <v>
22.3</v>
      </c>
      <c r="BG7" s="50">
        <f t="shared" ref="BG7:BO7" si="17">
BG8</f>
        <v>
22.8</v>
      </c>
      <c r="BH7" s="50">
        <f t="shared" si="17"/>
        <v>
24.2</v>
      </c>
      <c r="BI7" s="50">
        <f t="shared" si="17"/>
        <v>
18.399999999999999</v>
      </c>
      <c r="BJ7" s="50">
        <f t="shared" si="17"/>
        <v>
19.3</v>
      </c>
      <c r="BK7" s="50">
        <f t="shared" si="17"/>
        <v>
23.8</v>
      </c>
      <c r="BL7" s="50">
        <f t="shared" si="17"/>
        <v>
22.7</v>
      </c>
      <c r="BM7" s="50">
        <f t="shared" si="17"/>
        <v>
19.100000000000001</v>
      </c>
      <c r="BN7" s="50">
        <f t="shared" si="17"/>
        <v>
5.0999999999999996</v>
      </c>
      <c r="BO7" s="50">
        <f t="shared" si="17"/>
        <v>
14.6</v>
      </c>
      <c r="BP7" s="50"/>
      <c r="BQ7" s="50">
        <f>
BQ8</f>
        <v>
0</v>
      </c>
      <c r="BR7" s="50">
        <f t="shared" ref="BR7:BZ7" si="18">
BR8</f>
        <v>
0</v>
      </c>
      <c r="BS7" s="50">
        <f t="shared" si="18"/>
        <v>
0</v>
      </c>
      <c r="BT7" s="50">
        <f t="shared" si="18"/>
        <v>
0</v>
      </c>
      <c r="BU7" s="50">
        <f t="shared" si="18"/>
        <v>
0</v>
      </c>
      <c r="BV7" s="50">
        <f t="shared" si="18"/>
        <v>
37.9</v>
      </c>
      <c r="BW7" s="50">
        <f t="shared" si="18"/>
        <v>
37.200000000000003</v>
      </c>
      <c r="BX7" s="50">
        <f t="shared" si="18"/>
        <v>
40.299999999999997</v>
      </c>
      <c r="BY7" s="50">
        <f t="shared" si="18"/>
        <v>
100.4</v>
      </c>
      <c r="BZ7" s="50">
        <f t="shared" si="18"/>
        <v>
273.39999999999998</v>
      </c>
      <c r="CA7" s="50"/>
      <c r="CB7" s="50">
        <f>
CB8</f>
        <v>
-6.2</v>
      </c>
      <c r="CC7" s="50">
        <f t="shared" ref="CC7:CK7" si="19">
CC8</f>
        <v>
-22.9</v>
      </c>
      <c r="CD7" s="50">
        <f t="shared" si="19"/>
        <v>
2.2999999999999998</v>
      </c>
      <c r="CE7" s="50">
        <f t="shared" si="19"/>
        <v>
-10.6</v>
      </c>
      <c r="CF7" s="50">
        <f t="shared" si="19"/>
        <v>
-8.3000000000000007</v>
      </c>
      <c r="CG7" s="50">
        <f t="shared" si="19"/>
        <v>
-37.299999999999997</v>
      </c>
      <c r="CH7" s="50">
        <f t="shared" si="19"/>
        <v>
-53.9</v>
      </c>
      <c r="CI7" s="50">
        <f t="shared" si="19"/>
        <v>
-19.8</v>
      </c>
      <c r="CJ7" s="50">
        <f t="shared" si="19"/>
        <v>
-152.6</v>
      </c>
      <c r="CK7" s="50">
        <f t="shared" si="19"/>
        <v>
-62.5</v>
      </c>
      <c r="CL7" s="50"/>
      <c r="CM7" s="45">
        <f>
CM8</f>
        <v>
-702</v>
      </c>
      <c r="CN7" s="45">
        <f t="shared" ref="CN7:CV7" si="20">
CN8</f>
        <v>
-5548</v>
      </c>
      <c r="CO7" s="45">
        <f t="shared" si="20"/>
        <v>
2745</v>
      </c>
      <c r="CP7" s="45">
        <f t="shared" si="20"/>
        <v>
-1527</v>
      </c>
      <c r="CQ7" s="45">
        <f t="shared" si="20"/>
        <v>
-1212</v>
      </c>
      <c r="CR7" s="45">
        <f t="shared" si="20"/>
        <v>
-11401</v>
      </c>
      <c r="CS7" s="45">
        <f t="shared" si="20"/>
        <v>
-10800</v>
      </c>
      <c r="CT7" s="45">
        <f t="shared" si="20"/>
        <v>
-18007</v>
      </c>
      <c r="CU7" s="45">
        <f t="shared" si="20"/>
        <v>
583147</v>
      </c>
      <c r="CV7" s="45">
        <f t="shared" si="20"/>
        <v>
-24727</v>
      </c>
      <c r="CW7" s="45"/>
      <c r="CX7" s="50" t="s">
        <v>
120</v>
      </c>
      <c r="CY7" s="50" t="s">
        <v>
120</v>
      </c>
      <c r="CZ7" s="50" t="s">
        <v>
120</v>
      </c>
      <c r="DA7" s="50" t="s">
        <v>
120</v>
      </c>
      <c r="DB7" s="50" t="s">
        <v>
120</v>
      </c>
      <c r="DC7" s="50" t="s">
        <v>
120</v>
      </c>
      <c r="DD7" s="50" t="s">
        <v>
120</v>
      </c>
      <c r="DE7" s="50" t="s">
        <v>
120</v>
      </c>
      <c r="DF7" s="50" t="s">
        <v>
120</v>
      </c>
      <c r="DG7" s="50" t="s">
        <v>
118</v>
      </c>
      <c r="DH7" s="50"/>
      <c r="DI7" s="46">
        <f>
DI8</f>
        <v>
276217</v>
      </c>
      <c r="DJ7" s="46">
        <f>
DJ8</f>
        <v>
34000</v>
      </c>
      <c r="DK7" s="50" t="s">
        <v>
120</v>
      </c>
      <c r="DL7" s="50" t="s">
        <v>
120</v>
      </c>
      <c r="DM7" s="50" t="s">
        <v>
120</v>
      </c>
      <c r="DN7" s="50" t="s">
        <v>
120</v>
      </c>
      <c r="DO7" s="50" t="s">
        <v>
120</v>
      </c>
      <c r="DP7" s="50" t="s">
        <v>
120</v>
      </c>
      <c r="DQ7" s="50" t="s">
        <v>
120</v>
      </c>
      <c r="DR7" s="50" t="s">
        <v>
120</v>
      </c>
      <c r="DS7" s="50" t="s">
        <v>
120</v>
      </c>
      <c r="DT7" s="50" t="s">
        <v>
118</v>
      </c>
      <c r="DU7" s="50"/>
      <c r="DV7" s="50">
        <f>
DV8</f>
        <v>
30.4</v>
      </c>
      <c r="DW7" s="50">
        <f t="shared" ref="DW7:EE7" si="21">
DW8</f>
        <v>
20.399999999999999</v>
      </c>
      <c r="DX7" s="50">
        <f t="shared" si="21"/>
        <v>
9.6</v>
      </c>
      <c r="DY7" s="50">
        <f t="shared" si="21"/>
        <v>
0</v>
      </c>
      <c r="DZ7" s="50">
        <f t="shared" si="21"/>
        <v>
0</v>
      </c>
      <c r="EA7" s="50">
        <f t="shared" si="21"/>
        <v>
511.3</v>
      </c>
      <c r="EB7" s="50">
        <f t="shared" si="21"/>
        <v>
536.70000000000005</v>
      </c>
      <c r="EC7" s="50">
        <f t="shared" si="21"/>
        <v>
43.6</v>
      </c>
      <c r="ED7" s="50">
        <f t="shared" si="21"/>
        <v>
330.8</v>
      </c>
      <c r="EE7" s="50">
        <f t="shared" si="21"/>
        <v>
11.2</v>
      </c>
      <c r="EF7" s="50"/>
      <c r="EG7" s="51"/>
      <c r="EH7" s="51"/>
      <c r="EI7" s="51"/>
      <c r="EJ7" s="51"/>
      <c r="EK7" s="51"/>
      <c r="EL7" s="51"/>
      <c r="EM7" s="51"/>
      <c r="EN7" s="51"/>
      <c r="EO7" s="51"/>
      <c r="EP7" s="51"/>
    </row>
    <row r="8" spans="1:146" s="52" customFormat="1" x14ac:dyDescent="0.2">
      <c r="A8" s="28"/>
      <c r="B8" s="53">
        <v>
2021</v>
      </c>
      <c r="C8" s="53">
        <v>
133825</v>
      </c>
      <c r="D8" s="53">
        <v>
47</v>
      </c>
      <c r="E8" s="53">
        <v>
11</v>
      </c>
      <c r="F8" s="53">
        <v>
1</v>
      </c>
      <c r="G8" s="53">
        <v>
1</v>
      </c>
      <c r="H8" s="53" t="s">
        <v>
121</v>
      </c>
      <c r="I8" s="53" t="s">
        <v>
122</v>
      </c>
      <c r="J8" s="53" t="s">
        <v>
123</v>
      </c>
      <c r="K8" s="53" t="s">
        <v>
124</v>
      </c>
      <c r="L8" s="53" t="s">
        <v>
125</v>
      </c>
      <c r="M8" s="53" t="s">
        <v>
126</v>
      </c>
      <c r="N8" s="53" t="s">
        <v>
127</v>
      </c>
      <c r="O8" s="54" t="s">
        <v>
128</v>
      </c>
      <c r="P8" s="54" t="s">
        <v>
128</v>
      </c>
      <c r="Q8" s="55">
        <v>
889</v>
      </c>
      <c r="R8" s="55">
        <v>
31</v>
      </c>
      <c r="S8" s="56">
        <v>
16056</v>
      </c>
      <c r="T8" s="57" t="s">
        <v>
129</v>
      </c>
      <c r="U8" s="54">
        <v>
0</v>
      </c>
      <c r="V8" s="57" t="s">
        <v>
129</v>
      </c>
      <c r="W8" s="58">
        <v>
100</v>
      </c>
      <c r="X8" s="57" t="s">
        <v>
130</v>
      </c>
      <c r="Y8" s="59">
        <v>
89.5</v>
      </c>
      <c r="Z8" s="59">
        <v>
78.8</v>
      </c>
      <c r="AA8" s="59">
        <v>
97.4</v>
      </c>
      <c r="AB8" s="59">
        <v>
85.8</v>
      </c>
      <c r="AC8" s="59">
        <v>
96</v>
      </c>
      <c r="AD8" s="59">
        <v>
94.4</v>
      </c>
      <c r="AE8" s="59">
        <v>
96.2</v>
      </c>
      <c r="AF8" s="59">
        <v>
92.2</v>
      </c>
      <c r="AG8" s="59">
        <v>
96.8</v>
      </c>
      <c r="AH8" s="59">
        <v>
94</v>
      </c>
      <c r="AI8" s="59">
        <v>
90.6</v>
      </c>
      <c r="AJ8" s="59">
        <v>
0.3</v>
      </c>
      <c r="AK8" s="59">
        <v>
0.2</v>
      </c>
      <c r="AL8" s="59">
        <v>
20.7</v>
      </c>
      <c r="AM8" s="59">
        <v>
0.1</v>
      </c>
      <c r="AN8" s="59">
        <v>
0</v>
      </c>
      <c r="AO8" s="59">
        <v>
17.7</v>
      </c>
      <c r="AP8" s="59">
        <v>
26.5</v>
      </c>
      <c r="AQ8" s="59">
        <v>
19.5</v>
      </c>
      <c r="AR8" s="59">
        <v>
47.8</v>
      </c>
      <c r="AS8" s="59">
        <v>
27.2</v>
      </c>
      <c r="AT8" s="59">
        <v>
30.4</v>
      </c>
      <c r="AU8" s="60">
        <v>
39</v>
      </c>
      <c r="AV8" s="60">
        <v>
29</v>
      </c>
      <c r="AW8" s="60">
        <v>
18</v>
      </c>
      <c r="AX8" s="60">
        <v>
12</v>
      </c>
      <c r="AY8" s="60">
        <v>
0</v>
      </c>
      <c r="AZ8" s="60">
        <v>
2646</v>
      </c>
      <c r="BA8" s="60">
        <v>
3770</v>
      </c>
      <c r="BB8" s="60">
        <v>
3122</v>
      </c>
      <c r="BC8" s="60">
        <v>
63431</v>
      </c>
      <c r="BD8" s="60">
        <v>
541785</v>
      </c>
      <c r="BE8" s="60">
        <v>
208749</v>
      </c>
      <c r="BF8" s="59">
        <v>
22.3</v>
      </c>
      <c r="BG8" s="59">
        <v>
22.8</v>
      </c>
      <c r="BH8" s="59">
        <v>
24.2</v>
      </c>
      <c r="BI8" s="59">
        <v>
18.399999999999999</v>
      </c>
      <c r="BJ8" s="59">
        <v>
19.3</v>
      </c>
      <c r="BK8" s="59">
        <v>
23.8</v>
      </c>
      <c r="BL8" s="59">
        <v>
22.7</v>
      </c>
      <c r="BM8" s="59">
        <v>
19.100000000000001</v>
      </c>
      <c r="BN8" s="59">
        <v>
5.0999999999999996</v>
      </c>
      <c r="BO8" s="59">
        <v>
14.6</v>
      </c>
      <c r="BP8" s="59">
        <v>
12.2</v>
      </c>
      <c r="BQ8" s="59">
        <v>
0</v>
      </c>
      <c r="BR8" s="59">
        <v>
0</v>
      </c>
      <c r="BS8" s="59">
        <v>
0</v>
      </c>
      <c r="BT8" s="59">
        <v>
0</v>
      </c>
      <c r="BU8" s="59">
        <v>
0</v>
      </c>
      <c r="BV8" s="59">
        <v>
37.9</v>
      </c>
      <c r="BW8" s="59">
        <v>
37.200000000000003</v>
      </c>
      <c r="BX8" s="59">
        <v>
40.299999999999997</v>
      </c>
      <c r="BY8" s="59">
        <v>
100.4</v>
      </c>
      <c r="BZ8" s="59">
        <v>
273.39999999999998</v>
      </c>
      <c r="CA8" s="59">
        <v>
120.7</v>
      </c>
      <c r="CB8" s="59">
        <v>
-6.2</v>
      </c>
      <c r="CC8" s="59">
        <v>
-22.9</v>
      </c>
      <c r="CD8" s="59">
        <v>
2.2999999999999998</v>
      </c>
      <c r="CE8" s="61">
        <v>
-10.6</v>
      </c>
      <c r="CF8" s="61">
        <v>
-8.3000000000000007</v>
      </c>
      <c r="CG8" s="59">
        <v>
-37.299999999999997</v>
      </c>
      <c r="CH8" s="59">
        <v>
-53.9</v>
      </c>
      <c r="CI8" s="59">
        <v>
-19.8</v>
      </c>
      <c r="CJ8" s="59">
        <v>
-152.6</v>
      </c>
      <c r="CK8" s="59">
        <v>
-62.5</v>
      </c>
      <c r="CL8" s="59">
        <v>
-43.7</v>
      </c>
      <c r="CM8" s="60">
        <v>
-702</v>
      </c>
      <c r="CN8" s="60">
        <v>
-5548</v>
      </c>
      <c r="CO8" s="60">
        <v>
2745</v>
      </c>
      <c r="CP8" s="60">
        <v>
-1527</v>
      </c>
      <c r="CQ8" s="60">
        <v>
-1212</v>
      </c>
      <c r="CR8" s="60">
        <v>
-11401</v>
      </c>
      <c r="CS8" s="60">
        <v>
-10800</v>
      </c>
      <c r="CT8" s="60">
        <v>
-18007</v>
      </c>
      <c r="CU8" s="60">
        <v>
583147</v>
      </c>
      <c r="CV8" s="60">
        <v>
-24727</v>
      </c>
      <c r="CW8" s="60">
        <v>
-24115</v>
      </c>
      <c r="CX8" s="59" t="s">
        <v>
131</v>
      </c>
      <c r="CY8" s="59" t="s">
        <v>
131</v>
      </c>
      <c r="CZ8" s="59" t="s">
        <v>
131</v>
      </c>
      <c r="DA8" s="59" t="s">
        <v>
131</v>
      </c>
      <c r="DB8" s="59" t="s">
        <v>
131</v>
      </c>
      <c r="DC8" s="59" t="s">
        <v>
131</v>
      </c>
      <c r="DD8" s="59" t="s">
        <v>
131</v>
      </c>
      <c r="DE8" s="59" t="s">
        <v>
131</v>
      </c>
      <c r="DF8" s="59" t="s">
        <v>
131</v>
      </c>
      <c r="DG8" s="59" t="s">
        <v>
131</v>
      </c>
      <c r="DH8" s="59" t="s">
        <v>
131</v>
      </c>
      <c r="DI8" s="55">
        <v>
276217</v>
      </c>
      <c r="DJ8" s="55">
        <v>
34000</v>
      </c>
      <c r="DK8" s="59" t="s">
        <v>
131</v>
      </c>
      <c r="DL8" s="59" t="s">
        <v>
131</v>
      </c>
      <c r="DM8" s="59" t="s">
        <v>
131</v>
      </c>
      <c r="DN8" s="59" t="s">
        <v>
131</v>
      </c>
      <c r="DO8" s="59" t="s">
        <v>
131</v>
      </c>
      <c r="DP8" s="59" t="s">
        <v>
131</v>
      </c>
      <c r="DQ8" s="59" t="s">
        <v>
131</v>
      </c>
      <c r="DR8" s="59" t="s">
        <v>
131</v>
      </c>
      <c r="DS8" s="59" t="s">
        <v>
131</v>
      </c>
      <c r="DT8" s="59" t="s">
        <v>
131</v>
      </c>
      <c r="DU8" s="59" t="s">
        <v>
131</v>
      </c>
      <c r="DV8" s="59">
        <v>
30.4</v>
      </c>
      <c r="DW8" s="59">
        <v>
20.399999999999999</v>
      </c>
      <c r="DX8" s="59">
        <v>
9.6</v>
      </c>
      <c r="DY8" s="59">
        <v>
0</v>
      </c>
      <c r="DZ8" s="59">
        <v>
0</v>
      </c>
      <c r="EA8" s="59">
        <v>
511.3</v>
      </c>
      <c r="EB8" s="59">
        <v>
536.70000000000005</v>
      </c>
      <c r="EC8" s="59">
        <v>
43.6</v>
      </c>
      <c r="ED8" s="59">
        <v>
330.8</v>
      </c>
      <c r="EE8" s="59">
        <v>
11.2</v>
      </c>
      <c r="EF8" s="59">
        <v>
38.700000000000003</v>
      </c>
      <c r="EG8" s="57">
        <v>
1E-4</v>
      </c>
      <c r="EH8" s="62">
        <v>
0</v>
      </c>
      <c r="EI8" s="62">
        <v>
0</v>
      </c>
      <c r="EJ8" s="62">
        <v>
1E-4</v>
      </c>
      <c r="EK8" s="62">
        <v>
1E-4</v>
      </c>
      <c r="EL8" s="62">
        <v>
1E-4</v>
      </c>
      <c r="EM8" s="62">
        <v>
2.0000000000000001E-4</v>
      </c>
      <c r="EN8" s="62">
        <v>
1E-4</v>
      </c>
      <c r="EO8" s="62">
        <v>
0</v>
      </c>
      <c r="EP8" s="62">
        <v>
0</v>
      </c>
    </row>
    <row r="9" spans="1:146" x14ac:dyDescent="0.2"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4"/>
      <c r="BJ9" s="64"/>
      <c r="BK9" s="63"/>
      <c r="BL9" s="63"/>
      <c r="BM9" s="63"/>
      <c r="BN9" s="63"/>
      <c r="BO9" s="63"/>
      <c r="BP9" s="63"/>
      <c r="BQ9" s="63"/>
      <c r="BR9" s="63"/>
      <c r="BS9" s="63"/>
      <c r="BT9" s="64"/>
      <c r="BU9" s="64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4"/>
      <c r="CQ9" s="64"/>
      <c r="CR9" s="63"/>
      <c r="CS9" s="63"/>
      <c r="CT9" s="63"/>
      <c r="CU9" s="63"/>
      <c r="CV9" s="63"/>
      <c r="CW9" s="63"/>
      <c r="CX9" s="63"/>
      <c r="CY9" s="63"/>
      <c r="CZ9" s="63"/>
      <c r="DA9" s="64"/>
      <c r="DB9" s="64"/>
      <c r="DC9" s="63"/>
      <c r="DD9" s="63"/>
      <c r="DE9" s="63"/>
      <c r="DF9" s="63"/>
      <c r="DG9" s="63"/>
      <c r="DH9" s="63"/>
      <c r="DK9" s="63"/>
      <c r="DL9" s="63"/>
      <c r="DM9" s="63"/>
      <c r="DN9" s="64"/>
      <c r="DO9" s="64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</row>
    <row r="10" spans="1:146" x14ac:dyDescent="0.2">
      <c r="A10" s="65"/>
      <c r="B10" s="65" t="s">
        <v>
132</v>
      </c>
      <c r="C10" s="65" t="s">
        <v>
133</v>
      </c>
      <c r="D10" s="65" t="s">
        <v>
134</v>
      </c>
      <c r="E10" s="65" t="s">
        <v>
135</v>
      </c>
      <c r="F10" s="65" t="s">
        <v>
136</v>
      </c>
      <c r="S10" s="63"/>
      <c r="Y10" s="63"/>
      <c r="Z10" s="63"/>
      <c r="AA10" s="63"/>
      <c r="AB10" s="63"/>
      <c r="AC10" s="63"/>
      <c r="AD10" s="63"/>
      <c r="AE10" s="63"/>
      <c r="AF10" s="63"/>
      <c r="AG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G10" s="63"/>
      <c r="BH10" s="63"/>
      <c r="BI10" s="63"/>
      <c r="BJ10" s="63"/>
      <c r="BK10" s="63"/>
      <c r="BL10" s="63"/>
      <c r="BM10" s="63"/>
      <c r="BN10" s="63"/>
      <c r="BP10" s="63"/>
      <c r="BR10" s="63"/>
      <c r="BS10" s="63"/>
      <c r="BT10" s="63"/>
      <c r="BU10" s="63"/>
      <c r="BV10" s="63"/>
      <c r="BW10" s="63"/>
      <c r="BX10" s="63"/>
      <c r="BY10" s="63"/>
      <c r="CA10" s="63"/>
      <c r="CC10" s="63"/>
      <c r="CD10" s="63"/>
      <c r="CE10" s="63"/>
      <c r="CF10" s="63"/>
      <c r="CG10" s="63"/>
      <c r="CH10" s="63"/>
      <c r="CI10" s="63"/>
      <c r="CJ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H10" s="63"/>
      <c r="DK10" s="63"/>
      <c r="DL10" s="63"/>
      <c r="DM10" s="63"/>
      <c r="DN10" s="63"/>
      <c r="DO10" s="63"/>
      <c r="DP10" s="63"/>
      <c r="DQ10" s="63"/>
      <c r="DR10" s="63"/>
      <c r="DS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</row>
    <row r="11" spans="1:146" x14ac:dyDescent="0.2">
      <c r="A11" s="65" t="s">
        <v>
52</v>
      </c>
      <c r="B11" s="66" t="str">
        <f>
IF(VALUE($B$6)=0,"",IF(VALUE($B$6)&gt;2022,"R"&amp;TEXT(VALUE($B$6)-2022,"00"),"H"&amp;VALUE($B$6)-1992))</f>
        <v>
H29</v>
      </c>
      <c r="C11" s="66" t="str">
        <f>
IF(VALUE($B$6)=0,"",IF(VALUE($B$6)&gt;2021,"R"&amp;TEXT(VALUE($B$6)-2021,"00"),"H"&amp;VALUE($B$6)-1991))</f>
        <v>
H30</v>
      </c>
      <c r="D11" s="66" t="str">
        <f>
IF(VALUE($B$6)=0,"",IF(VALUE($B$6)&gt;2020,"R"&amp;TEXT(VALUE($B$6)-2020,"00"),"H"&amp;VALUE($B$6)-1990))</f>
        <v>
R01</v>
      </c>
      <c r="E11" s="66" t="str">
        <f>
IF(VALUE($B$6)=0,"",IF(VALUE($B$6)&gt;2019,"R"&amp;TEXT(VALUE($B$6)-2019,"00"),"H"&amp;VALUE($B$6)-1989))</f>
        <v>
R02</v>
      </c>
      <c r="F11" s="66" t="str">
        <f>
IF(VALUE($B$6)=0,"",IF(VALUE($B$6)&gt;2018,"R"&amp;TEXT(VALUE($B$6)-2018,"00"),"H"&amp;VALUE($B$6)-1988))</f>
        <v>
R03</v>
      </c>
      <c r="AU11" s="63"/>
      <c r="BF11" s="63"/>
      <c r="BQ11" s="63"/>
      <c r="CB11" s="63"/>
      <c r="CM11" s="63"/>
    </row>
  </sheetData>
  <mergeCells count="13">
    <mergeCell ref="DV4:EF4"/>
    <mergeCell ref="CB4:CL4"/>
    <mergeCell ref="CM4:CW4"/>
    <mergeCell ref="CX4:DH4"/>
    <mergeCell ref="DI4:DI5"/>
    <mergeCell ref="DJ4:DJ5"/>
    <mergeCell ref="DK4:DU4"/>
    <mergeCell ref="BQ4:CA4"/>
    <mergeCell ref="H3:X4"/>
    <mergeCell ref="Y4:AI4"/>
    <mergeCell ref="AJ4:AT4"/>
    <mergeCell ref="AU4:BE4"/>
    <mergeCell ref="BF4:BP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法非適用_観光施設・休養宿泊施設事業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2022-12-09T03:22:46Z</dcterms:created>
  <dcterms:modified xsi:type="dcterms:W3CDTF">2023-02-17T04:11:12Z</dcterms:modified>
  <cp:category/>
</cp:coreProperties>
</file>