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20496" windowHeight="7452"/>
  </bookViews>
  <sheets>
    <sheet name="総括表" sheetId="10" r:id="rId1"/>
    <sheet name="普通会計の状況" sheetId="19"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CO34" i="10"/>
  <c r="BW34" i="10"/>
  <c r="BW35" i="10" s="1"/>
  <c r="BW36" i="10" s="1"/>
  <c r="BW37" i="10" s="1"/>
  <c r="BW38" i="10" s="1"/>
  <c r="BW39" i="10" s="1"/>
  <c r="BW40" i="10" s="1"/>
  <c r="AM34" i="10"/>
  <c r="C34" i="10"/>
  <c r="C35" i="10" s="1"/>
  <c r="C36" i="10" l="1"/>
  <c r="BE34" i="10" s="1"/>
  <c r="BE35"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<sst xmlns="http://schemas.openxmlformats.org/spreadsheetml/2006/main" count="1204" uniqueCount="616">
  <si>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</si>
  <si>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</si>
  <si>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</si>
  <si>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</si>
  <si>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</si>
  <si>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</si>
  <si>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</si>
  <si>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</si>
  <si>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</si>
  <si>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</si>
  <si>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</si>
  <si>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</si>
  <si>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</si>
  <si>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</si>
  <si>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</si>
  <si>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</si>
  <si>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</si>
  <si>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</si>
  <si>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</si>
  <si>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</si>
  <si>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</si>
  <si>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</si>
  <si>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</si>
  <si>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</si>
  <si>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</si>
  <si>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</si>
  <si>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</si>
  <si>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</si>
  <si>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</si>
  <si>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</si>
  <si>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</si>
  <si>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</si>
  <si>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</si>
  <si>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</si>
  <si>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</si>
  <si>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</si>
  <si>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</si>
  <si>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</si>
  <si>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</si>
  <si>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</si>
  <si>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</si>
  <si>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</si>
  <si>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</si>
  <si>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</si>
  <si>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</si>
  <si>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</si>
  <si>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</si>
  <si>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</si>
  <si>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</si>
  <si>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</si>
  <si>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</si>
  <si>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</si>
  <si>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</si>
  <si>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</si>
  <si>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</si>
  <si>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</si>
  <si>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</si>
  <si>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</si>
  <si>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</si>
  <si>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</si>
  <si>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</si>
  <si>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</si>
  <si>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</si>
  <si>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</si>
  <si>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</si>
  <si>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</si>
  <si>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</si>
  <si>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</si>
  <si>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</si>
  <si>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</si>
  <si>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</si>
  <si>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</si>
  <si>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</si>
  <si>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</si>
  <si>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</si>
  <si>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</si>
  <si>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</si>
  <si>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</si>
  <si>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</si>
  <si>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</si>
  <si>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</si>
  <si>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</si>
  <si>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</si>
  <si>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</si>
  <si>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</si>
  <si>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</si>
  <si>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</si>
  <si>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</si>
  <si>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</si>
  <si>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</si>
  <si>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</si>
  <si>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</si>
  <si>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</si>
  <si>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</si>
  <si>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</si>
  <si>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</si>
  <si>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</si>
  <si>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</si>
  <si>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御蔵島村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</si>
  <si>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</si>
  <si>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</si>
  <si>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</si>
  <si>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</si>
  <si>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</si>
  <si>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</si>
  <si>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</si>
  <si>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</si>
  <si>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</si>
  <si>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</si>
  <si>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</si>
  <si>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</si>
  <si>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</si>
  <si>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</si>
  <si>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</si>
  <si>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</si>
  <si>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</si>
  <si>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</si>
  <si>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</si>
  <si>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</si>
  <si>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</si>
  <si>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</si>
  <si>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</si>
  <si>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</si>
  <si>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</si>
  <si>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</si>
  <si>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</si>
  <si>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</si>
  <si>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</si>
  <si>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</si>
  <si>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</si>
  <si>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</si>
  <si>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</si>
  <si>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</si>
  <si>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</si>
  <si>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</si>
  <si>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</si>
  <si>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</si>
  <si>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</si>
  <si>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</si>
  <si>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</si>
  <si>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</si>
  <si>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</si>
  <si>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</si>
  <si>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</si>
  <si>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</si>
  <si>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</si>
  <si>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</si>
  <si>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</si>
  <si>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</si>
  <si>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</si>
  <si>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</si>
  <si>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</si>
  <si>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</si>
  <si>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</si>
  <si>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</si>
  <si>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-2.6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</si>
  <si>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</si>
  <si>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</si>
  <si>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</si>
  <si>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</si>
  <si>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</si>
  <si>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</si>
  <si>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</si>
  <si>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</si>
  <si>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</si>
  <si>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</si>
  <si>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</si>
  <si>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</si>
  <si>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</si>
  <si>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</si>
  <si>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</si>
  <si>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</si>
  <si>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</si>
  <si>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</si>
  <si>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</si>
  <si>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</si>
  <si>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</si>
  <si>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</si>
  <si>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</si>
  <si>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</si>
  <si>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</si>
  <si>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</si>
  <si>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</si>
  <si>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</si>
  <si>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</si>
  <si>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</si>
  <si>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</si>
  <si>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</si>
  <si>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</si>
  <si>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</si>
  <si>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</si>
  <si>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</si>
  <si>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</si>
  <si>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</si>
  <si>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</si>
  <si>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</si>
  <si>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</si>
  <si>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</si>
  <si>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</si>
  <si>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</si>
  <si>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</si>
  <si>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</si>
  <si>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</si>
  <si>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</si>
  <si>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</si>
  <si>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</si>
  <si>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</si>
  <si>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</si>
  <si>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</si>
  <si>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</si>
  <si>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</si>
  <si>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</si>
  <si>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</si>
  <si>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</si>
  <si>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東京都御蔵島村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</si>
  <si>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</si>
  <si>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</si>
  <si>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</si>
  <si>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</si>
  <si>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</si>
  <si>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</si>
  <si>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</si>
  <si>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</si>
  <si>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</si>
  <si>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</si>
  <si>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</si>
  <si>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</si>
  <si>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</si>
  <si>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</si>
  <si>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</si>
  <si>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</si>
  <si>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</si>
  <si>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</si>
  <si>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</si>
  <si>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</si>
  <si>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</si>
  <si>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</si>
  <si>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</si>
  <si>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</si>
  <si>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</si>
  <si>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</si>
  <si>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</si>
  <si>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</si>
  <si>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</si>
  <si>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</si>
  <si>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</si>
  <si>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</si>
  <si>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</si>
  <si>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</si>
  <si>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</si>
  <si>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</si>
  <si>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</si>
  <si>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</si>
  <si>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</si>
  <si>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</si>
  <si>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</si>
  <si>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</si>
  <si>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</si>
  <si>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</si>
  <si>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</si>
  <si>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</si>
  <si>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</si>
  <si>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</si>
  <si>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</si>
  <si>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</si>
  <si>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</si>
  <si>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</si>
  <si>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</si>
  <si>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</si>
  <si>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</si>
  <si>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</si>
  <si>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</si>
  <si>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</si>
  <si>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</si>
  <si>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</si>
  <si>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</si>
  <si>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</si>
  <si>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</si>
  <si>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</si>
  <si>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</si>
  <si>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</si>
  <si>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</si>
  <si>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</si>
  <si>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</si>
  <si>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</si>
  <si>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</si>
  <si>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</si>
  <si>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</si>
  <si>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</si>
  <si>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</si>
  <si>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</si>
  <si>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</si>
  <si>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</si>
  <si>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</si>
  <si>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</si>
  <si>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</si>
  <si>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</si>
  <si>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</si>
  <si>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</si>
  <si>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</si>
  <si>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</si>
  <si>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</si>
  <si>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</si>
  <si>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</si>
  <si>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</si>
  <si>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</si>
  <si>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</si>
  <si>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</si>
  <si>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</si>
  <si>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</si>
  <si>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</si>
  <si>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</si>
  <si>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</si>
  <si>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</si>
  <si>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</si>
  <si>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</si>
  <si>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</si>
  <si>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</si>
  <si>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</si>
  <si>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</si>
  <si>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</si>
  <si>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</si>
  <si>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</si>
  <si>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</si>
  <si>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</si>
  <si>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</si>
  <si>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</si>
  <si>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</si>
  <si>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</si>
  <si>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</si>
  <si>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観光施設</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</si>
  <si>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</si>
  <si>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</si>
  <si>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</si>
  <si>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</si>
  <si>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</si>
  <si>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</si>
  <si>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</si>
  <si>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</si>
  <si>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</si>
  <si>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</si>
  <si>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</si>
  <si>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</si>
  <si>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</si>
  <si>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</si>
  <si>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</si>
  <si>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</si>
  <si>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</si>
  <si>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</si>
  <si>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</si>
  <si>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</si>
  <si>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</si>
  <si>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</si>
  <si>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</si>
  <si>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</si>
  <si>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</si>
  <si>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</si>
  <si>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</si>
  <si>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</si>
  <si>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</si>
  <si>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</si>
  <si>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</si>
  <si>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</si>
  <si>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</si>
  <si>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</si>
  <si>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</si>
  <si>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</si>
  <si>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</si>
  <si>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東京都御蔵島村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</si>
  <si>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</si>
  <si>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</si>
  <si>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</si>
  <si>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</si>
  <si>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</si>
  <si>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</si>
  <si>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</si>
  <si>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</si>
  <si>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</si>
  <si>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</si>
  <si>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</si>
  <si>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</si>
  <si>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</si>
  <si>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</si>
  <si>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</si>
  <si>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</si>
  <si>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</si>
  <si>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</si>
  <si>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</si>
  <si>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</si>
  <si>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航路事業会計</t>
    <phoneticPr fontId="5"/>
  </si>
  <si>
    <t>産業センター運営事業会計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</si>
  <si>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</si>
  <si>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</si>
  <si>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</si>
  <si>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</si>
  <si>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</si>
  <si>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</si>
  <si>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</si>
  <si>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</si>
  <si>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</si>
  <si>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</si>
  <si>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</si>
  <si>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</si>
  <si>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</si>
  <si>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国民健康保険運営事業会計</t>
    <phoneticPr fontId="5"/>
  </si>
  <si>
    <t>介護保険事業会計</t>
    <phoneticPr fontId="5"/>
  </si>
  <si>
    <t>後期高齢者医療事業会計</t>
    <phoneticPr fontId="5"/>
  </si>
  <si>
    <t>介護サービス事業会計</t>
    <phoneticPr fontId="5"/>
  </si>
  <si>
    <t>簡易水道事業会計</t>
    <phoneticPr fontId="5"/>
  </si>
  <si>
    <t>法非適用企業</t>
    <phoneticPr fontId="5"/>
  </si>
  <si>
    <t>観光施設事業会計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</si>
  <si>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</si>
  <si>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</si>
  <si>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</si>
  <si>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</si>
  <si>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</si>
  <si>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</si>
  <si>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</si>
  <si>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</si>
  <si>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</si>
  <si>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</si>
  <si>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</si>
  <si>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</si>
  <si>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</si>
  <si>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</si>
  <si>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</si>
  <si>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</si>
  <si>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</si>
  <si>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</si>
  <si>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</si>
  <si>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</si>
  <si>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</si>
  <si>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</si>
  <si>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</si>
  <si>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</si>
  <si>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</si>
  <si>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</si>
  <si>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</si>
  <si>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</si>
  <si>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</si>
  <si>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</si>
  <si>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</si>
  <si>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</si>
  <si>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</si>
  <si>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</si>
  <si>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</si>
  <si>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</si>
  <si>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</si>
  <si>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</si>
  <si>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</si>
  <si>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</si>
  <si>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</si>
  <si>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</si>
  <si>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</si>
  <si>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</si>
  <si>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</si>
  <si>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</si>
  <si>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</si>
  <si>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t>
    <phoneticPr fontId="5"/>
  </si>
  <si>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</si>
  <si>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</si>
  <si>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</si>
  <si>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</si>
  <si>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</si>
  <si>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</si>
  <si>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</si>
  <si>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</si>
  <si>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</si>
  <si>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</si>
  <si>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</si>
  <si>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</si>
  <si>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</si>
  <si>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</si>
  <si>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</si>
  <si>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</si>
  <si>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</si>
  <si>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</si>
  <si>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</si>
  <si>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</si>
  <si>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</si>
  <si>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</si>
  <si>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</si>
  <si>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介護保険事業会計</t>
    <phoneticPr fontId="5"/>
  </si>
  <si>
    <t>(Ｆ)</t>
    <phoneticPr fontId="5"/>
  </si>
  <si>
    <t>観光施設事業会計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</si>
  <si>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</si>
  <si>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</si>
  <si>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</si>
  <si>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</si>
  <si>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</si>
  <si>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</si>
  <si>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</si>
  <si>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</si>
  <si>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</si>
  <si>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</si>
  <si>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</si>
  <si>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</si>
  <si>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</si>
  <si>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</si>
  <si>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</si>
  <si>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</si>
  <si>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</si>
  <si>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</si>
  <si>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</si>
  <si>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</si>
  <si>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</si>
  <si>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</si>
  <si>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</si>
  <si>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</si>
  <si>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</si>
  <si>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</si>
  <si>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</si>
  <si>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</si>
  <si>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</si>
  <si>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</si>
  <si>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</si>
  <si>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</si>
  <si>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</si>
  <si>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</si>
  <si>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</si>
  <si>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</si>
  <si>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</si>
  <si>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</si>
  <si>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</si>
  <si>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</si>
  <si>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</si>
  <si>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</si>
  <si>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</si>
  <si>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</si>
  <si>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</si>
  <si>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</si>
  <si>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</si>
  <si>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</si>
  <si>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</si>
  <si>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</si>
  <si>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</si>
  <si>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</si>
  <si>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</si>
  <si>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</si>
  <si>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</si>
  <si>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</si>
  <si>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</si>
  <si>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</si>
  <si>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</si>
  <si>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</si>
  <si>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</si>
  <si>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</si>
  <si>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</si>
  <si>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</si>
  <si>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</si>
  <si>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</si>
  <si>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</si>
  <si>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</si>
  <si>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</si>
  <si>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</si>
  <si>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</si>
  <si>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</si>
  <si>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</si>
  <si>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</si>
  <si>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</si>
  <si>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</si>
  <si>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</si>
  <si>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</si>
  <si>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</si>
  <si>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</si>
  <si>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</si>
  <si>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</si>
  <si>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</si>
  <si>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0.93</t>
  </si>
  <si>
    <t>▲ 92.55</t>
  </si>
  <si>
    <t>▲ 15.03</t>
  </si>
  <si>
    <t>一般会計</t>
  </si>
  <si>
    <t>国民健康保険運営事業会計</t>
  </si>
  <si>
    <t>観光施設事業会計</t>
  </si>
  <si>
    <t>産業センター運営事業会計</t>
  </si>
  <si>
    <t>後期高齢者医療事業会計</t>
  </si>
  <si>
    <t>簡易水道事業会計</t>
  </si>
  <si>
    <t>介護保険事業会計</t>
  </si>
  <si>
    <t>航路事業会計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</si>
  <si>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</si>
  <si>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</si>
  <si>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</si>
  <si>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</si>
  <si>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</si>
  <si>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</si>
  <si>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</si>
  <si>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</si>
  <si>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9">
      <t>イッパンカイケイ</t>
    </rPh>
    <phoneticPr fontId="2"/>
  </si>
  <si>
    <t>東京都後期高齢者医療広域連合（特別会計）</t>
    <rPh sb="0" eb="2">
      <t>トウキョウ</t>
    </rPh>
    <rPh sb="2" eb="3">
      <t>ト</t>
    </rPh>
    <rPh sb="3" eb="5">
      <t>コウキ</t>
    </rPh>
    <rPh sb="5" eb="8">
      <t>コウレイシャ</t>
    </rPh>
    <rPh sb="8" eb="10">
      <t>イリョウ</t>
    </rPh>
    <rPh sb="10" eb="12">
      <t>コウイキ</t>
    </rPh>
    <rPh sb="12" eb="14">
      <t>レンゴウ</t>
    </rPh>
    <rPh sb="15" eb="17">
      <t>トクベツ</t>
    </rPh>
    <rPh sb="17" eb="19">
      <t>カイケイ</t>
    </rPh>
    <phoneticPr fontId="2"/>
  </si>
  <si>
    <t>東京都島嶼町村一部事務組合</t>
    <rPh sb="0" eb="2">
      <t>トウキョウ</t>
    </rPh>
    <rPh sb="2" eb="3">
      <t>ト</t>
    </rPh>
    <rPh sb="3" eb="5">
      <t>トウショ</t>
    </rPh>
    <rPh sb="5" eb="7">
      <t>チョウソン</t>
    </rPh>
    <rPh sb="7" eb="9">
      <t>イチブ</t>
    </rPh>
    <rPh sb="9" eb="11">
      <t>ジム</t>
    </rPh>
    <rPh sb="11" eb="13">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</si>
  <si>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</si>
  <si>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t>
    <phoneticPr fontId="2"/>
  </si>
  <si>
    <t>-</t>
    <phoneticPr fontId="2"/>
  </si>
  <si>
    <t xml:space="preserve">※8：職員の状況については、令和3年地方公務員給与実態調査に基づいている。 </t>
  </si>
  <si>
    <t>-</t>
    <phoneticPr fontId="2"/>
  </si>
  <si>
    <t>公共施設整備基金</t>
    <rPh sb="0" eb="2">
      <t>コウキョウ</t>
    </rPh>
    <rPh sb="2" eb="4">
      <t>シセツ</t>
    </rPh>
    <rPh sb="4" eb="6">
      <t>セイビ</t>
    </rPh>
    <rPh sb="6" eb="8">
      <t>キキン</t>
    </rPh>
    <phoneticPr fontId="2"/>
  </si>
  <si>
    <t>ふるさと基金</t>
    <rPh sb="4" eb="6">
      <t>キキン</t>
    </rPh>
    <phoneticPr fontId="2"/>
  </si>
  <si>
    <t>災害対策基金</t>
    <rPh sb="0" eb="2">
      <t>サイガイ</t>
    </rPh>
    <rPh sb="2" eb="4">
      <t>タイサク</t>
    </rPh>
    <rPh sb="4" eb="6">
      <t>キキン</t>
    </rPh>
    <phoneticPr fontId="2"/>
  </si>
  <si>
    <t>庁舎建設基金</t>
    <rPh sb="0" eb="2">
      <t>チョウシャ</t>
    </rPh>
    <rPh sb="2" eb="4">
      <t>ケンセツ</t>
    </rPh>
    <rPh sb="4" eb="6">
      <t>キキン</t>
    </rPh>
    <phoneticPr fontId="2"/>
  </si>
  <si>
    <t>地域福祉基金</t>
    <rPh sb="0" eb="2">
      <t>チイキ</t>
    </rPh>
    <rPh sb="2" eb="4">
      <t>フクシ</t>
    </rPh>
    <rPh sb="4" eb="6">
      <t>キキン</t>
    </rPh>
    <phoneticPr fontId="2"/>
  </si>
  <si>
    <t>-</t>
    <phoneticPr fontId="2"/>
  </si>
  <si>
    <t>-</t>
    <phoneticPr fontId="2"/>
  </si>
  <si>
    <t>東京市町村総合事務組合（交通災害共済事業）</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phoneticPr fontId="2"/>
  </si>
  <si>
    <t>東京市町村総合事務組合（一般会計）</t>
    <rPh sb="0" eb="2">
      <t>トウキョウ</t>
    </rPh>
    <rPh sb="2" eb="5">
      <t>シチョウソン</t>
    </rPh>
    <rPh sb="5" eb="7">
      <t>ソウゴウ</t>
    </rPh>
    <rPh sb="7" eb="9">
      <t>ジム</t>
    </rPh>
    <rPh sb="9" eb="11">
      <t>クミアイ</t>
    </rPh>
    <rPh sb="12" eb="16">
      <t>イッパンカイケイ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</si>
  <si>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</si>
  <si>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</si>
  <si>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</si>
  <si>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公共施設等総合管理計画を整え、整備計画による公共施設の更新、維持を適切に進める。</t>
    <rPh sb="1" eb="3">
      <t>コウキョウ</t>
    </rPh>
    <rPh sb="3" eb="5">
      <t>シセツ</t>
    </rPh>
    <rPh sb="5" eb="6">
      <t>トウ</t>
    </rPh>
    <rPh sb="6" eb="8">
      <t>ソウゴウ</t>
    </rPh>
    <rPh sb="8" eb="10">
      <t>カンリ</t>
    </rPh>
    <rPh sb="10" eb="12">
      <t>ケイカク</t>
    </rPh>
    <rPh sb="13" eb="14">
      <t>トトノ</t>
    </rPh>
    <rPh sb="16" eb="18">
      <t>セイビ</t>
    </rPh>
    <rPh sb="18" eb="20">
      <t>ケイカク</t>
    </rPh>
    <rPh sb="23" eb="25">
      <t>コウキョウ</t>
    </rPh>
    <rPh sb="25" eb="27">
      <t>シセツ</t>
    </rPh>
    <rPh sb="28" eb="30">
      <t>コウシン</t>
    </rPh>
    <rPh sb="31" eb="33">
      <t>イジ</t>
    </rPh>
    <rPh sb="34" eb="36">
      <t>テキセツ</t>
    </rPh>
    <rPh sb="37" eb="38">
      <t>スス</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</si>
  <si>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</si>
  <si>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</si>
  <si>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</si>
  <si>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</si>
  <si>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</si>
  <si>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</si>
  <si>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今後も将来負担比率は発生しない見込みとなっている。
実質公債比率は、低い比率で推移していたが、ヘリポート建設事業費充当起債の返還が令和元年度より開始したため、令和元年度から令和４年度までは４％～５％台となる見込み。
</t>
    <rPh sb="1" eb="3">
      <t>コンゴ</t>
    </rPh>
    <rPh sb="4" eb="6">
      <t>ショウライ</t>
    </rPh>
    <rPh sb="6" eb="8">
      <t>フタン</t>
    </rPh>
    <rPh sb="8" eb="10">
      <t>ヒリツ</t>
    </rPh>
    <rPh sb="11" eb="13">
      <t>ハッセイ</t>
    </rPh>
    <rPh sb="16" eb="18">
      <t>ミコ</t>
    </rPh>
    <rPh sb="27" eb="29">
      <t>ジッシツ</t>
    </rPh>
    <rPh sb="29" eb="31">
      <t>コウサイ</t>
    </rPh>
    <rPh sb="31" eb="33">
      <t>ヒリツ</t>
    </rPh>
    <rPh sb="35" eb="36">
      <t>ヒク</t>
    </rPh>
    <rPh sb="37" eb="39">
      <t>ヒリツ</t>
    </rPh>
    <rPh sb="40" eb="42">
      <t>スイイ</t>
    </rPh>
    <rPh sb="53" eb="55">
      <t>ケンセツ</t>
    </rPh>
    <rPh sb="55" eb="57">
      <t>ジギョウ</t>
    </rPh>
    <rPh sb="57" eb="58">
      <t>ヒ</t>
    </rPh>
    <rPh sb="58" eb="60">
      <t>ジュウトウ</t>
    </rPh>
    <rPh sb="60" eb="62">
      <t>キサイ</t>
    </rPh>
    <rPh sb="63" eb="65">
      <t>ヘンカン</t>
    </rPh>
    <rPh sb="66" eb="68">
      <t>レイワ</t>
    </rPh>
    <rPh sb="68" eb="70">
      <t>ガンネン</t>
    </rPh>
    <rPh sb="70" eb="71">
      <t>ド</t>
    </rPh>
    <rPh sb="73" eb="75">
      <t>カイシ</t>
    </rPh>
    <rPh sb="80" eb="82">
      <t>レイワ</t>
    </rPh>
    <rPh sb="82" eb="84">
      <t>ガンネン</t>
    </rPh>
    <rPh sb="84" eb="85">
      <t>ド</t>
    </rPh>
    <rPh sb="87" eb="89">
      <t>レイワ</t>
    </rPh>
    <rPh sb="90" eb="92">
      <t>ネンド</t>
    </rPh>
    <rPh sb="100" eb="101">
      <t>ダイ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</si>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</sst>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0" xfId="8" applyFo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08BD-42DA-BBC4-C02FF17F4F7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1216706</c:v>
                </c:pt>
                <c:pt idx="1">
                  <c:v>1218681</c:v>
                </c:pt>
                <c:pt idx="2">
                  <c:v>800739</c:v>
                </c:pt>
                <c:pt idx="3">
                  <c:v>1659147</c:v>
                </c:pt>
                <c:pt idx="4">
                  <c:v>772826</c:v>
                </c:pt>
              </c:numCache>
            </c:numRef>
          </c:val>
          <c:smooth val="0"/>
          <c:extLst>
            <c:ext xmlns:c16="http://schemas.microsoft.com/office/drawing/2014/chart" uri="{C3380CC4-5D6E-409C-BE32-E72D297353CC}">
              <c16:uniqueId val="{00000001-08BD-42DA-BBC4-C02FF17F4F7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9.07</c:v>
                </c:pt>
                <c:pt idx="1">
                  <c:v>10.83</c:v>
                </c:pt>
                <c:pt idx="2">
                  <c:v>14.82</c:v>
                </c:pt>
                <c:pt idx="3">
                  <c:v>5.43</c:v>
                </c:pt>
                <c:pt idx="4">
                  <c:v>27.89</c:v>
                </c:pt>
              </c:numCache>
            </c:numRef>
          </c:val>
          <c:extLst>
            <c:ext xmlns:c16="http://schemas.microsoft.com/office/drawing/2014/chart" uri="{C3380CC4-5D6E-409C-BE32-E72D297353CC}">
              <c16:uniqueId val="{00000000-3D16-4432-BC8A-6541A66A3B9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263.92</c:v>
                </c:pt>
                <c:pt idx="1">
                  <c:v>327.52</c:v>
                </c:pt>
                <c:pt idx="2">
                  <c:v>416.45</c:v>
                </c:pt>
                <c:pt idx="3">
                  <c:v>309.06</c:v>
                </c:pt>
                <c:pt idx="4">
                  <c:v>227.83</c:v>
                </c:pt>
              </c:numCache>
            </c:numRef>
          </c:val>
          <c:extLst>
            <c:ext xmlns:c16="http://schemas.microsoft.com/office/drawing/2014/chart" uri="{C3380CC4-5D6E-409C-BE32-E72D297353CC}">
              <c16:uniqueId val="{00000001-3D16-4432-BC8A-6541A66A3B9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-0.93</c:v>
                </c:pt>
                <c:pt idx="1">
                  <c:v>44.35</c:v>
                </c:pt>
                <c:pt idx="2">
                  <c:v>93.91</c:v>
                </c:pt>
                <c:pt idx="3">
                  <c:v>-92.55</c:v>
                </c:pt>
                <c:pt idx="4">
                  <c:v>-15.03</c:v>
                </c:pt>
              </c:numCache>
            </c:numRef>
          </c:val>
          <c:smooth val="0"/>
          <c:extLst>
            <c:ext xmlns:c16="http://schemas.microsoft.com/office/drawing/2014/chart" uri="{C3380CC4-5D6E-409C-BE32-E72D297353CC}">
              <c16:uniqueId val="{00000002-3D16-4432-BC8A-6541A66A3B9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A5F1-49FC-AD16-3509E300C42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5F1-49FC-AD16-3509E300C42D}"/>
            </c:ext>
          </c:extLst>
        </c:ser>
        <c:ser>
          <c:idx val="2"/>
          <c:order val="2"/>
          <c:tx>
            <c:strRef>
              <c:f>データシート!$A$29</c:f>
              <c:strCache>
                <c:ptCount val="1"/>
                <c:pt idx="0">
                  <c:v>航路事業会計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0.14000000000000001</c:v>
                </c:pt>
                <c:pt idx="2">
                  <c:v>#N/A</c:v>
                </c:pt>
                <c:pt idx="3">
                  <c:v>0.11</c:v>
                </c:pt>
                <c:pt idx="4">
                  <c:v>#N/A</c:v>
                </c:pt>
                <c:pt idx="5">
                  <c:v>0.57999999999999996</c:v>
                </c:pt>
                <c:pt idx="6">
                  <c:v>#N/A</c:v>
                </c:pt>
                <c:pt idx="7">
                  <c:v>0.32</c:v>
                </c:pt>
                <c:pt idx="8">
                  <c:v>#N/A</c:v>
                </c:pt>
                <c:pt idx="9">
                  <c:v>0.02</c:v>
                </c:pt>
              </c:numCache>
            </c:numRef>
          </c:val>
          <c:extLst>
            <c:ext xmlns:c16="http://schemas.microsoft.com/office/drawing/2014/chart" uri="{C3380CC4-5D6E-409C-BE32-E72D297353CC}">
              <c16:uniqueId val="{00000002-A5F1-49FC-AD16-3509E300C42D}"/>
            </c:ext>
          </c:extLst>
        </c:ser>
        <c:ser>
          <c:idx val="3"/>
          <c:order val="3"/>
          <c:tx>
            <c:strRef>
              <c:f>データシート!$A$30</c:f>
              <c:strCache>
                <c:ptCount val="1"/>
                <c:pt idx="0">
                  <c:v>介護保険事業会計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0.66</c:v>
                </c:pt>
                <c:pt idx="2">
                  <c:v>#N/A</c:v>
                </c:pt>
                <c:pt idx="3">
                  <c:v>1.41</c:v>
                </c:pt>
                <c:pt idx="4">
                  <c:v>#N/A</c:v>
                </c:pt>
                <c:pt idx="5">
                  <c:v>0.22</c:v>
                </c:pt>
                <c:pt idx="6">
                  <c:v>#N/A</c:v>
                </c:pt>
                <c:pt idx="7">
                  <c:v>0.38</c:v>
                </c:pt>
                <c:pt idx="8">
                  <c:v>#N/A</c:v>
                </c:pt>
                <c:pt idx="9">
                  <c:v>0.22</c:v>
                </c:pt>
              </c:numCache>
            </c:numRef>
          </c:val>
          <c:extLst>
            <c:ext xmlns:c16="http://schemas.microsoft.com/office/drawing/2014/chart" uri="{C3380CC4-5D6E-409C-BE32-E72D297353CC}">
              <c16:uniqueId val="{00000003-A5F1-49FC-AD16-3509E300C42D}"/>
            </c:ext>
          </c:extLst>
        </c:ser>
        <c:ser>
          <c:idx val="4"/>
          <c:order val="4"/>
          <c:tx>
            <c:strRef>
              <c:f>データシート!$A$31</c:f>
              <c:strCache>
                <c:ptCount val="1"/>
                <c:pt idx="0">
                  <c:v>簡易水道事業会計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0.03</c:v>
                </c:pt>
                <c:pt idx="2">
                  <c:v>#N/A</c:v>
                </c:pt>
                <c:pt idx="3">
                  <c:v>0.13</c:v>
                </c:pt>
                <c:pt idx="4">
                  <c:v>#N/A</c:v>
                </c:pt>
                <c:pt idx="5">
                  <c:v>0.08</c:v>
                </c:pt>
                <c:pt idx="6">
                  <c:v>#N/A</c:v>
                </c:pt>
                <c:pt idx="7">
                  <c:v>0.17</c:v>
                </c:pt>
                <c:pt idx="8">
                  <c:v>#N/A</c:v>
                </c:pt>
                <c:pt idx="9">
                  <c:v>0.23</c:v>
                </c:pt>
              </c:numCache>
            </c:numRef>
          </c:val>
          <c:extLst>
            <c:ext xmlns:c16="http://schemas.microsoft.com/office/drawing/2014/chart" uri="{C3380CC4-5D6E-409C-BE32-E72D297353CC}">
              <c16:uniqueId val="{00000004-A5F1-49FC-AD16-3509E300C42D}"/>
            </c:ext>
          </c:extLst>
        </c:ser>
        <c:ser>
          <c:idx val="5"/>
          <c:order val="5"/>
          <c:tx>
            <c:strRef>
              <c:f>データシート!$A$32</c:f>
              <c:strCache>
                <c:ptCount val="1"/>
                <c:pt idx="0">
                  <c:v>後期高齢者医療事業会計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0.01</c:v>
                </c:pt>
                <c:pt idx="2">
                  <c:v>#N/A</c:v>
                </c:pt>
                <c:pt idx="3">
                  <c:v>0.08</c:v>
                </c:pt>
                <c:pt idx="4">
                  <c:v>#N/A</c:v>
                </c:pt>
                <c:pt idx="5">
                  <c:v>0</c:v>
                </c:pt>
                <c:pt idx="6">
                  <c:v>#N/A</c:v>
                </c:pt>
                <c:pt idx="7">
                  <c:v>0.15</c:v>
                </c:pt>
                <c:pt idx="8">
                  <c:v>#N/A</c:v>
                </c:pt>
                <c:pt idx="9">
                  <c:v>0.41</c:v>
                </c:pt>
              </c:numCache>
            </c:numRef>
          </c:val>
          <c:extLst>
            <c:ext xmlns:c16="http://schemas.microsoft.com/office/drawing/2014/chart" uri="{C3380CC4-5D6E-409C-BE32-E72D297353CC}">
              <c16:uniqueId val="{00000005-A5F1-49FC-AD16-3509E300C42D}"/>
            </c:ext>
          </c:extLst>
        </c:ser>
        <c:ser>
          <c:idx val="6"/>
          <c:order val="6"/>
          <c:tx>
            <c:strRef>
              <c:f>データシート!$A$33</c:f>
              <c:strCache>
                <c:ptCount val="1"/>
                <c:pt idx="0">
                  <c:v>産業センター運営事業会計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0.11</c:v>
                </c:pt>
                <c:pt idx="2">
                  <c:v>#N/A</c:v>
                </c:pt>
                <c:pt idx="3">
                  <c:v>0.08</c:v>
                </c:pt>
                <c:pt idx="4">
                  <c:v>#N/A</c:v>
                </c:pt>
                <c:pt idx="5">
                  <c:v>0.15</c:v>
                </c:pt>
                <c:pt idx="6">
                  <c:v>#N/A</c:v>
                </c:pt>
                <c:pt idx="7">
                  <c:v>0.61</c:v>
                </c:pt>
                <c:pt idx="8">
                  <c:v>#N/A</c:v>
                </c:pt>
                <c:pt idx="9">
                  <c:v>0.56999999999999995</c:v>
                </c:pt>
              </c:numCache>
            </c:numRef>
          </c:val>
          <c:extLst>
            <c:ext xmlns:c16="http://schemas.microsoft.com/office/drawing/2014/chart" uri="{C3380CC4-5D6E-409C-BE32-E72D297353CC}">
              <c16:uniqueId val="{00000006-A5F1-49FC-AD16-3509E300C42D}"/>
            </c:ext>
          </c:extLst>
        </c:ser>
        <c:ser>
          <c:idx val="7"/>
          <c:order val="7"/>
          <c:tx>
            <c:strRef>
              <c:f>データシート!$A$34</c:f>
              <c:strCache>
                <c:ptCount val="1"/>
                <c:pt idx="0">
                  <c:v>観光施設事業会計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0.49</c:v>
                </c:pt>
                <c:pt idx="2">
                  <c:v>#N/A</c:v>
                </c:pt>
                <c:pt idx="3">
                  <c:v>0.56999999999999995</c:v>
                </c:pt>
                <c:pt idx="4">
                  <c:v>#N/A</c:v>
                </c:pt>
                <c:pt idx="5">
                  <c:v>0.76</c:v>
                </c:pt>
                <c:pt idx="6">
                  <c:v>#N/A</c:v>
                </c:pt>
                <c:pt idx="7">
                  <c:v>1.03</c:v>
                </c:pt>
                <c:pt idx="8">
                  <c:v>#N/A</c:v>
                </c:pt>
                <c:pt idx="9">
                  <c:v>0.83</c:v>
                </c:pt>
              </c:numCache>
            </c:numRef>
          </c:val>
          <c:extLst>
            <c:ext xmlns:c16="http://schemas.microsoft.com/office/drawing/2014/chart" uri="{C3380CC4-5D6E-409C-BE32-E72D297353CC}">
              <c16:uniqueId val="{00000007-A5F1-49FC-AD16-3509E300C42D}"/>
            </c:ext>
          </c:extLst>
        </c:ser>
        <c:ser>
          <c:idx val="8"/>
          <c:order val="8"/>
          <c:tx>
            <c:strRef>
              <c:f>データシート!$A$35</c:f>
              <c:strCache>
                <c:ptCount val="1"/>
                <c:pt idx="0">
                  <c:v>国民健康保険運営事業会計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5.09</c:v>
                </c:pt>
                <c:pt idx="2">
                  <c:v>#N/A</c:v>
                </c:pt>
                <c:pt idx="3">
                  <c:v>3.87</c:v>
                </c:pt>
                <c:pt idx="4">
                  <c:v>#N/A</c:v>
                </c:pt>
                <c:pt idx="5">
                  <c:v>3.91</c:v>
                </c:pt>
                <c:pt idx="6">
                  <c:v>#N/A</c:v>
                </c:pt>
                <c:pt idx="7">
                  <c:v>2.75</c:v>
                </c:pt>
                <c:pt idx="8">
                  <c:v>#N/A</c:v>
                </c:pt>
                <c:pt idx="9">
                  <c:v>1.82</c:v>
                </c:pt>
              </c:numCache>
            </c:numRef>
          </c:val>
          <c:extLst>
            <c:ext xmlns:c16="http://schemas.microsoft.com/office/drawing/2014/chart" uri="{C3380CC4-5D6E-409C-BE32-E72D297353CC}">
              <c16:uniqueId val="{00000008-A5F1-49FC-AD16-3509E300C42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8.81</c:v>
                </c:pt>
                <c:pt idx="2">
                  <c:v>#N/A</c:v>
                </c:pt>
                <c:pt idx="3">
                  <c:v>10.63</c:v>
                </c:pt>
                <c:pt idx="4">
                  <c:v>#N/A</c:v>
                </c:pt>
                <c:pt idx="5">
                  <c:v>14.07</c:v>
                </c:pt>
                <c:pt idx="6">
                  <c:v>#N/A</c:v>
                </c:pt>
                <c:pt idx="7">
                  <c:v>4.49</c:v>
                </c:pt>
                <c:pt idx="8">
                  <c:v>#N/A</c:v>
                </c:pt>
                <c:pt idx="9">
                  <c:v>27.28</c:v>
                </c:pt>
              </c:numCache>
            </c:numRef>
          </c:val>
          <c:extLst>
            <c:ext xmlns:c16="http://schemas.microsoft.com/office/drawing/2014/chart" uri="{C3380CC4-5D6E-409C-BE32-E72D297353CC}">
              <c16:uniqueId val="{00000009-A5F1-49FC-AD16-3509E300C42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50</c:v>
                </c:pt>
                <c:pt idx="5">
                  <c:v>47</c:v>
                </c:pt>
                <c:pt idx="8">
                  <c:v>50</c:v>
                </c:pt>
                <c:pt idx="11">
                  <c:v>52</c:v>
                </c:pt>
                <c:pt idx="14">
                  <c:v>52</c:v>
                </c:pt>
              </c:numCache>
            </c:numRef>
          </c:val>
          <c:extLst>
            <c:ext xmlns:c16="http://schemas.microsoft.com/office/drawing/2014/chart" uri="{C3380CC4-5D6E-409C-BE32-E72D297353CC}">
              <c16:uniqueId val="{00000000-2831-4756-830B-773A51E5707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831-4756-830B-773A51E5707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831-4756-830B-773A51E5707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c:v>
                </c:pt>
                <c:pt idx="3">
                  <c:v>7</c:v>
                </c:pt>
                <c:pt idx="6">
                  <c:v>7</c:v>
                </c:pt>
                <c:pt idx="9">
                  <c:v>6</c:v>
                </c:pt>
                <c:pt idx="12">
                  <c:v>4</c:v>
                </c:pt>
              </c:numCache>
            </c:numRef>
          </c:val>
          <c:extLst>
            <c:ext xmlns:c16="http://schemas.microsoft.com/office/drawing/2014/chart" uri="{C3380CC4-5D6E-409C-BE32-E72D297353CC}">
              <c16:uniqueId val="{00000003-2831-4756-830B-773A51E5707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c:v>
                </c:pt>
                <c:pt idx="3">
                  <c:v>3</c:v>
                </c:pt>
                <c:pt idx="6">
                  <c:v>3</c:v>
                </c:pt>
                <c:pt idx="9">
                  <c:v>3</c:v>
                </c:pt>
                <c:pt idx="12">
                  <c:v>2</c:v>
                </c:pt>
              </c:numCache>
            </c:numRef>
          </c:val>
          <c:extLst>
            <c:ext xmlns:c16="http://schemas.microsoft.com/office/drawing/2014/chart" uri="{C3380CC4-5D6E-409C-BE32-E72D297353CC}">
              <c16:uniqueId val="{00000004-2831-4756-830B-773A51E5707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831-4756-830B-773A51E5707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831-4756-830B-773A51E5707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49</c:v>
                </c:pt>
                <c:pt idx="3">
                  <c:v>47</c:v>
                </c:pt>
                <c:pt idx="6">
                  <c:v>53</c:v>
                </c:pt>
                <c:pt idx="9">
                  <c:v>66</c:v>
                </c:pt>
                <c:pt idx="12">
                  <c:v>67</c:v>
                </c:pt>
              </c:numCache>
            </c:numRef>
          </c:val>
          <c:extLst>
            <c:ext xmlns:c16="http://schemas.microsoft.com/office/drawing/2014/chart" uri="{C3380CC4-5D6E-409C-BE32-E72D297353CC}">
              <c16:uniqueId val="{00000007-2831-4756-830B-773A51E5707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c:v>
                </c:pt>
                <c:pt idx="2">
                  <c:v>#N/A</c:v>
                </c:pt>
                <c:pt idx="3">
                  <c:v>#N/A</c:v>
                </c:pt>
                <c:pt idx="4">
                  <c:v>10</c:v>
                </c:pt>
                <c:pt idx="5">
                  <c:v>#N/A</c:v>
                </c:pt>
                <c:pt idx="6">
                  <c:v>#N/A</c:v>
                </c:pt>
                <c:pt idx="7">
                  <c:v>13</c:v>
                </c:pt>
                <c:pt idx="8">
                  <c:v>#N/A</c:v>
                </c:pt>
                <c:pt idx="9">
                  <c:v>#N/A</c:v>
                </c:pt>
                <c:pt idx="10">
                  <c:v>23</c:v>
                </c:pt>
                <c:pt idx="11">
                  <c:v>#N/A</c:v>
                </c:pt>
                <c:pt idx="12">
                  <c:v>#N/A</c:v>
                </c:pt>
                <c:pt idx="13">
                  <c:v>21</c:v>
                </c:pt>
                <c:pt idx="14">
                  <c:v>#N/A</c:v>
                </c:pt>
              </c:numCache>
            </c:numRef>
          </c:val>
          <c:smooth val="0"/>
          <c:extLst>
            <c:ext xmlns:c16="http://schemas.microsoft.com/office/drawing/2014/chart" uri="{C3380CC4-5D6E-409C-BE32-E72D297353CC}">
              <c16:uniqueId val="{00000008-2831-4756-830B-773A51E5707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595</c:v>
                </c:pt>
                <c:pt idx="5">
                  <c:v>568</c:v>
                </c:pt>
                <c:pt idx="8">
                  <c:v>534</c:v>
                </c:pt>
                <c:pt idx="11">
                  <c:v>499</c:v>
                </c:pt>
                <c:pt idx="14">
                  <c:v>462</c:v>
                </c:pt>
              </c:numCache>
            </c:numRef>
          </c:val>
          <c:extLst>
            <c:ext xmlns:c16="http://schemas.microsoft.com/office/drawing/2014/chart" uri="{C3380CC4-5D6E-409C-BE32-E72D297353CC}">
              <c16:uniqueId val="{00000000-E822-46B2-800B-FDF632FCDD0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15</c:v>
                </c:pt>
                <c:pt idx="5">
                  <c:v>13</c:v>
                </c:pt>
                <c:pt idx="8">
                  <c:v>12</c:v>
                </c:pt>
                <c:pt idx="11">
                  <c:v>10</c:v>
                </c:pt>
                <c:pt idx="14">
                  <c:v>8</c:v>
                </c:pt>
              </c:numCache>
            </c:numRef>
          </c:val>
          <c:extLst>
            <c:ext xmlns:c16="http://schemas.microsoft.com/office/drawing/2014/chart" uri="{C3380CC4-5D6E-409C-BE32-E72D297353CC}">
              <c16:uniqueId val="{00000001-E822-46B2-800B-FDF632FCDD0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2096</c:v>
                </c:pt>
                <c:pt idx="5">
                  <c:v>2253</c:v>
                </c:pt>
                <c:pt idx="8">
                  <c:v>2530</c:v>
                </c:pt>
                <c:pt idx="11">
                  <c:v>2450</c:v>
                </c:pt>
                <c:pt idx="14">
                  <c:v>2365</c:v>
                </c:pt>
              </c:numCache>
            </c:numRef>
          </c:val>
          <c:extLst>
            <c:ext xmlns:c16="http://schemas.microsoft.com/office/drawing/2014/chart" uri="{C3380CC4-5D6E-409C-BE32-E72D297353CC}">
              <c16:uniqueId val="{00000002-E822-46B2-800B-FDF632FCDD0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822-46B2-800B-FDF632FCDD0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822-46B2-800B-FDF632FCDD0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822-46B2-800B-FDF632FCDD0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822-46B2-800B-FDF632FCDD0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43</c:v>
                </c:pt>
                <c:pt idx="3">
                  <c:v>37</c:v>
                </c:pt>
                <c:pt idx="6">
                  <c:v>30</c:v>
                </c:pt>
                <c:pt idx="9">
                  <c:v>24</c:v>
                </c:pt>
                <c:pt idx="12">
                  <c:v>20</c:v>
                </c:pt>
              </c:numCache>
            </c:numRef>
          </c:val>
          <c:extLst>
            <c:ext xmlns:c16="http://schemas.microsoft.com/office/drawing/2014/chart" uri="{C3380CC4-5D6E-409C-BE32-E72D297353CC}">
              <c16:uniqueId val="{00000007-E822-46B2-800B-FDF632FCDD0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28</c:v>
                </c:pt>
                <c:pt idx="3">
                  <c:v>22</c:v>
                </c:pt>
                <c:pt idx="6">
                  <c:v>20</c:v>
                </c:pt>
                <c:pt idx="9">
                  <c:v>17</c:v>
                </c:pt>
                <c:pt idx="12">
                  <c:v>15</c:v>
                </c:pt>
              </c:numCache>
            </c:numRef>
          </c:val>
          <c:extLst>
            <c:ext xmlns:c16="http://schemas.microsoft.com/office/drawing/2014/chart" uri="{C3380CC4-5D6E-409C-BE32-E72D297353CC}">
              <c16:uniqueId val="{00000008-E822-46B2-800B-FDF632FCDD0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822-46B2-800B-FDF632FCDD0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738</c:v>
                </c:pt>
                <c:pt idx="3">
                  <c:v>708</c:v>
                </c:pt>
                <c:pt idx="6">
                  <c:v>664</c:v>
                </c:pt>
                <c:pt idx="9">
                  <c:v>610</c:v>
                </c:pt>
                <c:pt idx="12">
                  <c:v>558</c:v>
                </c:pt>
              </c:numCache>
            </c:numRef>
          </c:val>
          <c:extLst>
            <c:ext xmlns:c16="http://schemas.microsoft.com/office/drawing/2014/chart" uri="{C3380CC4-5D6E-409C-BE32-E72D297353CC}">
              <c16:uniqueId val="{0000000A-E822-46B2-800B-FDF632FCDD0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822-46B2-800B-FDF632FCDD0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1504</c:v>
                </c:pt>
                <c:pt idx="1">
                  <c:v>1183</c:v>
                </c:pt>
                <c:pt idx="2">
                  <c:v>1013</c:v>
                </c:pt>
              </c:numCache>
            </c:numRef>
          </c:val>
          <c:extLst>
            <c:ext xmlns:c16="http://schemas.microsoft.com/office/drawing/2014/chart" uri="{C3380CC4-5D6E-409C-BE32-E72D297353CC}">
              <c16:uniqueId val="{00000000-F4F0-4787-8EA1-7982BDF62F7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21</c:v>
                </c:pt>
                <c:pt idx="1">
                  <c:v>21</c:v>
                </c:pt>
                <c:pt idx="2">
                  <c:v>25</c:v>
                </c:pt>
              </c:numCache>
            </c:numRef>
          </c:val>
          <c:extLst>
            <c:ext xmlns:c16="http://schemas.microsoft.com/office/drawing/2014/chart" uri="{C3380CC4-5D6E-409C-BE32-E72D297353CC}">
              <c16:uniqueId val="{00000001-F4F0-4787-8EA1-7982BDF62F7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1005</c:v>
                </c:pt>
                <c:pt idx="1">
                  <c:v>1247</c:v>
                </c:pt>
                <c:pt idx="2">
                  <c:v>1328</c:v>
                </c:pt>
              </c:numCache>
            </c:numRef>
          </c:val>
          <c:extLst>
            <c:ext xmlns:c16="http://schemas.microsoft.com/office/drawing/2014/chart" uri="{C3380CC4-5D6E-409C-BE32-E72D297353CC}">
              <c16:uniqueId val="{00000002-F4F0-4787-8EA1-7982BDF62F7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{911FDA25-380B-4654-824E-42B897C5AD2B}</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3DC-4977-A466-5C89A3AEF9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{DE6C4D4E-6FA1-4C6D-9679-DC1484032282}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3DC-4977-A466-5C89A3AEF9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{34B91E98-3D32-4E68-BDC2-5BFEB53F6DDD}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3DC-4977-A466-5C89A3AEF9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{927ED68B-CE07-451F-8DEB-E0849655781A}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3DC-4977-A466-5C89A3AEF9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{446043EB-A541-4AE4-9671-F7F1613C89D0}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3DC-4977-A466-5C89A3AEF9C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{52D8A4A1-B79C-41D8-97C9-43642F63BCD1}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3DC-4977-A466-5C89A3AEF9C7}"/>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{846F2AAF-9AC6-4EAA-9386-5246727B5A65}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3DC-4977-A466-5C89A3AEF9C7}"/>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{5E25BA61-A7D1-46D0-A9F0-B872DCBF714B}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3DC-4977-A466-5C89A3AEF9C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{E0283204-44B3-4EC8-87DF-0B04199089E7}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3DC-4977-A466-5C89A3AEF9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46.1</c:v>
                </c:pt>
                <c:pt idx="8">
                  <c:v>35.700000000000003</c:v>
                </c:pt>
                <c:pt idx="16">
                  <c:v>37.9</c:v>
                </c:pt>
                <c:pt idx="24">
                  <c:v>37.1</c:v>
                </c:pt>
                <c:pt idx="32">
                  <c:v>39.6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3DC-4977-A466-5C89A3AEF9C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{C4F4EF5D-2CAA-442D-ACEB-A12E59225D35}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3DC-4977-A466-5C89A3AEF9C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{085435CB-5CF5-4DD2-8216-2474388B7D4F}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3DC-4977-A466-5C89A3AEF9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{C6BF9F03-338E-4B4E-BD82-706AFE781832}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3DC-4977-A466-5C89A3AEF9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{E08FA5C2-75E6-4D9F-ADF6-C786E33B885B}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3DC-4977-A466-5C89A3AEF9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{CFCD6C63-ECE7-414E-AD5B-04FE0FAB1E2A}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3DC-4977-A466-5C89A3AEF9C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{3636957F-828B-4A22-BCF4-5ACD071FDE56}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3DC-4977-A466-5C89A3AEF9C7}"/>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{FE61993F-032F-4046-97A7-BAF8B64C22C7}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3DC-4977-A466-5C89A3AEF9C7}"/>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{B8AE268F-BF44-4686-8212-6B0F75E19B6D}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3DC-4977-A466-5C89A3AEF9C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{AAE9D67F-E53F-483E-BBB9-C72113F42EEC}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3DC-4977-A466-5C89A3AEF9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58.2</c:v>
                </c:pt>
                <c:pt idx="8">
                  <c:v>59.4</c:v>
                </c:pt>
                <c:pt idx="16">
                  <c:v>60.4</c:v>
                </c:pt>
                <c:pt idx="24">
                  <c:v>61.5</c:v>
                </c:pt>
                <c:pt idx="32">
                  <c:v>61</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3DC-4977-A466-5C89A3AEF9C7}"/>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{7EBB75ED-2DB9-473F-AD1E-9087204A602B}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5D5-4F24-AF05-02EED342A6E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{DA3123F1-D950-4BFC-8B63-D7E82E47C717}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D5-4F24-AF05-02EED342A6E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{466BA9C7-BBDB-4814-BAF9-CB128142E1F0}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D5-4F24-AF05-02EED342A6E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{14AE90D7-8998-43AF-B5E2-A33B6AFEBCE8}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D5-4F24-AF05-02EED342A6E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{B1232D3D-E83D-4E35-936E-C2F7F8655070}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D5-4F24-AF05-02EED342A6ED}"/>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{0B890676-9C01-4DBF-944E-461F3491470E}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5D5-4F24-AF05-02EED342A6ED}"/>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{86BDD838-BB64-4A33-9BE7-5B0E8C9F41B2}</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5D5-4F24-AF05-02EED342A6ED}"/>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{7604C811-999D-4229-8C2A-7531FD71CCFE}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5D5-4F24-AF05-02EED342A6ED}"/>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{2317BD1D-86BD-4AFA-B69E-DD1ACC967993}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5D5-4F24-AF05-02EED342A6E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2.2000000000000002</c:v>
                </c:pt>
                <c:pt idx="8">
                  <c:v>2.4</c:v>
                </c:pt>
                <c:pt idx="16">
                  <c:v>3.3</c:v>
                </c:pt>
                <c:pt idx="24">
                  <c:v>4.8</c:v>
                </c:pt>
                <c:pt idx="32">
                  <c:v>5.6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5D5-4F24-AF05-02EED342A6E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{DA8C3134-EF49-4F0D-8389-A5482E04F70E}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5D5-4F24-AF05-02EED342A6E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{0D60FA01-1920-467C-8BF0-A5FA8801CE32}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D5-4F24-AF05-02EED342A6E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{5FDA3B34-F67D-4CC4-B0A5-B03DB7E46689}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D5-4F24-AF05-02EED342A6E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{519CCBE0-C954-4BB8-898B-D98177CDC3FF}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D5-4F24-AF05-02EED342A6E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{B59DBBBD-1FCB-4A22-AE07-5FA815E3C61B}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D5-4F24-AF05-02EED342A6ED}"/>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{0932E73E-24C6-425F-86A2-4CE38DE864D7}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5D5-4F24-AF05-02EED342A6ED}"/>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{0D64CC83-F9EE-4B89-B4A4-E6DB8F575290}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5D5-4F24-AF05-02EED342A6ED}"/>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{FA43CAE1-816D-4E46-BA3D-646E4297504E}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5D5-4F24-AF05-02EED342A6ED}"/>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{BDC4A666-74EC-4791-B8A3-68F712C8D4A0}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5D5-4F24-AF05-02EED342A6E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5D5-4F24-AF05-02EED342A6ED}"/>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31F10F18-1AB2-4A28-ABF2-23EA95B236F7}"/>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B84E0AF2-ED16-4D6F-B4F4-FA0AD7FA4D54}"/>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実質公債比率は、低水準で推移していたが、</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ヘリポート整備事業に係る事業債の元金償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還が令和元年度より始まり令和２年度４</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８</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％、令和３年度５</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６％となり、令和５年度</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まで高水準となる見込み。</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また今後、公共施設の普通建設事業費が増</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加することにより、元利償還金の増加が見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込まれる。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満期一括償還地方債の財源として積立はしていない。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今後も将来負担比率は発生しない見込みでは</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あるが、普通建設事業費が増加することに伴</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い、充当可能財源が減少する見込み。</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東京都御蔵島村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年度末の基金残高は、普通会計で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これは災害対策基金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百万円の積立が壯がした一方で、財政調整基金で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崩しによる減少などが主な要因である。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税収の減収などの不測の事態への対応に加え、災害対応、公共施設の老朽化など、今後の財政需要の増大にも適切に対応して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いけるように、一定額を確保していくことを予定している。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①公共施設整備基金・・・・・公共施設の整備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②ふるさと基金・・・・・・・地域振興（地域づくり）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③災害対策基金・・・・・・・災害予防・災害応急対策及び災害復旧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④庁舎建設基金・・・・・・・新庁舎建設基金資金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⑤地域福祉基金・・・・・・・地域保健事業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百万円減・・・・・・・・住宅整備事業・残土処分施設整備事業・じん芥処理施設補修工事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寄附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①じん芥処理施設更新（</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年度までの取崩額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億円）・村営住宅整備事業（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②南郷地区開発（</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③災害予防・災害応急対策及び災害復旧等に要する経費（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④庁舎建設基金に要する経費（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⑤現在高の維持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　　災害対策及び庁舎建設基金のため取り崩し。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年度間平均を図るとともに、後年後の財政負担に影響を及ぼさないような有効活用することにより、防災機能を有する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庁舎建設に係る財源を確保する。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現在高の堅持に努める。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C54CBB3-8244-4C7F-881A-03F9191AA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87A7093-B688-465C-9C90-24178A5D01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03ADE0B-CA48-4251-AACD-9869A9F5A28D}"/>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28089F2E-1DA5-4D6A-B9E4-0D6C7D13DC96}"/>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84B9EAA5-107F-4ADE-81B2-73F40F3E51E5}"/>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5E947D8C-3856-48E7-BE1D-21E2C08F26F7}"/>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6DA55A0-8A43-4FB6-8BC7-6D3796F535E7}"/>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45C2CB8B-E7C3-471B-B14F-05B4D2FFA238}"/>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059AA8E-0727-4856-9B2A-8CFD430E8D7B}"/>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5F3E3A4E-0E8D-4D07-B965-00BCC5E38BB5}"/>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3C5D9652-18C3-4A79-835F-3A4D24EA6524}"/>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5B4E9425-C65A-4C9F-AF43-8074EBFE729A}"/>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BCD91058-F0D9-44A5-AAB8-1D8CD12E6A9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F4AF30E-10CC-4B05-BF4C-EA039722F2F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058FD7D-8A00-4A3D-9481-9DA573A8581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5069FD6F-9242-421F-BB2E-0BF14E18524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7C92F8C-CACF-4DF5-9F01-FFA2328A1949}"/>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A296F960-CB42-4873-8E2C-415DD3869F6E}"/>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A01FFFF1-D11B-4D97-AD27-001D84662C0E}"/>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493CA4C2-0FE2-4E82-9AC0-91189CF5D576}"/>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58CA5837-5DBD-4ABE-A52B-A766DB83EF56}"/>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7991E57-FA03-4EE4-8908-BF7D33A0164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299
298
20.55
1,716,850
1,502,770
123,971
444,494
557,973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3377283-D217-4925-AD39-165FA8F958CF}"/>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9AC152B0-9D2A-49E3-9BBE-CC657FDFF05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B61D7DA-115B-453E-B640-ECEFDA652A3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56FD0602-F11E-4C56-8C6B-EB183203790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FCA930FC-4B71-4825-9EBE-6820976D0CEF}"/>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BE513546-CAA9-4920-B0BD-76CDE030470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BDEF2DB5-C01E-4DD0-A72B-8E248A1B8AD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F0EF5BE-5134-441C-B0E5-0AAAA0FC217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109BC92-5412-4391-A539-B3595FF6CBE3}"/>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F64BB423-28E8-445D-B916-7BA88EF1BD9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2EC7FF5-DBB5-47D3-9B44-EA5C5C966CC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4ECBD59-CCD9-4AE8-9A43-F7E1EC41B02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4C7A4AA-4709-4551-9F4E-D87C196B7E6B}"/>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54E05E4A-3D01-4E78-BAFC-90FF3429C31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6BE9E96E-63E2-4AFF-AAFC-46BB3573698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30BB2E89-9218-479C-8086-53BDFA8FD8D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3D849275-DEDC-4E92-833E-B4ACB70D4FA8}"/>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A197E670-2E79-4F8D-8CFF-9B4AC1321665}"/>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A83B6D6-3E72-4906-B34E-171E0C9170C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9137BF56-AA33-4330-B774-348B342C481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AF81A2C4-88B2-4F15-9A16-BD73FDBB62E5}"/>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25169E47-298C-444E-85DE-B674FDB61B5F}"/>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CBC7641D-0302-4407-A2D4-C8C770B638F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2153F3F-ABC0-4983-8A5A-87A55D30B145}"/>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611EC0F7-2890-4C8F-8F3B-7B58EF2D274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B769AEFC-998F-47A8-8D39-8562EA40DBD3}"/>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6A0AABCB-F7D5-49CA-B5C1-1AF91F47B4D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A6080A2-4172-4C66-B0C4-A719B6E1777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593D0E1D-4BDC-4EAF-98DE-3205F8C9CEC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488E2CB4-9F72-44DC-9DD3-4C9632695F96}"/>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EE439B3-A3B7-473F-8D63-4C362489735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CC783BA-A22E-4667-9FEC-97DBB54E7AF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CF62894B-224E-4D30-B82A-87075EE5B5E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47FCE31-9007-4285-B3FE-69FD84D2830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11FA606E-7260-401D-8FBE-D7AA8799219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今後公共施設の老朽化が進み、一斉に更新時期を迎えるため</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公共施設等総合管理計画を整える。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6FFA551D-9BC9-4BAF-99AB-1500647823F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26411637-BF9A-4A7D-A604-F42095BF0D5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482A6530-61F5-4F5F-BA78-F26EA5BA5B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78FC01CA-B552-4FDA-A850-2DE1618256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a:extLst>
            <a:ext uri="{FF2B5EF4-FFF2-40B4-BE49-F238E27FC236}">
              <a16:creationId xmlns:a16="http://schemas.microsoft.com/office/drawing/2014/main" id="{D92EE367-0C6A-4EC5-A2DC-9F1C6A4F8162}"/>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52A3C45A-E745-47B0-8DB3-B575944C6095}"/>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ACB766B0-08B5-4099-B28D-B697B2B4ED8B}"/>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0E5D1CF9-28F9-441E-BAF7-4F90AB748FF4}"/>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79086D81-99DC-42FB-98A5-C204536E2369}"/>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F837B31F-657B-4DBE-AF91-80FE4F517046}"/>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CED23A76-6E24-4087-B596-5EAE6CEF319F}"/>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88BF7B89-B0E5-49E4-83A3-7B5D20FF451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480FEE1C-EF07-48BF-BAAB-3750C376E70B}"/>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A11F9F3D-31F5-4157-A31C-070426F1734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146939</xdr:rowOff>
    </xdr:from>
    <xdr:to>
      <xdr:col>23</xdr:col>
      <xdr:colOff>85090</xdr:colOff>
      <xdr:row>32</xdr:row>
      <xdr:rowOff>132969</xdr:rowOff>
    </xdr:to>
    <xdr:cxnSp macro="">
      <xdr:nvCxnSpPr>
        <xdr:cNvPr id="73" name="直線コネクタ 72">
          <a:extLst>
            <a:ext uri="{FF2B5EF4-FFF2-40B4-BE49-F238E27FC236}">
              <a16:creationId xmlns:a16="http://schemas.microsoft.com/office/drawing/2014/main" id="{76BCD25E-6262-42B7-BA37-D140B9A1D96F}"/>
            </a:ext>
          </a:extLst>
        </xdr:cNvPr>
        <xdr:cNvCxnSpPr/>
      </xdr:nvCxnSpPr>
      <xdr:spPr>
        <a:xfrm flipV="1">
          <a:off x="4760595" y="5376164"/>
          <a:ext cx="1270" cy="1014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136796</xdr:rowOff>
    </xdr:from>
    <xdr:ext cx="405111" cy="259045"/>
    <xdr:sp macro="" textlink="">
      <xdr:nvSpPr>
        <xdr:cNvPr id="74" name="有形固定資産減価償却率最小値テキスト">
          <a:extLst>
            <a:ext uri="{FF2B5EF4-FFF2-40B4-BE49-F238E27FC236}">
              <a16:creationId xmlns:a16="http://schemas.microsoft.com/office/drawing/2014/main" id="{E2FDF1A0-5843-4F97-9178-6DCBC71F3ECB}"/>
            </a:ext>
          </a:extLst>
        </xdr:cNvPr>
        <xdr:cNvSpPr txBox="1"/>
      </xdr:nvSpPr>
      <xdr:spPr>
        <a:xfrm>
          <a:off x="4813300" y="6394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132969</xdr:rowOff>
    </xdr:from>
    <xdr:to>
      <xdr:col>23</xdr:col>
      <xdr:colOff>174625</xdr:colOff>
      <xdr:row>32</xdr:row>
      <xdr:rowOff>132969</xdr:rowOff>
    </xdr:to>
    <xdr:cxnSp macro="">
      <xdr:nvCxnSpPr>
        <xdr:cNvPr id="75" name="直線コネクタ 74">
          <a:extLst>
            <a:ext uri="{FF2B5EF4-FFF2-40B4-BE49-F238E27FC236}">
              <a16:creationId xmlns:a16="http://schemas.microsoft.com/office/drawing/2014/main" id="{7ACC3E9C-87FC-4227-A57E-E159549A2F23}"/>
            </a:ext>
          </a:extLst>
        </xdr:cNvPr>
        <xdr:cNvCxnSpPr/>
      </xdr:nvCxnSpPr>
      <xdr:spPr>
        <a:xfrm>
          <a:off x="4673600" y="639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93616</xdr:rowOff>
    </xdr:from>
    <xdr:ext cx="405111" cy="259045"/>
    <xdr:sp macro="" textlink="">
      <xdr:nvSpPr>
        <xdr:cNvPr id="76" name="有形固定資産減価償却率最大値テキスト">
          <a:extLst>
            <a:ext uri="{FF2B5EF4-FFF2-40B4-BE49-F238E27FC236}">
              <a16:creationId xmlns:a16="http://schemas.microsoft.com/office/drawing/2014/main" id="{EF5D968B-A9C6-49F5-8D0F-BB1480CED63F}"/>
            </a:ext>
          </a:extLst>
        </xdr:cNvPr>
        <xdr:cNvSpPr txBox="1"/>
      </xdr:nvSpPr>
      <xdr:spPr>
        <a:xfrm>
          <a:off x="4813300" y="515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146939</xdr:rowOff>
    </xdr:from>
    <xdr:to>
      <xdr:col>23</xdr:col>
      <xdr:colOff>174625</xdr:colOff>
      <xdr:row>26</xdr:row>
      <xdr:rowOff>146939</xdr:rowOff>
    </xdr:to>
    <xdr:cxnSp macro="">
      <xdr:nvCxnSpPr>
        <xdr:cNvPr id="77" name="直線コネクタ 76">
          <a:extLst>
            <a:ext uri="{FF2B5EF4-FFF2-40B4-BE49-F238E27FC236}">
              <a16:creationId xmlns:a16="http://schemas.microsoft.com/office/drawing/2014/main" id="{34B85DD6-D885-4276-B6C5-4620AC58ABA2}"/>
            </a:ext>
          </a:extLst>
        </xdr:cNvPr>
        <xdr:cNvCxnSpPr/>
      </xdr:nvCxnSpPr>
      <xdr:spPr>
        <a:xfrm>
          <a:off x="4673600" y="53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22242</xdr:rowOff>
    </xdr:from>
    <xdr:ext cx="405111" cy="259045"/>
    <xdr:sp macro="" textlink="">
      <xdr:nvSpPr>
        <xdr:cNvPr id="78" name="有形固定資産減価償却率平均値テキスト">
          <a:extLst>
            <a:ext uri="{FF2B5EF4-FFF2-40B4-BE49-F238E27FC236}">
              <a16:creationId xmlns:a16="http://schemas.microsoft.com/office/drawing/2014/main" id="{44285C83-8AA3-418D-8FCF-605DE462E399}"/>
            </a:ext>
          </a:extLst>
        </xdr:cNvPr>
        <xdr:cNvSpPr txBox="1"/>
      </xdr:nvSpPr>
      <xdr:spPr>
        <a:xfrm>
          <a:off x="4813300" y="5765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43815</xdr:rowOff>
    </xdr:from>
    <xdr:to>
      <xdr:col>23</xdr:col>
      <xdr:colOff>136525</xdr:colOff>
      <xdr:row>29</xdr:row>
      <xdr:rowOff>145415</xdr:rowOff>
    </xdr:to>
    <xdr:sp macro="" textlink="">
      <xdr:nvSpPr>
        <xdr:cNvPr id="79" name="フローチャート: 判断 78">
          <a:extLst>
            <a:ext uri="{FF2B5EF4-FFF2-40B4-BE49-F238E27FC236}">
              <a16:creationId xmlns:a16="http://schemas.microsoft.com/office/drawing/2014/main" id="{6444E227-D15C-4384-B2C2-0BA7D3B64373}"/>
            </a:ext>
          </a:extLst>
        </xdr:cNvPr>
        <xdr:cNvSpPr/>
      </xdr:nvSpPr>
      <xdr:spPr>
        <a:xfrm>
          <a:off x="47117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54610</xdr:rowOff>
    </xdr:from>
    <xdr:to>
      <xdr:col>19</xdr:col>
      <xdr:colOff>187325</xdr:colOff>
      <xdr:row>29</xdr:row>
      <xdr:rowOff>156210</xdr:rowOff>
    </xdr:to>
    <xdr:sp macro="" textlink="">
      <xdr:nvSpPr>
        <xdr:cNvPr id="80" name="フローチャート: 判断 79">
          <a:extLst>
            <a:ext uri="{FF2B5EF4-FFF2-40B4-BE49-F238E27FC236}">
              <a16:creationId xmlns:a16="http://schemas.microsoft.com/office/drawing/2014/main" id="{291D1253-1059-4C62-83D7-264C01E191FD}"/>
            </a:ext>
          </a:extLst>
        </xdr:cNvPr>
        <xdr:cNvSpPr/>
      </xdr:nvSpPr>
      <xdr:spPr>
        <a:xfrm>
          <a:off x="4000500" y="579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30861</xdr:rowOff>
    </xdr:from>
    <xdr:to>
      <xdr:col>15</xdr:col>
      <xdr:colOff>187325</xdr:colOff>
      <xdr:row>29</xdr:row>
      <xdr:rowOff>132461</xdr:rowOff>
    </xdr:to>
    <xdr:sp macro="" textlink="">
      <xdr:nvSpPr>
        <xdr:cNvPr id="81" name="フローチャート: 判断 80">
          <a:extLst>
            <a:ext uri="{FF2B5EF4-FFF2-40B4-BE49-F238E27FC236}">
              <a16:creationId xmlns:a16="http://schemas.microsoft.com/office/drawing/2014/main" id="{73614027-2833-489A-9CD4-A79698A8141C}"/>
            </a:ext>
          </a:extLst>
        </xdr:cNvPr>
        <xdr:cNvSpPr/>
      </xdr:nvSpPr>
      <xdr:spPr>
        <a:xfrm>
          <a:off x="3238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9271</xdr:rowOff>
    </xdr:from>
    <xdr:to>
      <xdr:col>11</xdr:col>
      <xdr:colOff>187325</xdr:colOff>
      <xdr:row>29</xdr:row>
      <xdr:rowOff>110871</xdr:rowOff>
    </xdr:to>
    <xdr:sp macro="" textlink="">
      <xdr:nvSpPr>
        <xdr:cNvPr id="82" name="フローチャート: 判断 81">
          <a:extLst>
            <a:ext uri="{FF2B5EF4-FFF2-40B4-BE49-F238E27FC236}">
              <a16:creationId xmlns:a16="http://schemas.microsoft.com/office/drawing/2014/main" id="{86F78C7C-7574-489E-A095-7D83F696C698}"/>
            </a:ext>
          </a:extLst>
        </xdr:cNvPr>
        <xdr:cNvSpPr/>
      </xdr:nvSpPr>
      <xdr:spPr>
        <a:xfrm>
          <a:off x="2476500" y="575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154813</xdr:rowOff>
    </xdr:from>
    <xdr:to>
      <xdr:col>7</xdr:col>
      <xdr:colOff>187325</xdr:colOff>
      <xdr:row>29</xdr:row>
      <xdr:rowOff>84963</xdr:rowOff>
    </xdr:to>
    <xdr:sp macro="" textlink="">
      <xdr:nvSpPr>
        <xdr:cNvPr id="83" name="フローチャート: 判断 82">
          <a:extLst>
            <a:ext uri="{FF2B5EF4-FFF2-40B4-BE49-F238E27FC236}">
              <a16:creationId xmlns:a16="http://schemas.microsoft.com/office/drawing/2014/main" id="{8E929BDA-C77C-4E99-9E65-BEBB45FBA049}"/>
            </a:ext>
          </a:extLst>
        </xdr:cNvPr>
        <xdr:cNvSpPr/>
      </xdr:nvSpPr>
      <xdr:spPr>
        <a:xfrm>
          <a:off x="1714500" y="572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3317093C-D923-4BFB-9C3F-A1D70783381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52AC5A68-FDBE-430A-B072-2239463D00BD}"/>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E23E1C85-88EE-491E-9F72-9A0189D56EA8}"/>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436BBBE6-0841-4F17-9C7F-B89261F90B0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C7D77765-4F01-4E1A-A16B-B76693FEF7D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96139</xdr:rowOff>
    </xdr:from>
    <xdr:to>
      <xdr:col>23</xdr:col>
      <xdr:colOff>136525</xdr:colOff>
      <xdr:row>27</xdr:row>
      <xdr:rowOff>26289</xdr:rowOff>
    </xdr:to>
    <xdr:sp macro="" textlink="">
      <xdr:nvSpPr>
        <xdr:cNvPr id="89" name="楕円 88">
          <a:extLst>
            <a:ext uri="{FF2B5EF4-FFF2-40B4-BE49-F238E27FC236}">
              <a16:creationId xmlns:a16="http://schemas.microsoft.com/office/drawing/2014/main" id="{7BB6C8AE-0583-4DE7-B72B-5D8DE8D77C88}"/>
            </a:ext>
          </a:extLst>
        </xdr:cNvPr>
        <xdr:cNvSpPr/>
      </xdr:nvSpPr>
      <xdr:spPr>
        <a:xfrm>
          <a:off x="4711700" y="532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49166</xdr:rowOff>
    </xdr:from>
    <xdr:ext cx="405111" cy="259045"/>
    <xdr:sp macro="" textlink="">
      <xdr:nvSpPr>
        <xdr:cNvPr id="90" name="有形固定資産減価償却率該当値テキスト">
          <a:extLst>
            <a:ext uri="{FF2B5EF4-FFF2-40B4-BE49-F238E27FC236}">
              <a16:creationId xmlns:a16="http://schemas.microsoft.com/office/drawing/2014/main" id="{C3302FC7-28CD-43D5-B991-36D9FCEBBD9E}"/>
            </a:ext>
          </a:extLst>
        </xdr:cNvPr>
        <xdr:cNvSpPr txBox="1"/>
      </xdr:nvSpPr>
      <xdr:spPr>
        <a:xfrm>
          <a:off x="4813300" y="5278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42164</xdr:rowOff>
    </xdr:from>
    <xdr:to>
      <xdr:col>19</xdr:col>
      <xdr:colOff>187325</xdr:colOff>
      <xdr:row>26</xdr:row>
      <xdr:rowOff>143764</xdr:rowOff>
    </xdr:to>
    <xdr:sp macro="" textlink="">
      <xdr:nvSpPr>
        <xdr:cNvPr id="91" name="楕円 90">
          <a:extLst>
            <a:ext uri="{FF2B5EF4-FFF2-40B4-BE49-F238E27FC236}">
              <a16:creationId xmlns:a16="http://schemas.microsoft.com/office/drawing/2014/main" id="{C2945BCA-F6E4-4ACA-A64B-A74F531A15A8}"/>
            </a:ext>
          </a:extLst>
        </xdr:cNvPr>
        <xdr:cNvSpPr/>
      </xdr:nvSpPr>
      <xdr:spPr>
        <a:xfrm>
          <a:off x="4000500" y="527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92964</xdr:rowOff>
    </xdr:from>
    <xdr:to>
      <xdr:col>23</xdr:col>
      <xdr:colOff>85725</xdr:colOff>
      <xdr:row>26</xdr:row>
      <xdr:rowOff>146939</xdr:rowOff>
    </xdr:to>
    <xdr:cxnSp macro="">
      <xdr:nvCxnSpPr>
        <xdr:cNvPr id="92" name="直線コネクタ 91">
          <a:extLst>
            <a:ext uri="{FF2B5EF4-FFF2-40B4-BE49-F238E27FC236}">
              <a16:creationId xmlns:a16="http://schemas.microsoft.com/office/drawing/2014/main" id="{D9625B5B-E325-4734-A408-1650026411FB}"/>
            </a:ext>
          </a:extLst>
        </xdr:cNvPr>
        <xdr:cNvCxnSpPr/>
      </xdr:nvCxnSpPr>
      <xdr:spPr>
        <a:xfrm>
          <a:off x="4051300" y="5322189"/>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59436</xdr:rowOff>
    </xdr:from>
    <xdr:to>
      <xdr:col>15</xdr:col>
      <xdr:colOff>187325</xdr:colOff>
      <xdr:row>26</xdr:row>
      <xdr:rowOff>161036</xdr:rowOff>
    </xdr:to>
    <xdr:sp macro="" textlink="">
      <xdr:nvSpPr>
        <xdr:cNvPr id="93" name="楕円 92">
          <a:extLst>
            <a:ext uri="{FF2B5EF4-FFF2-40B4-BE49-F238E27FC236}">
              <a16:creationId xmlns:a16="http://schemas.microsoft.com/office/drawing/2014/main" id="{2B9F2680-59E5-44CC-8A05-9F3C85D97FF4}"/>
            </a:ext>
          </a:extLst>
        </xdr:cNvPr>
        <xdr:cNvSpPr/>
      </xdr:nvSpPr>
      <xdr:spPr>
        <a:xfrm>
          <a:off x="3238500" y="52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92964</xdr:rowOff>
    </xdr:from>
    <xdr:to>
      <xdr:col>19</xdr:col>
      <xdr:colOff>136525</xdr:colOff>
      <xdr:row>26</xdr:row>
      <xdr:rowOff>110236</xdr:rowOff>
    </xdr:to>
    <xdr:cxnSp macro="">
      <xdr:nvCxnSpPr>
        <xdr:cNvPr id="94" name="直線コネクタ 93">
          <a:extLst>
            <a:ext uri="{FF2B5EF4-FFF2-40B4-BE49-F238E27FC236}">
              <a16:creationId xmlns:a16="http://schemas.microsoft.com/office/drawing/2014/main" id="{BEE54503-6A78-434A-A987-727F72C3C304}"/>
            </a:ext>
          </a:extLst>
        </xdr:cNvPr>
        <xdr:cNvCxnSpPr/>
      </xdr:nvCxnSpPr>
      <xdr:spPr>
        <a:xfrm flipV="1">
          <a:off x="3289300" y="5322189"/>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11938</xdr:rowOff>
    </xdr:from>
    <xdr:to>
      <xdr:col>11</xdr:col>
      <xdr:colOff>187325</xdr:colOff>
      <xdr:row>26</xdr:row>
      <xdr:rowOff>113538</xdr:rowOff>
    </xdr:to>
    <xdr:sp macro="" textlink="">
      <xdr:nvSpPr>
        <xdr:cNvPr id="95" name="楕円 94">
          <a:extLst>
            <a:ext uri="{FF2B5EF4-FFF2-40B4-BE49-F238E27FC236}">
              <a16:creationId xmlns:a16="http://schemas.microsoft.com/office/drawing/2014/main" id="{5A26583C-58B4-4342-85E8-69959004B8AC}"/>
            </a:ext>
          </a:extLst>
        </xdr:cNvPr>
        <xdr:cNvSpPr/>
      </xdr:nvSpPr>
      <xdr:spPr>
        <a:xfrm>
          <a:off x="2476500" y="524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62738</xdr:rowOff>
    </xdr:from>
    <xdr:to>
      <xdr:col>15</xdr:col>
      <xdr:colOff>136525</xdr:colOff>
      <xdr:row>26</xdr:row>
      <xdr:rowOff>110236</xdr:rowOff>
    </xdr:to>
    <xdr:cxnSp macro="">
      <xdr:nvCxnSpPr>
        <xdr:cNvPr id="96" name="直線コネクタ 95">
          <a:extLst>
            <a:ext uri="{FF2B5EF4-FFF2-40B4-BE49-F238E27FC236}">
              <a16:creationId xmlns:a16="http://schemas.microsoft.com/office/drawing/2014/main" id="{E779C8A3-6CF8-4A5E-B248-7171C0C0BA32}"/>
            </a:ext>
          </a:extLst>
        </xdr:cNvPr>
        <xdr:cNvCxnSpPr/>
      </xdr:nvCxnSpPr>
      <xdr:spPr>
        <a:xfrm>
          <a:off x="2527300" y="5291963"/>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65024</xdr:rowOff>
    </xdr:from>
    <xdr:to>
      <xdr:col>7</xdr:col>
      <xdr:colOff>187325</xdr:colOff>
      <xdr:row>27</xdr:row>
      <xdr:rowOff>166624</xdr:rowOff>
    </xdr:to>
    <xdr:sp macro="" textlink="">
      <xdr:nvSpPr>
        <xdr:cNvPr id="97" name="楕円 96">
          <a:extLst>
            <a:ext uri="{FF2B5EF4-FFF2-40B4-BE49-F238E27FC236}">
              <a16:creationId xmlns:a16="http://schemas.microsoft.com/office/drawing/2014/main" id="{956F644D-706D-45D8-936C-58BBDF2BFD11}"/>
            </a:ext>
          </a:extLst>
        </xdr:cNvPr>
        <xdr:cNvSpPr/>
      </xdr:nvSpPr>
      <xdr:spPr>
        <a:xfrm>
          <a:off x="1714500" y="546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62738</xdr:rowOff>
    </xdr:from>
    <xdr:to>
      <xdr:col>11</xdr:col>
      <xdr:colOff>136525</xdr:colOff>
      <xdr:row>27</xdr:row>
      <xdr:rowOff>115824</xdr:rowOff>
    </xdr:to>
    <xdr:cxnSp macro="">
      <xdr:nvCxnSpPr>
        <xdr:cNvPr id="98" name="直線コネクタ 97">
          <a:extLst>
            <a:ext uri="{FF2B5EF4-FFF2-40B4-BE49-F238E27FC236}">
              <a16:creationId xmlns:a16="http://schemas.microsoft.com/office/drawing/2014/main" id="{6D69A0EC-BB5C-4A84-AA2C-6D323B561DF1}"/>
            </a:ext>
          </a:extLst>
        </xdr:cNvPr>
        <xdr:cNvCxnSpPr/>
      </xdr:nvCxnSpPr>
      <xdr:spPr>
        <a:xfrm flipV="1">
          <a:off x="1765300" y="5291963"/>
          <a:ext cx="762000" cy="22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147337</xdr:rowOff>
    </xdr:from>
    <xdr:ext cx="405111" cy="259045"/>
    <xdr:sp macro="" textlink="">
      <xdr:nvSpPr>
        <xdr:cNvPr id="99" name="n_1aveValue有形固定資産減価償却率">
          <a:extLst>
            <a:ext uri="{FF2B5EF4-FFF2-40B4-BE49-F238E27FC236}">
              <a16:creationId xmlns:a16="http://schemas.microsoft.com/office/drawing/2014/main" id="{BECCFA8F-52F3-481F-B1E9-1764E7765620}"/>
            </a:ext>
          </a:extLst>
        </xdr:cNvPr>
        <xdr:cNvSpPr txBox="1"/>
      </xdr:nvSpPr>
      <xdr:spPr>
        <a:xfrm>
          <a:off x="383604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123588</xdr:rowOff>
    </xdr:from>
    <xdr:ext cx="405111" cy="259045"/>
    <xdr:sp macro="" textlink="">
      <xdr:nvSpPr>
        <xdr:cNvPr id="100" name="n_2aveValue有形固定資産減価償却率">
          <a:extLst>
            <a:ext uri="{FF2B5EF4-FFF2-40B4-BE49-F238E27FC236}">
              <a16:creationId xmlns:a16="http://schemas.microsoft.com/office/drawing/2014/main" id="{AE7DA805-B438-4DFE-95AA-5BF0178DF6A0}"/>
            </a:ext>
          </a:extLst>
        </xdr:cNvPr>
        <xdr:cNvSpPr txBox="1"/>
      </xdr:nvSpPr>
      <xdr:spPr>
        <a:xfrm>
          <a:off x="3086744" y="586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101998</xdr:rowOff>
    </xdr:from>
    <xdr:ext cx="405111" cy="259045"/>
    <xdr:sp macro="" textlink="">
      <xdr:nvSpPr>
        <xdr:cNvPr id="101" name="n_3aveValue有形固定資産減価償却率">
          <a:extLst>
            <a:ext uri="{FF2B5EF4-FFF2-40B4-BE49-F238E27FC236}">
              <a16:creationId xmlns:a16="http://schemas.microsoft.com/office/drawing/2014/main" id="{DFEC5D84-82A9-4B80-BB81-3912CA0E1DF6}"/>
            </a:ext>
          </a:extLst>
        </xdr:cNvPr>
        <xdr:cNvSpPr txBox="1"/>
      </xdr:nvSpPr>
      <xdr:spPr>
        <a:xfrm>
          <a:off x="2324744" y="5845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76090</xdr:rowOff>
    </xdr:from>
    <xdr:ext cx="405111" cy="259045"/>
    <xdr:sp macro="" textlink="">
      <xdr:nvSpPr>
        <xdr:cNvPr id="102" name="n_4aveValue有形固定資産減価償却率">
          <a:extLst>
            <a:ext uri="{FF2B5EF4-FFF2-40B4-BE49-F238E27FC236}">
              <a16:creationId xmlns:a16="http://schemas.microsoft.com/office/drawing/2014/main" id="{495E525F-D101-4786-ACA2-077403296009}"/>
            </a:ext>
          </a:extLst>
        </xdr:cNvPr>
        <xdr:cNvSpPr txBox="1"/>
      </xdr:nvSpPr>
      <xdr:spPr>
        <a:xfrm>
          <a:off x="1562744" y="581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24</xdr:row>
      <xdr:rowOff>160291</xdr:rowOff>
    </xdr:from>
    <xdr:ext cx="405111" cy="259045"/>
    <xdr:sp macro="" textlink="">
      <xdr:nvSpPr>
        <xdr:cNvPr id="103" name="n_1mainValue有形固定資産減価償却率">
          <a:extLst>
            <a:ext uri="{FF2B5EF4-FFF2-40B4-BE49-F238E27FC236}">
              <a16:creationId xmlns:a16="http://schemas.microsoft.com/office/drawing/2014/main" id="{3F9F46A7-0513-4CE3-9EFA-36BD5E3E5678}"/>
            </a:ext>
          </a:extLst>
        </xdr:cNvPr>
        <xdr:cNvSpPr txBox="1"/>
      </xdr:nvSpPr>
      <xdr:spPr>
        <a:xfrm>
          <a:off x="3836044" y="504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6113</xdr:rowOff>
    </xdr:from>
    <xdr:ext cx="405111" cy="259045"/>
    <xdr:sp macro="" textlink="">
      <xdr:nvSpPr>
        <xdr:cNvPr id="104" name="n_2mainValue有形固定資産減価償却率">
          <a:extLst>
            <a:ext uri="{FF2B5EF4-FFF2-40B4-BE49-F238E27FC236}">
              <a16:creationId xmlns:a16="http://schemas.microsoft.com/office/drawing/2014/main" id="{4E2D9940-2145-4904-91A8-715087210CE7}"/>
            </a:ext>
          </a:extLst>
        </xdr:cNvPr>
        <xdr:cNvSpPr txBox="1"/>
      </xdr:nvSpPr>
      <xdr:spPr>
        <a:xfrm>
          <a:off x="3086744" y="5063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130065</xdr:rowOff>
    </xdr:from>
    <xdr:ext cx="405111" cy="259045"/>
    <xdr:sp macro="" textlink="">
      <xdr:nvSpPr>
        <xdr:cNvPr id="105" name="n_3mainValue有形固定資産減価償却率">
          <a:extLst>
            <a:ext uri="{FF2B5EF4-FFF2-40B4-BE49-F238E27FC236}">
              <a16:creationId xmlns:a16="http://schemas.microsoft.com/office/drawing/2014/main" id="{E8612E6E-BE46-450C-B45F-3F1D52EBE2D0}"/>
            </a:ext>
          </a:extLst>
        </xdr:cNvPr>
        <xdr:cNvSpPr txBox="1"/>
      </xdr:nvSpPr>
      <xdr:spPr>
        <a:xfrm>
          <a:off x="2324744" y="5016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11701</xdr:rowOff>
    </xdr:from>
    <xdr:ext cx="405111" cy="259045"/>
    <xdr:sp macro="" textlink="">
      <xdr:nvSpPr>
        <xdr:cNvPr id="106" name="n_4mainValue有形固定資産減価償却率">
          <a:extLst>
            <a:ext uri="{FF2B5EF4-FFF2-40B4-BE49-F238E27FC236}">
              <a16:creationId xmlns:a16="http://schemas.microsoft.com/office/drawing/2014/main" id="{1F6FDA81-8D7B-42C0-9107-23A2CB95F0CC}"/>
            </a:ext>
          </a:extLst>
        </xdr:cNvPr>
        <xdr:cNvSpPr txBox="1"/>
      </xdr:nvSpPr>
      <xdr:spPr>
        <a:xfrm>
          <a:off x="1562744" y="524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072CC9F9-2FB3-4842-AC5F-29196183440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117F2479-2483-408A-B6B2-EAE8C681740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168521B4-8DDB-4120-A912-B1B4BAB36186}"/>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8B6CDFD1-9030-4A86-B2A2-22308614926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DD9B833F-B16A-446B-897D-0AD106B8913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6DBF2FE6-45CC-4763-AEA8-67AAD0F2C9F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94B34F7D-9618-4847-9F6D-EE1FB8F671A6}"/>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F5B16331-4BFD-4E09-B19F-F29914106CAA}"/>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E6401A93-2F8A-4B0D-8883-6DCF632EF351}"/>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729D1EF1-1E0C-47A9-A80F-3345EE2E91F5}"/>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B11F664E-347A-4B2F-8507-FE69409716A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FAF25325-E897-4FD4-8DCB-659F6CE03D63}"/>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2C11A197-CBFC-40A3-9481-5B18D6DC17FB}"/>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新たな起債の返還が発生したため</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7C1BBB94-76C2-4AAC-9FCC-CE275778D03E}"/>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5763F376-A6FB-4C05-B1B0-CCB0E53E998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FAB6B29E-56AC-45B2-BDC2-88AE9CAC9A99}"/>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BCFFFF7F-15DD-4637-84E7-04837CF65091}"/>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a:extLst>
            <a:ext uri="{FF2B5EF4-FFF2-40B4-BE49-F238E27FC236}">
              <a16:creationId xmlns:a16="http://schemas.microsoft.com/office/drawing/2014/main" id="{F06EC0A3-3EBF-4DE4-839C-CD621BC1A335}"/>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BA68425D-830C-4800-A53F-C6A2D95D3959}"/>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D077FE13-78BE-4046-B1E0-62FB1C1E3139}"/>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F083EC18-7493-42D2-9087-7BD354D9042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9E7C6671-385C-4640-894F-7796B9C66EE5}"/>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73A2AEC8-E73B-4D6A-91BA-8B4682695EF3}"/>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9DA6F1C1-10FD-4B9E-AC50-0EB58E4BA305}"/>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A639A58E-6956-4C7B-811B-F9F327704C06}"/>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D9B4E944-C04A-48C5-9A19-02A923BB1AA8}"/>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1EB4D235-CCA8-4618-85E2-533E774E6F36}"/>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C8C6BA54-E507-45A9-AB46-2DE8B8CF71F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35" name="直線コネクタ 134">
          <a:extLst>
            <a:ext uri="{FF2B5EF4-FFF2-40B4-BE49-F238E27FC236}">
              <a16:creationId xmlns:a16="http://schemas.microsoft.com/office/drawing/2014/main" id="{E366E907-0D7E-46F9-9370-DFDD300F065F}"/>
            </a:ext>
          </a:extLst>
        </xdr:cNvPr>
        <xdr:cNvCxnSpPr/>
      </xdr:nvCxnSpPr>
      <xdr:spPr>
        <a:xfrm flipV="1">
          <a:off x="14793595" y="5312833"/>
          <a:ext cx="1269" cy="1337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36" name="債務償還比率最小値テキスト">
          <a:extLst>
            <a:ext uri="{FF2B5EF4-FFF2-40B4-BE49-F238E27FC236}">
              <a16:creationId xmlns:a16="http://schemas.microsoft.com/office/drawing/2014/main" id="{3A35F229-B95A-4A30-9296-593E00A305C0}"/>
            </a:ext>
          </a:extLst>
        </xdr:cNvPr>
        <xdr:cNvSpPr txBox="1"/>
      </xdr:nvSpPr>
      <xdr:spPr>
        <a:xfrm>
          <a:off x="14846300" y="665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37" name="直線コネクタ 136">
          <a:extLst>
            <a:ext uri="{FF2B5EF4-FFF2-40B4-BE49-F238E27FC236}">
              <a16:creationId xmlns:a16="http://schemas.microsoft.com/office/drawing/2014/main" id="{4FFD11CB-EDA8-40C8-8070-2E695978DEAB}"/>
            </a:ext>
          </a:extLst>
        </xdr:cNvPr>
        <xdr:cNvCxnSpPr/>
      </xdr:nvCxnSpPr>
      <xdr:spPr>
        <a:xfrm>
          <a:off x="14706600" y="6650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48B955A0-67FB-4D7B-8794-C140158E047E}"/>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D944FA6E-7262-4E27-AE44-1F22FD7CA63C}"/>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88430</xdr:rowOff>
    </xdr:from>
    <xdr:ext cx="469744" cy="259045"/>
    <xdr:sp macro="" textlink="">
      <xdr:nvSpPr>
        <xdr:cNvPr id="140" name="債務償還比率平均値テキスト">
          <a:extLst>
            <a:ext uri="{FF2B5EF4-FFF2-40B4-BE49-F238E27FC236}">
              <a16:creationId xmlns:a16="http://schemas.microsoft.com/office/drawing/2014/main" id="{BF31E2F9-45F0-4F5C-BA1A-0D230B37514E}"/>
            </a:ext>
          </a:extLst>
        </xdr:cNvPr>
        <xdr:cNvSpPr txBox="1"/>
      </xdr:nvSpPr>
      <xdr:spPr>
        <a:xfrm>
          <a:off x="14846300" y="5489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41" name="フローチャート: 判断 140">
          <a:extLst>
            <a:ext uri="{FF2B5EF4-FFF2-40B4-BE49-F238E27FC236}">
              <a16:creationId xmlns:a16="http://schemas.microsoft.com/office/drawing/2014/main" id="{113A5F3B-D2FC-4326-B3FB-A19A952BF3E0}"/>
            </a:ext>
          </a:extLst>
        </xdr:cNvPr>
        <xdr:cNvSpPr/>
      </xdr:nvSpPr>
      <xdr:spPr>
        <a:xfrm>
          <a:off x="14744700" y="5510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42" name="フローチャート: 判断 141">
          <a:extLst>
            <a:ext uri="{FF2B5EF4-FFF2-40B4-BE49-F238E27FC236}">
              <a16:creationId xmlns:a16="http://schemas.microsoft.com/office/drawing/2014/main" id="{7D500326-0E40-42A2-B9DC-C9903DA377EE}"/>
            </a:ext>
          </a:extLst>
        </xdr:cNvPr>
        <xdr:cNvSpPr/>
      </xdr:nvSpPr>
      <xdr:spPr>
        <a:xfrm>
          <a:off x="14033500" y="59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143" name="フローチャート: 判断 142">
          <a:extLst>
            <a:ext uri="{FF2B5EF4-FFF2-40B4-BE49-F238E27FC236}">
              <a16:creationId xmlns:a16="http://schemas.microsoft.com/office/drawing/2014/main" id="{2A1A89EC-723F-4A8E-9492-282A2CD78A48}"/>
            </a:ext>
          </a:extLst>
        </xdr:cNvPr>
        <xdr:cNvSpPr/>
      </xdr:nvSpPr>
      <xdr:spPr>
        <a:xfrm>
          <a:off x="13271500" y="592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144" name="フローチャート: 判断 143">
          <a:extLst>
            <a:ext uri="{FF2B5EF4-FFF2-40B4-BE49-F238E27FC236}">
              <a16:creationId xmlns:a16="http://schemas.microsoft.com/office/drawing/2014/main" id="{9D352558-858D-4BD7-A7E8-B96236D58107}"/>
            </a:ext>
          </a:extLst>
        </xdr:cNvPr>
        <xdr:cNvSpPr/>
      </xdr:nvSpPr>
      <xdr:spPr>
        <a:xfrm>
          <a:off x="12509500" y="599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145" name="フローチャート: 判断 144">
          <a:extLst>
            <a:ext uri="{FF2B5EF4-FFF2-40B4-BE49-F238E27FC236}">
              <a16:creationId xmlns:a16="http://schemas.microsoft.com/office/drawing/2014/main" id="{755DF21D-E351-4158-AE0B-594A8750FD44}"/>
            </a:ext>
          </a:extLst>
        </xdr:cNvPr>
        <xdr:cNvSpPr/>
      </xdr:nvSpPr>
      <xdr:spPr>
        <a:xfrm>
          <a:off x="11747500" y="6007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32E3236-B6D7-4487-848D-C6CC280A361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327D24C6-E248-4511-BE41-913B660E3848}"/>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200579C8-E7D1-4261-B911-F73EAE67921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964139D-ACDD-4821-A7FC-BE04F066EFD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A2E16A3-E65C-434E-A364-2C614A0E9C7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117333</xdr:rowOff>
    </xdr:from>
    <xdr:ext cx="469744" cy="259045"/>
    <xdr:sp macro="" textlink="">
      <xdr:nvSpPr>
        <xdr:cNvPr id="151" name="n_1aveValue債務償還比率">
          <a:extLst>
            <a:ext uri="{FF2B5EF4-FFF2-40B4-BE49-F238E27FC236}">
              <a16:creationId xmlns:a16="http://schemas.microsoft.com/office/drawing/2014/main" id="{3AAD6B91-65AA-4E50-B710-10466447A227}"/>
            </a:ext>
          </a:extLst>
        </xdr:cNvPr>
        <xdr:cNvSpPr txBox="1"/>
      </xdr:nvSpPr>
      <xdr:spPr>
        <a:xfrm>
          <a:off x="13836727" y="568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123270</xdr:rowOff>
    </xdr:from>
    <xdr:ext cx="469744" cy="259045"/>
    <xdr:sp macro="" textlink="">
      <xdr:nvSpPr>
        <xdr:cNvPr id="152" name="n_2aveValue債務償還比率">
          <a:extLst>
            <a:ext uri="{FF2B5EF4-FFF2-40B4-BE49-F238E27FC236}">
              <a16:creationId xmlns:a16="http://schemas.microsoft.com/office/drawing/2014/main" id="{059742C3-07BD-4910-AC21-A924B0A89EC4}"/>
            </a:ext>
          </a:extLst>
        </xdr:cNvPr>
        <xdr:cNvSpPr txBox="1"/>
      </xdr:nvSpPr>
      <xdr:spPr>
        <a:xfrm>
          <a:off x="13087427" y="569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25946</xdr:rowOff>
    </xdr:from>
    <xdr:ext cx="469744" cy="259045"/>
    <xdr:sp macro="" textlink="">
      <xdr:nvSpPr>
        <xdr:cNvPr id="153" name="n_3aveValue債務償還比率">
          <a:extLst>
            <a:ext uri="{FF2B5EF4-FFF2-40B4-BE49-F238E27FC236}">
              <a16:creationId xmlns:a16="http://schemas.microsoft.com/office/drawing/2014/main" id="{86BCECF2-4380-47AA-A407-1FE7250D2A68}"/>
            </a:ext>
          </a:extLst>
        </xdr:cNvPr>
        <xdr:cNvSpPr txBox="1"/>
      </xdr:nvSpPr>
      <xdr:spPr>
        <a:xfrm>
          <a:off x="12325427" y="576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38900</xdr:rowOff>
    </xdr:from>
    <xdr:ext cx="469744" cy="259045"/>
    <xdr:sp macro="" textlink="">
      <xdr:nvSpPr>
        <xdr:cNvPr id="154" name="n_4aveValue債務償還比率">
          <a:extLst>
            <a:ext uri="{FF2B5EF4-FFF2-40B4-BE49-F238E27FC236}">
              <a16:creationId xmlns:a16="http://schemas.microsoft.com/office/drawing/2014/main" id="{634531DF-FACB-4938-BEB9-DFB46E47C5EC}"/>
            </a:ext>
          </a:extLst>
        </xdr:cNvPr>
        <xdr:cNvSpPr txBox="1"/>
      </xdr:nvSpPr>
      <xdr:spPr>
        <a:xfrm>
          <a:off x="11563427" y="5782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5" name="正方形/長方形 154">
          <a:extLst>
            <a:ext uri="{FF2B5EF4-FFF2-40B4-BE49-F238E27FC236}">
              <a16:creationId xmlns:a16="http://schemas.microsoft.com/office/drawing/2014/main" id="{2B3CFAEF-DBC5-4601-9E85-4D105D5684C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6" name="正方形/長方形 155">
          <a:extLst>
            <a:ext uri="{FF2B5EF4-FFF2-40B4-BE49-F238E27FC236}">
              <a16:creationId xmlns:a16="http://schemas.microsoft.com/office/drawing/2014/main" id="{2AB25742-A80B-45FC-998B-C6F1615EC6F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7" name="テキスト ボックス 156">
          <a:extLst>
            <a:ext uri="{FF2B5EF4-FFF2-40B4-BE49-F238E27FC236}">
              <a16:creationId xmlns:a16="http://schemas.microsoft.com/office/drawing/2014/main" id="{1940F22E-A5B7-4F73-BC8A-725FBF8FFA8B}"/>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8" name="テキスト ボックス 157">
          <a:extLst>
            <a:ext uri="{FF2B5EF4-FFF2-40B4-BE49-F238E27FC236}">
              <a16:creationId xmlns:a16="http://schemas.microsoft.com/office/drawing/2014/main" id="{1E07EDFE-642E-4711-AE75-F6D2E24925D2}"/>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9" name="テキスト ボックス 158">
          <a:extLst>
            <a:ext uri="{FF2B5EF4-FFF2-40B4-BE49-F238E27FC236}">
              <a16:creationId xmlns:a16="http://schemas.microsoft.com/office/drawing/2014/main" id="{94426C17-2C8A-4E7E-B587-AA17F640B69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0" name="テキスト ボックス 159">
          <a:extLst>
            <a:ext uri="{FF2B5EF4-FFF2-40B4-BE49-F238E27FC236}">
              <a16:creationId xmlns:a16="http://schemas.microsoft.com/office/drawing/2014/main" id="{F2FDDFB5-AB00-47DB-82EB-C311E097D56D}"/>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79FFE7C-6A23-4F20-9165-C8ED44E5B25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F769FD8-43B5-4C42-A3F7-4BFA6708C2E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7F5D7C7-39DB-4E5A-A66A-2ED874096D7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9DADF83-CEA4-4DD9-B8C5-8E20B10F4D1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0E6200A-7D46-4A09-8A3F-589C31E16AD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05E3658-C96E-415B-B695-EDFFDAE0821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888D9CC-FF8E-4F9E-8459-03B658DEDE0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B4A7448-C72C-44BD-9784-00EFE77C4D5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59C220D-9B7F-4D05-A406-FF3706B778B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0CB7752-7AEF-4F1D-B7CE-954A7120BC7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299
298
20.55
1,716,850
1,502,770
123,971
444,494
557,973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EBCDA13-9D8C-4DE7-80B0-FFAF363FFEE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C94F360-EADB-4435-89FB-E2FF8E42B3D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4C19729-C558-4C4B-9FD0-7F1FDD93D67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AE2E3A0-3FA4-47F1-9A4F-5CC8A4E3A7F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52D5E61-0B84-41CE-8FB6-6D15652A0F5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F5622AE-7DAB-4496-8064-E2A09E7DB85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BF730CC-E618-4103-BB87-D4E3D5E46F8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76E4465-18B1-4494-ABF4-7BB903E4843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01105AE-9B57-4C79-95F0-77424D6FAC8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BBE4E52-B02E-4A31-B2E8-3A7892D04C8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6DA3B6D-5AF2-4A8A-97A0-D76600ACD10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BA0E61C-3548-45A7-AB07-1608CB62EE3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F4222F6-17A6-48B9-970B-3FE0457F389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BDCE91C-C17D-4F8C-8E69-4435881ADF0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A51D759-AAF1-4479-AD36-E7C8CB6C5ED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9873826-0F19-47B5-95A1-0AFBFF2D8A9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7C2AD2E-9BBF-4501-9C25-33DFC68AB56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BB825A1-D4DD-460F-91A4-85BFE85AC37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176B36E-5EB0-424C-9364-77B68B49FD5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85FD945-75E7-42B5-B5B5-B1D79FDEF11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E09E362-6B48-4322-9C6F-D59A4D2FD8D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A2AD314-FBB7-4324-B4A1-0B0866FD8A5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D36CB24-AD02-4B1B-B4FF-F1BA2214C9D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027F515-DF77-4B3D-BE49-988C4CFE039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74DCB15-5C54-4200-9A1C-A7B3CB3D1E3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C958E99-7FAE-4492-9996-3147DF9EC70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84F141E-1262-456B-A82B-2BE76445673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480CA2E-103C-487B-82F0-1CF5EEA4ED4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1549E69-79DD-42F1-B4B0-CB513EB017D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F762F17-8F14-4B3F-8E36-DFF09C6AC93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A682102-6231-400F-A1E4-30E476F494F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35F6CDD-CE5C-4299-AF56-C9CBDD027F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1A308C7-8417-4767-A150-C9900855FAE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3375D2B-D669-4A4D-B192-B7142AFA159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405F44F-4731-40B2-B01C-CF1B3C935A8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759ABAF-D96A-4EE7-9D62-9316A2D83B07}"/>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29A8076-9299-4D37-901B-C6AD73A0FD8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A573658-F477-499C-B1C1-2AFF017863B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4E89721-38A9-417A-84D8-1EE6C5B6763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55E7C24-4AC2-4E6D-B3C4-8711356D29C7}"/>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B85C942-89CB-4C76-B7C0-9C589DA6896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4819F3B-A1F2-46B3-AC0C-E4A53149A62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7914CE1-CE63-4F0B-9290-2B6C78380F64}"/>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7C31F21-8C16-48C2-AFE2-DAFEAB58A284}"/>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7B1521D-FBDB-418D-B359-A11319A74F0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94BA9C4E-45BE-4952-BCD3-FFE5E5E6C76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FA211F25-B522-4DC1-81C8-F2EF9DE2D5E5}"/>
            </a:ext>
          </a:extLst>
        </xdr:cNvPr>
        <xdr:cNvCxnSpPr/>
      </xdr:nvCxnSpPr>
      <xdr:spPr>
        <a:xfrm flipV="1">
          <a:off x="4634865" y="5752011"/>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030C6586-46C8-495A-91E0-0D6CA18D2EF3}"/>
            </a:ext>
          </a:extLst>
        </xdr:cNvPr>
        <xdr:cNvSpPr txBox="1"/>
      </xdr:nvSpPr>
      <xdr:spPr>
        <a:xfrm>
          <a:off x="4673600" y="727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7927B056-FC38-4E3D-A8FE-4DD44A9EE321}"/>
            </a:ext>
          </a:extLst>
        </xdr:cNvPr>
        <xdr:cNvCxnSpPr/>
      </xdr:nvCxnSpPr>
      <xdr:spPr>
        <a:xfrm>
          <a:off x="4546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F99C8CDC-32F2-47B6-8253-5618F0569D2B}"/>
            </a:ext>
          </a:extLst>
        </xdr:cNvPr>
        <xdr:cNvSpPr txBox="1"/>
      </xdr:nvSpPr>
      <xdr:spPr>
        <a:xfrm>
          <a:off x="4673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C8601B5F-ADF1-4739-8ED3-B95B93096691}"/>
            </a:ext>
          </a:extLst>
        </xdr:cNvPr>
        <xdr:cNvCxnSpPr/>
      </xdr:nvCxnSpPr>
      <xdr:spPr>
        <a:xfrm>
          <a:off x="4546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126292</xdr:rowOff>
    </xdr:from>
    <xdr:ext cx="405111" cy="259045"/>
    <xdr:sp macro="" textlink="">
      <xdr:nvSpPr>
        <xdr:cNvPr id="63" name="【道路】&#10;有形固定資産減価償却率平均値テキスト">
          <a:extLst>
            <a:ext uri="{FF2B5EF4-FFF2-40B4-BE49-F238E27FC236}">
              <a16:creationId xmlns:a16="http://schemas.microsoft.com/office/drawing/2014/main" id="{BDC68E7B-3BC1-4FD2-A6FB-CC605525E62D}"/>
            </a:ext>
          </a:extLst>
        </xdr:cNvPr>
        <xdr:cNvSpPr txBox="1"/>
      </xdr:nvSpPr>
      <xdr:spPr>
        <a:xfrm>
          <a:off x="4673600" y="6641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DDF55F1F-7D6F-49A9-8D47-DC1FBAC83264}"/>
            </a:ext>
          </a:extLst>
        </xdr:cNvPr>
        <xdr:cNvSpPr/>
      </xdr:nvSpPr>
      <xdr:spPr>
        <a:xfrm>
          <a:off x="45847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D89EE51C-B335-4DBB-9002-481DB7814CE8}"/>
            </a:ext>
          </a:extLst>
        </xdr:cNvPr>
        <xdr:cNvSpPr/>
      </xdr:nvSpPr>
      <xdr:spPr>
        <a:xfrm>
          <a:off x="3746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E26DF190-ABE5-4E13-85AE-BF7C8ED7D1F0}"/>
            </a:ext>
          </a:extLst>
        </xdr:cNvPr>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a:extLst>
            <a:ext uri="{FF2B5EF4-FFF2-40B4-BE49-F238E27FC236}">
              <a16:creationId xmlns:a16="http://schemas.microsoft.com/office/drawing/2014/main" id="{F9631806-2B3A-4B41-BDD1-B59035DEC0AC}"/>
            </a:ext>
          </a:extLst>
        </xdr:cNvPr>
        <xdr:cNvSpPr/>
      </xdr:nvSpPr>
      <xdr:spPr>
        <a:xfrm>
          <a:off x="1968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4C3EEB48-5730-4811-8459-620EF714BE8B}"/>
            </a:ext>
          </a:extLst>
        </xdr:cNvPr>
        <xdr:cNvSpPr/>
      </xdr:nvSpPr>
      <xdr:spPr>
        <a:xfrm>
          <a:off x="1079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F187BE7-5742-4A47-B68E-3AA5B417816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EA692D9-736B-4AE7-8217-A5A4950BE2B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71B255B-41DF-4D0F-87B9-7829999BDF0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1F789A9-0F5E-48A1-BD7E-D6CE22CC768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E5A1B7B-DC64-41E8-ABC1-44FA03C3C8B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138067</xdr:rowOff>
    </xdr:from>
    <xdr:to>
      <xdr:col>24</xdr:col>
      <xdr:colOff>114300</xdr:colOff>
      <xdr:row>35</xdr:row>
      <xdr:rowOff>68217</xdr:rowOff>
    </xdr:to>
    <xdr:sp macro="" textlink="">
      <xdr:nvSpPr>
        <xdr:cNvPr id="74" name="楕円 73">
          <a:extLst>
            <a:ext uri="{FF2B5EF4-FFF2-40B4-BE49-F238E27FC236}">
              <a16:creationId xmlns:a16="http://schemas.microsoft.com/office/drawing/2014/main" id="{D0B5AABB-A9CB-4E75-9607-95131B6CAD9A}"/>
            </a:ext>
          </a:extLst>
        </xdr:cNvPr>
        <xdr:cNvSpPr/>
      </xdr:nvSpPr>
      <xdr:spPr>
        <a:xfrm>
          <a:off x="4584700" y="596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160944</xdr:rowOff>
    </xdr:from>
    <xdr:ext cx="405111" cy="259045"/>
    <xdr:sp macro="" textlink="">
      <xdr:nvSpPr>
        <xdr:cNvPr id="75" name="【道路】&#10;有形固定資産減価償却率該当値テキスト">
          <a:extLst>
            <a:ext uri="{FF2B5EF4-FFF2-40B4-BE49-F238E27FC236}">
              <a16:creationId xmlns:a16="http://schemas.microsoft.com/office/drawing/2014/main" id="{3B35D395-80D3-412C-9307-C897CC28CB66}"/>
            </a:ext>
          </a:extLst>
        </xdr:cNvPr>
        <xdr:cNvSpPr txBox="1"/>
      </xdr:nvSpPr>
      <xdr:spPr>
        <a:xfrm>
          <a:off x="4673600" y="5818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169092</xdr:rowOff>
    </xdr:from>
    <xdr:to>
      <xdr:col>20</xdr:col>
      <xdr:colOff>38100</xdr:colOff>
      <xdr:row>35</xdr:row>
      <xdr:rowOff>99242</xdr:rowOff>
    </xdr:to>
    <xdr:sp macro="" textlink="">
      <xdr:nvSpPr>
        <xdr:cNvPr id="76" name="楕円 75">
          <a:extLst>
            <a:ext uri="{FF2B5EF4-FFF2-40B4-BE49-F238E27FC236}">
              <a16:creationId xmlns:a16="http://schemas.microsoft.com/office/drawing/2014/main" id="{F0FD7BF2-0B17-43CC-870E-F83820A23ACC}"/>
            </a:ext>
          </a:extLst>
        </xdr:cNvPr>
        <xdr:cNvSpPr/>
      </xdr:nvSpPr>
      <xdr:spPr>
        <a:xfrm>
          <a:off x="3746500" y="599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17417</xdr:rowOff>
    </xdr:from>
    <xdr:to>
      <xdr:col>24</xdr:col>
      <xdr:colOff>63500</xdr:colOff>
      <xdr:row>35</xdr:row>
      <xdr:rowOff>48442</xdr:rowOff>
    </xdr:to>
    <xdr:cxnSp macro="">
      <xdr:nvCxnSpPr>
        <xdr:cNvPr id="77" name="直線コネクタ 76">
          <a:extLst>
            <a:ext uri="{FF2B5EF4-FFF2-40B4-BE49-F238E27FC236}">
              <a16:creationId xmlns:a16="http://schemas.microsoft.com/office/drawing/2014/main" id="{BBB386E9-83C0-4C41-971F-5EC27026E531}"/>
            </a:ext>
          </a:extLst>
        </xdr:cNvPr>
        <xdr:cNvCxnSpPr/>
      </xdr:nvCxnSpPr>
      <xdr:spPr>
        <a:xfrm flipV="1">
          <a:off x="3797300" y="6018167"/>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121739</xdr:rowOff>
    </xdr:from>
    <xdr:to>
      <xdr:col>15</xdr:col>
      <xdr:colOff>101600</xdr:colOff>
      <xdr:row>36</xdr:row>
      <xdr:rowOff>51889</xdr:rowOff>
    </xdr:to>
    <xdr:sp macro="" textlink="">
      <xdr:nvSpPr>
        <xdr:cNvPr id="78" name="楕円 77">
          <a:extLst>
            <a:ext uri="{FF2B5EF4-FFF2-40B4-BE49-F238E27FC236}">
              <a16:creationId xmlns:a16="http://schemas.microsoft.com/office/drawing/2014/main" id="{DC3C49A0-3E2B-4A48-8E93-35083DED3985}"/>
            </a:ext>
          </a:extLst>
        </xdr:cNvPr>
        <xdr:cNvSpPr/>
      </xdr:nvSpPr>
      <xdr:spPr>
        <a:xfrm>
          <a:off x="2857500" y="612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48442</xdr:rowOff>
    </xdr:from>
    <xdr:to>
      <xdr:col>19</xdr:col>
      <xdr:colOff>177800</xdr:colOff>
      <xdr:row>36</xdr:row>
      <xdr:rowOff>1089</xdr:rowOff>
    </xdr:to>
    <xdr:cxnSp macro="">
      <xdr:nvCxnSpPr>
        <xdr:cNvPr id="79" name="直線コネクタ 78">
          <a:extLst>
            <a:ext uri="{FF2B5EF4-FFF2-40B4-BE49-F238E27FC236}">
              <a16:creationId xmlns:a16="http://schemas.microsoft.com/office/drawing/2014/main" id="{85267311-E2F0-408A-9F1C-8C5C7CA24A21}"/>
            </a:ext>
          </a:extLst>
        </xdr:cNvPr>
        <xdr:cNvCxnSpPr/>
      </xdr:nvCxnSpPr>
      <xdr:spPr>
        <a:xfrm flipV="1">
          <a:off x="2908300" y="6049192"/>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89081</xdr:rowOff>
    </xdr:from>
    <xdr:to>
      <xdr:col>10</xdr:col>
      <xdr:colOff>165100</xdr:colOff>
      <xdr:row>37</xdr:row>
      <xdr:rowOff>19231</xdr:rowOff>
    </xdr:to>
    <xdr:sp macro="" textlink="">
      <xdr:nvSpPr>
        <xdr:cNvPr id="80" name="楕円 79">
          <a:extLst>
            <a:ext uri="{FF2B5EF4-FFF2-40B4-BE49-F238E27FC236}">
              <a16:creationId xmlns:a16="http://schemas.microsoft.com/office/drawing/2014/main" id="{0390F32B-60CD-4413-8535-91CCAF61A1B6}"/>
            </a:ext>
          </a:extLst>
        </xdr:cNvPr>
        <xdr:cNvSpPr/>
      </xdr:nvSpPr>
      <xdr:spPr>
        <a:xfrm>
          <a:off x="19685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1089</xdr:rowOff>
    </xdr:from>
    <xdr:to>
      <xdr:col>15</xdr:col>
      <xdr:colOff>50800</xdr:colOff>
      <xdr:row>36</xdr:row>
      <xdr:rowOff>139881</xdr:rowOff>
    </xdr:to>
    <xdr:cxnSp macro="">
      <xdr:nvCxnSpPr>
        <xdr:cNvPr id="81" name="直線コネクタ 80">
          <a:extLst>
            <a:ext uri="{FF2B5EF4-FFF2-40B4-BE49-F238E27FC236}">
              <a16:creationId xmlns:a16="http://schemas.microsoft.com/office/drawing/2014/main" id="{7DD3C321-D404-45FF-89E1-FEAB6C9DF2D1}"/>
            </a:ext>
          </a:extLst>
        </xdr:cNvPr>
        <xdr:cNvCxnSpPr/>
      </xdr:nvCxnSpPr>
      <xdr:spPr>
        <a:xfrm flipV="1">
          <a:off x="2019300" y="6173289"/>
          <a:ext cx="889000" cy="138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108676</xdr:rowOff>
    </xdr:from>
    <xdr:to>
      <xdr:col>6</xdr:col>
      <xdr:colOff>38100</xdr:colOff>
      <xdr:row>38</xdr:row>
      <xdr:rowOff>38826</xdr:rowOff>
    </xdr:to>
    <xdr:sp macro="" textlink="">
      <xdr:nvSpPr>
        <xdr:cNvPr id="82" name="楕円 81">
          <a:extLst>
            <a:ext uri="{FF2B5EF4-FFF2-40B4-BE49-F238E27FC236}">
              <a16:creationId xmlns:a16="http://schemas.microsoft.com/office/drawing/2014/main" id="{44D906B9-0759-4877-8E5A-AD1D02B8BF85}"/>
            </a:ext>
          </a:extLst>
        </xdr:cNvPr>
        <xdr:cNvSpPr/>
      </xdr:nvSpPr>
      <xdr:spPr>
        <a:xfrm>
          <a:off x="1079500" y="645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139881</xdr:rowOff>
    </xdr:from>
    <xdr:to>
      <xdr:col>10</xdr:col>
      <xdr:colOff>114300</xdr:colOff>
      <xdr:row>37</xdr:row>
      <xdr:rowOff>159476</xdr:rowOff>
    </xdr:to>
    <xdr:cxnSp macro="">
      <xdr:nvCxnSpPr>
        <xdr:cNvPr id="83" name="直線コネクタ 82">
          <a:extLst>
            <a:ext uri="{FF2B5EF4-FFF2-40B4-BE49-F238E27FC236}">
              <a16:creationId xmlns:a16="http://schemas.microsoft.com/office/drawing/2014/main" id="{5F2ABBAF-8EB4-4959-960E-BC5027E147FA}"/>
            </a:ext>
          </a:extLst>
        </xdr:cNvPr>
        <xdr:cNvCxnSpPr/>
      </xdr:nvCxnSpPr>
      <xdr:spPr>
        <a:xfrm flipV="1">
          <a:off x="1130300" y="6312081"/>
          <a:ext cx="889000" cy="19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96900</xdr:rowOff>
    </xdr:from>
    <xdr:ext cx="405111" cy="259045"/>
    <xdr:sp macro="" textlink="">
      <xdr:nvSpPr>
        <xdr:cNvPr id="84" name="n_1aveValue【道路】&#10;有形固定資産減価償却率">
          <a:extLst>
            <a:ext uri="{FF2B5EF4-FFF2-40B4-BE49-F238E27FC236}">
              <a16:creationId xmlns:a16="http://schemas.microsoft.com/office/drawing/2014/main" id="{FF5B19B0-73CE-4FD2-90E2-4BE639F564AA}"/>
            </a:ext>
          </a:extLst>
        </xdr:cNvPr>
        <xdr:cNvSpPr txBox="1"/>
      </xdr:nvSpPr>
      <xdr:spPr>
        <a:xfrm>
          <a:off x="35820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5" name="n_2aveValue【道路】&#10;有形固定資産減価償却率">
          <a:extLst>
            <a:ext uri="{FF2B5EF4-FFF2-40B4-BE49-F238E27FC236}">
              <a16:creationId xmlns:a16="http://schemas.microsoft.com/office/drawing/2014/main" id="{F4DC316E-AD12-454C-9EB8-7A2A553BED87}"/>
            </a:ext>
          </a:extLst>
        </xdr:cNvPr>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170378</xdr:rowOff>
    </xdr:from>
    <xdr:ext cx="405111" cy="259045"/>
    <xdr:sp macro="" textlink="">
      <xdr:nvSpPr>
        <xdr:cNvPr id="86" name="n_3aveValue【道路】&#10;有形固定資産減価償却率">
          <a:extLst>
            <a:ext uri="{FF2B5EF4-FFF2-40B4-BE49-F238E27FC236}">
              <a16:creationId xmlns:a16="http://schemas.microsoft.com/office/drawing/2014/main" id="{92BAE355-8E1F-44C8-B93B-1A6AEB3E46B7}"/>
            </a:ext>
          </a:extLst>
        </xdr:cNvPr>
        <xdr:cNvSpPr txBox="1"/>
      </xdr:nvSpPr>
      <xdr:spPr>
        <a:xfrm>
          <a:off x="1816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162214</xdr:rowOff>
    </xdr:from>
    <xdr:ext cx="405111" cy="259045"/>
    <xdr:sp macro="" textlink="">
      <xdr:nvSpPr>
        <xdr:cNvPr id="87" name="n_4aveValue【道路】&#10;有形固定資産減価償却率">
          <a:extLst>
            <a:ext uri="{FF2B5EF4-FFF2-40B4-BE49-F238E27FC236}">
              <a16:creationId xmlns:a16="http://schemas.microsoft.com/office/drawing/2014/main" id="{77F5BC54-FE8C-495D-A4B2-A0CD02FCE157}"/>
            </a:ext>
          </a:extLst>
        </xdr:cNvPr>
        <xdr:cNvSpPr txBox="1"/>
      </xdr:nvSpPr>
      <xdr:spPr>
        <a:xfrm>
          <a:off x="927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115769</xdr:rowOff>
    </xdr:from>
    <xdr:ext cx="405111" cy="259045"/>
    <xdr:sp macro="" textlink="">
      <xdr:nvSpPr>
        <xdr:cNvPr id="88" name="n_1mainValue【道路】&#10;有形固定資産減価償却率">
          <a:extLst>
            <a:ext uri="{FF2B5EF4-FFF2-40B4-BE49-F238E27FC236}">
              <a16:creationId xmlns:a16="http://schemas.microsoft.com/office/drawing/2014/main" id="{3358D71F-D132-4B4E-BA2D-D0C3DE82FA51}"/>
            </a:ext>
          </a:extLst>
        </xdr:cNvPr>
        <xdr:cNvSpPr txBox="1"/>
      </xdr:nvSpPr>
      <xdr:spPr>
        <a:xfrm>
          <a:off x="3582044" y="5773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68416</xdr:rowOff>
    </xdr:from>
    <xdr:ext cx="405111" cy="259045"/>
    <xdr:sp macro="" textlink="">
      <xdr:nvSpPr>
        <xdr:cNvPr id="89" name="n_2mainValue【道路】&#10;有形固定資産減価償却率">
          <a:extLst>
            <a:ext uri="{FF2B5EF4-FFF2-40B4-BE49-F238E27FC236}">
              <a16:creationId xmlns:a16="http://schemas.microsoft.com/office/drawing/2014/main" id="{F5D27132-777F-4501-8396-75CAF7DF20DC}"/>
            </a:ext>
          </a:extLst>
        </xdr:cNvPr>
        <xdr:cNvSpPr txBox="1"/>
      </xdr:nvSpPr>
      <xdr:spPr>
        <a:xfrm>
          <a:off x="2705744" y="5897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35758</xdr:rowOff>
    </xdr:from>
    <xdr:ext cx="405111" cy="259045"/>
    <xdr:sp macro="" textlink="">
      <xdr:nvSpPr>
        <xdr:cNvPr id="90" name="n_3mainValue【道路】&#10;有形固定資産減価償却率">
          <a:extLst>
            <a:ext uri="{FF2B5EF4-FFF2-40B4-BE49-F238E27FC236}">
              <a16:creationId xmlns:a16="http://schemas.microsoft.com/office/drawing/2014/main" id="{2C1D30F1-EB6C-4133-B732-1D3895398D56}"/>
            </a:ext>
          </a:extLst>
        </xdr:cNvPr>
        <xdr:cNvSpPr txBox="1"/>
      </xdr:nvSpPr>
      <xdr:spPr>
        <a:xfrm>
          <a:off x="1816744" y="603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55353</xdr:rowOff>
    </xdr:from>
    <xdr:ext cx="405111" cy="259045"/>
    <xdr:sp macro="" textlink="">
      <xdr:nvSpPr>
        <xdr:cNvPr id="91" name="n_4mainValue【道路】&#10;有形固定資産減価償却率">
          <a:extLst>
            <a:ext uri="{FF2B5EF4-FFF2-40B4-BE49-F238E27FC236}">
              <a16:creationId xmlns:a16="http://schemas.microsoft.com/office/drawing/2014/main" id="{6113EF56-ED13-4076-A520-6C891796BF18}"/>
            </a:ext>
          </a:extLst>
        </xdr:cNvPr>
        <xdr:cNvSpPr txBox="1"/>
      </xdr:nvSpPr>
      <xdr:spPr>
        <a:xfrm>
          <a:off x="927744" y="622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7B2CA78-BC2C-489D-A782-7861B602577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A82423EE-D8B4-4FC6-9DA7-830F5BAFB57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B52BF37-3CCE-4B42-AA2E-2E7D849CF6E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E038EC7-216C-4D27-84FE-9225A684B66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EAAAAFF-C450-4DC2-88BE-6078CD834F6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9E4E3D5-DDD5-4EFB-85F6-A89C231AF1A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CBB2757-D5A4-44DF-9258-BB3E54D784F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3CDE445-0E5A-4410-A798-CF79C2A1CFD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399325F5-559A-4437-BB89-30EEFA60DEAD}"/>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983DFCB0-ACC8-4380-9BB5-8EBB46A48A0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71AC4B47-F197-47A2-8BEA-6F9491B6B1D2}"/>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48DA72A4-B364-4F05-A6B4-47A744AAA2F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66BB62C2-A083-41BD-9E0D-B5FBC45FCB08}"/>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964ADCB5-0B93-4DD6-B172-F7F3A24DE45C}"/>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89B70775-0DC0-45A5-99E8-28FBBDE8150E}"/>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66BCD1FB-C46A-4A4C-A351-23883089146E}"/>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D3DBD8DF-4E25-4CC6-802B-F9427EBDB93E}"/>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9D414E2B-73EB-4CAE-9BDE-7A3300351D5E}"/>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0E2E9B8-58EA-423E-804F-9B359CE3794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4B5F00D3-F3F2-43DC-AA44-15041A02B66E}"/>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49BCD728-81DF-40E6-A064-21BD0F711FF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13" name="直線コネクタ 112">
          <a:extLst>
            <a:ext uri="{FF2B5EF4-FFF2-40B4-BE49-F238E27FC236}">
              <a16:creationId xmlns:a16="http://schemas.microsoft.com/office/drawing/2014/main" id="{8E15F4C7-4B08-4CD5-BEAA-43E20A5BA217}"/>
            </a:ext>
          </a:extLst>
        </xdr:cNvPr>
        <xdr:cNvCxnSpPr/>
      </xdr:nvCxnSpPr>
      <xdr:spPr>
        <a:xfrm flipV="1">
          <a:off x="10476865" y="5915556"/>
          <a:ext cx="0" cy="1247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14" name="【道路】&#10;一人当たり延長最小値テキスト">
          <a:extLst>
            <a:ext uri="{FF2B5EF4-FFF2-40B4-BE49-F238E27FC236}">
              <a16:creationId xmlns:a16="http://schemas.microsoft.com/office/drawing/2014/main" id="{14E0B987-42C1-491C-BDCB-7971F0F93160}"/>
            </a:ext>
          </a:extLst>
        </xdr:cNvPr>
        <xdr:cNvSpPr txBox="1"/>
      </xdr:nvSpPr>
      <xdr:spPr>
        <a:xfrm>
          <a:off x="10515600" y="716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15" name="直線コネクタ 114">
          <a:extLst>
            <a:ext uri="{FF2B5EF4-FFF2-40B4-BE49-F238E27FC236}">
              <a16:creationId xmlns:a16="http://schemas.microsoft.com/office/drawing/2014/main" id="{7152196E-2371-410E-B769-4AC98DBA3FD3}"/>
            </a:ext>
          </a:extLst>
        </xdr:cNvPr>
        <xdr:cNvCxnSpPr/>
      </xdr:nvCxnSpPr>
      <xdr:spPr>
        <a:xfrm>
          <a:off x="10388600" y="716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16" name="【道路】&#10;一人当たり延長最大値テキスト">
          <a:extLst>
            <a:ext uri="{FF2B5EF4-FFF2-40B4-BE49-F238E27FC236}">
              <a16:creationId xmlns:a16="http://schemas.microsoft.com/office/drawing/2014/main" id="{D98720F4-5914-465A-AF3F-E616F43CACE2}"/>
            </a:ext>
          </a:extLst>
        </xdr:cNvPr>
        <xdr:cNvSpPr txBox="1"/>
      </xdr:nvSpPr>
      <xdr:spPr>
        <a:xfrm>
          <a:off x="10515600" y="5690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17" name="直線コネクタ 116">
          <a:extLst>
            <a:ext uri="{FF2B5EF4-FFF2-40B4-BE49-F238E27FC236}">
              <a16:creationId xmlns:a16="http://schemas.microsoft.com/office/drawing/2014/main" id="{4E3B9174-F703-4850-A913-27BD7B3F4980}"/>
            </a:ext>
          </a:extLst>
        </xdr:cNvPr>
        <xdr:cNvCxnSpPr/>
      </xdr:nvCxnSpPr>
      <xdr:spPr>
        <a:xfrm>
          <a:off x="10388600" y="591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136629</xdr:rowOff>
    </xdr:from>
    <xdr:ext cx="534377" cy="259045"/>
    <xdr:sp macro="" textlink="">
      <xdr:nvSpPr>
        <xdr:cNvPr id="118" name="【道路】&#10;一人当たり延長平均値テキスト">
          <a:extLst>
            <a:ext uri="{FF2B5EF4-FFF2-40B4-BE49-F238E27FC236}">
              <a16:creationId xmlns:a16="http://schemas.microsoft.com/office/drawing/2014/main" id="{2E1451AF-32F0-495B-8526-C9F255D85DAD}"/>
            </a:ext>
          </a:extLst>
        </xdr:cNvPr>
        <xdr:cNvSpPr txBox="1"/>
      </xdr:nvSpPr>
      <xdr:spPr>
        <a:xfrm>
          <a:off x="10515600" y="6823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113752</xdr:rowOff>
    </xdr:from>
    <xdr:to>
      <xdr:col>55</xdr:col>
      <xdr:colOff>50800</xdr:colOff>
      <xdr:row>41</xdr:row>
      <xdr:rowOff>43902</xdr:rowOff>
    </xdr:to>
    <xdr:sp macro="" textlink="">
      <xdr:nvSpPr>
        <xdr:cNvPr id="119" name="フローチャート: 判断 118">
          <a:extLst>
            <a:ext uri="{FF2B5EF4-FFF2-40B4-BE49-F238E27FC236}">
              <a16:creationId xmlns:a16="http://schemas.microsoft.com/office/drawing/2014/main" id="{1F43F048-84AF-494F-B07E-6EC7EFBD44C7}"/>
            </a:ext>
          </a:extLst>
        </xdr:cNvPr>
        <xdr:cNvSpPr/>
      </xdr:nvSpPr>
      <xdr:spPr>
        <a:xfrm>
          <a:off x="10426700" y="697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20" name="フローチャート: 判断 119">
          <a:extLst>
            <a:ext uri="{FF2B5EF4-FFF2-40B4-BE49-F238E27FC236}">
              <a16:creationId xmlns:a16="http://schemas.microsoft.com/office/drawing/2014/main" id="{CCD6E122-2D89-49EF-80AC-80F58E9F0E52}"/>
            </a:ext>
          </a:extLst>
        </xdr:cNvPr>
        <xdr:cNvSpPr/>
      </xdr:nvSpPr>
      <xdr:spPr>
        <a:xfrm>
          <a:off x="9588500" y="699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21" name="フローチャート: 判断 120">
          <a:extLst>
            <a:ext uri="{FF2B5EF4-FFF2-40B4-BE49-F238E27FC236}">
              <a16:creationId xmlns:a16="http://schemas.microsoft.com/office/drawing/2014/main" id="{3E578F8D-3E94-47A4-B61E-60E3D4B4A566}"/>
            </a:ext>
          </a:extLst>
        </xdr:cNvPr>
        <xdr:cNvSpPr/>
      </xdr:nvSpPr>
      <xdr:spPr>
        <a:xfrm>
          <a:off x="8699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22" name="フローチャート: 判断 121">
          <a:extLst>
            <a:ext uri="{FF2B5EF4-FFF2-40B4-BE49-F238E27FC236}">
              <a16:creationId xmlns:a16="http://schemas.microsoft.com/office/drawing/2014/main" id="{942E0C8E-51F5-4AB4-A58B-0D1694227BD5}"/>
            </a:ext>
          </a:extLst>
        </xdr:cNvPr>
        <xdr:cNvSpPr/>
      </xdr:nvSpPr>
      <xdr:spPr>
        <a:xfrm>
          <a:off x="7810500" y="69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23" name="フローチャート: 判断 122">
          <a:extLst>
            <a:ext uri="{FF2B5EF4-FFF2-40B4-BE49-F238E27FC236}">
              <a16:creationId xmlns:a16="http://schemas.microsoft.com/office/drawing/2014/main" id="{3185F705-C5AF-481B-A13D-F31B83AE4F9D}"/>
            </a:ext>
          </a:extLst>
        </xdr:cNvPr>
        <xdr:cNvSpPr/>
      </xdr:nvSpPr>
      <xdr:spPr>
        <a:xfrm>
          <a:off x="6921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683D35D-9FE2-4FE3-8186-6099BA9B818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E6DB940-5423-4A87-9E54-CB05D32C74B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535E119-84B0-4E35-ABCD-90495FFC6AA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ACE0DCA-9B6F-4893-A616-7A3D0DCFE31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C110BDE-C7EA-4D03-B59A-7F3C9BD2385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79889</xdr:rowOff>
    </xdr:from>
    <xdr:to>
      <xdr:col>55</xdr:col>
      <xdr:colOff>50800</xdr:colOff>
      <xdr:row>42</xdr:row>
      <xdr:rowOff>10039</xdr:rowOff>
    </xdr:to>
    <xdr:sp macro="" textlink="">
      <xdr:nvSpPr>
        <xdr:cNvPr id="129" name="楕円 128">
          <a:extLst>
            <a:ext uri="{FF2B5EF4-FFF2-40B4-BE49-F238E27FC236}">
              <a16:creationId xmlns:a16="http://schemas.microsoft.com/office/drawing/2014/main" id="{C0BE3C60-EA12-49D8-B5DD-65856F0CA15E}"/>
            </a:ext>
          </a:extLst>
        </xdr:cNvPr>
        <xdr:cNvSpPr/>
      </xdr:nvSpPr>
      <xdr:spPr>
        <a:xfrm>
          <a:off x="10426700" y="710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166266</xdr:rowOff>
    </xdr:from>
    <xdr:ext cx="469744" cy="259045"/>
    <xdr:sp macro="" textlink="">
      <xdr:nvSpPr>
        <xdr:cNvPr id="130" name="【道路】&#10;一人当たり延長該当値テキスト">
          <a:extLst>
            <a:ext uri="{FF2B5EF4-FFF2-40B4-BE49-F238E27FC236}">
              <a16:creationId xmlns:a16="http://schemas.microsoft.com/office/drawing/2014/main" id="{6931ABB9-FBF0-4EE6-88E9-2DFCFB9BE112}"/>
            </a:ext>
          </a:extLst>
        </xdr:cNvPr>
        <xdr:cNvSpPr txBox="1"/>
      </xdr:nvSpPr>
      <xdr:spPr>
        <a:xfrm>
          <a:off x="10515600" y="7024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79958</xdr:rowOff>
    </xdr:from>
    <xdr:to>
      <xdr:col>50</xdr:col>
      <xdr:colOff>165100</xdr:colOff>
      <xdr:row>42</xdr:row>
      <xdr:rowOff>10108</xdr:rowOff>
    </xdr:to>
    <xdr:sp macro="" textlink="">
      <xdr:nvSpPr>
        <xdr:cNvPr id="131" name="楕円 130">
          <a:extLst>
            <a:ext uri="{FF2B5EF4-FFF2-40B4-BE49-F238E27FC236}">
              <a16:creationId xmlns:a16="http://schemas.microsoft.com/office/drawing/2014/main" id="{A60F95C5-9CA1-4987-A009-350AB660C4B0}"/>
            </a:ext>
          </a:extLst>
        </xdr:cNvPr>
        <xdr:cNvSpPr/>
      </xdr:nvSpPr>
      <xdr:spPr>
        <a:xfrm>
          <a:off x="9588500" y="710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130689</xdr:rowOff>
    </xdr:from>
    <xdr:to>
      <xdr:col>55</xdr:col>
      <xdr:colOff>0</xdr:colOff>
      <xdr:row>41</xdr:row>
      <xdr:rowOff>130758</xdr:rowOff>
    </xdr:to>
    <xdr:cxnSp macro="">
      <xdr:nvCxnSpPr>
        <xdr:cNvPr id="132" name="直線コネクタ 131">
          <a:extLst>
            <a:ext uri="{FF2B5EF4-FFF2-40B4-BE49-F238E27FC236}">
              <a16:creationId xmlns:a16="http://schemas.microsoft.com/office/drawing/2014/main" id="{964DC74B-BD7A-47AB-9971-317B71994C92}"/>
            </a:ext>
          </a:extLst>
        </xdr:cNvPr>
        <xdr:cNvCxnSpPr/>
      </xdr:nvCxnSpPr>
      <xdr:spPr>
        <a:xfrm flipV="1">
          <a:off x="9639300" y="7160139"/>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80049</xdr:rowOff>
    </xdr:from>
    <xdr:to>
      <xdr:col>46</xdr:col>
      <xdr:colOff>38100</xdr:colOff>
      <xdr:row>42</xdr:row>
      <xdr:rowOff>10199</xdr:rowOff>
    </xdr:to>
    <xdr:sp macro="" textlink="">
      <xdr:nvSpPr>
        <xdr:cNvPr id="133" name="楕円 132">
          <a:extLst>
            <a:ext uri="{FF2B5EF4-FFF2-40B4-BE49-F238E27FC236}">
              <a16:creationId xmlns:a16="http://schemas.microsoft.com/office/drawing/2014/main" id="{B41B1E6C-3A0A-49DB-9224-68D8D7D99359}"/>
            </a:ext>
          </a:extLst>
        </xdr:cNvPr>
        <xdr:cNvSpPr/>
      </xdr:nvSpPr>
      <xdr:spPr>
        <a:xfrm>
          <a:off x="8699500" y="710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130758</xdr:rowOff>
    </xdr:from>
    <xdr:to>
      <xdr:col>50</xdr:col>
      <xdr:colOff>114300</xdr:colOff>
      <xdr:row>41</xdr:row>
      <xdr:rowOff>130849</xdr:rowOff>
    </xdr:to>
    <xdr:cxnSp macro="">
      <xdr:nvCxnSpPr>
        <xdr:cNvPr id="134" name="直線コネクタ 133">
          <a:extLst>
            <a:ext uri="{FF2B5EF4-FFF2-40B4-BE49-F238E27FC236}">
              <a16:creationId xmlns:a16="http://schemas.microsoft.com/office/drawing/2014/main" id="{075190AA-F09E-4290-A8D9-94EAE792866A}"/>
            </a:ext>
          </a:extLst>
        </xdr:cNvPr>
        <xdr:cNvCxnSpPr/>
      </xdr:nvCxnSpPr>
      <xdr:spPr>
        <a:xfrm flipV="1">
          <a:off x="8750300" y="7160208"/>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82052</xdr:rowOff>
    </xdr:from>
    <xdr:to>
      <xdr:col>41</xdr:col>
      <xdr:colOff>101600</xdr:colOff>
      <xdr:row>42</xdr:row>
      <xdr:rowOff>12202</xdr:rowOff>
    </xdr:to>
    <xdr:sp macro="" textlink="">
      <xdr:nvSpPr>
        <xdr:cNvPr id="135" name="楕円 134">
          <a:extLst>
            <a:ext uri="{FF2B5EF4-FFF2-40B4-BE49-F238E27FC236}">
              <a16:creationId xmlns:a16="http://schemas.microsoft.com/office/drawing/2014/main" id="{E4F624A9-4ADE-4615-A303-17F958152B87}"/>
            </a:ext>
          </a:extLst>
        </xdr:cNvPr>
        <xdr:cNvSpPr/>
      </xdr:nvSpPr>
      <xdr:spPr>
        <a:xfrm>
          <a:off x="7810500" y="711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130849</xdr:rowOff>
    </xdr:from>
    <xdr:to>
      <xdr:col>45</xdr:col>
      <xdr:colOff>177800</xdr:colOff>
      <xdr:row>41</xdr:row>
      <xdr:rowOff>132852</xdr:rowOff>
    </xdr:to>
    <xdr:cxnSp macro="">
      <xdr:nvCxnSpPr>
        <xdr:cNvPr id="136" name="直線コネクタ 135">
          <a:extLst>
            <a:ext uri="{FF2B5EF4-FFF2-40B4-BE49-F238E27FC236}">
              <a16:creationId xmlns:a16="http://schemas.microsoft.com/office/drawing/2014/main" id="{43528AAA-0402-4603-8EC5-2D11991BCB5C}"/>
            </a:ext>
          </a:extLst>
        </xdr:cNvPr>
        <xdr:cNvCxnSpPr/>
      </xdr:nvCxnSpPr>
      <xdr:spPr>
        <a:xfrm flipV="1">
          <a:off x="7861300" y="7160299"/>
          <a:ext cx="889000" cy="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37688</xdr:rowOff>
    </xdr:from>
    <xdr:to>
      <xdr:col>36</xdr:col>
      <xdr:colOff>165100</xdr:colOff>
      <xdr:row>41</xdr:row>
      <xdr:rowOff>139288</xdr:rowOff>
    </xdr:to>
    <xdr:sp macro="" textlink="">
      <xdr:nvSpPr>
        <xdr:cNvPr id="137" name="楕円 136">
          <a:extLst>
            <a:ext uri="{FF2B5EF4-FFF2-40B4-BE49-F238E27FC236}">
              <a16:creationId xmlns:a16="http://schemas.microsoft.com/office/drawing/2014/main" id="{71590920-D9C1-4271-BD38-42ED47BFC6A6}"/>
            </a:ext>
          </a:extLst>
        </xdr:cNvPr>
        <xdr:cNvSpPr/>
      </xdr:nvSpPr>
      <xdr:spPr>
        <a:xfrm>
          <a:off x="6921500" y="706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88488</xdr:rowOff>
    </xdr:from>
    <xdr:to>
      <xdr:col>41</xdr:col>
      <xdr:colOff>50800</xdr:colOff>
      <xdr:row>41</xdr:row>
      <xdr:rowOff>132852</xdr:rowOff>
    </xdr:to>
    <xdr:cxnSp macro="">
      <xdr:nvCxnSpPr>
        <xdr:cNvPr id="138" name="直線コネクタ 137">
          <a:extLst>
            <a:ext uri="{FF2B5EF4-FFF2-40B4-BE49-F238E27FC236}">
              <a16:creationId xmlns:a16="http://schemas.microsoft.com/office/drawing/2014/main" id="{9B6487F4-B862-48E6-88B6-C76AF20A186D}"/>
            </a:ext>
          </a:extLst>
        </xdr:cNvPr>
        <xdr:cNvCxnSpPr/>
      </xdr:nvCxnSpPr>
      <xdr:spPr>
        <a:xfrm>
          <a:off x="6972300" y="7117938"/>
          <a:ext cx="889000" cy="4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83655</xdr:rowOff>
    </xdr:from>
    <xdr:ext cx="534377" cy="259045"/>
    <xdr:sp macro="" textlink="">
      <xdr:nvSpPr>
        <xdr:cNvPr id="139" name="n_1aveValue【道路】&#10;一人当たり延長">
          <a:extLst>
            <a:ext uri="{FF2B5EF4-FFF2-40B4-BE49-F238E27FC236}">
              <a16:creationId xmlns:a16="http://schemas.microsoft.com/office/drawing/2014/main" id="{21B95FA1-0790-476B-B491-07DA7245AE91}"/>
            </a:ext>
          </a:extLst>
        </xdr:cNvPr>
        <xdr:cNvSpPr txBox="1"/>
      </xdr:nvSpPr>
      <xdr:spPr>
        <a:xfrm>
          <a:off x="9359411" y="677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72915</xdr:rowOff>
    </xdr:from>
    <xdr:ext cx="534377" cy="259045"/>
    <xdr:sp macro="" textlink="">
      <xdr:nvSpPr>
        <xdr:cNvPr id="140" name="n_2aveValue【道路】&#10;一人当たり延長">
          <a:extLst>
            <a:ext uri="{FF2B5EF4-FFF2-40B4-BE49-F238E27FC236}">
              <a16:creationId xmlns:a16="http://schemas.microsoft.com/office/drawing/2014/main" id="{EE2BAB92-6417-44E9-89A8-73187AE8B1DC}"/>
            </a:ext>
          </a:extLst>
        </xdr:cNvPr>
        <xdr:cNvSpPr txBox="1"/>
      </xdr:nvSpPr>
      <xdr:spPr>
        <a:xfrm>
          <a:off x="8483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77809</xdr:rowOff>
    </xdr:from>
    <xdr:ext cx="534377" cy="259045"/>
    <xdr:sp macro="" textlink="">
      <xdr:nvSpPr>
        <xdr:cNvPr id="141" name="n_3aveValue【道路】&#10;一人当たり延長">
          <a:extLst>
            <a:ext uri="{FF2B5EF4-FFF2-40B4-BE49-F238E27FC236}">
              <a16:creationId xmlns:a16="http://schemas.microsoft.com/office/drawing/2014/main" id="{0AF7B0AC-9449-4212-838D-5D2165B65D6D}"/>
            </a:ext>
          </a:extLst>
        </xdr:cNvPr>
        <xdr:cNvSpPr txBox="1"/>
      </xdr:nvSpPr>
      <xdr:spPr>
        <a:xfrm>
          <a:off x="7594111" y="67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72384</xdr:rowOff>
    </xdr:from>
    <xdr:ext cx="534377" cy="259045"/>
    <xdr:sp macro="" textlink="">
      <xdr:nvSpPr>
        <xdr:cNvPr id="142" name="n_4aveValue【道路】&#10;一人当たり延長">
          <a:extLst>
            <a:ext uri="{FF2B5EF4-FFF2-40B4-BE49-F238E27FC236}">
              <a16:creationId xmlns:a16="http://schemas.microsoft.com/office/drawing/2014/main" id="{F80B0849-5277-426C-9621-6DA0CA80598D}"/>
            </a:ext>
          </a:extLst>
        </xdr:cNvPr>
        <xdr:cNvSpPr txBox="1"/>
      </xdr:nvSpPr>
      <xdr:spPr>
        <a:xfrm>
          <a:off x="6705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1235</xdr:rowOff>
    </xdr:from>
    <xdr:ext cx="469744" cy="259045"/>
    <xdr:sp macro="" textlink="">
      <xdr:nvSpPr>
        <xdr:cNvPr id="143" name="n_1mainValue【道路】&#10;一人当たり延長">
          <a:extLst>
            <a:ext uri="{FF2B5EF4-FFF2-40B4-BE49-F238E27FC236}">
              <a16:creationId xmlns:a16="http://schemas.microsoft.com/office/drawing/2014/main" id="{FF27FD1B-31A8-45CA-812D-C38DE64773D6}"/>
            </a:ext>
          </a:extLst>
        </xdr:cNvPr>
        <xdr:cNvSpPr txBox="1"/>
      </xdr:nvSpPr>
      <xdr:spPr>
        <a:xfrm>
          <a:off x="9391727" y="720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1326</xdr:rowOff>
    </xdr:from>
    <xdr:ext cx="469744" cy="259045"/>
    <xdr:sp macro="" textlink="">
      <xdr:nvSpPr>
        <xdr:cNvPr id="144" name="n_2mainValue【道路】&#10;一人当たり延長">
          <a:extLst>
            <a:ext uri="{FF2B5EF4-FFF2-40B4-BE49-F238E27FC236}">
              <a16:creationId xmlns:a16="http://schemas.microsoft.com/office/drawing/2014/main" id="{D1F8825E-37FA-448C-B1CB-EA7E5388A01A}"/>
            </a:ext>
          </a:extLst>
        </xdr:cNvPr>
        <xdr:cNvSpPr txBox="1"/>
      </xdr:nvSpPr>
      <xdr:spPr>
        <a:xfrm>
          <a:off x="8515427" y="7202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3329</xdr:rowOff>
    </xdr:from>
    <xdr:ext cx="469744" cy="259045"/>
    <xdr:sp macro="" textlink="">
      <xdr:nvSpPr>
        <xdr:cNvPr id="145" name="n_3mainValue【道路】&#10;一人当たり延長">
          <a:extLst>
            <a:ext uri="{FF2B5EF4-FFF2-40B4-BE49-F238E27FC236}">
              <a16:creationId xmlns:a16="http://schemas.microsoft.com/office/drawing/2014/main" id="{72F128D4-FF97-4725-99B9-BCEDEEA9EB8F}"/>
            </a:ext>
          </a:extLst>
        </xdr:cNvPr>
        <xdr:cNvSpPr txBox="1"/>
      </xdr:nvSpPr>
      <xdr:spPr>
        <a:xfrm>
          <a:off x="7626427" y="7204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130415</xdr:rowOff>
    </xdr:from>
    <xdr:ext cx="534377" cy="259045"/>
    <xdr:sp macro="" textlink="">
      <xdr:nvSpPr>
        <xdr:cNvPr id="146" name="n_4mainValue【道路】&#10;一人当たり延長">
          <a:extLst>
            <a:ext uri="{FF2B5EF4-FFF2-40B4-BE49-F238E27FC236}">
              <a16:creationId xmlns:a16="http://schemas.microsoft.com/office/drawing/2014/main" id="{0ADCB171-6786-4E7C-BEF1-290A07EDF3AF}"/>
            </a:ext>
          </a:extLst>
        </xdr:cNvPr>
        <xdr:cNvSpPr txBox="1"/>
      </xdr:nvSpPr>
      <xdr:spPr>
        <a:xfrm>
          <a:off x="6705111" y="715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D409739D-938C-493C-91DA-467FADFD610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BF0CB5E4-B499-461F-B81E-EC2872BED93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776B4F57-C804-41EE-B38D-99B4741CA13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398DC09-0548-4278-89DC-65BD7FFD71B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97EB9DBC-377D-42D8-9B4A-84484AA63E7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B11980F4-4500-4BB8-A093-B7FFF7CD52A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50087E6-2E5C-4FF0-9C7B-6FAB316DC57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F5571B8-4B9D-4BC5-971C-3D94562DB157}"/>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BC8C8978-91D0-442C-8412-1664C800DC9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3C4DE880-6839-4FD5-B3BA-7819A5AF388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8B6BDA73-8D26-4674-8C3F-C395B0DE5E6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BBDCB0BD-8935-4D30-9CDB-89979111C62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12693FA5-5E22-4EE8-9DAB-06A4BF0F3C1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1A6610B0-08B4-40AB-B2FD-F88F5210DE5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E739BD2A-296A-4325-B978-3A13D1EDB0E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0B4BF827-6010-47D3-A022-EFB47D5FB6DB}"/>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9822A7C4-F0E1-49B0-A931-A5B23008FE2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45A79C45-F28A-44A1-87A2-DE3F6920585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973706C9-F48D-4ED3-BD43-592B8F42FD2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F8982895-E348-40E4-9AEF-25170E69A8E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222B7F77-552C-4EA2-9133-2C948E0EE40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92BBD91A-C561-4A51-A41F-629688E90DE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D6E1CC89-9C40-4401-B30F-380AB89CB38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6D65AFDA-BE22-41CC-84D7-82890E113F1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12C990F4-9936-4370-9370-8DD98184044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89E984C3-74CC-4279-B72A-7EA8A9B2482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58FCF6F6-17C7-4B1C-91E8-723AE5F6139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a:extLst>
            <a:ext uri="{FF2B5EF4-FFF2-40B4-BE49-F238E27FC236}">
              <a16:creationId xmlns:a16="http://schemas.microsoft.com/office/drawing/2014/main" id="{A6822AAC-17C3-4C14-BDD5-47474ED8C4C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a:extLst>
            <a:ext uri="{FF2B5EF4-FFF2-40B4-BE49-F238E27FC236}">
              <a16:creationId xmlns:a16="http://schemas.microsoft.com/office/drawing/2014/main" id="{38174172-4348-4062-B06E-0B24085AB492}"/>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a:extLst>
            <a:ext uri="{FF2B5EF4-FFF2-40B4-BE49-F238E27FC236}">
              <a16:creationId xmlns:a16="http://schemas.microsoft.com/office/drawing/2014/main" id="{04C76E2B-F466-415B-A403-3CF8042769AE}"/>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a:extLst>
            <a:ext uri="{FF2B5EF4-FFF2-40B4-BE49-F238E27FC236}">
              <a16:creationId xmlns:a16="http://schemas.microsoft.com/office/drawing/2014/main" id="{147F698D-557B-4E76-8906-FFCF5CB7EAAA}"/>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a:extLst>
            <a:ext uri="{FF2B5EF4-FFF2-40B4-BE49-F238E27FC236}">
              <a16:creationId xmlns:a16="http://schemas.microsoft.com/office/drawing/2014/main" id="{17D56C84-7BDC-4D92-957C-0966FA0AB6C5}"/>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a:extLst>
            <a:ext uri="{FF2B5EF4-FFF2-40B4-BE49-F238E27FC236}">
              <a16:creationId xmlns:a16="http://schemas.microsoft.com/office/drawing/2014/main" id="{D84291DC-7C92-4DDC-B0A2-62D966D1E154}"/>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a:extLst>
            <a:ext uri="{FF2B5EF4-FFF2-40B4-BE49-F238E27FC236}">
              <a16:creationId xmlns:a16="http://schemas.microsoft.com/office/drawing/2014/main" id="{D6E5DED3-CA5B-494F-9CB4-D4E2149F8038}"/>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a:extLst>
            <a:ext uri="{FF2B5EF4-FFF2-40B4-BE49-F238E27FC236}">
              <a16:creationId xmlns:a16="http://schemas.microsoft.com/office/drawing/2014/main" id="{844DE0F9-ACD9-44B6-B53E-6D96ABD8606D}"/>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a:extLst>
            <a:ext uri="{FF2B5EF4-FFF2-40B4-BE49-F238E27FC236}">
              <a16:creationId xmlns:a16="http://schemas.microsoft.com/office/drawing/2014/main" id="{39DD7C67-D743-495D-B919-D2EF487233A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a:extLst>
            <a:ext uri="{FF2B5EF4-FFF2-40B4-BE49-F238E27FC236}">
              <a16:creationId xmlns:a16="http://schemas.microsoft.com/office/drawing/2014/main" id="{80E59543-69D1-439F-A3CE-F4D2FFAEDD22}"/>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a:extLst>
            <a:ext uri="{FF2B5EF4-FFF2-40B4-BE49-F238E27FC236}">
              <a16:creationId xmlns:a16="http://schemas.microsoft.com/office/drawing/2014/main" id="{1BFAB1BE-3C23-401A-A784-2FD939AC7132}"/>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a:extLst>
            <a:ext uri="{FF2B5EF4-FFF2-40B4-BE49-F238E27FC236}">
              <a16:creationId xmlns:a16="http://schemas.microsoft.com/office/drawing/2014/main" id="{9691A1FC-3334-4BA4-901B-1ABCE01711E7}"/>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65551D36-F6F1-4496-90D1-40F19E5645C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公営住宅】&#10;有形固定資産減価償却率グラフ枠">
          <a:extLst>
            <a:ext uri="{FF2B5EF4-FFF2-40B4-BE49-F238E27FC236}">
              <a16:creationId xmlns:a16="http://schemas.microsoft.com/office/drawing/2014/main" id="{D13678B8-4C1D-48AB-871C-3DA817301E2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188" name="直線コネクタ 187">
          <a:extLst>
            <a:ext uri="{FF2B5EF4-FFF2-40B4-BE49-F238E27FC236}">
              <a16:creationId xmlns:a16="http://schemas.microsoft.com/office/drawing/2014/main" id="{F43ED170-9881-4638-B8D3-EC2145D9C1E8}"/>
            </a:ext>
          </a:extLst>
        </xdr:cNvPr>
        <xdr:cNvCxnSpPr/>
      </xdr:nvCxnSpPr>
      <xdr:spPr>
        <a:xfrm flipV="1">
          <a:off x="4634865" y="13427529"/>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公営住宅】&#10;有形固定資産減価償却率最小値テキスト">
          <a:extLst>
            <a:ext uri="{FF2B5EF4-FFF2-40B4-BE49-F238E27FC236}">
              <a16:creationId xmlns:a16="http://schemas.microsoft.com/office/drawing/2014/main" id="{F3D35F04-6ECE-4C8F-A1DD-FD38ED8AF097}"/>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a:extLst>
            <a:ext uri="{FF2B5EF4-FFF2-40B4-BE49-F238E27FC236}">
              <a16:creationId xmlns:a16="http://schemas.microsoft.com/office/drawing/2014/main" id="{027F3108-5DDB-4071-A2B3-E3C87EC488AD}"/>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191" name="【公営住宅】&#10;有形固定資産減価償却率最大値テキスト">
          <a:extLst>
            <a:ext uri="{FF2B5EF4-FFF2-40B4-BE49-F238E27FC236}">
              <a16:creationId xmlns:a16="http://schemas.microsoft.com/office/drawing/2014/main" id="{1C2C02BB-D41F-41F3-B582-3D2861DEF437}"/>
            </a:ext>
          </a:extLst>
        </xdr:cNvPr>
        <xdr:cNvSpPr txBox="1"/>
      </xdr:nvSpPr>
      <xdr:spPr>
        <a:xfrm>
          <a:off x="4673600" y="132027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192" name="直線コネクタ 191">
          <a:extLst>
            <a:ext uri="{FF2B5EF4-FFF2-40B4-BE49-F238E27FC236}">
              <a16:creationId xmlns:a16="http://schemas.microsoft.com/office/drawing/2014/main" id="{AADD9D9A-C20B-42A3-B358-E62663C70308}"/>
            </a:ext>
          </a:extLst>
        </xdr:cNvPr>
        <xdr:cNvCxnSpPr/>
      </xdr:nvCxnSpPr>
      <xdr:spPr>
        <a:xfrm>
          <a:off x="4546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132278</xdr:rowOff>
    </xdr:from>
    <xdr:ext cx="405111" cy="259045"/>
    <xdr:sp macro="" textlink="">
      <xdr:nvSpPr>
        <xdr:cNvPr id="193" name="【公営住宅】&#10;有形固定資産減価償却率平均値テキスト">
          <a:extLst>
            <a:ext uri="{FF2B5EF4-FFF2-40B4-BE49-F238E27FC236}">
              <a16:creationId xmlns:a16="http://schemas.microsoft.com/office/drawing/2014/main" id="{7DB27D98-C527-4AE4-BD94-43DA517A1E68}"/>
            </a:ext>
          </a:extLst>
        </xdr:cNvPr>
        <xdr:cNvSpPr txBox="1"/>
      </xdr:nvSpPr>
      <xdr:spPr>
        <a:xfrm>
          <a:off x="4673600" y="14191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194" name="フローチャート: 判断 193">
          <a:extLst>
            <a:ext uri="{FF2B5EF4-FFF2-40B4-BE49-F238E27FC236}">
              <a16:creationId xmlns:a16="http://schemas.microsoft.com/office/drawing/2014/main" id="{D0FCC1A5-741A-4445-A3F3-E47526FFAE03}"/>
            </a:ext>
          </a:extLst>
        </xdr:cNvPr>
        <xdr:cNvSpPr/>
      </xdr:nvSpPr>
      <xdr:spPr>
        <a:xfrm>
          <a:off x="4584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195" name="フローチャート: 判断 194">
          <a:extLst>
            <a:ext uri="{FF2B5EF4-FFF2-40B4-BE49-F238E27FC236}">
              <a16:creationId xmlns:a16="http://schemas.microsoft.com/office/drawing/2014/main" id="{EBBC30F1-A1FF-464D-BDD1-604AD6C03C7A}"/>
            </a:ext>
          </a:extLst>
        </xdr:cNvPr>
        <xdr:cNvSpPr/>
      </xdr:nvSpPr>
      <xdr:spPr>
        <a:xfrm>
          <a:off x="3746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196" name="フローチャート: 判断 195">
          <a:extLst>
            <a:ext uri="{FF2B5EF4-FFF2-40B4-BE49-F238E27FC236}">
              <a16:creationId xmlns:a16="http://schemas.microsoft.com/office/drawing/2014/main" id="{80F63CEF-857A-4986-BC23-6DB974C1EBAC}"/>
            </a:ext>
          </a:extLst>
        </xdr:cNvPr>
        <xdr:cNvSpPr/>
      </xdr:nvSpPr>
      <xdr:spPr>
        <a:xfrm>
          <a:off x="2857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57513</xdr:rowOff>
    </xdr:from>
    <xdr:to>
      <xdr:col>10</xdr:col>
      <xdr:colOff>165100</xdr:colOff>
      <xdr:row>83</xdr:row>
      <xdr:rowOff>159113</xdr:rowOff>
    </xdr:to>
    <xdr:sp macro="" textlink="">
      <xdr:nvSpPr>
        <xdr:cNvPr id="197" name="フローチャート: 判断 196">
          <a:extLst>
            <a:ext uri="{FF2B5EF4-FFF2-40B4-BE49-F238E27FC236}">
              <a16:creationId xmlns:a16="http://schemas.microsoft.com/office/drawing/2014/main" id="{30023976-CFD4-4BC8-8D50-FA7ED59084E1}"/>
            </a:ext>
          </a:extLst>
        </xdr:cNvPr>
        <xdr:cNvSpPr/>
      </xdr:nvSpPr>
      <xdr:spPr>
        <a:xfrm>
          <a:off x="1968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24856</xdr:rowOff>
    </xdr:from>
    <xdr:to>
      <xdr:col>6</xdr:col>
      <xdr:colOff>38100</xdr:colOff>
      <xdr:row>83</xdr:row>
      <xdr:rowOff>126456</xdr:rowOff>
    </xdr:to>
    <xdr:sp macro="" textlink="">
      <xdr:nvSpPr>
        <xdr:cNvPr id="198" name="フローチャート: 判断 197">
          <a:extLst>
            <a:ext uri="{FF2B5EF4-FFF2-40B4-BE49-F238E27FC236}">
              <a16:creationId xmlns:a16="http://schemas.microsoft.com/office/drawing/2014/main" id="{D5AA2F19-BCA9-4CA8-BDE7-5E2BCA593547}"/>
            </a:ext>
          </a:extLst>
        </xdr:cNvPr>
        <xdr:cNvSpPr/>
      </xdr:nvSpPr>
      <xdr:spPr>
        <a:xfrm>
          <a:off x="1079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EB3A7E37-CFD2-4BDE-87C3-62D05975AAB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5999B478-AC43-4AE4-A843-FA2F0CE3834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568B748B-F9BA-4C38-810D-D3F5BAB8F7F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2BAAAA0E-EA8F-4212-9E56-1D9A728E944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6E966C00-90FF-484D-AEB1-9A1E0D46BEE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10161</xdr:rowOff>
    </xdr:from>
    <xdr:to>
      <xdr:col>24</xdr:col>
      <xdr:colOff>114300</xdr:colOff>
      <xdr:row>82</xdr:row>
      <xdr:rowOff>111761</xdr:rowOff>
    </xdr:to>
    <xdr:sp macro="" textlink="">
      <xdr:nvSpPr>
        <xdr:cNvPr id="204" name="楕円 203">
          <a:extLst>
            <a:ext uri="{FF2B5EF4-FFF2-40B4-BE49-F238E27FC236}">
              <a16:creationId xmlns:a16="http://schemas.microsoft.com/office/drawing/2014/main" id="{7ADA9DA0-14B0-49B6-86F9-DEC0330468AB}"/>
            </a:ext>
          </a:extLst>
        </xdr:cNvPr>
        <xdr:cNvSpPr/>
      </xdr:nvSpPr>
      <xdr:spPr>
        <a:xfrm>
          <a:off x="45847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33038</xdr:rowOff>
    </xdr:from>
    <xdr:ext cx="405111" cy="259045"/>
    <xdr:sp macro="" textlink="">
      <xdr:nvSpPr>
        <xdr:cNvPr id="205" name="【公営住宅】&#10;有形固定資産減価償却率該当値テキスト">
          <a:extLst>
            <a:ext uri="{FF2B5EF4-FFF2-40B4-BE49-F238E27FC236}">
              <a16:creationId xmlns:a16="http://schemas.microsoft.com/office/drawing/2014/main" id="{E5AE6EC6-4ACD-4BD7-AB9F-474B3A8D7E4B}"/>
            </a:ext>
          </a:extLst>
        </xdr:cNvPr>
        <xdr:cNvSpPr txBox="1"/>
      </xdr:nvSpPr>
      <xdr:spPr>
        <a:xfrm>
          <a:off x="4673600"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16692</xdr:rowOff>
    </xdr:from>
    <xdr:to>
      <xdr:col>20</xdr:col>
      <xdr:colOff>38100</xdr:colOff>
      <xdr:row>80</xdr:row>
      <xdr:rowOff>118292</xdr:rowOff>
    </xdr:to>
    <xdr:sp macro="" textlink="">
      <xdr:nvSpPr>
        <xdr:cNvPr id="206" name="楕円 205">
          <a:extLst>
            <a:ext uri="{FF2B5EF4-FFF2-40B4-BE49-F238E27FC236}">
              <a16:creationId xmlns:a16="http://schemas.microsoft.com/office/drawing/2014/main" id="{908B9DF5-B740-4AAD-BAD1-3552E9466AD7}"/>
            </a:ext>
          </a:extLst>
        </xdr:cNvPr>
        <xdr:cNvSpPr/>
      </xdr:nvSpPr>
      <xdr:spPr>
        <a:xfrm>
          <a:off x="3746500" y="1373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67492</xdr:rowOff>
    </xdr:from>
    <xdr:to>
      <xdr:col>24</xdr:col>
      <xdr:colOff>63500</xdr:colOff>
      <xdr:row>82</xdr:row>
      <xdr:rowOff>60961</xdr:rowOff>
    </xdr:to>
    <xdr:cxnSp macro="">
      <xdr:nvCxnSpPr>
        <xdr:cNvPr id="207" name="直線コネクタ 206">
          <a:extLst>
            <a:ext uri="{FF2B5EF4-FFF2-40B4-BE49-F238E27FC236}">
              <a16:creationId xmlns:a16="http://schemas.microsoft.com/office/drawing/2014/main" id="{0750CF65-6C46-4F95-98C9-3E3467F203A7}"/>
            </a:ext>
          </a:extLst>
        </xdr:cNvPr>
        <xdr:cNvCxnSpPr/>
      </xdr:nvCxnSpPr>
      <xdr:spPr>
        <a:xfrm>
          <a:off x="3797300" y="13783492"/>
          <a:ext cx="838200" cy="33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36286</xdr:rowOff>
    </xdr:from>
    <xdr:to>
      <xdr:col>15</xdr:col>
      <xdr:colOff>101600</xdr:colOff>
      <xdr:row>82</xdr:row>
      <xdr:rowOff>137886</xdr:rowOff>
    </xdr:to>
    <xdr:sp macro="" textlink="">
      <xdr:nvSpPr>
        <xdr:cNvPr id="208" name="楕円 207">
          <a:extLst>
            <a:ext uri="{FF2B5EF4-FFF2-40B4-BE49-F238E27FC236}">
              <a16:creationId xmlns:a16="http://schemas.microsoft.com/office/drawing/2014/main" id="{F6746CD8-28E7-4C3A-82DE-BDA81D9EB56D}"/>
            </a:ext>
          </a:extLst>
        </xdr:cNvPr>
        <xdr:cNvSpPr/>
      </xdr:nvSpPr>
      <xdr:spPr>
        <a:xfrm>
          <a:off x="2857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67492</xdr:rowOff>
    </xdr:from>
    <xdr:to>
      <xdr:col>19</xdr:col>
      <xdr:colOff>177800</xdr:colOff>
      <xdr:row>82</xdr:row>
      <xdr:rowOff>87086</xdr:rowOff>
    </xdr:to>
    <xdr:cxnSp macro="">
      <xdr:nvCxnSpPr>
        <xdr:cNvPr id="209" name="直線コネクタ 208">
          <a:extLst>
            <a:ext uri="{FF2B5EF4-FFF2-40B4-BE49-F238E27FC236}">
              <a16:creationId xmlns:a16="http://schemas.microsoft.com/office/drawing/2014/main" id="{1FC77116-84B9-49A9-8171-65F97C80D504}"/>
            </a:ext>
          </a:extLst>
        </xdr:cNvPr>
        <xdr:cNvCxnSpPr/>
      </xdr:nvCxnSpPr>
      <xdr:spPr>
        <a:xfrm flipV="1">
          <a:off x="2908300" y="13783492"/>
          <a:ext cx="889000" cy="36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144055</xdr:rowOff>
    </xdr:from>
    <xdr:to>
      <xdr:col>10</xdr:col>
      <xdr:colOff>165100</xdr:colOff>
      <xdr:row>83</xdr:row>
      <xdr:rowOff>74205</xdr:rowOff>
    </xdr:to>
    <xdr:sp macro="" textlink="">
      <xdr:nvSpPr>
        <xdr:cNvPr id="210" name="楕円 209">
          <a:extLst>
            <a:ext uri="{FF2B5EF4-FFF2-40B4-BE49-F238E27FC236}">
              <a16:creationId xmlns:a16="http://schemas.microsoft.com/office/drawing/2014/main" id="{990A612B-A2A3-4F8D-8F2E-45D156AC635F}"/>
            </a:ext>
          </a:extLst>
        </xdr:cNvPr>
        <xdr:cNvSpPr/>
      </xdr:nvSpPr>
      <xdr:spPr>
        <a:xfrm>
          <a:off x="1968500" y="1420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87086</xdr:rowOff>
    </xdr:from>
    <xdr:to>
      <xdr:col>15</xdr:col>
      <xdr:colOff>50800</xdr:colOff>
      <xdr:row>83</xdr:row>
      <xdr:rowOff>23405</xdr:rowOff>
    </xdr:to>
    <xdr:cxnSp macro="">
      <xdr:nvCxnSpPr>
        <xdr:cNvPr id="211" name="直線コネクタ 210">
          <a:extLst>
            <a:ext uri="{FF2B5EF4-FFF2-40B4-BE49-F238E27FC236}">
              <a16:creationId xmlns:a16="http://schemas.microsoft.com/office/drawing/2014/main" id="{F79A3DCF-FE3F-472A-A7F7-5D2E1FB6AF30}"/>
            </a:ext>
          </a:extLst>
        </xdr:cNvPr>
        <xdr:cNvCxnSpPr/>
      </xdr:nvCxnSpPr>
      <xdr:spPr>
        <a:xfrm flipV="1">
          <a:off x="2019300" y="14145986"/>
          <a:ext cx="889000" cy="10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68943</xdr:rowOff>
    </xdr:from>
    <xdr:to>
      <xdr:col>6</xdr:col>
      <xdr:colOff>38100</xdr:colOff>
      <xdr:row>82</xdr:row>
      <xdr:rowOff>170543</xdr:rowOff>
    </xdr:to>
    <xdr:sp macro="" textlink="">
      <xdr:nvSpPr>
        <xdr:cNvPr id="212" name="楕円 211">
          <a:extLst>
            <a:ext uri="{FF2B5EF4-FFF2-40B4-BE49-F238E27FC236}">
              <a16:creationId xmlns:a16="http://schemas.microsoft.com/office/drawing/2014/main" id="{65097598-6AF7-4435-834F-D7EB63E09B00}"/>
            </a:ext>
          </a:extLst>
        </xdr:cNvPr>
        <xdr:cNvSpPr/>
      </xdr:nvSpPr>
      <xdr:spPr>
        <a:xfrm>
          <a:off x="1079500" y="141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119743</xdr:rowOff>
    </xdr:from>
    <xdr:to>
      <xdr:col>10</xdr:col>
      <xdr:colOff>114300</xdr:colOff>
      <xdr:row>83</xdr:row>
      <xdr:rowOff>23405</xdr:rowOff>
    </xdr:to>
    <xdr:cxnSp macro="">
      <xdr:nvCxnSpPr>
        <xdr:cNvPr id="213" name="直線コネクタ 212">
          <a:extLst>
            <a:ext uri="{FF2B5EF4-FFF2-40B4-BE49-F238E27FC236}">
              <a16:creationId xmlns:a16="http://schemas.microsoft.com/office/drawing/2014/main" id="{448D756C-60C8-4359-9077-5702DECCF69D}"/>
            </a:ext>
          </a:extLst>
        </xdr:cNvPr>
        <xdr:cNvCxnSpPr/>
      </xdr:nvCxnSpPr>
      <xdr:spPr>
        <a:xfrm>
          <a:off x="1130300" y="14178643"/>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91457</xdr:rowOff>
    </xdr:from>
    <xdr:ext cx="405111" cy="259045"/>
    <xdr:sp macro="" textlink="">
      <xdr:nvSpPr>
        <xdr:cNvPr id="214" name="n_1aveValue【公営住宅】&#10;有形固定資産減価償却率">
          <a:extLst>
            <a:ext uri="{FF2B5EF4-FFF2-40B4-BE49-F238E27FC236}">
              <a16:creationId xmlns:a16="http://schemas.microsoft.com/office/drawing/2014/main" id="{4737FF13-6AEF-4B6F-866C-5C1DE2D34C65}"/>
            </a:ext>
          </a:extLst>
        </xdr:cNvPr>
        <xdr:cNvSpPr txBox="1"/>
      </xdr:nvSpPr>
      <xdr:spPr>
        <a:xfrm>
          <a:off x="35820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93090</xdr:rowOff>
    </xdr:from>
    <xdr:ext cx="405111" cy="259045"/>
    <xdr:sp macro="" textlink="">
      <xdr:nvSpPr>
        <xdr:cNvPr id="215" name="n_2aveValue【公営住宅】&#10;有形固定資産減価償却率">
          <a:extLst>
            <a:ext uri="{FF2B5EF4-FFF2-40B4-BE49-F238E27FC236}">
              <a16:creationId xmlns:a16="http://schemas.microsoft.com/office/drawing/2014/main" id="{A40704E3-A685-41D4-855D-54EA97901D22}"/>
            </a:ext>
          </a:extLst>
        </xdr:cNvPr>
        <xdr:cNvSpPr txBox="1"/>
      </xdr:nvSpPr>
      <xdr:spPr>
        <a:xfrm>
          <a:off x="2705744" y="1432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150240</xdr:rowOff>
    </xdr:from>
    <xdr:ext cx="405111" cy="259045"/>
    <xdr:sp macro="" textlink="">
      <xdr:nvSpPr>
        <xdr:cNvPr id="216" name="n_3aveValue【公営住宅】&#10;有形固定資産減価償却率">
          <a:extLst>
            <a:ext uri="{FF2B5EF4-FFF2-40B4-BE49-F238E27FC236}">
              <a16:creationId xmlns:a16="http://schemas.microsoft.com/office/drawing/2014/main" id="{43C0C714-3B35-4347-9F4D-BDA4C9181BD0}"/>
            </a:ext>
          </a:extLst>
        </xdr:cNvPr>
        <xdr:cNvSpPr txBox="1"/>
      </xdr:nvSpPr>
      <xdr:spPr>
        <a:xfrm>
          <a:off x="1816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117583</xdr:rowOff>
    </xdr:from>
    <xdr:ext cx="405111" cy="259045"/>
    <xdr:sp macro="" textlink="">
      <xdr:nvSpPr>
        <xdr:cNvPr id="217" name="n_4aveValue【公営住宅】&#10;有形固定資産減価償却率">
          <a:extLst>
            <a:ext uri="{FF2B5EF4-FFF2-40B4-BE49-F238E27FC236}">
              <a16:creationId xmlns:a16="http://schemas.microsoft.com/office/drawing/2014/main" id="{9A28C326-DFBE-408B-B18B-3D45F610178C}"/>
            </a:ext>
          </a:extLst>
        </xdr:cNvPr>
        <xdr:cNvSpPr txBox="1"/>
      </xdr:nvSpPr>
      <xdr:spPr>
        <a:xfrm>
          <a:off x="927744" y="1434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134819</xdr:rowOff>
    </xdr:from>
    <xdr:ext cx="405111" cy="259045"/>
    <xdr:sp macro="" textlink="">
      <xdr:nvSpPr>
        <xdr:cNvPr id="218" name="n_1mainValue【公営住宅】&#10;有形固定資産減価償却率">
          <a:extLst>
            <a:ext uri="{FF2B5EF4-FFF2-40B4-BE49-F238E27FC236}">
              <a16:creationId xmlns:a16="http://schemas.microsoft.com/office/drawing/2014/main" id="{4D01F1A5-B712-4C08-934B-42F46F76BB40}"/>
            </a:ext>
          </a:extLst>
        </xdr:cNvPr>
        <xdr:cNvSpPr txBox="1"/>
      </xdr:nvSpPr>
      <xdr:spPr>
        <a:xfrm>
          <a:off x="3582044" y="1350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154413</xdr:rowOff>
    </xdr:from>
    <xdr:ext cx="405111" cy="259045"/>
    <xdr:sp macro="" textlink="">
      <xdr:nvSpPr>
        <xdr:cNvPr id="219" name="n_2mainValue【公営住宅】&#10;有形固定資産減価償却率">
          <a:extLst>
            <a:ext uri="{FF2B5EF4-FFF2-40B4-BE49-F238E27FC236}">
              <a16:creationId xmlns:a16="http://schemas.microsoft.com/office/drawing/2014/main" id="{196F3FB2-F0D8-48CE-917F-7568845C6DF4}"/>
            </a:ext>
          </a:extLst>
        </xdr:cNvPr>
        <xdr:cNvSpPr txBox="1"/>
      </xdr:nvSpPr>
      <xdr:spPr>
        <a:xfrm>
          <a:off x="2705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90732</xdr:rowOff>
    </xdr:from>
    <xdr:ext cx="405111" cy="259045"/>
    <xdr:sp macro="" textlink="">
      <xdr:nvSpPr>
        <xdr:cNvPr id="220" name="n_3mainValue【公営住宅】&#10;有形固定資産減価償却率">
          <a:extLst>
            <a:ext uri="{FF2B5EF4-FFF2-40B4-BE49-F238E27FC236}">
              <a16:creationId xmlns:a16="http://schemas.microsoft.com/office/drawing/2014/main" id="{0DE1510A-59E9-4492-9361-15541707C731}"/>
            </a:ext>
          </a:extLst>
        </xdr:cNvPr>
        <xdr:cNvSpPr txBox="1"/>
      </xdr:nvSpPr>
      <xdr:spPr>
        <a:xfrm>
          <a:off x="1816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15620</xdr:rowOff>
    </xdr:from>
    <xdr:ext cx="405111" cy="259045"/>
    <xdr:sp macro="" textlink="">
      <xdr:nvSpPr>
        <xdr:cNvPr id="221" name="n_4mainValue【公営住宅】&#10;有形固定資産減価償却率">
          <a:extLst>
            <a:ext uri="{FF2B5EF4-FFF2-40B4-BE49-F238E27FC236}">
              <a16:creationId xmlns:a16="http://schemas.microsoft.com/office/drawing/2014/main" id="{6E211ECF-89C8-4C92-9DA6-F49733E7B505}"/>
            </a:ext>
          </a:extLst>
        </xdr:cNvPr>
        <xdr:cNvSpPr txBox="1"/>
      </xdr:nvSpPr>
      <xdr:spPr>
        <a:xfrm>
          <a:off x="927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BAD9F307-3C7A-4BE8-A098-8D77941B616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A8079A12-9933-40A4-BB94-658863FEABD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D8D08629-487B-46DA-AE7E-1234A3830EF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1A8E35FD-7059-4A82-96B8-319AFBA68AD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FB416D05-2E0B-4459-A148-E25C232B2BF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5590B94A-3D20-48B3-9E0B-D1D3B71F2BD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47F4C904-C72F-48CC-B3A0-21A599ABA95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31552694-8E5E-40D1-9241-567130B283E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DCF6F957-E8B3-4EB2-945F-615DCD29295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CE3584E6-CC22-470C-A1E9-71729AA132A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2" name="直線コネクタ 231">
          <a:extLst>
            <a:ext uri="{FF2B5EF4-FFF2-40B4-BE49-F238E27FC236}">
              <a16:creationId xmlns:a16="http://schemas.microsoft.com/office/drawing/2014/main" id="{225D6C21-21A3-4355-A962-D22D57E35775}"/>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3" name="テキスト ボックス 232">
          <a:extLst>
            <a:ext uri="{FF2B5EF4-FFF2-40B4-BE49-F238E27FC236}">
              <a16:creationId xmlns:a16="http://schemas.microsoft.com/office/drawing/2014/main" id="{9ADE3574-9CCF-47FE-92FF-30C53AF990F6}"/>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4" name="直線コネクタ 233">
          <a:extLst>
            <a:ext uri="{FF2B5EF4-FFF2-40B4-BE49-F238E27FC236}">
              <a16:creationId xmlns:a16="http://schemas.microsoft.com/office/drawing/2014/main" id="{8694FA99-16EE-47A5-B4A3-ABC37740A06C}"/>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235" name="テキスト ボックス 234">
          <a:extLst>
            <a:ext uri="{FF2B5EF4-FFF2-40B4-BE49-F238E27FC236}">
              <a16:creationId xmlns:a16="http://schemas.microsoft.com/office/drawing/2014/main" id="{122B4C83-AF59-42F5-AB37-CA0FEB9E4AB7}"/>
            </a:ext>
          </a:extLst>
        </xdr:cNvPr>
        <xdr:cNvSpPr txBox="1"/>
      </xdr:nvSpPr>
      <xdr:spPr>
        <a:xfrm>
          <a:off x="6008581" y="1444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6" name="直線コネクタ 235">
          <a:extLst>
            <a:ext uri="{FF2B5EF4-FFF2-40B4-BE49-F238E27FC236}">
              <a16:creationId xmlns:a16="http://schemas.microsoft.com/office/drawing/2014/main" id="{B3678424-BD61-4927-AA68-9EE617F8AA6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237" name="テキスト ボックス 236">
          <a:extLst>
            <a:ext uri="{FF2B5EF4-FFF2-40B4-BE49-F238E27FC236}">
              <a16:creationId xmlns:a16="http://schemas.microsoft.com/office/drawing/2014/main" id="{D4E8D745-D0DE-4736-BF4D-719B99849468}"/>
            </a:ext>
          </a:extLst>
        </xdr:cNvPr>
        <xdr:cNvSpPr txBox="1"/>
      </xdr:nvSpPr>
      <xdr:spPr>
        <a:xfrm>
          <a:off x="6008581" y="1411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8" name="直線コネクタ 237">
          <a:extLst>
            <a:ext uri="{FF2B5EF4-FFF2-40B4-BE49-F238E27FC236}">
              <a16:creationId xmlns:a16="http://schemas.microsoft.com/office/drawing/2014/main" id="{A00E9D0A-78DC-433E-A570-CA2988B98D68}"/>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239" name="テキスト ボックス 238">
          <a:extLst>
            <a:ext uri="{FF2B5EF4-FFF2-40B4-BE49-F238E27FC236}">
              <a16:creationId xmlns:a16="http://schemas.microsoft.com/office/drawing/2014/main" id="{E08B84FF-D54E-4FA9-8EFD-D9536C7100B9}"/>
            </a:ext>
          </a:extLst>
        </xdr:cNvPr>
        <xdr:cNvSpPr txBox="1"/>
      </xdr:nvSpPr>
      <xdr:spPr>
        <a:xfrm>
          <a:off x="6008581" y="1379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40" name="直線コネクタ 239">
          <a:extLst>
            <a:ext uri="{FF2B5EF4-FFF2-40B4-BE49-F238E27FC236}">
              <a16:creationId xmlns:a16="http://schemas.microsoft.com/office/drawing/2014/main" id="{8A4E1630-7CF9-459D-9A30-1239942130DB}"/>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241" name="テキスト ボックス 240">
          <a:extLst>
            <a:ext uri="{FF2B5EF4-FFF2-40B4-BE49-F238E27FC236}">
              <a16:creationId xmlns:a16="http://schemas.microsoft.com/office/drawing/2014/main" id="{D13FCFE6-D11A-4554-81B1-537369298B8E}"/>
            </a:ext>
          </a:extLst>
        </xdr:cNvPr>
        <xdr:cNvSpPr txBox="1"/>
      </xdr:nvSpPr>
      <xdr:spPr>
        <a:xfrm>
          <a:off x="6008581" y="1346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2" name="直線コネクタ 241">
          <a:extLst>
            <a:ext uri="{FF2B5EF4-FFF2-40B4-BE49-F238E27FC236}">
              <a16:creationId xmlns:a16="http://schemas.microsoft.com/office/drawing/2014/main" id="{4DB4C0F0-9874-403C-ADA2-A5EE80574904}"/>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243" name="テキスト ボックス 242">
          <a:extLst>
            <a:ext uri="{FF2B5EF4-FFF2-40B4-BE49-F238E27FC236}">
              <a16:creationId xmlns:a16="http://schemas.microsoft.com/office/drawing/2014/main" id="{51513906-D1FD-43B9-8A04-32F9D619A7AA}"/>
            </a:ext>
          </a:extLst>
        </xdr:cNvPr>
        <xdr:cNvSpPr txBox="1"/>
      </xdr:nvSpPr>
      <xdr:spPr>
        <a:xfrm>
          <a:off x="6008581" y="1313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a:extLst>
            <a:ext uri="{FF2B5EF4-FFF2-40B4-BE49-F238E27FC236}">
              <a16:creationId xmlns:a16="http://schemas.microsoft.com/office/drawing/2014/main" id="{87E2A78B-5F98-43CB-86FC-3E21FD84CC8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245" name="テキスト ボックス 244">
          <a:extLst>
            <a:ext uri="{FF2B5EF4-FFF2-40B4-BE49-F238E27FC236}">
              <a16:creationId xmlns:a16="http://schemas.microsoft.com/office/drawing/2014/main" id="{A7B236C8-830B-42CD-BB61-10BAABBE6937}"/>
            </a:ext>
          </a:extLst>
        </xdr:cNvPr>
        <xdr:cNvSpPr txBox="1"/>
      </xdr:nvSpPr>
      <xdr:spPr>
        <a:xfrm>
          <a:off x="6008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公営住宅】&#10;一人当たり面積グラフ枠">
          <a:extLst>
            <a:ext uri="{FF2B5EF4-FFF2-40B4-BE49-F238E27FC236}">
              <a16:creationId xmlns:a16="http://schemas.microsoft.com/office/drawing/2014/main" id="{8655F3C8-AA7B-40A7-A6C6-E1D41528FB0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247" name="直線コネクタ 246">
          <a:extLst>
            <a:ext uri="{FF2B5EF4-FFF2-40B4-BE49-F238E27FC236}">
              <a16:creationId xmlns:a16="http://schemas.microsoft.com/office/drawing/2014/main" id="{05778AF4-EE16-4773-93AB-38D10B2D1C0A}"/>
            </a:ext>
          </a:extLst>
        </xdr:cNvPr>
        <xdr:cNvCxnSpPr/>
      </xdr:nvCxnSpPr>
      <xdr:spPr>
        <a:xfrm flipV="1">
          <a:off x="10476865" y="13379898"/>
          <a:ext cx="0" cy="1532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248" name="【公営住宅】&#10;一人当たり面積最小値テキスト">
          <a:extLst>
            <a:ext uri="{FF2B5EF4-FFF2-40B4-BE49-F238E27FC236}">
              <a16:creationId xmlns:a16="http://schemas.microsoft.com/office/drawing/2014/main" id="{BAC3C182-E172-449F-BC40-B49F1421B5F3}"/>
            </a:ext>
          </a:extLst>
        </xdr:cNvPr>
        <xdr:cNvSpPr txBox="1"/>
      </xdr:nvSpPr>
      <xdr:spPr>
        <a:xfrm>
          <a:off x="10515600" y="1494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249" name="直線コネクタ 248">
          <a:extLst>
            <a:ext uri="{FF2B5EF4-FFF2-40B4-BE49-F238E27FC236}">
              <a16:creationId xmlns:a16="http://schemas.microsoft.com/office/drawing/2014/main" id="{AE828795-4EE7-447E-A5B6-FAE04B8DB1F4}"/>
            </a:ext>
          </a:extLst>
        </xdr:cNvPr>
        <xdr:cNvCxnSpPr/>
      </xdr:nvCxnSpPr>
      <xdr:spPr>
        <a:xfrm>
          <a:off x="10388600" y="149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250" name="【公営住宅】&#10;一人当たり面積最大値テキスト">
          <a:extLst>
            <a:ext uri="{FF2B5EF4-FFF2-40B4-BE49-F238E27FC236}">
              <a16:creationId xmlns:a16="http://schemas.microsoft.com/office/drawing/2014/main" id="{117FB91E-30A0-428B-8D45-07B4E19611C3}"/>
            </a:ext>
          </a:extLst>
        </xdr:cNvPr>
        <xdr:cNvSpPr txBox="1"/>
      </xdr:nvSpPr>
      <xdr:spPr>
        <a:xfrm>
          <a:off x="10515600" y="131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251" name="直線コネクタ 250">
          <a:extLst>
            <a:ext uri="{FF2B5EF4-FFF2-40B4-BE49-F238E27FC236}">
              <a16:creationId xmlns:a16="http://schemas.microsoft.com/office/drawing/2014/main" id="{2B5463D0-C4AE-4391-9A08-9A4F196C0B3B}"/>
            </a:ext>
          </a:extLst>
        </xdr:cNvPr>
        <xdr:cNvCxnSpPr/>
      </xdr:nvCxnSpPr>
      <xdr:spPr>
        <a:xfrm>
          <a:off x="10388600" y="1337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252" name="【公営住宅】&#10;一人当たり面積平均値テキスト">
          <a:extLst>
            <a:ext uri="{FF2B5EF4-FFF2-40B4-BE49-F238E27FC236}">
              <a16:creationId xmlns:a16="http://schemas.microsoft.com/office/drawing/2014/main" id="{3075CF32-5C44-452A-8366-B18E7E92506C}"/>
            </a:ext>
          </a:extLst>
        </xdr:cNvPr>
        <xdr:cNvSpPr txBox="1"/>
      </xdr:nvSpPr>
      <xdr:spPr>
        <a:xfrm>
          <a:off x="10515600" y="14687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253" name="フローチャート: 判断 252">
          <a:extLst>
            <a:ext uri="{FF2B5EF4-FFF2-40B4-BE49-F238E27FC236}">
              <a16:creationId xmlns:a16="http://schemas.microsoft.com/office/drawing/2014/main" id="{1868596A-80FF-4B05-85DA-410257F76A45}"/>
            </a:ext>
          </a:extLst>
        </xdr:cNvPr>
        <xdr:cNvSpPr/>
      </xdr:nvSpPr>
      <xdr:spPr>
        <a:xfrm>
          <a:off x="10426700" y="1483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254" name="フローチャート: 判断 253">
          <a:extLst>
            <a:ext uri="{FF2B5EF4-FFF2-40B4-BE49-F238E27FC236}">
              <a16:creationId xmlns:a16="http://schemas.microsoft.com/office/drawing/2014/main" id="{84E67302-4F29-4573-A61C-4D8323860E96}"/>
            </a:ext>
          </a:extLst>
        </xdr:cNvPr>
        <xdr:cNvSpPr/>
      </xdr:nvSpPr>
      <xdr:spPr>
        <a:xfrm>
          <a:off x="9588500" y="1484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103053</xdr:rowOff>
    </xdr:from>
    <xdr:to>
      <xdr:col>46</xdr:col>
      <xdr:colOff>38100</xdr:colOff>
      <xdr:row>87</xdr:row>
      <xdr:rowOff>33203</xdr:rowOff>
    </xdr:to>
    <xdr:sp macro="" textlink="">
      <xdr:nvSpPr>
        <xdr:cNvPr id="255" name="フローチャート: 判断 254">
          <a:extLst>
            <a:ext uri="{FF2B5EF4-FFF2-40B4-BE49-F238E27FC236}">
              <a16:creationId xmlns:a16="http://schemas.microsoft.com/office/drawing/2014/main" id="{F412009E-DBBC-47CC-BA47-C803E5D141C8}"/>
            </a:ext>
          </a:extLst>
        </xdr:cNvPr>
        <xdr:cNvSpPr/>
      </xdr:nvSpPr>
      <xdr:spPr>
        <a:xfrm>
          <a:off x="8699500" y="1484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103922</xdr:rowOff>
    </xdr:from>
    <xdr:to>
      <xdr:col>41</xdr:col>
      <xdr:colOff>101600</xdr:colOff>
      <xdr:row>87</xdr:row>
      <xdr:rowOff>34072</xdr:rowOff>
    </xdr:to>
    <xdr:sp macro="" textlink="">
      <xdr:nvSpPr>
        <xdr:cNvPr id="256" name="フローチャート: 判断 255">
          <a:extLst>
            <a:ext uri="{FF2B5EF4-FFF2-40B4-BE49-F238E27FC236}">
              <a16:creationId xmlns:a16="http://schemas.microsoft.com/office/drawing/2014/main" id="{283A001E-9815-4BD1-AB68-4B803D3EE2E2}"/>
            </a:ext>
          </a:extLst>
        </xdr:cNvPr>
        <xdr:cNvSpPr/>
      </xdr:nvSpPr>
      <xdr:spPr>
        <a:xfrm>
          <a:off x="7810500" y="1484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107603</xdr:rowOff>
    </xdr:from>
    <xdr:to>
      <xdr:col>36</xdr:col>
      <xdr:colOff>165100</xdr:colOff>
      <xdr:row>87</xdr:row>
      <xdr:rowOff>37753</xdr:rowOff>
    </xdr:to>
    <xdr:sp macro="" textlink="">
      <xdr:nvSpPr>
        <xdr:cNvPr id="257" name="フローチャート: 判断 256">
          <a:extLst>
            <a:ext uri="{FF2B5EF4-FFF2-40B4-BE49-F238E27FC236}">
              <a16:creationId xmlns:a16="http://schemas.microsoft.com/office/drawing/2014/main" id="{69423D6B-EA55-410D-992D-4585C3003BAC}"/>
            </a:ext>
          </a:extLst>
        </xdr:cNvPr>
        <xdr:cNvSpPr/>
      </xdr:nvSpPr>
      <xdr:spPr>
        <a:xfrm>
          <a:off x="6921500" y="1485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8274C433-E450-4315-B38A-8BDA6742094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6FBFEB85-A906-47CD-B926-33D002B2F87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C5C4CB22-5673-43ED-9602-5451DBC1CC3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C99FC8F4-8543-451C-9C71-7911AF90FC3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193B2533-0508-4A27-9493-F76CF2DA88D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93159</xdr:rowOff>
    </xdr:from>
    <xdr:to>
      <xdr:col>55</xdr:col>
      <xdr:colOff>50800</xdr:colOff>
      <xdr:row>87</xdr:row>
      <xdr:rowOff>23309</xdr:rowOff>
    </xdr:to>
    <xdr:sp macro="" textlink="">
      <xdr:nvSpPr>
        <xdr:cNvPr id="263" name="楕円 262">
          <a:extLst>
            <a:ext uri="{FF2B5EF4-FFF2-40B4-BE49-F238E27FC236}">
              <a16:creationId xmlns:a16="http://schemas.microsoft.com/office/drawing/2014/main" id="{ECBF391E-1ABE-4790-87AE-8BB275768007}"/>
            </a:ext>
          </a:extLst>
        </xdr:cNvPr>
        <xdr:cNvSpPr/>
      </xdr:nvSpPr>
      <xdr:spPr>
        <a:xfrm>
          <a:off x="10426700" y="1483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70022</xdr:rowOff>
    </xdr:from>
    <xdr:ext cx="469744" cy="259045"/>
    <xdr:sp macro="" textlink="">
      <xdr:nvSpPr>
        <xdr:cNvPr id="264" name="【公営住宅】&#10;一人当たり面積該当値テキスト">
          <a:extLst>
            <a:ext uri="{FF2B5EF4-FFF2-40B4-BE49-F238E27FC236}">
              <a16:creationId xmlns:a16="http://schemas.microsoft.com/office/drawing/2014/main" id="{4B826383-DE40-4472-9720-9BF7C97AC783}"/>
            </a:ext>
          </a:extLst>
        </xdr:cNvPr>
        <xdr:cNvSpPr txBox="1"/>
      </xdr:nvSpPr>
      <xdr:spPr>
        <a:xfrm>
          <a:off x="10515600" y="1481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93802</xdr:rowOff>
    </xdr:from>
    <xdr:to>
      <xdr:col>50</xdr:col>
      <xdr:colOff>165100</xdr:colOff>
      <xdr:row>87</xdr:row>
      <xdr:rowOff>23952</xdr:rowOff>
    </xdr:to>
    <xdr:sp macro="" textlink="">
      <xdr:nvSpPr>
        <xdr:cNvPr id="265" name="楕円 264">
          <a:extLst>
            <a:ext uri="{FF2B5EF4-FFF2-40B4-BE49-F238E27FC236}">
              <a16:creationId xmlns:a16="http://schemas.microsoft.com/office/drawing/2014/main" id="{61245CBD-E593-4C9D-93AF-7A282F278178}"/>
            </a:ext>
          </a:extLst>
        </xdr:cNvPr>
        <xdr:cNvSpPr/>
      </xdr:nvSpPr>
      <xdr:spPr>
        <a:xfrm>
          <a:off x="9588500" y="1483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143959</xdr:rowOff>
    </xdr:from>
    <xdr:to>
      <xdr:col>55</xdr:col>
      <xdr:colOff>0</xdr:colOff>
      <xdr:row>86</xdr:row>
      <xdr:rowOff>144602</xdr:rowOff>
    </xdr:to>
    <xdr:cxnSp macro="">
      <xdr:nvCxnSpPr>
        <xdr:cNvPr id="266" name="直線コネクタ 265">
          <a:extLst>
            <a:ext uri="{FF2B5EF4-FFF2-40B4-BE49-F238E27FC236}">
              <a16:creationId xmlns:a16="http://schemas.microsoft.com/office/drawing/2014/main" id="{D4706A7F-D6A0-4B62-BBB1-304C48301E1D}"/>
            </a:ext>
          </a:extLst>
        </xdr:cNvPr>
        <xdr:cNvCxnSpPr/>
      </xdr:nvCxnSpPr>
      <xdr:spPr>
        <a:xfrm flipV="1">
          <a:off x="9639300" y="14888659"/>
          <a:ext cx="838200" cy="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96712</xdr:rowOff>
    </xdr:from>
    <xdr:to>
      <xdr:col>46</xdr:col>
      <xdr:colOff>38100</xdr:colOff>
      <xdr:row>87</xdr:row>
      <xdr:rowOff>26862</xdr:rowOff>
    </xdr:to>
    <xdr:sp macro="" textlink="">
      <xdr:nvSpPr>
        <xdr:cNvPr id="267" name="楕円 266">
          <a:extLst>
            <a:ext uri="{FF2B5EF4-FFF2-40B4-BE49-F238E27FC236}">
              <a16:creationId xmlns:a16="http://schemas.microsoft.com/office/drawing/2014/main" id="{58097C59-E70B-47CC-9EDB-597E8104AA97}"/>
            </a:ext>
          </a:extLst>
        </xdr:cNvPr>
        <xdr:cNvSpPr/>
      </xdr:nvSpPr>
      <xdr:spPr>
        <a:xfrm>
          <a:off x="8699500" y="1484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144602</xdr:rowOff>
    </xdr:from>
    <xdr:to>
      <xdr:col>50</xdr:col>
      <xdr:colOff>114300</xdr:colOff>
      <xdr:row>86</xdr:row>
      <xdr:rowOff>147512</xdr:rowOff>
    </xdr:to>
    <xdr:cxnSp macro="">
      <xdr:nvCxnSpPr>
        <xdr:cNvPr id="268" name="直線コネクタ 267">
          <a:extLst>
            <a:ext uri="{FF2B5EF4-FFF2-40B4-BE49-F238E27FC236}">
              <a16:creationId xmlns:a16="http://schemas.microsoft.com/office/drawing/2014/main" id="{9393BA89-91D9-4FCA-BFF3-210997B31FCF}"/>
            </a:ext>
          </a:extLst>
        </xdr:cNvPr>
        <xdr:cNvCxnSpPr/>
      </xdr:nvCxnSpPr>
      <xdr:spPr>
        <a:xfrm flipV="1">
          <a:off x="8750300" y="14889302"/>
          <a:ext cx="889000" cy="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96645</xdr:rowOff>
    </xdr:from>
    <xdr:to>
      <xdr:col>41</xdr:col>
      <xdr:colOff>101600</xdr:colOff>
      <xdr:row>87</xdr:row>
      <xdr:rowOff>26795</xdr:rowOff>
    </xdr:to>
    <xdr:sp macro="" textlink="">
      <xdr:nvSpPr>
        <xdr:cNvPr id="269" name="楕円 268">
          <a:extLst>
            <a:ext uri="{FF2B5EF4-FFF2-40B4-BE49-F238E27FC236}">
              <a16:creationId xmlns:a16="http://schemas.microsoft.com/office/drawing/2014/main" id="{F8DB3BAE-4737-4AAB-96D6-7FAA57BE454A}"/>
            </a:ext>
          </a:extLst>
        </xdr:cNvPr>
        <xdr:cNvSpPr/>
      </xdr:nvSpPr>
      <xdr:spPr>
        <a:xfrm>
          <a:off x="7810500" y="1484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147445</xdr:rowOff>
    </xdr:from>
    <xdr:to>
      <xdr:col>45</xdr:col>
      <xdr:colOff>177800</xdr:colOff>
      <xdr:row>86</xdr:row>
      <xdr:rowOff>147512</xdr:rowOff>
    </xdr:to>
    <xdr:cxnSp macro="">
      <xdr:nvCxnSpPr>
        <xdr:cNvPr id="270" name="直線コネクタ 269">
          <a:extLst>
            <a:ext uri="{FF2B5EF4-FFF2-40B4-BE49-F238E27FC236}">
              <a16:creationId xmlns:a16="http://schemas.microsoft.com/office/drawing/2014/main" id="{3A57B060-C1F9-40FB-B386-D9CE2F98353F}"/>
            </a:ext>
          </a:extLst>
        </xdr:cNvPr>
        <xdr:cNvCxnSpPr/>
      </xdr:nvCxnSpPr>
      <xdr:spPr>
        <a:xfrm>
          <a:off x="7861300" y="14892145"/>
          <a:ext cx="889000" cy="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97456</xdr:rowOff>
    </xdr:from>
    <xdr:to>
      <xdr:col>36</xdr:col>
      <xdr:colOff>165100</xdr:colOff>
      <xdr:row>87</xdr:row>
      <xdr:rowOff>27606</xdr:rowOff>
    </xdr:to>
    <xdr:sp macro="" textlink="">
      <xdr:nvSpPr>
        <xdr:cNvPr id="271" name="楕円 270">
          <a:extLst>
            <a:ext uri="{FF2B5EF4-FFF2-40B4-BE49-F238E27FC236}">
              <a16:creationId xmlns:a16="http://schemas.microsoft.com/office/drawing/2014/main" id="{8AE9E088-357A-4B8C-8460-B51A156BF362}"/>
            </a:ext>
          </a:extLst>
        </xdr:cNvPr>
        <xdr:cNvSpPr/>
      </xdr:nvSpPr>
      <xdr:spPr>
        <a:xfrm>
          <a:off x="6921500" y="1484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147445</xdr:rowOff>
    </xdr:from>
    <xdr:to>
      <xdr:col>41</xdr:col>
      <xdr:colOff>50800</xdr:colOff>
      <xdr:row>86</xdr:row>
      <xdr:rowOff>148256</xdr:rowOff>
    </xdr:to>
    <xdr:cxnSp macro="">
      <xdr:nvCxnSpPr>
        <xdr:cNvPr id="272" name="直線コネクタ 271">
          <a:extLst>
            <a:ext uri="{FF2B5EF4-FFF2-40B4-BE49-F238E27FC236}">
              <a16:creationId xmlns:a16="http://schemas.microsoft.com/office/drawing/2014/main" id="{A7181CFF-466D-4C72-B485-CA442E6EC71A}"/>
            </a:ext>
          </a:extLst>
        </xdr:cNvPr>
        <xdr:cNvCxnSpPr/>
      </xdr:nvCxnSpPr>
      <xdr:spPr>
        <a:xfrm flipV="1">
          <a:off x="6972300" y="14892145"/>
          <a:ext cx="889000" cy="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87</xdr:row>
      <xdr:rowOff>26198</xdr:rowOff>
    </xdr:from>
    <xdr:ext cx="469744" cy="259045"/>
    <xdr:sp macro="" textlink="">
      <xdr:nvSpPr>
        <xdr:cNvPr id="273" name="n_1aveValue【公営住宅】&#10;一人当たり面積">
          <a:extLst>
            <a:ext uri="{FF2B5EF4-FFF2-40B4-BE49-F238E27FC236}">
              <a16:creationId xmlns:a16="http://schemas.microsoft.com/office/drawing/2014/main" id="{AF2148C4-BD0E-49BD-9E7F-5A578AA21095}"/>
            </a:ext>
          </a:extLst>
        </xdr:cNvPr>
        <xdr:cNvSpPr txBox="1"/>
      </xdr:nvSpPr>
      <xdr:spPr>
        <a:xfrm>
          <a:off x="9391727" y="14942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24330</xdr:rowOff>
    </xdr:from>
    <xdr:ext cx="469744" cy="259045"/>
    <xdr:sp macro="" textlink="">
      <xdr:nvSpPr>
        <xdr:cNvPr id="274" name="n_2aveValue【公営住宅】&#10;一人当たり面積">
          <a:extLst>
            <a:ext uri="{FF2B5EF4-FFF2-40B4-BE49-F238E27FC236}">
              <a16:creationId xmlns:a16="http://schemas.microsoft.com/office/drawing/2014/main" id="{D5702050-43F3-412A-B474-FC39E56DD3A2}"/>
            </a:ext>
          </a:extLst>
        </xdr:cNvPr>
        <xdr:cNvSpPr txBox="1"/>
      </xdr:nvSpPr>
      <xdr:spPr>
        <a:xfrm>
          <a:off x="8515427" y="1494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25199</xdr:rowOff>
    </xdr:from>
    <xdr:ext cx="469744" cy="259045"/>
    <xdr:sp macro="" textlink="">
      <xdr:nvSpPr>
        <xdr:cNvPr id="275" name="n_3aveValue【公営住宅】&#10;一人当たり面積">
          <a:extLst>
            <a:ext uri="{FF2B5EF4-FFF2-40B4-BE49-F238E27FC236}">
              <a16:creationId xmlns:a16="http://schemas.microsoft.com/office/drawing/2014/main" id="{58C3E0DE-F1D8-42B3-AC04-0BA3B0CFFC5F}"/>
            </a:ext>
          </a:extLst>
        </xdr:cNvPr>
        <xdr:cNvSpPr txBox="1"/>
      </xdr:nvSpPr>
      <xdr:spPr>
        <a:xfrm>
          <a:off x="7626427" y="14941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28880</xdr:rowOff>
    </xdr:from>
    <xdr:ext cx="469744" cy="259045"/>
    <xdr:sp macro="" textlink="">
      <xdr:nvSpPr>
        <xdr:cNvPr id="276" name="n_4aveValue【公営住宅】&#10;一人当たり面積">
          <a:extLst>
            <a:ext uri="{FF2B5EF4-FFF2-40B4-BE49-F238E27FC236}">
              <a16:creationId xmlns:a16="http://schemas.microsoft.com/office/drawing/2014/main" id="{43A2D2D5-6D1F-4984-BAC7-7BB62C00644E}"/>
            </a:ext>
          </a:extLst>
        </xdr:cNvPr>
        <xdr:cNvSpPr txBox="1"/>
      </xdr:nvSpPr>
      <xdr:spPr>
        <a:xfrm>
          <a:off x="6737427" y="14945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40479</xdr:rowOff>
    </xdr:from>
    <xdr:ext cx="469744" cy="259045"/>
    <xdr:sp macro="" textlink="">
      <xdr:nvSpPr>
        <xdr:cNvPr id="277" name="n_1mainValue【公営住宅】&#10;一人当たり面積">
          <a:extLst>
            <a:ext uri="{FF2B5EF4-FFF2-40B4-BE49-F238E27FC236}">
              <a16:creationId xmlns:a16="http://schemas.microsoft.com/office/drawing/2014/main" id="{BB08C8BC-69EF-42C9-B34D-14B5B06541C4}"/>
            </a:ext>
          </a:extLst>
        </xdr:cNvPr>
        <xdr:cNvSpPr txBox="1"/>
      </xdr:nvSpPr>
      <xdr:spPr>
        <a:xfrm>
          <a:off x="9391727" y="1461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43389</xdr:rowOff>
    </xdr:from>
    <xdr:ext cx="469744" cy="259045"/>
    <xdr:sp macro="" textlink="">
      <xdr:nvSpPr>
        <xdr:cNvPr id="278" name="n_2mainValue【公営住宅】&#10;一人当たり面積">
          <a:extLst>
            <a:ext uri="{FF2B5EF4-FFF2-40B4-BE49-F238E27FC236}">
              <a16:creationId xmlns:a16="http://schemas.microsoft.com/office/drawing/2014/main" id="{42DC40F9-B6F1-4AB8-9254-2CABC7F448CF}"/>
            </a:ext>
          </a:extLst>
        </xdr:cNvPr>
        <xdr:cNvSpPr txBox="1"/>
      </xdr:nvSpPr>
      <xdr:spPr>
        <a:xfrm>
          <a:off x="8515427" y="14616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43322</xdr:rowOff>
    </xdr:from>
    <xdr:ext cx="469744" cy="259045"/>
    <xdr:sp macro="" textlink="">
      <xdr:nvSpPr>
        <xdr:cNvPr id="279" name="n_3mainValue【公営住宅】&#10;一人当たり面積">
          <a:extLst>
            <a:ext uri="{FF2B5EF4-FFF2-40B4-BE49-F238E27FC236}">
              <a16:creationId xmlns:a16="http://schemas.microsoft.com/office/drawing/2014/main" id="{4DAA13FF-3B0C-4D19-94CA-27971CCFA914}"/>
            </a:ext>
          </a:extLst>
        </xdr:cNvPr>
        <xdr:cNvSpPr txBox="1"/>
      </xdr:nvSpPr>
      <xdr:spPr>
        <a:xfrm>
          <a:off x="7626427" y="1461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44133</xdr:rowOff>
    </xdr:from>
    <xdr:ext cx="469744" cy="259045"/>
    <xdr:sp macro="" textlink="">
      <xdr:nvSpPr>
        <xdr:cNvPr id="280" name="n_4mainValue【公営住宅】&#10;一人当たり面積">
          <a:extLst>
            <a:ext uri="{FF2B5EF4-FFF2-40B4-BE49-F238E27FC236}">
              <a16:creationId xmlns:a16="http://schemas.microsoft.com/office/drawing/2014/main" id="{251D8267-183E-4E10-9F6A-FEA1978F3508}"/>
            </a:ext>
          </a:extLst>
        </xdr:cNvPr>
        <xdr:cNvSpPr txBox="1"/>
      </xdr:nvSpPr>
      <xdr:spPr>
        <a:xfrm>
          <a:off x="6737427" y="1461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99EDE620-E8E6-4F67-8845-4108F0682A1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A45AB246-2E06-41AE-957F-35BC7AB34C5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82BFA2AB-6633-407F-8509-D4910CB99EF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B8ACC565-CDAD-4EF0-B7A5-9AA00920631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A265E3FB-6747-4411-86AA-01FB73F37C9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C39311D3-FFD2-46F2-9D9A-C177E372532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94A1AC8D-6E2A-441F-A4B2-8A5FD27E7E3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C54869CB-229C-4E36-9939-A157CF37D12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a:extLst>
            <a:ext uri="{FF2B5EF4-FFF2-40B4-BE49-F238E27FC236}">
              <a16:creationId xmlns:a16="http://schemas.microsoft.com/office/drawing/2014/main" id="{42DF4BD3-E00C-4262-AD3D-7C2507479B0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a:extLst>
            <a:ext uri="{FF2B5EF4-FFF2-40B4-BE49-F238E27FC236}">
              <a16:creationId xmlns:a16="http://schemas.microsoft.com/office/drawing/2014/main" id="{5561E56A-ED67-4DF5-B264-9AFE32FAA49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a:extLst>
            <a:ext uri="{FF2B5EF4-FFF2-40B4-BE49-F238E27FC236}">
              <a16:creationId xmlns:a16="http://schemas.microsoft.com/office/drawing/2014/main" id="{99C16F10-0613-4A53-9AB7-459E255B980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a:extLst>
            <a:ext uri="{FF2B5EF4-FFF2-40B4-BE49-F238E27FC236}">
              <a16:creationId xmlns:a16="http://schemas.microsoft.com/office/drawing/2014/main" id="{FCB2FEC7-78E7-4CF8-94B0-8198049AF28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a:extLst>
            <a:ext uri="{FF2B5EF4-FFF2-40B4-BE49-F238E27FC236}">
              <a16:creationId xmlns:a16="http://schemas.microsoft.com/office/drawing/2014/main" id="{B8FD7C59-39AF-4D87-BDCE-5FE7DFAD51D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a:extLst>
            <a:ext uri="{FF2B5EF4-FFF2-40B4-BE49-F238E27FC236}">
              <a16:creationId xmlns:a16="http://schemas.microsoft.com/office/drawing/2014/main" id="{B373BC84-CF74-4B6C-B911-CB6939C6B60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a:extLst>
            <a:ext uri="{FF2B5EF4-FFF2-40B4-BE49-F238E27FC236}">
              <a16:creationId xmlns:a16="http://schemas.microsoft.com/office/drawing/2014/main" id="{C860FD1B-0211-4FDA-8C4B-CBA88234F4B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a:extLst>
            <a:ext uri="{FF2B5EF4-FFF2-40B4-BE49-F238E27FC236}">
              <a16:creationId xmlns:a16="http://schemas.microsoft.com/office/drawing/2014/main" id="{EF5B2B5D-0E8B-4C61-BC37-2F0948F457B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a:extLst>
            <a:ext uri="{FF2B5EF4-FFF2-40B4-BE49-F238E27FC236}">
              <a16:creationId xmlns:a16="http://schemas.microsoft.com/office/drawing/2014/main" id="{2A2C79CD-23D7-4643-947B-836AA7E4BC6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a:extLst>
            <a:ext uri="{FF2B5EF4-FFF2-40B4-BE49-F238E27FC236}">
              <a16:creationId xmlns:a16="http://schemas.microsoft.com/office/drawing/2014/main" id="{98750F75-AAF6-4BE6-9936-9FF53C4BABC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a:extLst>
            <a:ext uri="{FF2B5EF4-FFF2-40B4-BE49-F238E27FC236}">
              <a16:creationId xmlns:a16="http://schemas.microsoft.com/office/drawing/2014/main" id="{2721ADAE-52EF-4497-A76D-40F8C8A0CE6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a:extLst>
            <a:ext uri="{FF2B5EF4-FFF2-40B4-BE49-F238E27FC236}">
              <a16:creationId xmlns:a16="http://schemas.microsoft.com/office/drawing/2014/main" id="{D243EA20-C940-4C2A-AE90-00FCA42D03B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a:extLst>
            <a:ext uri="{FF2B5EF4-FFF2-40B4-BE49-F238E27FC236}">
              <a16:creationId xmlns:a16="http://schemas.microsoft.com/office/drawing/2014/main" id="{E100482B-F97A-462D-9C3E-928C644DBB9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a:extLst>
            <a:ext uri="{FF2B5EF4-FFF2-40B4-BE49-F238E27FC236}">
              <a16:creationId xmlns:a16="http://schemas.microsoft.com/office/drawing/2014/main" id="{E985398D-929D-46F8-AEDE-A40DA3D60CF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a:extLst>
            <a:ext uri="{FF2B5EF4-FFF2-40B4-BE49-F238E27FC236}">
              <a16:creationId xmlns:a16="http://schemas.microsoft.com/office/drawing/2014/main" id="{B200AF41-D1AD-48C2-8ADB-9A764746D25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a:extLst>
            <a:ext uri="{FF2B5EF4-FFF2-40B4-BE49-F238E27FC236}">
              <a16:creationId xmlns:a16="http://schemas.microsoft.com/office/drawing/2014/main" id="{12AB2216-9C7E-48F7-8F44-0A8449B8017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a:extLst>
            <a:ext uri="{FF2B5EF4-FFF2-40B4-BE49-F238E27FC236}">
              <a16:creationId xmlns:a16="http://schemas.microsoft.com/office/drawing/2014/main" id="{79A0E420-819F-4493-9202-F640748847B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a:extLst>
            <a:ext uri="{FF2B5EF4-FFF2-40B4-BE49-F238E27FC236}">
              <a16:creationId xmlns:a16="http://schemas.microsoft.com/office/drawing/2014/main" id="{C5550ECD-4855-4B5A-914E-0D7A69579FB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a:extLst>
            <a:ext uri="{FF2B5EF4-FFF2-40B4-BE49-F238E27FC236}">
              <a16:creationId xmlns:a16="http://schemas.microsoft.com/office/drawing/2014/main" id="{74414854-6984-4D8A-ABF9-1B3D2A9D21B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a:extLst>
            <a:ext uri="{FF2B5EF4-FFF2-40B4-BE49-F238E27FC236}">
              <a16:creationId xmlns:a16="http://schemas.microsoft.com/office/drawing/2014/main" id="{145547C7-A810-459D-95FE-32AC01FA1405}"/>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a:extLst>
            <a:ext uri="{FF2B5EF4-FFF2-40B4-BE49-F238E27FC236}">
              <a16:creationId xmlns:a16="http://schemas.microsoft.com/office/drawing/2014/main" id="{882955AC-8224-4C3B-8B19-61C919CAB8FA}"/>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a:extLst>
            <a:ext uri="{FF2B5EF4-FFF2-40B4-BE49-F238E27FC236}">
              <a16:creationId xmlns:a16="http://schemas.microsoft.com/office/drawing/2014/main" id="{4083511A-7E56-4551-B6BC-A0D044AAEA26}"/>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a:extLst>
            <a:ext uri="{FF2B5EF4-FFF2-40B4-BE49-F238E27FC236}">
              <a16:creationId xmlns:a16="http://schemas.microsoft.com/office/drawing/2014/main" id="{B128CEC6-D991-4211-A2AB-80C3CF764B11}"/>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a:extLst>
            <a:ext uri="{FF2B5EF4-FFF2-40B4-BE49-F238E27FC236}">
              <a16:creationId xmlns:a16="http://schemas.microsoft.com/office/drawing/2014/main" id="{0339EBF5-444A-489A-8FDD-C15205655B8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a:extLst>
            <a:ext uri="{FF2B5EF4-FFF2-40B4-BE49-F238E27FC236}">
              <a16:creationId xmlns:a16="http://schemas.microsoft.com/office/drawing/2014/main" id="{E0B1FE34-25AE-478D-852D-4986062E1F0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a:extLst>
            <a:ext uri="{FF2B5EF4-FFF2-40B4-BE49-F238E27FC236}">
              <a16:creationId xmlns:a16="http://schemas.microsoft.com/office/drawing/2014/main" id="{A15732E6-A541-4FB9-B081-ED7D6902DDB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a:extLst>
            <a:ext uri="{FF2B5EF4-FFF2-40B4-BE49-F238E27FC236}">
              <a16:creationId xmlns:a16="http://schemas.microsoft.com/office/drawing/2014/main" id="{D7F2D760-24B5-4051-B6A7-2AA98BD32916}"/>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a:extLst>
            <a:ext uri="{FF2B5EF4-FFF2-40B4-BE49-F238E27FC236}">
              <a16:creationId xmlns:a16="http://schemas.microsoft.com/office/drawing/2014/main" id="{96E70C35-B985-4324-8D55-42E4A98074A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7" name="テキスト ボックス 316">
          <a:extLst>
            <a:ext uri="{FF2B5EF4-FFF2-40B4-BE49-F238E27FC236}">
              <a16:creationId xmlns:a16="http://schemas.microsoft.com/office/drawing/2014/main" id="{731E9D57-868A-47FF-86C7-E230204BF72A}"/>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a:extLst>
            <a:ext uri="{FF2B5EF4-FFF2-40B4-BE49-F238E27FC236}">
              <a16:creationId xmlns:a16="http://schemas.microsoft.com/office/drawing/2014/main" id="{AE5CC643-E178-4E66-B8B4-4CC329A36A1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3D1A1B4A-B2D3-490E-B90E-EB317065BA1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20" name="直線コネクタ 319">
          <a:extLst>
            <a:ext uri="{FF2B5EF4-FFF2-40B4-BE49-F238E27FC236}">
              <a16:creationId xmlns:a16="http://schemas.microsoft.com/office/drawing/2014/main" id="{1BF5CEBF-9658-4C71-B0D8-A30654B7D97F}"/>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21" name="【認定こども園・幼稚園・保育所】&#10;有形固定資産減価償却率最小値テキスト">
          <a:extLst>
            <a:ext uri="{FF2B5EF4-FFF2-40B4-BE49-F238E27FC236}">
              <a16:creationId xmlns:a16="http://schemas.microsoft.com/office/drawing/2014/main" id="{37C8D151-D56A-4D8D-B989-2413A7FED444}"/>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22" name="直線コネクタ 321">
          <a:extLst>
            <a:ext uri="{FF2B5EF4-FFF2-40B4-BE49-F238E27FC236}">
              <a16:creationId xmlns:a16="http://schemas.microsoft.com/office/drawing/2014/main" id="{6A533255-AD7B-4A37-8136-B1D11E7A1937}"/>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23" name="【認定こども園・幼稚園・保育所】&#10;有形固定資産減価償却率最大値テキスト">
          <a:extLst>
            <a:ext uri="{FF2B5EF4-FFF2-40B4-BE49-F238E27FC236}">
              <a16:creationId xmlns:a16="http://schemas.microsoft.com/office/drawing/2014/main" id="{FED3D742-438D-4341-A217-EAC6FEF97446}"/>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24" name="直線コネクタ 323">
          <a:extLst>
            <a:ext uri="{FF2B5EF4-FFF2-40B4-BE49-F238E27FC236}">
              <a16:creationId xmlns:a16="http://schemas.microsoft.com/office/drawing/2014/main" id="{93612F6F-726B-44E0-97F5-70D5A68386ED}"/>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110507</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32F4AF47-DA19-4C75-8400-394D18E9E9E2}"/>
            </a:ext>
          </a:extLst>
        </xdr:cNvPr>
        <xdr:cNvSpPr txBox="1"/>
      </xdr:nvSpPr>
      <xdr:spPr>
        <a:xfrm>
          <a:off x="163576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87630</xdr:rowOff>
    </xdr:from>
    <xdr:to>
      <xdr:col>85</xdr:col>
      <xdr:colOff>177800</xdr:colOff>
      <xdr:row>37</xdr:row>
      <xdr:rowOff>17780</xdr:rowOff>
    </xdr:to>
    <xdr:sp macro="" textlink="">
      <xdr:nvSpPr>
        <xdr:cNvPr id="326" name="フローチャート: 判断 325">
          <a:extLst>
            <a:ext uri="{FF2B5EF4-FFF2-40B4-BE49-F238E27FC236}">
              <a16:creationId xmlns:a16="http://schemas.microsoft.com/office/drawing/2014/main" id="{E937653E-7C17-427A-99ED-B8D8019B4B39}"/>
            </a:ext>
          </a:extLst>
        </xdr:cNvPr>
        <xdr:cNvSpPr/>
      </xdr:nvSpPr>
      <xdr:spPr>
        <a:xfrm>
          <a:off x="162687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90170</xdr:rowOff>
    </xdr:from>
    <xdr:to>
      <xdr:col>81</xdr:col>
      <xdr:colOff>101600</xdr:colOff>
      <xdr:row>37</xdr:row>
      <xdr:rowOff>20320</xdr:rowOff>
    </xdr:to>
    <xdr:sp macro="" textlink="">
      <xdr:nvSpPr>
        <xdr:cNvPr id="327" name="フローチャート: 判断 326">
          <a:extLst>
            <a:ext uri="{FF2B5EF4-FFF2-40B4-BE49-F238E27FC236}">
              <a16:creationId xmlns:a16="http://schemas.microsoft.com/office/drawing/2014/main" id="{B3EBEACE-53D9-4798-BB5D-7FA8CD558590}"/>
            </a:ext>
          </a:extLst>
        </xdr:cNvPr>
        <xdr:cNvSpPr/>
      </xdr:nvSpPr>
      <xdr:spPr>
        <a:xfrm>
          <a:off x="15430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25400</xdr:rowOff>
    </xdr:from>
    <xdr:to>
      <xdr:col>76</xdr:col>
      <xdr:colOff>165100</xdr:colOff>
      <xdr:row>36</xdr:row>
      <xdr:rowOff>127000</xdr:rowOff>
    </xdr:to>
    <xdr:sp macro="" textlink="">
      <xdr:nvSpPr>
        <xdr:cNvPr id="328" name="フローチャート: 判断 327">
          <a:extLst>
            <a:ext uri="{FF2B5EF4-FFF2-40B4-BE49-F238E27FC236}">
              <a16:creationId xmlns:a16="http://schemas.microsoft.com/office/drawing/2014/main" id="{AE06578F-C296-4261-88A8-3386CAA0992E}"/>
            </a:ext>
          </a:extLst>
        </xdr:cNvPr>
        <xdr:cNvSpPr/>
      </xdr:nvSpPr>
      <xdr:spPr>
        <a:xfrm>
          <a:off x="14541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38100</xdr:rowOff>
    </xdr:from>
    <xdr:to>
      <xdr:col>72</xdr:col>
      <xdr:colOff>38100</xdr:colOff>
      <xdr:row>36</xdr:row>
      <xdr:rowOff>139700</xdr:rowOff>
    </xdr:to>
    <xdr:sp macro="" textlink="">
      <xdr:nvSpPr>
        <xdr:cNvPr id="329" name="フローチャート: 判断 328">
          <a:extLst>
            <a:ext uri="{FF2B5EF4-FFF2-40B4-BE49-F238E27FC236}">
              <a16:creationId xmlns:a16="http://schemas.microsoft.com/office/drawing/2014/main" id="{0D704C4F-E5F7-4108-9FAC-440015BA57F8}"/>
            </a:ext>
          </a:extLst>
        </xdr:cNvPr>
        <xdr:cNvSpPr/>
      </xdr:nvSpPr>
      <xdr:spPr>
        <a:xfrm>
          <a:off x="13652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1270</xdr:rowOff>
    </xdr:from>
    <xdr:to>
      <xdr:col>67</xdr:col>
      <xdr:colOff>101600</xdr:colOff>
      <xdr:row>37</xdr:row>
      <xdr:rowOff>102870</xdr:rowOff>
    </xdr:to>
    <xdr:sp macro="" textlink="">
      <xdr:nvSpPr>
        <xdr:cNvPr id="330" name="フローチャート: 判断 329">
          <a:extLst>
            <a:ext uri="{FF2B5EF4-FFF2-40B4-BE49-F238E27FC236}">
              <a16:creationId xmlns:a16="http://schemas.microsoft.com/office/drawing/2014/main" id="{B109E4C5-D212-44C5-A0E9-8D4424710F1C}"/>
            </a:ext>
          </a:extLst>
        </xdr:cNvPr>
        <xdr:cNvSpPr/>
      </xdr:nvSpPr>
      <xdr:spPr>
        <a:xfrm>
          <a:off x="12763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E310B6BE-D15C-4CBD-832B-B95ED940715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CF4334F0-5465-49C0-BA34-253AF1A583B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EFAFA1B0-5E6F-4B2E-818C-B7F8F2708E2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4CB860F1-8830-495F-B17E-A357883ED8B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8EF50EBA-6069-4378-B72A-A8AE7FDF9E9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67310</xdr:rowOff>
    </xdr:from>
    <xdr:to>
      <xdr:col>85</xdr:col>
      <xdr:colOff>177800</xdr:colOff>
      <xdr:row>39</xdr:row>
      <xdr:rowOff>168910</xdr:rowOff>
    </xdr:to>
    <xdr:sp macro="" textlink="">
      <xdr:nvSpPr>
        <xdr:cNvPr id="336" name="楕円 335">
          <a:extLst>
            <a:ext uri="{FF2B5EF4-FFF2-40B4-BE49-F238E27FC236}">
              <a16:creationId xmlns:a16="http://schemas.microsoft.com/office/drawing/2014/main" id="{03645536-3612-47DE-B299-5594F7ECA848}"/>
            </a:ext>
          </a:extLst>
        </xdr:cNvPr>
        <xdr:cNvSpPr/>
      </xdr:nvSpPr>
      <xdr:spPr>
        <a:xfrm>
          <a:off x="1626870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45737</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44FDA317-07A6-403A-B617-17E13C5AD145}"/>
            </a:ext>
          </a:extLst>
        </xdr:cNvPr>
        <xdr:cNvSpPr txBox="1"/>
      </xdr:nvSpPr>
      <xdr:spPr>
        <a:xfrm>
          <a:off x="16357600"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149860</xdr:rowOff>
    </xdr:from>
    <xdr:to>
      <xdr:col>81</xdr:col>
      <xdr:colOff>101600</xdr:colOff>
      <xdr:row>39</xdr:row>
      <xdr:rowOff>80010</xdr:rowOff>
    </xdr:to>
    <xdr:sp macro="" textlink="">
      <xdr:nvSpPr>
        <xdr:cNvPr id="338" name="楕円 337">
          <a:extLst>
            <a:ext uri="{FF2B5EF4-FFF2-40B4-BE49-F238E27FC236}">
              <a16:creationId xmlns:a16="http://schemas.microsoft.com/office/drawing/2014/main" id="{46A5F495-95AA-47E4-99A8-BE81F5BE3F61}"/>
            </a:ext>
          </a:extLst>
        </xdr:cNvPr>
        <xdr:cNvSpPr/>
      </xdr:nvSpPr>
      <xdr:spPr>
        <a:xfrm>
          <a:off x="15430500" y="666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29210</xdr:rowOff>
    </xdr:from>
    <xdr:to>
      <xdr:col>85</xdr:col>
      <xdr:colOff>127000</xdr:colOff>
      <xdr:row>39</xdr:row>
      <xdr:rowOff>118110</xdr:rowOff>
    </xdr:to>
    <xdr:cxnSp macro="">
      <xdr:nvCxnSpPr>
        <xdr:cNvPr id="339" name="直線コネクタ 338">
          <a:extLst>
            <a:ext uri="{FF2B5EF4-FFF2-40B4-BE49-F238E27FC236}">
              <a16:creationId xmlns:a16="http://schemas.microsoft.com/office/drawing/2014/main" id="{09DC19A2-3347-4962-B3CF-1B16737A4A1E}"/>
            </a:ext>
          </a:extLst>
        </xdr:cNvPr>
        <xdr:cNvCxnSpPr/>
      </xdr:nvCxnSpPr>
      <xdr:spPr>
        <a:xfrm>
          <a:off x="15481300" y="671576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111760</xdr:rowOff>
    </xdr:from>
    <xdr:to>
      <xdr:col>76</xdr:col>
      <xdr:colOff>165100</xdr:colOff>
      <xdr:row>39</xdr:row>
      <xdr:rowOff>41910</xdr:rowOff>
    </xdr:to>
    <xdr:sp macro="" textlink="">
      <xdr:nvSpPr>
        <xdr:cNvPr id="340" name="楕円 339">
          <a:extLst>
            <a:ext uri="{FF2B5EF4-FFF2-40B4-BE49-F238E27FC236}">
              <a16:creationId xmlns:a16="http://schemas.microsoft.com/office/drawing/2014/main" id="{005FF1D2-AB35-4D7C-803A-512630F06F8C}"/>
            </a:ext>
          </a:extLst>
        </xdr:cNvPr>
        <xdr:cNvSpPr/>
      </xdr:nvSpPr>
      <xdr:spPr>
        <a:xfrm>
          <a:off x="14541500" y="662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162560</xdr:rowOff>
    </xdr:from>
    <xdr:to>
      <xdr:col>81</xdr:col>
      <xdr:colOff>50800</xdr:colOff>
      <xdr:row>39</xdr:row>
      <xdr:rowOff>29210</xdr:rowOff>
    </xdr:to>
    <xdr:cxnSp macro="">
      <xdr:nvCxnSpPr>
        <xdr:cNvPr id="341" name="直線コネクタ 340">
          <a:extLst>
            <a:ext uri="{FF2B5EF4-FFF2-40B4-BE49-F238E27FC236}">
              <a16:creationId xmlns:a16="http://schemas.microsoft.com/office/drawing/2014/main" id="{F6EF4665-4C48-4697-9F98-4732E3189674}"/>
            </a:ext>
          </a:extLst>
        </xdr:cNvPr>
        <xdr:cNvCxnSpPr/>
      </xdr:nvCxnSpPr>
      <xdr:spPr>
        <a:xfrm>
          <a:off x="14592300" y="66776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154940</xdr:rowOff>
    </xdr:from>
    <xdr:to>
      <xdr:col>72</xdr:col>
      <xdr:colOff>38100</xdr:colOff>
      <xdr:row>39</xdr:row>
      <xdr:rowOff>85090</xdr:rowOff>
    </xdr:to>
    <xdr:sp macro="" textlink="">
      <xdr:nvSpPr>
        <xdr:cNvPr id="342" name="楕円 341">
          <a:extLst>
            <a:ext uri="{FF2B5EF4-FFF2-40B4-BE49-F238E27FC236}">
              <a16:creationId xmlns:a16="http://schemas.microsoft.com/office/drawing/2014/main" id="{E20F81C5-70B4-4607-8F93-5AB2FF236F42}"/>
            </a:ext>
          </a:extLst>
        </xdr:cNvPr>
        <xdr:cNvSpPr/>
      </xdr:nvSpPr>
      <xdr:spPr>
        <a:xfrm>
          <a:off x="13652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162560</xdr:rowOff>
    </xdr:from>
    <xdr:to>
      <xdr:col>76</xdr:col>
      <xdr:colOff>114300</xdr:colOff>
      <xdr:row>39</xdr:row>
      <xdr:rowOff>34290</xdr:rowOff>
    </xdr:to>
    <xdr:cxnSp macro="">
      <xdr:nvCxnSpPr>
        <xdr:cNvPr id="343" name="直線コネクタ 342">
          <a:extLst>
            <a:ext uri="{FF2B5EF4-FFF2-40B4-BE49-F238E27FC236}">
              <a16:creationId xmlns:a16="http://schemas.microsoft.com/office/drawing/2014/main" id="{FAA009A8-502C-42C5-82B6-9C263CC65F11}"/>
            </a:ext>
          </a:extLst>
        </xdr:cNvPr>
        <xdr:cNvCxnSpPr/>
      </xdr:nvCxnSpPr>
      <xdr:spPr>
        <a:xfrm flipV="1">
          <a:off x="13703300" y="6677660"/>
          <a:ext cx="889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127000</xdr:rowOff>
    </xdr:from>
    <xdr:to>
      <xdr:col>67</xdr:col>
      <xdr:colOff>101600</xdr:colOff>
      <xdr:row>39</xdr:row>
      <xdr:rowOff>57150</xdr:rowOff>
    </xdr:to>
    <xdr:sp macro="" textlink="">
      <xdr:nvSpPr>
        <xdr:cNvPr id="344" name="楕円 343">
          <a:extLst>
            <a:ext uri="{FF2B5EF4-FFF2-40B4-BE49-F238E27FC236}">
              <a16:creationId xmlns:a16="http://schemas.microsoft.com/office/drawing/2014/main" id="{FC9E7784-71D0-4365-B085-FC388F7A90BF}"/>
            </a:ext>
          </a:extLst>
        </xdr:cNvPr>
        <xdr:cNvSpPr/>
      </xdr:nvSpPr>
      <xdr:spPr>
        <a:xfrm>
          <a:off x="127635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6350</xdr:rowOff>
    </xdr:from>
    <xdr:to>
      <xdr:col>71</xdr:col>
      <xdr:colOff>177800</xdr:colOff>
      <xdr:row>39</xdr:row>
      <xdr:rowOff>34290</xdr:rowOff>
    </xdr:to>
    <xdr:cxnSp macro="">
      <xdr:nvCxnSpPr>
        <xdr:cNvPr id="345" name="直線コネクタ 344">
          <a:extLst>
            <a:ext uri="{FF2B5EF4-FFF2-40B4-BE49-F238E27FC236}">
              <a16:creationId xmlns:a16="http://schemas.microsoft.com/office/drawing/2014/main" id="{8DC97EA9-6A1A-4018-80C0-F52C4EDDFBD3}"/>
            </a:ext>
          </a:extLst>
        </xdr:cNvPr>
        <xdr:cNvCxnSpPr/>
      </xdr:nvCxnSpPr>
      <xdr:spPr>
        <a:xfrm>
          <a:off x="12814300" y="669290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36847</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E9C9EF74-EA50-41E4-B91E-89B9DB3729DF}"/>
            </a:ext>
          </a:extLst>
        </xdr:cNvPr>
        <xdr:cNvSpPr txBox="1"/>
      </xdr:nvSpPr>
      <xdr:spPr>
        <a:xfrm>
          <a:off x="152660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6DFDE845-F90C-42C0-931E-755893063C6A}"/>
            </a:ext>
          </a:extLst>
        </xdr:cNvPr>
        <xdr:cNvSpPr txBox="1"/>
      </xdr:nvSpPr>
      <xdr:spPr>
        <a:xfrm>
          <a:off x="14389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156227</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3CC74197-C9A2-448E-AD1A-8964BB2F89D9}"/>
            </a:ext>
          </a:extLst>
        </xdr:cNvPr>
        <xdr:cNvSpPr txBox="1"/>
      </xdr:nvSpPr>
      <xdr:spPr>
        <a:xfrm>
          <a:off x="13500744"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119397</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4149F556-B186-4E2F-BCF0-7D063213D622}"/>
            </a:ext>
          </a:extLst>
        </xdr:cNvPr>
        <xdr:cNvSpPr txBox="1"/>
      </xdr:nvSpPr>
      <xdr:spPr>
        <a:xfrm>
          <a:off x="12611744" y="612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71137</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A4D41373-AB49-4716-8EE5-7DA95857C25D}"/>
            </a:ext>
          </a:extLst>
        </xdr:cNvPr>
        <xdr:cNvSpPr txBox="1"/>
      </xdr:nvSpPr>
      <xdr:spPr>
        <a:xfrm>
          <a:off x="15266044" y="6757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33037</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03960B92-D66A-4400-8CF0-106779708FFD}"/>
            </a:ext>
          </a:extLst>
        </xdr:cNvPr>
        <xdr:cNvSpPr txBox="1"/>
      </xdr:nvSpPr>
      <xdr:spPr>
        <a:xfrm>
          <a:off x="14389744" y="6719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76217</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35A3AF9F-898F-4E23-99EA-288612AC4D36}"/>
            </a:ext>
          </a:extLst>
        </xdr:cNvPr>
        <xdr:cNvSpPr txBox="1"/>
      </xdr:nvSpPr>
      <xdr:spPr>
        <a:xfrm>
          <a:off x="135007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48277</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31C0B462-731D-4C18-A90E-95CBF9F11AFD}"/>
            </a:ext>
          </a:extLst>
        </xdr:cNvPr>
        <xdr:cNvSpPr txBox="1"/>
      </xdr:nvSpPr>
      <xdr:spPr>
        <a:xfrm>
          <a:off x="12611744" y="673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A97D9DD3-E26B-4236-89FF-4BEE93E2F37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C1ADA704-055F-4E0E-B7A3-BE4937E313D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E73D3D72-C702-4BDD-823E-FB0443A0884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B8B99DBD-B40E-4E16-9739-7126229AD73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FAE74352-AD1C-4B91-9DC5-4CD486BBE8C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F6D2C84A-0B98-4BBE-921E-E0D0EB3683F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F4E48E8C-F61A-400A-B171-279CDFA5723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B9481C51-033F-4C52-AF83-4E4B3C29E85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E10CD351-1278-4EF5-BF99-282B548216D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FFA0CD80-794B-4F73-B773-A257A0CA2A7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4" name="直線コネクタ 363">
          <a:extLst>
            <a:ext uri="{FF2B5EF4-FFF2-40B4-BE49-F238E27FC236}">
              <a16:creationId xmlns:a16="http://schemas.microsoft.com/office/drawing/2014/main" id="{B0D0E196-BD6E-4145-897C-84929BE303B1}"/>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5" name="テキスト ボックス 364">
          <a:extLst>
            <a:ext uri="{FF2B5EF4-FFF2-40B4-BE49-F238E27FC236}">
              <a16:creationId xmlns:a16="http://schemas.microsoft.com/office/drawing/2014/main" id="{38C4A370-B8CE-4E25-91F8-83D80F70FFC8}"/>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6" name="直線コネクタ 365">
          <a:extLst>
            <a:ext uri="{FF2B5EF4-FFF2-40B4-BE49-F238E27FC236}">
              <a16:creationId xmlns:a16="http://schemas.microsoft.com/office/drawing/2014/main" id="{6F65DE09-0EE7-4DE7-ADB1-D1470944E67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67" name="テキスト ボックス 366">
          <a:extLst>
            <a:ext uri="{FF2B5EF4-FFF2-40B4-BE49-F238E27FC236}">
              <a16:creationId xmlns:a16="http://schemas.microsoft.com/office/drawing/2014/main" id="{5E948DC4-A75A-475F-9326-7B534117DEC9}"/>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8" name="直線コネクタ 367">
          <a:extLst>
            <a:ext uri="{FF2B5EF4-FFF2-40B4-BE49-F238E27FC236}">
              <a16:creationId xmlns:a16="http://schemas.microsoft.com/office/drawing/2014/main" id="{DB74D724-319B-4AB2-AEFE-A7AFC40F2833}"/>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69" name="テキスト ボックス 368">
          <a:extLst>
            <a:ext uri="{FF2B5EF4-FFF2-40B4-BE49-F238E27FC236}">
              <a16:creationId xmlns:a16="http://schemas.microsoft.com/office/drawing/2014/main" id="{562FE929-DAA9-4B7A-8B76-E5D62A081C84}"/>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0" name="直線コネクタ 369">
          <a:extLst>
            <a:ext uri="{FF2B5EF4-FFF2-40B4-BE49-F238E27FC236}">
              <a16:creationId xmlns:a16="http://schemas.microsoft.com/office/drawing/2014/main" id="{22006BAA-E31C-438C-9763-8BDB09D7BD72}"/>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1" name="テキスト ボックス 370">
          <a:extLst>
            <a:ext uri="{FF2B5EF4-FFF2-40B4-BE49-F238E27FC236}">
              <a16:creationId xmlns:a16="http://schemas.microsoft.com/office/drawing/2014/main" id="{99142F9B-F044-437B-A505-B57D6109C51B}"/>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2" name="直線コネクタ 371">
          <a:extLst>
            <a:ext uri="{FF2B5EF4-FFF2-40B4-BE49-F238E27FC236}">
              <a16:creationId xmlns:a16="http://schemas.microsoft.com/office/drawing/2014/main" id="{91D54C40-9989-492A-8FE3-20098EA1BA4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73" name="テキスト ボックス 372">
          <a:extLst>
            <a:ext uri="{FF2B5EF4-FFF2-40B4-BE49-F238E27FC236}">
              <a16:creationId xmlns:a16="http://schemas.microsoft.com/office/drawing/2014/main" id="{36B07B1B-331C-4652-A09F-97EB6A8DD62B}"/>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4" name="直線コネクタ 373">
          <a:extLst>
            <a:ext uri="{FF2B5EF4-FFF2-40B4-BE49-F238E27FC236}">
              <a16:creationId xmlns:a16="http://schemas.microsoft.com/office/drawing/2014/main" id="{BA700913-CACA-4015-BCBB-1BD8FC2534EB}"/>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5" name="テキスト ボックス 374">
          <a:extLst>
            <a:ext uri="{FF2B5EF4-FFF2-40B4-BE49-F238E27FC236}">
              <a16:creationId xmlns:a16="http://schemas.microsoft.com/office/drawing/2014/main" id="{92667ED0-2BD1-4879-88F1-D1A1528979D4}"/>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6" name="直線コネクタ 375">
          <a:extLst>
            <a:ext uri="{FF2B5EF4-FFF2-40B4-BE49-F238E27FC236}">
              <a16:creationId xmlns:a16="http://schemas.microsoft.com/office/drawing/2014/main" id="{C738D409-5A8A-4D2D-864E-A7941D1CDB8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7" name="テキスト ボックス 376">
          <a:extLst>
            <a:ext uri="{FF2B5EF4-FFF2-40B4-BE49-F238E27FC236}">
              <a16:creationId xmlns:a16="http://schemas.microsoft.com/office/drawing/2014/main" id="{85A779A0-9629-4E03-BCD4-17BBBA39952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8" name="【認定こども園・幼稚園・保育所】&#10;一人当たり面積グラフ枠">
          <a:extLst>
            <a:ext uri="{FF2B5EF4-FFF2-40B4-BE49-F238E27FC236}">
              <a16:creationId xmlns:a16="http://schemas.microsoft.com/office/drawing/2014/main" id="{0D3BB5DC-E2C7-4014-B182-3C62147825B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53884</xdr:rowOff>
    </xdr:from>
    <xdr:to>
      <xdr:col>116</xdr:col>
      <xdr:colOff>62864</xdr:colOff>
      <xdr:row>41</xdr:row>
      <xdr:rowOff>99604</xdr:rowOff>
    </xdr:to>
    <xdr:cxnSp macro="">
      <xdr:nvCxnSpPr>
        <xdr:cNvPr id="379" name="直線コネクタ 378">
          <a:extLst>
            <a:ext uri="{FF2B5EF4-FFF2-40B4-BE49-F238E27FC236}">
              <a16:creationId xmlns:a16="http://schemas.microsoft.com/office/drawing/2014/main" id="{C49EF878-EB98-44A4-A27C-C8DC54EBF2DC}"/>
            </a:ext>
          </a:extLst>
        </xdr:cNvPr>
        <xdr:cNvCxnSpPr/>
      </xdr:nvCxnSpPr>
      <xdr:spPr>
        <a:xfrm flipV="1">
          <a:off x="22160864" y="571173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103431</xdr:rowOff>
    </xdr:from>
    <xdr:ext cx="469744" cy="259045"/>
    <xdr:sp macro="" textlink="">
      <xdr:nvSpPr>
        <xdr:cNvPr id="380" name="【認定こども園・幼稚園・保育所】&#10;一人当たり面積最小値テキスト">
          <a:extLst>
            <a:ext uri="{FF2B5EF4-FFF2-40B4-BE49-F238E27FC236}">
              <a16:creationId xmlns:a16="http://schemas.microsoft.com/office/drawing/2014/main" id="{19D8DAAB-A5EB-4378-922E-85A4509DA629}"/>
            </a:ext>
          </a:extLst>
        </xdr:cNvPr>
        <xdr:cNvSpPr txBox="1"/>
      </xdr:nvSpPr>
      <xdr:spPr>
        <a:xfrm>
          <a:off x="22199600" y="713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99604</xdr:rowOff>
    </xdr:from>
    <xdr:to>
      <xdr:col>116</xdr:col>
      <xdr:colOff>152400</xdr:colOff>
      <xdr:row>41</xdr:row>
      <xdr:rowOff>99604</xdr:rowOff>
    </xdr:to>
    <xdr:cxnSp macro="">
      <xdr:nvCxnSpPr>
        <xdr:cNvPr id="381" name="直線コネクタ 380">
          <a:extLst>
            <a:ext uri="{FF2B5EF4-FFF2-40B4-BE49-F238E27FC236}">
              <a16:creationId xmlns:a16="http://schemas.microsoft.com/office/drawing/2014/main" id="{5136FD8B-0247-48C9-9E33-81EA1FC58C76}"/>
            </a:ext>
          </a:extLst>
        </xdr:cNvPr>
        <xdr:cNvCxnSpPr/>
      </xdr:nvCxnSpPr>
      <xdr:spPr>
        <a:xfrm>
          <a:off x="22072600" y="71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561</xdr:rowOff>
    </xdr:from>
    <xdr:ext cx="469744" cy="259045"/>
    <xdr:sp macro="" textlink="">
      <xdr:nvSpPr>
        <xdr:cNvPr id="382" name="【認定こども園・幼稚園・保育所】&#10;一人当たり面積最大値テキスト">
          <a:extLst>
            <a:ext uri="{FF2B5EF4-FFF2-40B4-BE49-F238E27FC236}">
              <a16:creationId xmlns:a16="http://schemas.microsoft.com/office/drawing/2014/main" id="{601B04C2-54A3-40B3-A69E-921B6E57B92B}"/>
            </a:ext>
          </a:extLst>
        </xdr:cNvPr>
        <xdr:cNvSpPr txBox="1"/>
      </xdr:nvSpPr>
      <xdr:spPr>
        <a:xfrm>
          <a:off x="22199600" y="548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53884</xdr:rowOff>
    </xdr:from>
    <xdr:to>
      <xdr:col>116</xdr:col>
      <xdr:colOff>152400</xdr:colOff>
      <xdr:row>33</xdr:row>
      <xdr:rowOff>53884</xdr:rowOff>
    </xdr:to>
    <xdr:cxnSp macro="">
      <xdr:nvCxnSpPr>
        <xdr:cNvPr id="383" name="直線コネクタ 382">
          <a:extLst>
            <a:ext uri="{FF2B5EF4-FFF2-40B4-BE49-F238E27FC236}">
              <a16:creationId xmlns:a16="http://schemas.microsoft.com/office/drawing/2014/main" id="{46CA1102-69B6-4BF6-84CF-C208D291FC99}"/>
            </a:ext>
          </a:extLst>
        </xdr:cNvPr>
        <xdr:cNvCxnSpPr/>
      </xdr:nvCxnSpPr>
      <xdr:spPr>
        <a:xfrm>
          <a:off x="22072600" y="57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53357</xdr:rowOff>
    </xdr:from>
    <xdr:ext cx="469744" cy="259045"/>
    <xdr:sp macro="" textlink="">
      <xdr:nvSpPr>
        <xdr:cNvPr id="384" name="【認定こども園・幼稚園・保育所】&#10;一人当たり面積平均値テキスト">
          <a:extLst>
            <a:ext uri="{FF2B5EF4-FFF2-40B4-BE49-F238E27FC236}">
              <a16:creationId xmlns:a16="http://schemas.microsoft.com/office/drawing/2014/main" id="{55449A14-EB51-4BFB-9401-7FF6F0C4AA74}"/>
            </a:ext>
          </a:extLst>
        </xdr:cNvPr>
        <xdr:cNvSpPr txBox="1"/>
      </xdr:nvSpPr>
      <xdr:spPr>
        <a:xfrm>
          <a:off x="22199600" y="6739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385" name="フローチャート: 判断 384">
          <a:extLst>
            <a:ext uri="{FF2B5EF4-FFF2-40B4-BE49-F238E27FC236}">
              <a16:creationId xmlns:a16="http://schemas.microsoft.com/office/drawing/2014/main" id="{1BF9DDD3-54DC-4A87-AEB6-2FAD6954CDE7}"/>
            </a:ext>
          </a:extLst>
        </xdr:cNvPr>
        <xdr:cNvSpPr/>
      </xdr:nvSpPr>
      <xdr:spPr>
        <a:xfrm>
          <a:off x="221107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121738</xdr:rowOff>
    </xdr:from>
    <xdr:to>
      <xdr:col>112</xdr:col>
      <xdr:colOff>38100</xdr:colOff>
      <xdr:row>40</xdr:row>
      <xdr:rowOff>51888</xdr:rowOff>
    </xdr:to>
    <xdr:sp macro="" textlink="">
      <xdr:nvSpPr>
        <xdr:cNvPr id="386" name="フローチャート: 判断 385">
          <a:extLst>
            <a:ext uri="{FF2B5EF4-FFF2-40B4-BE49-F238E27FC236}">
              <a16:creationId xmlns:a16="http://schemas.microsoft.com/office/drawing/2014/main" id="{64922E3D-C0BD-4D01-9E30-9B4649FFEF7E}"/>
            </a:ext>
          </a:extLst>
        </xdr:cNvPr>
        <xdr:cNvSpPr/>
      </xdr:nvSpPr>
      <xdr:spPr>
        <a:xfrm>
          <a:off x="21272500" y="680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81462</xdr:rowOff>
    </xdr:from>
    <xdr:to>
      <xdr:col>107</xdr:col>
      <xdr:colOff>101600</xdr:colOff>
      <xdr:row>40</xdr:row>
      <xdr:rowOff>11612</xdr:rowOff>
    </xdr:to>
    <xdr:sp macro="" textlink="">
      <xdr:nvSpPr>
        <xdr:cNvPr id="387" name="フローチャート: 判断 386">
          <a:extLst>
            <a:ext uri="{FF2B5EF4-FFF2-40B4-BE49-F238E27FC236}">
              <a16:creationId xmlns:a16="http://schemas.microsoft.com/office/drawing/2014/main" id="{1D4B7513-0AEC-4B11-90F5-D8F406E2C928}"/>
            </a:ext>
          </a:extLst>
        </xdr:cNvPr>
        <xdr:cNvSpPr/>
      </xdr:nvSpPr>
      <xdr:spPr>
        <a:xfrm>
          <a:off x="20383500" y="676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102144</xdr:rowOff>
    </xdr:from>
    <xdr:to>
      <xdr:col>102</xdr:col>
      <xdr:colOff>165100</xdr:colOff>
      <xdr:row>40</xdr:row>
      <xdr:rowOff>32294</xdr:rowOff>
    </xdr:to>
    <xdr:sp macro="" textlink="">
      <xdr:nvSpPr>
        <xdr:cNvPr id="388" name="フローチャート: 判断 387">
          <a:extLst>
            <a:ext uri="{FF2B5EF4-FFF2-40B4-BE49-F238E27FC236}">
              <a16:creationId xmlns:a16="http://schemas.microsoft.com/office/drawing/2014/main" id="{1DEA6970-EE19-403B-AFC2-632D1B963B40}"/>
            </a:ext>
          </a:extLst>
        </xdr:cNvPr>
        <xdr:cNvSpPr/>
      </xdr:nvSpPr>
      <xdr:spPr>
        <a:xfrm>
          <a:off x="19494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110853</xdr:rowOff>
    </xdr:from>
    <xdr:to>
      <xdr:col>98</xdr:col>
      <xdr:colOff>38100</xdr:colOff>
      <xdr:row>40</xdr:row>
      <xdr:rowOff>41003</xdr:rowOff>
    </xdr:to>
    <xdr:sp macro="" textlink="">
      <xdr:nvSpPr>
        <xdr:cNvPr id="389" name="フローチャート: 判断 388">
          <a:extLst>
            <a:ext uri="{FF2B5EF4-FFF2-40B4-BE49-F238E27FC236}">
              <a16:creationId xmlns:a16="http://schemas.microsoft.com/office/drawing/2014/main" id="{66490CB6-1BAE-45F8-845F-2C2A920D26B7}"/>
            </a:ext>
          </a:extLst>
        </xdr:cNvPr>
        <xdr:cNvSpPr/>
      </xdr:nvSpPr>
      <xdr:spPr>
        <a:xfrm>
          <a:off x="18605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768E29A3-B5A9-453C-AB85-A389C94E832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3A4BAD5B-7BAD-4500-8CAE-B6A43DE31DB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8FAB0CBB-2361-44F9-B83A-B03135792F2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530F0D46-44F7-46B2-9CCB-858A75164E9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ECB796D7-17E5-4042-BE91-5500BC26A7C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72209</xdr:rowOff>
    </xdr:from>
    <xdr:to>
      <xdr:col>116</xdr:col>
      <xdr:colOff>114300</xdr:colOff>
      <xdr:row>39</xdr:row>
      <xdr:rowOff>2359</xdr:rowOff>
    </xdr:to>
    <xdr:sp macro="" textlink="">
      <xdr:nvSpPr>
        <xdr:cNvPr id="395" name="楕円 394">
          <a:extLst>
            <a:ext uri="{FF2B5EF4-FFF2-40B4-BE49-F238E27FC236}">
              <a16:creationId xmlns:a16="http://schemas.microsoft.com/office/drawing/2014/main" id="{2543F9E4-CA1A-41D6-8A31-BD26BCA6F9FE}"/>
            </a:ext>
          </a:extLst>
        </xdr:cNvPr>
        <xdr:cNvSpPr/>
      </xdr:nvSpPr>
      <xdr:spPr>
        <a:xfrm>
          <a:off x="22110700" y="658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95085</xdr:rowOff>
    </xdr:from>
    <xdr:ext cx="469744" cy="259045"/>
    <xdr:sp macro="" textlink="">
      <xdr:nvSpPr>
        <xdr:cNvPr id="396" name="【認定こども園・幼稚園・保育所】&#10;一人当たり面積該当値テキスト">
          <a:extLst>
            <a:ext uri="{FF2B5EF4-FFF2-40B4-BE49-F238E27FC236}">
              <a16:creationId xmlns:a16="http://schemas.microsoft.com/office/drawing/2014/main" id="{554EDA25-59D0-4387-B282-90A61C9AD0C2}"/>
            </a:ext>
          </a:extLst>
        </xdr:cNvPr>
        <xdr:cNvSpPr txBox="1"/>
      </xdr:nvSpPr>
      <xdr:spPr>
        <a:xfrm>
          <a:off x="22199600" y="643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89626</xdr:rowOff>
    </xdr:from>
    <xdr:to>
      <xdr:col>112</xdr:col>
      <xdr:colOff>38100</xdr:colOff>
      <xdr:row>39</xdr:row>
      <xdr:rowOff>19776</xdr:rowOff>
    </xdr:to>
    <xdr:sp macro="" textlink="">
      <xdr:nvSpPr>
        <xdr:cNvPr id="397" name="楕円 396">
          <a:extLst>
            <a:ext uri="{FF2B5EF4-FFF2-40B4-BE49-F238E27FC236}">
              <a16:creationId xmlns:a16="http://schemas.microsoft.com/office/drawing/2014/main" id="{D29F4127-6092-4857-B094-3A055616BED0}"/>
            </a:ext>
          </a:extLst>
        </xdr:cNvPr>
        <xdr:cNvSpPr/>
      </xdr:nvSpPr>
      <xdr:spPr>
        <a:xfrm>
          <a:off x="21272500" y="660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123009</xdr:rowOff>
    </xdr:from>
    <xdr:to>
      <xdr:col>116</xdr:col>
      <xdr:colOff>63500</xdr:colOff>
      <xdr:row>38</xdr:row>
      <xdr:rowOff>140426</xdr:rowOff>
    </xdr:to>
    <xdr:cxnSp macro="">
      <xdr:nvCxnSpPr>
        <xdr:cNvPr id="398" name="直線コネクタ 397">
          <a:extLst>
            <a:ext uri="{FF2B5EF4-FFF2-40B4-BE49-F238E27FC236}">
              <a16:creationId xmlns:a16="http://schemas.microsoft.com/office/drawing/2014/main" id="{57FADE74-861B-4AFA-9421-1D9702E3DB3D}"/>
            </a:ext>
          </a:extLst>
        </xdr:cNvPr>
        <xdr:cNvCxnSpPr/>
      </xdr:nvCxnSpPr>
      <xdr:spPr>
        <a:xfrm flipV="1">
          <a:off x="21323300" y="6638109"/>
          <a:ext cx="8382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111397</xdr:rowOff>
    </xdr:from>
    <xdr:to>
      <xdr:col>107</xdr:col>
      <xdr:colOff>101600</xdr:colOff>
      <xdr:row>39</xdr:row>
      <xdr:rowOff>41547</xdr:rowOff>
    </xdr:to>
    <xdr:sp macro="" textlink="">
      <xdr:nvSpPr>
        <xdr:cNvPr id="399" name="楕円 398">
          <a:extLst>
            <a:ext uri="{FF2B5EF4-FFF2-40B4-BE49-F238E27FC236}">
              <a16:creationId xmlns:a16="http://schemas.microsoft.com/office/drawing/2014/main" id="{7FE4FE67-0A59-4B46-B71F-AD22A501DC45}"/>
            </a:ext>
          </a:extLst>
        </xdr:cNvPr>
        <xdr:cNvSpPr/>
      </xdr:nvSpPr>
      <xdr:spPr>
        <a:xfrm>
          <a:off x="20383500" y="662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140426</xdr:rowOff>
    </xdr:from>
    <xdr:to>
      <xdr:col>111</xdr:col>
      <xdr:colOff>177800</xdr:colOff>
      <xdr:row>38</xdr:row>
      <xdr:rowOff>162197</xdr:rowOff>
    </xdr:to>
    <xdr:cxnSp macro="">
      <xdr:nvCxnSpPr>
        <xdr:cNvPr id="400" name="直線コネクタ 399">
          <a:extLst>
            <a:ext uri="{FF2B5EF4-FFF2-40B4-BE49-F238E27FC236}">
              <a16:creationId xmlns:a16="http://schemas.microsoft.com/office/drawing/2014/main" id="{33C6DBF5-9458-42F3-AF33-42A973DB9CE8}"/>
            </a:ext>
          </a:extLst>
        </xdr:cNvPr>
        <xdr:cNvCxnSpPr/>
      </xdr:nvCxnSpPr>
      <xdr:spPr>
        <a:xfrm flipV="1">
          <a:off x="20434300" y="665552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109220</xdr:rowOff>
    </xdr:from>
    <xdr:to>
      <xdr:col>102</xdr:col>
      <xdr:colOff>165100</xdr:colOff>
      <xdr:row>39</xdr:row>
      <xdr:rowOff>39370</xdr:rowOff>
    </xdr:to>
    <xdr:sp macro="" textlink="">
      <xdr:nvSpPr>
        <xdr:cNvPr id="401" name="楕円 400">
          <a:extLst>
            <a:ext uri="{FF2B5EF4-FFF2-40B4-BE49-F238E27FC236}">
              <a16:creationId xmlns:a16="http://schemas.microsoft.com/office/drawing/2014/main" id="{C19870C9-DEB9-48F5-9374-4B3D18DC164A}"/>
            </a:ext>
          </a:extLst>
        </xdr:cNvPr>
        <xdr:cNvSpPr/>
      </xdr:nvSpPr>
      <xdr:spPr>
        <a:xfrm>
          <a:off x="19494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160020</xdr:rowOff>
    </xdr:from>
    <xdr:to>
      <xdr:col>107</xdr:col>
      <xdr:colOff>50800</xdr:colOff>
      <xdr:row>38</xdr:row>
      <xdr:rowOff>162197</xdr:rowOff>
    </xdr:to>
    <xdr:cxnSp macro="">
      <xdr:nvCxnSpPr>
        <xdr:cNvPr id="402" name="直線コネクタ 401">
          <a:extLst>
            <a:ext uri="{FF2B5EF4-FFF2-40B4-BE49-F238E27FC236}">
              <a16:creationId xmlns:a16="http://schemas.microsoft.com/office/drawing/2014/main" id="{8404D17A-2AC2-4D66-9D6F-9227517DE704}"/>
            </a:ext>
          </a:extLst>
        </xdr:cNvPr>
        <xdr:cNvCxnSpPr/>
      </xdr:nvCxnSpPr>
      <xdr:spPr>
        <a:xfrm>
          <a:off x="19545300" y="6675120"/>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114663</xdr:rowOff>
    </xdr:from>
    <xdr:to>
      <xdr:col>98</xdr:col>
      <xdr:colOff>38100</xdr:colOff>
      <xdr:row>39</xdr:row>
      <xdr:rowOff>44813</xdr:rowOff>
    </xdr:to>
    <xdr:sp macro="" textlink="">
      <xdr:nvSpPr>
        <xdr:cNvPr id="403" name="楕円 402">
          <a:extLst>
            <a:ext uri="{FF2B5EF4-FFF2-40B4-BE49-F238E27FC236}">
              <a16:creationId xmlns:a16="http://schemas.microsoft.com/office/drawing/2014/main" id="{C9FD0FAE-DC0B-4967-8709-75CB3B70708D}"/>
            </a:ext>
          </a:extLst>
        </xdr:cNvPr>
        <xdr:cNvSpPr/>
      </xdr:nvSpPr>
      <xdr:spPr>
        <a:xfrm>
          <a:off x="18605500" y="662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160020</xdr:rowOff>
    </xdr:from>
    <xdr:to>
      <xdr:col>102</xdr:col>
      <xdr:colOff>114300</xdr:colOff>
      <xdr:row>38</xdr:row>
      <xdr:rowOff>165463</xdr:rowOff>
    </xdr:to>
    <xdr:cxnSp macro="">
      <xdr:nvCxnSpPr>
        <xdr:cNvPr id="404" name="直線コネクタ 403">
          <a:extLst>
            <a:ext uri="{FF2B5EF4-FFF2-40B4-BE49-F238E27FC236}">
              <a16:creationId xmlns:a16="http://schemas.microsoft.com/office/drawing/2014/main" id="{92AC499F-0C5F-46DB-A6A0-4F697E69F353}"/>
            </a:ext>
          </a:extLst>
        </xdr:cNvPr>
        <xdr:cNvCxnSpPr/>
      </xdr:nvCxnSpPr>
      <xdr:spPr>
        <a:xfrm flipV="1">
          <a:off x="18656300" y="6675120"/>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43015</xdr:rowOff>
    </xdr:from>
    <xdr:ext cx="469744" cy="259045"/>
    <xdr:sp macro="" textlink="">
      <xdr:nvSpPr>
        <xdr:cNvPr id="405" name="n_1aveValue【認定こども園・幼稚園・保育所】&#10;一人当たり面積">
          <a:extLst>
            <a:ext uri="{FF2B5EF4-FFF2-40B4-BE49-F238E27FC236}">
              <a16:creationId xmlns:a16="http://schemas.microsoft.com/office/drawing/2014/main" id="{7A8BA18E-01DA-4587-9B7C-A72BC1347FBC}"/>
            </a:ext>
          </a:extLst>
        </xdr:cNvPr>
        <xdr:cNvSpPr txBox="1"/>
      </xdr:nvSpPr>
      <xdr:spPr>
        <a:xfrm>
          <a:off x="21075727" y="690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2739</xdr:rowOff>
    </xdr:from>
    <xdr:ext cx="469744" cy="259045"/>
    <xdr:sp macro="" textlink="">
      <xdr:nvSpPr>
        <xdr:cNvPr id="406" name="n_2aveValue【認定こども園・幼稚園・保育所】&#10;一人当たり面積">
          <a:extLst>
            <a:ext uri="{FF2B5EF4-FFF2-40B4-BE49-F238E27FC236}">
              <a16:creationId xmlns:a16="http://schemas.microsoft.com/office/drawing/2014/main" id="{86EB8B82-7E9E-442E-8B20-EC9EF8C18AC8}"/>
            </a:ext>
          </a:extLst>
        </xdr:cNvPr>
        <xdr:cNvSpPr txBox="1"/>
      </xdr:nvSpPr>
      <xdr:spPr>
        <a:xfrm>
          <a:off x="20199427" y="686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23421</xdr:rowOff>
    </xdr:from>
    <xdr:ext cx="469744" cy="259045"/>
    <xdr:sp macro="" textlink="">
      <xdr:nvSpPr>
        <xdr:cNvPr id="407" name="n_3aveValue【認定こども園・幼稚園・保育所】&#10;一人当たり面積">
          <a:extLst>
            <a:ext uri="{FF2B5EF4-FFF2-40B4-BE49-F238E27FC236}">
              <a16:creationId xmlns:a16="http://schemas.microsoft.com/office/drawing/2014/main" id="{431380F5-9B3F-467E-8594-2ADF8D61A6D7}"/>
            </a:ext>
          </a:extLst>
        </xdr:cNvPr>
        <xdr:cNvSpPr txBox="1"/>
      </xdr:nvSpPr>
      <xdr:spPr>
        <a:xfrm>
          <a:off x="19310427" y="68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32130</xdr:rowOff>
    </xdr:from>
    <xdr:ext cx="469744" cy="259045"/>
    <xdr:sp macro="" textlink="">
      <xdr:nvSpPr>
        <xdr:cNvPr id="408" name="n_4aveValue【認定こども園・幼稚園・保育所】&#10;一人当たり面積">
          <a:extLst>
            <a:ext uri="{FF2B5EF4-FFF2-40B4-BE49-F238E27FC236}">
              <a16:creationId xmlns:a16="http://schemas.microsoft.com/office/drawing/2014/main" id="{AB45FC97-4183-4C28-8753-26BA42BDB1F8}"/>
            </a:ext>
          </a:extLst>
        </xdr:cNvPr>
        <xdr:cNvSpPr txBox="1"/>
      </xdr:nvSpPr>
      <xdr:spPr>
        <a:xfrm>
          <a:off x="18421427" y="689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36303</xdr:rowOff>
    </xdr:from>
    <xdr:ext cx="469744" cy="259045"/>
    <xdr:sp macro="" textlink="">
      <xdr:nvSpPr>
        <xdr:cNvPr id="409" name="n_1mainValue【認定こども園・幼稚園・保育所】&#10;一人当たり面積">
          <a:extLst>
            <a:ext uri="{FF2B5EF4-FFF2-40B4-BE49-F238E27FC236}">
              <a16:creationId xmlns:a16="http://schemas.microsoft.com/office/drawing/2014/main" id="{EE014529-0680-407E-8B96-C5A674D931F4}"/>
            </a:ext>
          </a:extLst>
        </xdr:cNvPr>
        <xdr:cNvSpPr txBox="1"/>
      </xdr:nvSpPr>
      <xdr:spPr>
        <a:xfrm>
          <a:off x="21075727" y="637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58074</xdr:rowOff>
    </xdr:from>
    <xdr:ext cx="469744" cy="259045"/>
    <xdr:sp macro="" textlink="">
      <xdr:nvSpPr>
        <xdr:cNvPr id="410" name="n_2mainValue【認定こども園・幼稚園・保育所】&#10;一人当たり面積">
          <a:extLst>
            <a:ext uri="{FF2B5EF4-FFF2-40B4-BE49-F238E27FC236}">
              <a16:creationId xmlns:a16="http://schemas.microsoft.com/office/drawing/2014/main" id="{5A2B5CDD-BE9A-4F92-8A08-C8AC727CA878}"/>
            </a:ext>
          </a:extLst>
        </xdr:cNvPr>
        <xdr:cNvSpPr txBox="1"/>
      </xdr:nvSpPr>
      <xdr:spPr>
        <a:xfrm>
          <a:off x="20199427" y="6401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55897</xdr:rowOff>
    </xdr:from>
    <xdr:ext cx="469744" cy="259045"/>
    <xdr:sp macro="" textlink="">
      <xdr:nvSpPr>
        <xdr:cNvPr id="411" name="n_3mainValue【認定こども園・幼稚園・保育所】&#10;一人当たり面積">
          <a:extLst>
            <a:ext uri="{FF2B5EF4-FFF2-40B4-BE49-F238E27FC236}">
              <a16:creationId xmlns:a16="http://schemas.microsoft.com/office/drawing/2014/main" id="{E07C9BC1-B855-46AC-9C61-ED8345F37755}"/>
            </a:ext>
          </a:extLst>
        </xdr:cNvPr>
        <xdr:cNvSpPr txBox="1"/>
      </xdr:nvSpPr>
      <xdr:spPr>
        <a:xfrm>
          <a:off x="19310427"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61340</xdr:rowOff>
    </xdr:from>
    <xdr:ext cx="469744" cy="259045"/>
    <xdr:sp macro="" textlink="">
      <xdr:nvSpPr>
        <xdr:cNvPr id="412" name="n_4mainValue【認定こども園・幼稚園・保育所】&#10;一人当たり面積">
          <a:extLst>
            <a:ext uri="{FF2B5EF4-FFF2-40B4-BE49-F238E27FC236}">
              <a16:creationId xmlns:a16="http://schemas.microsoft.com/office/drawing/2014/main" id="{CD02C20E-3AE3-4F14-A879-88212B52CDA9}"/>
            </a:ext>
          </a:extLst>
        </xdr:cNvPr>
        <xdr:cNvSpPr txBox="1"/>
      </xdr:nvSpPr>
      <xdr:spPr>
        <a:xfrm>
          <a:off x="18421427" y="640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BAB8DB0E-3082-42A1-AFD8-31287F9A804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a:extLst>
            <a:ext uri="{FF2B5EF4-FFF2-40B4-BE49-F238E27FC236}">
              <a16:creationId xmlns:a16="http://schemas.microsoft.com/office/drawing/2014/main" id="{1DEB456A-9CA5-4E00-A9A6-ACB16F19F52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a:extLst>
            <a:ext uri="{FF2B5EF4-FFF2-40B4-BE49-F238E27FC236}">
              <a16:creationId xmlns:a16="http://schemas.microsoft.com/office/drawing/2014/main" id="{D368CD91-C072-4ED0-B06D-7AFE31757D8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a:extLst>
            <a:ext uri="{FF2B5EF4-FFF2-40B4-BE49-F238E27FC236}">
              <a16:creationId xmlns:a16="http://schemas.microsoft.com/office/drawing/2014/main" id="{DCE0D67C-3D13-4D8A-BD01-2CC88BF9FD3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a:extLst>
            <a:ext uri="{FF2B5EF4-FFF2-40B4-BE49-F238E27FC236}">
              <a16:creationId xmlns:a16="http://schemas.microsoft.com/office/drawing/2014/main" id="{3FEEBC4B-40EA-498E-AAF1-462D56EFD4E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a:extLst>
            <a:ext uri="{FF2B5EF4-FFF2-40B4-BE49-F238E27FC236}">
              <a16:creationId xmlns:a16="http://schemas.microsoft.com/office/drawing/2014/main" id="{B8416240-EF47-424B-9C50-8CC39CBB9E7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a:extLst>
            <a:ext uri="{FF2B5EF4-FFF2-40B4-BE49-F238E27FC236}">
              <a16:creationId xmlns:a16="http://schemas.microsoft.com/office/drawing/2014/main" id="{236AD073-7CF7-4B6B-9C68-FC3D43B9DF4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a:extLst>
            <a:ext uri="{FF2B5EF4-FFF2-40B4-BE49-F238E27FC236}">
              <a16:creationId xmlns:a16="http://schemas.microsoft.com/office/drawing/2014/main" id="{FD8FD0A6-D398-4C11-A358-25BB2378BD3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1" name="テキスト ボックス 420">
          <a:extLst>
            <a:ext uri="{FF2B5EF4-FFF2-40B4-BE49-F238E27FC236}">
              <a16:creationId xmlns:a16="http://schemas.microsoft.com/office/drawing/2014/main" id="{AEC605AF-A513-41AF-8110-7AEBC36A818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2" name="直線コネクタ 421">
          <a:extLst>
            <a:ext uri="{FF2B5EF4-FFF2-40B4-BE49-F238E27FC236}">
              <a16:creationId xmlns:a16="http://schemas.microsoft.com/office/drawing/2014/main" id="{7ADF3B10-94F2-4A31-914B-D9EB78E7B08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3" name="テキスト ボックス 422">
          <a:extLst>
            <a:ext uri="{FF2B5EF4-FFF2-40B4-BE49-F238E27FC236}">
              <a16:creationId xmlns:a16="http://schemas.microsoft.com/office/drawing/2014/main" id="{D98F53ED-B341-4168-81AF-4F9DEA0CB4A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4" name="直線コネクタ 423">
          <a:extLst>
            <a:ext uri="{FF2B5EF4-FFF2-40B4-BE49-F238E27FC236}">
              <a16:creationId xmlns:a16="http://schemas.microsoft.com/office/drawing/2014/main" id="{9CC9868F-6C69-4703-A433-FD2BA63AB964}"/>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5" name="テキスト ボックス 424">
          <a:extLst>
            <a:ext uri="{FF2B5EF4-FFF2-40B4-BE49-F238E27FC236}">
              <a16:creationId xmlns:a16="http://schemas.microsoft.com/office/drawing/2014/main" id="{BFFD0F0F-9EFB-4039-A5D2-205061EC559A}"/>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6" name="直線コネクタ 425">
          <a:extLst>
            <a:ext uri="{FF2B5EF4-FFF2-40B4-BE49-F238E27FC236}">
              <a16:creationId xmlns:a16="http://schemas.microsoft.com/office/drawing/2014/main" id="{8E0AD1F8-C11D-4B88-9C22-03CDD892A1B5}"/>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7" name="テキスト ボックス 426">
          <a:extLst>
            <a:ext uri="{FF2B5EF4-FFF2-40B4-BE49-F238E27FC236}">
              <a16:creationId xmlns:a16="http://schemas.microsoft.com/office/drawing/2014/main" id="{1B7AB65F-B2A0-40DD-B623-31F9DFD84FF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8" name="直線コネクタ 427">
          <a:extLst>
            <a:ext uri="{FF2B5EF4-FFF2-40B4-BE49-F238E27FC236}">
              <a16:creationId xmlns:a16="http://schemas.microsoft.com/office/drawing/2014/main" id="{B5E06440-5D52-47A4-A6F6-57437EC1BE98}"/>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9" name="テキスト ボックス 428">
          <a:extLst>
            <a:ext uri="{FF2B5EF4-FFF2-40B4-BE49-F238E27FC236}">
              <a16:creationId xmlns:a16="http://schemas.microsoft.com/office/drawing/2014/main" id="{7B191F12-9F1C-4B39-B7F5-3CDD956631C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0" name="直線コネクタ 429">
          <a:extLst>
            <a:ext uri="{FF2B5EF4-FFF2-40B4-BE49-F238E27FC236}">
              <a16:creationId xmlns:a16="http://schemas.microsoft.com/office/drawing/2014/main" id="{0FE7B158-A919-4E11-860E-EF553B916823}"/>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1" name="テキスト ボックス 430">
          <a:extLst>
            <a:ext uri="{FF2B5EF4-FFF2-40B4-BE49-F238E27FC236}">
              <a16:creationId xmlns:a16="http://schemas.microsoft.com/office/drawing/2014/main" id="{E8CC25B8-4A28-4C88-A5AD-5ED577E86B9E}"/>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2" name="直線コネクタ 431">
          <a:extLst>
            <a:ext uri="{FF2B5EF4-FFF2-40B4-BE49-F238E27FC236}">
              <a16:creationId xmlns:a16="http://schemas.microsoft.com/office/drawing/2014/main" id="{F6DFBD2E-7ECA-44E4-A6C6-4E438A0C991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3" name="テキスト ボックス 432">
          <a:extLst>
            <a:ext uri="{FF2B5EF4-FFF2-40B4-BE49-F238E27FC236}">
              <a16:creationId xmlns:a16="http://schemas.microsoft.com/office/drawing/2014/main" id="{FC0276C4-17BB-49F9-8D78-B7B402AA5226}"/>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9FDC3A8A-E7DC-47D5-82EF-18C89C6ACE12}"/>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5" name="テキスト ボックス 434">
          <a:extLst>
            <a:ext uri="{FF2B5EF4-FFF2-40B4-BE49-F238E27FC236}">
              <a16:creationId xmlns:a16="http://schemas.microsoft.com/office/drawing/2014/main" id="{634E78C9-5A88-424F-BD32-1F30C89C0E37}"/>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6" name="【学校施設】&#10;有形固定資産減価償却率グラフ枠">
          <a:extLst>
            <a:ext uri="{FF2B5EF4-FFF2-40B4-BE49-F238E27FC236}">
              <a16:creationId xmlns:a16="http://schemas.microsoft.com/office/drawing/2014/main" id="{46907AAE-8A6F-4878-AC62-30C986870C8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437" name="直線コネクタ 436">
          <a:extLst>
            <a:ext uri="{FF2B5EF4-FFF2-40B4-BE49-F238E27FC236}">
              <a16:creationId xmlns:a16="http://schemas.microsoft.com/office/drawing/2014/main" id="{73AEB94B-B620-487F-89EE-CAABA73F8085}"/>
            </a:ext>
          </a:extLst>
        </xdr:cNvPr>
        <xdr:cNvCxnSpPr/>
      </xdr:nvCxnSpPr>
      <xdr:spPr>
        <a:xfrm flipV="1">
          <a:off x="16318864" y="965263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438" name="【学校施設】&#10;有形固定資産減価償却率最小値テキスト">
          <a:extLst>
            <a:ext uri="{FF2B5EF4-FFF2-40B4-BE49-F238E27FC236}">
              <a16:creationId xmlns:a16="http://schemas.microsoft.com/office/drawing/2014/main" id="{DB0DA1A8-A5F3-4A94-A59C-D6E31631500F}"/>
            </a:ext>
          </a:extLst>
        </xdr:cNvPr>
        <xdr:cNvSpPr txBox="1"/>
      </xdr:nvSpPr>
      <xdr:spPr>
        <a:xfrm>
          <a:off x="16357600" y="1090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439" name="直線コネクタ 438">
          <a:extLst>
            <a:ext uri="{FF2B5EF4-FFF2-40B4-BE49-F238E27FC236}">
              <a16:creationId xmlns:a16="http://schemas.microsoft.com/office/drawing/2014/main" id="{A250C3D3-1163-490F-B5A7-32F7FF82480A}"/>
            </a:ext>
          </a:extLst>
        </xdr:cNvPr>
        <xdr:cNvCxnSpPr/>
      </xdr:nvCxnSpPr>
      <xdr:spPr>
        <a:xfrm>
          <a:off x="16230600" y="1090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440" name="【学校施設】&#10;有形固定資産減価償却率最大値テキスト">
          <a:extLst>
            <a:ext uri="{FF2B5EF4-FFF2-40B4-BE49-F238E27FC236}">
              <a16:creationId xmlns:a16="http://schemas.microsoft.com/office/drawing/2014/main" id="{298F4891-85D4-4B49-B3E1-157C78CB12A6}"/>
            </a:ext>
          </a:extLst>
        </xdr:cNvPr>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441" name="直線コネクタ 440">
          <a:extLst>
            <a:ext uri="{FF2B5EF4-FFF2-40B4-BE49-F238E27FC236}">
              <a16:creationId xmlns:a16="http://schemas.microsoft.com/office/drawing/2014/main" id="{3C6922DA-C739-4A60-84E9-8DE0A590E5AD}"/>
            </a:ext>
          </a:extLst>
        </xdr:cNvPr>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118127</xdr:rowOff>
    </xdr:from>
    <xdr:ext cx="405111" cy="259045"/>
    <xdr:sp macro="" textlink="">
      <xdr:nvSpPr>
        <xdr:cNvPr id="442" name="【学校施設】&#10;有形固定資産減価償却率平均値テキスト">
          <a:extLst>
            <a:ext uri="{FF2B5EF4-FFF2-40B4-BE49-F238E27FC236}">
              <a16:creationId xmlns:a16="http://schemas.microsoft.com/office/drawing/2014/main" id="{9EA4A83F-2E7D-4E2E-8427-ED4CE142F008}"/>
            </a:ext>
          </a:extLst>
        </xdr:cNvPr>
        <xdr:cNvSpPr txBox="1"/>
      </xdr:nvSpPr>
      <xdr:spPr>
        <a:xfrm>
          <a:off x="16357600" y="1023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443" name="フローチャート: 判断 442">
          <a:extLst>
            <a:ext uri="{FF2B5EF4-FFF2-40B4-BE49-F238E27FC236}">
              <a16:creationId xmlns:a16="http://schemas.microsoft.com/office/drawing/2014/main" id="{77945DC0-1C0A-46D7-A0B5-7FDA28B1B254}"/>
            </a:ext>
          </a:extLst>
        </xdr:cNvPr>
        <xdr:cNvSpPr/>
      </xdr:nvSpPr>
      <xdr:spPr>
        <a:xfrm>
          <a:off x="16268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444" name="フローチャート: 判断 443">
          <a:extLst>
            <a:ext uri="{FF2B5EF4-FFF2-40B4-BE49-F238E27FC236}">
              <a16:creationId xmlns:a16="http://schemas.microsoft.com/office/drawing/2014/main" id="{EB81D5B9-35AE-4DC6-AB12-22A824F09FB0}"/>
            </a:ext>
          </a:extLst>
        </xdr:cNvPr>
        <xdr:cNvSpPr/>
      </xdr:nvSpPr>
      <xdr:spPr>
        <a:xfrm>
          <a:off x="15430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445" name="フローチャート: 判断 444">
          <a:extLst>
            <a:ext uri="{FF2B5EF4-FFF2-40B4-BE49-F238E27FC236}">
              <a16:creationId xmlns:a16="http://schemas.microsoft.com/office/drawing/2014/main" id="{01051AD1-CEBC-4401-ACA6-66A0A5336103}"/>
            </a:ext>
          </a:extLst>
        </xdr:cNvPr>
        <xdr:cNvSpPr/>
      </xdr:nvSpPr>
      <xdr:spPr>
        <a:xfrm>
          <a:off x="14541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446" name="フローチャート: 判断 445">
          <a:extLst>
            <a:ext uri="{FF2B5EF4-FFF2-40B4-BE49-F238E27FC236}">
              <a16:creationId xmlns:a16="http://schemas.microsoft.com/office/drawing/2014/main" id="{1FFC18BF-C392-4BC9-92B0-B5017E2FC940}"/>
            </a:ext>
          </a:extLst>
        </xdr:cNvPr>
        <xdr:cNvSpPr/>
      </xdr:nvSpPr>
      <xdr:spPr>
        <a:xfrm>
          <a:off x="13652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447" name="フローチャート: 判断 446">
          <a:extLst>
            <a:ext uri="{FF2B5EF4-FFF2-40B4-BE49-F238E27FC236}">
              <a16:creationId xmlns:a16="http://schemas.microsoft.com/office/drawing/2014/main" id="{B7344B40-A65E-42FC-98E0-D052E5FDD0A7}"/>
            </a:ext>
          </a:extLst>
        </xdr:cNvPr>
        <xdr:cNvSpPr/>
      </xdr:nvSpPr>
      <xdr:spPr>
        <a:xfrm>
          <a:off x="12763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5E449096-0E4B-49C6-A1DB-5626DD45C91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7993C53D-AF78-4F02-9B2E-65ADB92B3E1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216109C2-2E6D-4E0C-B194-596F884DDA1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E63B7E66-448C-449E-9FD3-31DD55CB06C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FF4E99FA-1720-405B-9F65-F22603A77FE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101600</xdr:rowOff>
    </xdr:from>
    <xdr:to>
      <xdr:col>85</xdr:col>
      <xdr:colOff>177800</xdr:colOff>
      <xdr:row>59</xdr:row>
      <xdr:rowOff>31750</xdr:rowOff>
    </xdr:to>
    <xdr:sp macro="" textlink="">
      <xdr:nvSpPr>
        <xdr:cNvPr id="453" name="楕円 452">
          <a:extLst>
            <a:ext uri="{FF2B5EF4-FFF2-40B4-BE49-F238E27FC236}">
              <a16:creationId xmlns:a16="http://schemas.microsoft.com/office/drawing/2014/main" id="{1EACA1A5-9CB7-4191-982D-EE40BA20675C}"/>
            </a:ext>
          </a:extLst>
        </xdr:cNvPr>
        <xdr:cNvSpPr/>
      </xdr:nvSpPr>
      <xdr:spPr>
        <a:xfrm>
          <a:off x="162687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124477</xdr:rowOff>
    </xdr:from>
    <xdr:ext cx="405111" cy="259045"/>
    <xdr:sp macro="" textlink="">
      <xdr:nvSpPr>
        <xdr:cNvPr id="454" name="【学校施設】&#10;有形固定資産減価償却率該当値テキスト">
          <a:extLst>
            <a:ext uri="{FF2B5EF4-FFF2-40B4-BE49-F238E27FC236}">
              <a16:creationId xmlns:a16="http://schemas.microsoft.com/office/drawing/2014/main" id="{69ED1EAD-0579-4E7B-AC8A-2E79B7072FFE}"/>
            </a:ext>
          </a:extLst>
        </xdr:cNvPr>
        <xdr:cNvSpPr txBox="1"/>
      </xdr:nvSpPr>
      <xdr:spPr>
        <a:xfrm>
          <a:off x="16357600"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158750</xdr:rowOff>
    </xdr:from>
    <xdr:to>
      <xdr:col>81</xdr:col>
      <xdr:colOff>101600</xdr:colOff>
      <xdr:row>58</xdr:row>
      <xdr:rowOff>88900</xdr:rowOff>
    </xdr:to>
    <xdr:sp macro="" textlink="">
      <xdr:nvSpPr>
        <xdr:cNvPr id="455" name="楕円 454">
          <a:extLst>
            <a:ext uri="{FF2B5EF4-FFF2-40B4-BE49-F238E27FC236}">
              <a16:creationId xmlns:a16="http://schemas.microsoft.com/office/drawing/2014/main" id="{B00FFBBC-DDBD-4153-B3CB-86F809707E86}"/>
            </a:ext>
          </a:extLst>
        </xdr:cNvPr>
        <xdr:cNvSpPr/>
      </xdr:nvSpPr>
      <xdr:spPr>
        <a:xfrm>
          <a:off x="154305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38100</xdr:rowOff>
    </xdr:from>
    <xdr:to>
      <xdr:col>85</xdr:col>
      <xdr:colOff>127000</xdr:colOff>
      <xdr:row>58</xdr:row>
      <xdr:rowOff>152400</xdr:rowOff>
    </xdr:to>
    <xdr:cxnSp macro="">
      <xdr:nvCxnSpPr>
        <xdr:cNvPr id="456" name="直線コネクタ 455">
          <a:extLst>
            <a:ext uri="{FF2B5EF4-FFF2-40B4-BE49-F238E27FC236}">
              <a16:creationId xmlns:a16="http://schemas.microsoft.com/office/drawing/2014/main" id="{BAAB2C91-AB2F-4B4F-B793-92093E8F650E}"/>
            </a:ext>
          </a:extLst>
        </xdr:cNvPr>
        <xdr:cNvCxnSpPr/>
      </xdr:nvCxnSpPr>
      <xdr:spPr>
        <a:xfrm>
          <a:off x="15481300" y="99822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116840</xdr:rowOff>
    </xdr:from>
    <xdr:to>
      <xdr:col>76</xdr:col>
      <xdr:colOff>165100</xdr:colOff>
      <xdr:row>58</xdr:row>
      <xdr:rowOff>46990</xdr:rowOff>
    </xdr:to>
    <xdr:sp macro="" textlink="">
      <xdr:nvSpPr>
        <xdr:cNvPr id="457" name="楕円 456">
          <a:extLst>
            <a:ext uri="{FF2B5EF4-FFF2-40B4-BE49-F238E27FC236}">
              <a16:creationId xmlns:a16="http://schemas.microsoft.com/office/drawing/2014/main" id="{277D6937-78B1-47CA-B251-48BA89DDEBB8}"/>
            </a:ext>
          </a:extLst>
        </xdr:cNvPr>
        <xdr:cNvSpPr/>
      </xdr:nvSpPr>
      <xdr:spPr>
        <a:xfrm>
          <a:off x="14541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167640</xdr:rowOff>
    </xdr:from>
    <xdr:to>
      <xdr:col>81</xdr:col>
      <xdr:colOff>50800</xdr:colOff>
      <xdr:row>58</xdr:row>
      <xdr:rowOff>38100</xdr:rowOff>
    </xdr:to>
    <xdr:cxnSp macro="">
      <xdr:nvCxnSpPr>
        <xdr:cNvPr id="458" name="直線コネクタ 457">
          <a:extLst>
            <a:ext uri="{FF2B5EF4-FFF2-40B4-BE49-F238E27FC236}">
              <a16:creationId xmlns:a16="http://schemas.microsoft.com/office/drawing/2014/main" id="{84589737-500A-41C3-973A-C65DA3873BFA}"/>
            </a:ext>
          </a:extLst>
        </xdr:cNvPr>
        <xdr:cNvCxnSpPr/>
      </xdr:nvCxnSpPr>
      <xdr:spPr>
        <a:xfrm>
          <a:off x="14592300" y="99402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74930</xdr:rowOff>
    </xdr:from>
    <xdr:to>
      <xdr:col>72</xdr:col>
      <xdr:colOff>38100</xdr:colOff>
      <xdr:row>58</xdr:row>
      <xdr:rowOff>5080</xdr:rowOff>
    </xdr:to>
    <xdr:sp macro="" textlink="">
      <xdr:nvSpPr>
        <xdr:cNvPr id="459" name="楕円 458">
          <a:extLst>
            <a:ext uri="{FF2B5EF4-FFF2-40B4-BE49-F238E27FC236}">
              <a16:creationId xmlns:a16="http://schemas.microsoft.com/office/drawing/2014/main" id="{F58B9861-B72C-4EE0-B198-EA4EB15CA8F1}"/>
            </a:ext>
          </a:extLst>
        </xdr:cNvPr>
        <xdr:cNvSpPr/>
      </xdr:nvSpPr>
      <xdr:spPr>
        <a:xfrm>
          <a:off x="13652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125730</xdr:rowOff>
    </xdr:from>
    <xdr:to>
      <xdr:col>76</xdr:col>
      <xdr:colOff>114300</xdr:colOff>
      <xdr:row>57</xdr:row>
      <xdr:rowOff>167640</xdr:rowOff>
    </xdr:to>
    <xdr:cxnSp macro="">
      <xdr:nvCxnSpPr>
        <xdr:cNvPr id="460" name="直線コネクタ 459">
          <a:extLst>
            <a:ext uri="{FF2B5EF4-FFF2-40B4-BE49-F238E27FC236}">
              <a16:creationId xmlns:a16="http://schemas.microsoft.com/office/drawing/2014/main" id="{C1933C9A-FB1A-4DE6-9A3E-4195952F396F}"/>
            </a:ext>
          </a:extLst>
        </xdr:cNvPr>
        <xdr:cNvCxnSpPr/>
      </xdr:nvCxnSpPr>
      <xdr:spPr>
        <a:xfrm>
          <a:off x="13703300" y="98983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120650</xdr:rowOff>
    </xdr:from>
    <xdr:to>
      <xdr:col>67</xdr:col>
      <xdr:colOff>101600</xdr:colOff>
      <xdr:row>57</xdr:row>
      <xdr:rowOff>50800</xdr:rowOff>
    </xdr:to>
    <xdr:sp macro="" textlink="">
      <xdr:nvSpPr>
        <xdr:cNvPr id="461" name="楕円 460">
          <a:extLst>
            <a:ext uri="{FF2B5EF4-FFF2-40B4-BE49-F238E27FC236}">
              <a16:creationId xmlns:a16="http://schemas.microsoft.com/office/drawing/2014/main" id="{8BF55500-3FF6-4E2D-A7F8-2BFF935FFAF9}"/>
            </a:ext>
          </a:extLst>
        </xdr:cNvPr>
        <xdr:cNvSpPr/>
      </xdr:nvSpPr>
      <xdr:spPr>
        <a:xfrm>
          <a:off x="12763500" y="97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0</xdr:rowOff>
    </xdr:from>
    <xdr:to>
      <xdr:col>71</xdr:col>
      <xdr:colOff>177800</xdr:colOff>
      <xdr:row>57</xdr:row>
      <xdr:rowOff>125730</xdr:rowOff>
    </xdr:to>
    <xdr:cxnSp macro="">
      <xdr:nvCxnSpPr>
        <xdr:cNvPr id="462" name="直線コネクタ 461">
          <a:extLst>
            <a:ext uri="{FF2B5EF4-FFF2-40B4-BE49-F238E27FC236}">
              <a16:creationId xmlns:a16="http://schemas.microsoft.com/office/drawing/2014/main" id="{B76D3EB6-B13A-414E-855F-9EC5745F5FD3}"/>
            </a:ext>
          </a:extLst>
        </xdr:cNvPr>
        <xdr:cNvCxnSpPr/>
      </xdr:nvCxnSpPr>
      <xdr:spPr>
        <a:xfrm>
          <a:off x="12814300" y="977265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41927</xdr:rowOff>
    </xdr:from>
    <xdr:ext cx="405111" cy="259045"/>
    <xdr:sp macro="" textlink="">
      <xdr:nvSpPr>
        <xdr:cNvPr id="463" name="n_1aveValue【学校施設】&#10;有形固定資産減価償却率">
          <a:extLst>
            <a:ext uri="{FF2B5EF4-FFF2-40B4-BE49-F238E27FC236}">
              <a16:creationId xmlns:a16="http://schemas.microsoft.com/office/drawing/2014/main" id="{D5994C9D-C55C-4A4D-ABE6-4212617D11B1}"/>
            </a:ext>
          </a:extLst>
        </xdr:cNvPr>
        <xdr:cNvSpPr txBox="1"/>
      </xdr:nvSpPr>
      <xdr:spPr>
        <a:xfrm>
          <a:off x="15266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62882</xdr:rowOff>
    </xdr:from>
    <xdr:ext cx="405111" cy="259045"/>
    <xdr:sp macro="" textlink="">
      <xdr:nvSpPr>
        <xdr:cNvPr id="464" name="n_2aveValue【学校施設】&#10;有形固定資産減価償却率">
          <a:extLst>
            <a:ext uri="{FF2B5EF4-FFF2-40B4-BE49-F238E27FC236}">
              <a16:creationId xmlns:a16="http://schemas.microsoft.com/office/drawing/2014/main" id="{2A61025B-E709-4CE6-83E8-BDEA641F3211}"/>
            </a:ext>
          </a:extLst>
        </xdr:cNvPr>
        <xdr:cNvSpPr txBox="1"/>
      </xdr:nvSpPr>
      <xdr:spPr>
        <a:xfrm>
          <a:off x="14389744"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36212</xdr:rowOff>
    </xdr:from>
    <xdr:ext cx="405111" cy="259045"/>
    <xdr:sp macro="" textlink="">
      <xdr:nvSpPr>
        <xdr:cNvPr id="465" name="n_3aveValue【学校施設】&#10;有形固定資産減価償却率">
          <a:extLst>
            <a:ext uri="{FF2B5EF4-FFF2-40B4-BE49-F238E27FC236}">
              <a16:creationId xmlns:a16="http://schemas.microsoft.com/office/drawing/2014/main" id="{1DCC4978-2E5F-4DCD-BC72-1DF46C98F48C}"/>
            </a:ext>
          </a:extLst>
        </xdr:cNvPr>
        <xdr:cNvSpPr txBox="1"/>
      </xdr:nvSpPr>
      <xdr:spPr>
        <a:xfrm>
          <a:off x="135007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144797</xdr:rowOff>
    </xdr:from>
    <xdr:ext cx="405111" cy="259045"/>
    <xdr:sp macro="" textlink="">
      <xdr:nvSpPr>
        <xdr:cNvPr id="466" name="n_4aveValue【学校施設】&#10;有形固定資産減価償却率">
          <a:extLst>
            <a:ext uri="{FF2B5EF4-FFF2-40B4-BE49-F238E27FC236}">
              <a16:creationId xmlns:a16="http://schemas.microsoft.com/office/drawing/2014/main" id="{0BE5FAD2-DA88-4B33-9552-F7DD4CF0496A}"/>
            </a:ext>
          </a:extLst>
        </xdr:cNvPr>
        <xdr:cNvSpPr txBox="1"/>
      </xdr:nvSpPr>
      <xdr:spPr>
        <a:xfrm>
          <a:off x="12611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105427</xdr:rowOff>
    </xdr:from>
    <xdr:ext cx="405111" cy="259045"/>
    <xdr:sp macro="" textlink="">
      <xdr:nvSpPr>
        <xdr:cNvPr id="467" name="n_1mainValue【学校施設】&#10;有形固定資産減価償却率">
          <a:extLst>
            <a:ext uri="{FF2B5EF4-FFF2-40B4-BE49-F238E27FC236}">
              <a16:creationId xmlns:a16="http://schemas.microsoft.com/office/drawing/2014/main" id="{B902B36E-A2A4-4380-B790-D9B89171D9A3}"/>
            </a:ext>
          </a:extLst>
        </xdr:cNvPr>
        <xdr:cNvSpPr txBox="1"/>
      </xdr:nvSpPr>
      <xdr:spPr>
        <a:xfrm>
          <a:off x="15266044" y="970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63517</xdr:rowOff>
    </xdr:from>
    <xdr:ext cx="405111" cy="259045"/>
    <xdr:sp macro="" textlink="">
      <xdr:nvSpPr>
        <xdr:cNvPr id="468" name="n_2mainValue【学校施設】&#10;有形固定資産減価償却率">
          <a:extLst>
            <a:ext uri="{FF2B5EF4-FFF2-40B4-BE49-F238E27FC236}">
              <a16:creationId xmlns:a16="http://schemas.microsoft.com/office/drawing/2014/main" id="{C277A321-9B92-4BFA-8521-8A03B0A76717}"/>
            </a:ext>
          </a:extLst>
        </xdr:cNvPr>
        <xdr:cNvSpPr txBox="1"/>
      </xdr:nvSpPr>
      <xdr:spPr>
        <a:xfrm>
          <a:off x="14389744"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21607</xdr:rowOff>
    </xdr:from>
    <xdr:ext cx="405111" cy="259045"/>
    <xdr:sp macro="" textlink="">
      <xdr:nvSpPr>
        <xdr:cNvPr id="469" name="n_3mainValue【学校施設】&#10;有形固定資産減価償却率">
          <a:extLst>
            <a:ext uri="{FF2B5EF4-FFF2-40B4-BE49-F238E27FC236}">
              <a16:creationId xmlns:a16="http://schemas.microsoft.com/office/drawing/2014/main" id="{E41C0A59-71C2-4DD2-A41D-565E0A708D67}"/>
            </a:ext>
          </a:extLst>
        </xdr:cNvPr>
        <xdr:cNvSpPr txBox="1"/>
      </xdr:nvSpPr>
      <xdr:spPr>
        <a:xfrm>
          <a:off x="13500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67327</xdr:rowOff>
    </xdr:from>
    <xdr:ext cx="405111" cy="259045"/>
    <xdr:sp macro="" textlink="">
      <xdr:nvSpPr>
        <xdr:cNvPr id="470" name="n_4mainValue【学校施設】&#10;有形固定資産減価償却率">
          <a:extLst>
            <a:ext uri="{FF2B5EF4-FFF2-40B4-BE49-F238E27FC236}">
              <a16:creationId xmlns:a16="http://schemas.microsoft.com/office/drawing/2014/main" id="{BBACE663-3542-414E-AB21-6431D9299391}"/>
            </a:ext>
          </a:extLst>
        </xdr:cNvPr>
        <xdr:cNvSpPr txBox="1"/>
      </xdr:nvSpPr>
      <xdr:spPr>
        <a:xfrm>
          <a:off x="12611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a:extLst>
            <a:ext uri="{FF2B5EF4-FFF2-40B4-BE49-F238E27FC236}">
              <a16:creationId xmlns:a16="http://schemas.microsoft.com/office/drawing/2014/main" id="{AC310F37-9DC2-4A9F-9EE2-07E3808314A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a:extLst>
            <a:ext uri="{FF2B5EF4-FFF2-40B4-BE49-F238E27FC236}">
              <a16:creationId xmlns:a16="http://schemas.microsoft.com/office/drawing/2014/main" id="{E5B7ACFE-37D5-4F2D-AC33-20921247444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a:extLst>
            <a:ext uri="{FF2B5EF4-FFF2-40B4-BE49-F238E27FC236}">
              <a16:creationId xmlns:a16="http://schemas.microsoft.com/office/drawing/2014/main" id="{CD7CFF97-22F4-46A8-A5F8-326FA195A86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a:extLst>
            <a:ext uri="{FF2B5EF4-FFF2-40B4-BE49-F238E27FC236}">
              <a16:creationId xmlns:a16="http://schemas.microsoft.com/office/drawing/2014/main" id="{87BFE606-C5AA-4778-A7D4-571D2F9FE85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a:extLst>
            <a:ext uri="{FF2B5EF4-FFF2-40B4-BE49-F238E27FC236}">
              <a16:creationId xmlns:a16="http://schemas.microsoft.com/office/drawing/2014/main" id="{5A82A695-8B95-4D84-BB14-A8CBBB51ABC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a:extLst>
            <a:ext uri="{FF2B5EF4-FFF2-40B4-BE49-F238E27FC236}">
              <a16:creationId xmlns:a16="http://schemas.microsoft.com/office/drawing/2014/main" id="{CDA4345F-A52F-4317-AB45-D9242773ED8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a:extLst>
            <a:ext uri="{FF2B5EF4-FFF2-40B4-BE49-F238E27FC236}">
              <a16:creationId xmlns:a16="http://schemas.microsoft.com/office/drawing/2014/main" id="{98C86748-A1E4-4D95-8FD5-806EEC5D9E2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a:extLst>
            <a:ext uri="{FF2B5EF4-FFF2-40B4-BE49-F238E27FC236}">
              <a16:creationId xmlns:a16="http://schemas.microsoft.com/office/drawing/2014/main" id="{FB2F1832-C90E-4BAF-8B61-76E51262E72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a:extLst>
            <a:ext uri="{FF2B5EF4-FFF2-40B4-BE49-F238E27FC236}">
              <a16:creationId xmlns:a16="http://schemas.microsoft.com/office/drawing/2014/main" id="{46F18BF5-D1BD-45BA-A446-41EAFE08DCF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a:extLst>
            <a:ext uri="{FF2B5EF4-FFF2-40B4-BE49-F238E27FC236}">
              <a16:creationId xmlns:a16="http://schemas.microsoft.com/office/drawing/2014/main" id="{EA661210-5D72-48B2-A2E8-9E82B25B354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1" name="直線コネクタ 480">
          <a:extLst>
            <a:ext uri="{FF2B5EF4-FFF2-40B4-BE49-F238E27FC236}">
              <a16:creationId xmlns:a16="http://schemas.microsoft.com/office/drawing/2014/main" id="{2379E46C-EF88-434A-A24B-BA3EDA8162F5}"/>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2" name="テキスト ボックス 481">
          <a:extLst>
            <a:ext uri="{FF2B5EF4-FFF2-40B4-BE49-F238E27FC236}">
              <a16:creationId xmlns:a16="http://schemas.microsoft.com/office/drawing/2014/main" id="{53F91FF2-3FB0-4D37-8073-9911336EFDE8}"/>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3" name="直線コネクタ 482">
          <a:extLst>
            <a:ext uri="{FF2B5EF4-FFF2-40B4-BE49-F238E27FC236}">
              <a16:creationId xmlns:a16="http://schemas.microsoft.com/office/drawing/2014/main" id="{35DF189F-A4DA-4037-B620-058AC34771F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4" name="テキスト ボックス 483">
          <a:extLst>
            <a:ext uri="{FF2B5EF4-FFF2-40B4-BE49-F238E27FC236}">
              <a16:creationId xmlns:a16="http://schemas.microsoft.com/office/drawing/2014/main" id="{E3237FE7-5732-4D54-9735-A33626F08B7D}"/>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5" name="直線コネクタ 484">
          <a:extLst>
            <a:ext uri="{FF2B5EF4-FFF2-40B4-BE49-F238E27FC236}">
              <a16:creationId xmlns:a16="http://schemas.microsoft.com/office/drawing/2014/main" id="{E1F42388-DBD9-417D-803A-3722B5850C6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6" name="テキスト ボックス 485">
          <a:extLst>
            <a:ext uri="{FF2B5EF4-FFF2-40B4-BE49-F238E27FC236}">
              <a16:creationId xmlns:a16="http://schemas.microsoft.com/office/drawing/2014/main" id="{7318AAAB-5024-4784-B3B7-A85F05249707}"/>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7" name="直線コネクタ 486">
          <a:extLst>
            <a:ext uri="{FF2B5EF4-FFF2-40B4-BE49-F238E27FC236}">
              <a16:creationId xmlns:a16="http://schemas.microsoft.com/office/drawing/2014/main" id="{E9514918-93CC-4585-87EB-49E48B646ED5}"/>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8" name="テキスト ボックス 487">
          <a:extLst>
            <a:ext uri="{FF2B5EF4-FFF2-40B4-BE49-F238E27FC236}">
              <a16:creationId xmlns:a16="http://schemas.microsoft.com/office/drawing/2014/main" id="{14AC0444-74DA-4B94-AEEC-D1B251B4D8AA}"/>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9" name="直線コネクタ 488">
          <a:extLst>
            <a:ext uri="{FF2B5EF4-FFF2-40B4-BE49-F238E27FC236}">
              <a16:creationId xmlns:a16="http://schemas.microsoft.com/office/drawing/2014/main" id="{F7CFBCA5-79EB-49FC-9309-3A3829A7C58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90" name="テキスト ボックス 489">
          <a:extLst>
            <a:ext uri="{FF2B5EF4-FFF2-40B4-BE49-F238E27FC236}">
              <a16:creationId xmlns:a16="http://schemas.microsoft.com/office/drawing/2014/main" id="{3B73121F-6F61-456F-965B-30558B5C7B17}"/>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1" name="直線コネクタ 490">
          <a:extLst>
            <a:ext uri="{FF2B5EF4-FFF2-40B4-BE49-F238E27FC236}">
              <a16:creationId xmlns:a16="http://schemas.microsoft.com/office/drawing/2014/main" id="{CEA4A196-4A81-49D3-A5F3-1D8767EFAD4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2" name="テキスト ボックス 491">
          <a:extLst>
            <a:ext uri="{FF2B5EF4-FFF2-40B4-BE49-F238E27FC236}">
              <a16:creationId xmlns:a16="http://schemas.microsoft.com/office/drawing/2014/main" id="{5BE81A63-F421-4BEF-A315-EE147FB1D768}"/>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3" name="【学校施設】&#10;一人当たり面積グラフ枠">
          <a:extLst>
            <a:ext uri="{FF2B5EF4-FFF2-40B4-BE49-F238E27FC236}">
              <a16:creationId xmlns:a16="http://schemas.microsoft.com/office/drawing/2014/main" id="{288C9D1E-05BB-49CD-8DF5-C8EF9BACE09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494" name="直線コネクタ 493">
          <a:extLst>
            <a:ext uri="{FF2B5EF4-FFF2-40B4-BE49-F238E27FC236}">
              <a16:creationId xmlns:a16="http://schemas.microsoft.com/office/drawing/2014/main" id="{3EFC8D89-6460-484C-8FB0-553F564B3163}"/>
            </a:ext>
          </a:extLst>
        </xdr:cNvPr>
        <xdr:cNvCxnSpPr/>
      </xdr:nvCxnSpPr>
      <xdr:spPr>
        <a:xfrm flipV="1">
          <a:off x="22160864" y="9541307"/>
          <a:ext cx="0" cy="1391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495" name="【学校施設】&#10;一人当たり面積最小値テキスト">
          <a:extLst>
            <a:ext uri="{FF2B5EF4-FFF2-40B4-BE49-F238E27FC236}">
              <a16:creationId xmlns:a16="http://schemas.microsoft.com/office/drawing/2014/main" id="{862490D5-4ABE-4A0F-B75E-FD7C126DCD74}"/>
            </a:ext>
          </a:extLst>
        </xdr:cNvPr>
        <xdr:cNvSpPr txBox="1"/>
      </xdr:nvSpPr>
      <xdr:spPr>
        <a:xfrm>
          <a:off x="22199600" y="1093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496" name="直線コネクタ 495">
          <a:extLst>
            <a:ext uri="{FF2B5EF4-FFF2-40B4-BE49-F238E27FC236}">
              <a16:creationId xmlns:a16="http://schemas.microsoft.com/office/drawing/2014/main" id="{D1280B1D-8B04-48B1-B525-ED3EF8410B1B}"/>
            </a:ext>
          </a:extLst>
        </xdr:cNvPr>
        <xdr:cNvCxnSpPr/>
      </xdr:nvCxnSpPr>
      <xdr:spPr>
        <a:xfrm>
          <a:off x="22072600" y="109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497" name="【学校施設】&#10;一人当たり面積最大値テキスト">
          <a:extLst>
            <a:ext uri="{FF2B5EF4-FFF2-40B4-BE49-F238E27FC236}">
              <a16:creationId xmlns:a16="http://schemas.microsoft.com/office/drawing/2014/main" id="{8649111F-1F98-4FD1-9A9F-96D0FAEAFDD5}"/>
            </a:ext>
          </a:extLst>
        </xdr:cNvPr>
        <xdr:cNvSpPr txBox="1"/>
      </xdr:nvSpPr>
      <xdr:spPr>
        <a:xfrm>
          <a:off x="22199600" y="931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498" name="直線コネクタ 497">
          <a:extLst>
            <a:ext uri="{FF2B5EF4-FFF2-40B4-BE49-F238E27FC236}">
              <a16:creationId xmlns:a16="http://schemas.microsoft.com/office/drawing/2014/main" id="{D36CF2DC-ECAA-4222-BF76-16A9740326BB}"/>
            </a:ext>
          </a:extLst>
        </xdr:cNvPr>
        <xdr:cNvCxnSpPr/>
      </xdr:nvCxnSpPr>
      <xdr:spPr>
        <a:xfrm>
          <a:off x="22072600" y="9541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40327</xdr:rowOff>
    </xdr:from>
    <xdr:ext cx="469744" cy="259045"/>
    <xdr:sp macro="" textlink="">
      <xdr:nvSpPr>
        <xdr:cNvPr id="499" name="【学校施設】&#10;一人当たり面積平均値テキスト">
          <a:extLst>
            <a:ext uri="{FF2B5EF4-FFF2-40B4-BE49-F238E27FC236}">
              <a16:creationId xmlns:a16="http://schemas.microsoft.com/office/drawing/2014/main" id="{334B6AFF-E124-4E33-8DC6-0EEE6FC3175F}"/>
            </a:ext>
          </a:extLst>
        </xdr:cNvPr>
        <xdr:cNvSpPr txBox="1"/>
      </xdr:nvSpPr>
      <xdr:spPr>
        <a:xfrm>
          <a:off x="22199600" y="10670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500" name="フローチャート: 判断 499">
          <a:extLst>
            <a:ext uri="{FF2B5EF4-FFF2-40B4-BE49-F238E27FC236}">
              <a16:creationId xmlns:a16="http://schemas.microsoft.com/office/drawing/2014/main" id="{3EAE53D0-4274-489A-8CE0-DF4EA8CB84D3}"/>
            </a:ext>
          </a:extLst>
        </xdr:cNvPr>
        <xdr:cNvSpPr/>
      </xdr:nvSpPr>
      <xdr:spPr>
        <a:xfrm>
          <a:off x="22110700" y="1069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501" name="フローチャート: 判断 500">
          <a:extLst>
            <a:ext uri="{FF2B5EF4-FFF2-40B4-BE49-F238E27FC236}">
              <a16:creationId xmlns:a16="http://schemas.microsoft.com/office/drawing/2014/main" id="{32314DA3-654D-44C9-936C-7CC6CA0762B9}"/>
            </a:ext>
          </a:extLst>
        </xdr:cNvPr>
        <xdr:cNvSpPr/>
      </xdr:nvSpPr>
      <xdr:spPr>
        <a:xfrm>
          <a:off x="21272500" y="107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502" name="フローチャート: 判断 501">
          <a:extLst>
            <a:ext uri="{FF2B5EF4-FFF2-40B4-BE49-F238E27FC236}">
              <a16:creationId xmlns:a16="http://schemas.microsoft.com/office/drawing/2014/main" id="{244F7AB2-B35B-4A13-AA6E-7E02CB25B67F}"/>
            </a:ext>
          </a:extLst>
        </xdr:cNvPr>
        <xdr:cNvSpPr/>
      </xdr:nvSpPr>
      <xdr:spPr>
        <a:xfrm>
          <a:off x="20383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503" name="フローチャート: 判断 502">
          <a:extLst>
            <a:ext uri="{FF2B5EF4-FFF2-40B4-BE49-F238E27FC236}">
              <a16:creationId xmlns:a16="http://schemas.microsoft.com/office/drawing/2014/main" id="{E17A4C6A-9979-4D87-8297-91094C5FA30A}"/>
            </a:ext>
          </a:extLst>
        </xdr:cNvPr>
        <xdr:cNvSpPr/>
      </xdr:nvSpPr>
      <xdr:spPr>
        <a:xfrm>
          <a:off x="19494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504" name="フローチャート: 判断 503">
          <a:extLst>
            <a:ext uri="{FF2B5EF4-FFF2-40B4-BE49-F238E27FC236}">
              <a16:creationId xmlns:a16="http://schemas.microsoft.com/office/drawing/2014/main" id="{1D87056F-E7C3-43FB-80BD-1CA307EF58A0}"/>
            </a:ext>
          </a:extLst>
        </xdr:cNvPr>
        <xdr:cNvSpPr/>
      </xdr:nvSpPr>
      <xdr:spPr>
        <a:xfrm>
          <a:off x="18605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CBB6B131-9597-4276-9F78-AD6C693DBD8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B4B1B378-08A7-4193-8880-FEB6A46C14E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3D58004E-98BD-4F8F-8CC9-EEB9EE22544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C8ED47B3-EEE4-4AAF-A632-07CF9E6112A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92688B12-100B-4E61-A79D-3E9E395DCDB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130708</xdr:rowOff>
    </xdr:from>
    <xdr:to>
      <xdr:col>116</xdr:col>
      <xdr:colOff>114300</xdr:colOff>
      <xdr:row>58</xdr:row>
      <xdr:rowOff>60858</xdr:rowOff>
    </xdr:to>
    <xdr:sp macro="" textlink="">
      <xdr:nvSpPr>
        <xdr:cNvPr id="510" name="楕円 509">
          <a:extLst>
            <a:ext uri="{FF2B5EF4-FFF2-40B4-BE49-F238E27FC236}">
              <a16:creationId xmlns:a16="http://schemas.microsoft.com/office/drawing/2014/main" id="{B8992E94-1D30-4F3F-A320-ED31043EBC1B}"/>
            </a:ext>
          </a:extLst>
        </xdr:cNvPr>
        <xdr:cNvSpPr/>
      </xdr:nvSpPr>
      <xdr:spPr>
        <a:xfrm>
          <a:off x="22110700" y="990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153585</xdr:rowOff>
    </xdr:from>
    <xdr:ext cx="534377" cy="259045"/>
    <xdr:sp macro="" textlink="">
      <xdr:nvSpPr>
        <xdr:cNvPr id="511" name="【学校施設】&#10;一人当たり面積該当値テキスト">
          <a:extLst>
            <a:ext uri="{FF2B5EF4-FFF2-40B4-BE49-F238E27FC236}">
              <a16:creationId xmlns:a16="http://schemas.microsoft.com/office/drawing/2014/main" id="{C7443864-9AB1-484E-AF7E-03B13A5FDFA7}"/>
            </a:ext>
          </a:extLst>
        </xdr:cNvPr>
        <xdr:cNvSpPr txBox="1"/>
      </xdr:nvSpPr>
      <xdr:spPr>
        <a:xfrm>
          <a:off x="22199600" y="975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159283</xdr:rowOff>
    </xdr:from>
    <xdr:to>
      <xdr:col>112</xdr:col>
      <xdr:colOff>38100</xdr:colOff>
      <xdr:row>58</xdr:row>
      <xdr:rowOff>89433</xdr:rowOff>
    </xdr:to>
    <xdr:sp macro="" textlink="">
      <xdr:nvSpPr>
        <xdr:cNvPr id="512" name="楕円 511">
          <a:extLst>
            <a:ext uri="{FF2B5EF4-FFF2-40B4-BE49-F238E27FC236}">
              <a16:creationId xmlns:a16="http://schemas.microsoft.com/office/drawing/2014/main" id="{1DE759E9-5E9C-482E-88B2-779227F5E4FE}"/>
            </a:ext>
          </a:extLst>
        </xdr:cNvPr>
        <xdr:cNvSpPr/>
      </xdr:nvSpPr>
      <xdr:spPr>
        <a:xfrm>
          <a:off x="21272500" y="993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10058</xdr:rowOff>
    </xdr:from>
    <xdr:to>
      <xdr:col>116</xdr:col>
      <xdr:colOff>63500</xdr:colOff>
      <xdr:row>58</xdr:row>
      <xdr:rowOff>38633</xdr:rowOff>
    </xdr:to>
    <xdr:cxnSp macro="">
      <xdr:nvCxnSpPr>
        <xdr:cNvPr id="513" name="直線コネクタ 512">
          <a:extLst>
            <a:ext uri="{FF2B5EF4-FFF2-40B4-BE49-F238E27FC236}">
              <a16:creationId xmlns:a16="http://schemas.microsoft.com/office/drawing/2014/main" id="{E855A376-35CC-49E1-BF5B-B532F924EF08}"/>
            </a:ext>
          </a:extLst>
        </xdr:cNvPr>
        <xdr:cNvCxnSpPr/>
      </xdr:nvCxnSpPr>
      <xdr:spPr>
        <a:xfrm flipV="1">
          <a:off x="21323300" y="9954158"/>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24714</xdr:rowOff>
    </xdr:from>
    <xdr:to>
      <xdr:col>107</xdr:col>
      <xdr:colOff>101600</xdr:colOff>
      <xdr:row>58</xdr:row>
      <xdr:rowOff>126314</xdr:rowOff>
    </xdr:to>
    <xdr:sp macro="" textlink="">
      <xdr:nvSpPr>
        <xdr:cNvPr id="514" name="楕円 513">
          <a:extLst>
            <a:ext uri="{FF2B5EF4-FFF2-40B4-BE49-F238E27FC236}">
              <a16:creationId xmlns:a16="http://schemas.microsoft.com/office/drawing/2014/main" id="{F00A143D-D20B-4B03-93DC-F52953ABB2C9}"/>
            </a:ext>
          </a:extLst>
        </xdr:cNvPr>
        <xdr:cNvSpPr/>
      </xdr:nvSpPr>
      <xdr:spPr>
        <a:xfrm>
          <a:off x="20383500" y="996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38633</xdr:rowOff>
    </xdr:from>
    <xdr:to>
      <xdr:col>111</xdr:col>
      <xdr:colOff>177800</xdr:colOff>
      <xdr:row>58</xdr:row>
      <xdr:rowOff>75514</xdr:rowOff>
    </xdr:to>
    <xdr:cxnSp macro="">
      <xdr:nvCxnSpPr>
        <xdr:cNvPr id="515" name="直線コネクタ 514">
          <a:extLst>
            <a:ext uri="{FF2B5EF4-FFF2-40B4-BE49-F238E27FC236}">
              <a16:creationId xmlns:a16="http://schemas.microsoft.com/office/drawing/2014/main" id="{3222AAC9-6C47-4D33-9486-263742F4C07D}"/>
            </a:ext>
          </a:extLst>
        </xdr:cNvPr>
        <xdr:cNvCxnSpPr/>
      </xdr:nvCxnSpPr>
      <xdr:spPr>
        <a:xfrm flipV="1">
          <a:off x="20434300" y="9982733"/>
          <a:ext cx="889000" cy="3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21437</xdr:rowOff>
    </xdr:from>
    <xdr:to>
      <xdr:col>102</xdr:col>
      <xdr:colOff>165100</xdr:colOff>
      <xdr:row>58</xdr:row>
      <xdr:rowOff>123037</xdr:rowOff>
    </xdr:to>
    <xdr:sp macro="" textlink="">
      <xdr:nvSpPr>
        <xdr:cNvPr id="516" name="楕円 515">
          <a:extLst>
            <a:ext uri="{FF2B5EF4-FFF2-40B4-BE49-F238E27FC236}">
              <a16:creationId xmlns:a16="http://schemas.microsoft.com/office/drawing/2014/main" id="{61243492-C58D-4644-9C62-9B12211C74C8}"/>
            </a:ext>
          </a:extLst>
        </xdr:cNvPr>
        <xdr:cNvSpPr/>
      </xdr:nvSpPr>
      <xdr:spPr>
        <a:xfrm>
          <a:off x="19494500" y="996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72237</xdr:rowOff>
    </xdr:from>
    <xdr:to>
      <xdr:col>107</xdr:col>
      <xdr:colOff>50800</xdr:colOff>
      <xdr:row>58</xdr:row>
      <xdr:rowOff>75514</xdr:rowOff>
    </xdr:to>
    <xdr:cxnSp macro="">
      <xdr:nvCxnSpPr>
        <xdr:cNvPr id="517" name="直線コネクタ 516">
          <a:extLst>
            <a:ext uri="{FF2B5EF4-FFF2-40B4-BE49-F238E27FC236}">
              <a16:creationId xmlns:a16="http://schemas.microsoft.com/office/drawing/2014/main" id="{EF3D87B4-7B09-49C8-9954-535A37A7025F}"/>
            </a:ext>
          </a:extLst>
        </xdr:cNvPr>
        <xdr:cNvCxnSpPr/>
      </xdr:nvCxnSpPr>
      <xdr:spPr>
        <a:xfrm>
          <a:off x="19545300" y="10016337"/>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31115</xdr:rowOff>
    </xdr:from>
    <xdr:to>
      <xdr:col>98</xdr:col>
      <xdr:colOff>38100</xdr:colOff>
      <xdr:row>58</xdr:row>
      <xdr:rowOff>132715</xdr:rowOff>
    </xdr:to>
    <xdr:sp macro="" textlink="">
      <xdr:nvSpPr>
        <xdr:cNvPr id="518" name="楕円 517">
          <a:extLst>
            <a:ext uri="{FF2B5EF4-FFF2-40B4-BE49-F238E27FC236}">
              <a16:creationId xmlns:a16="http://schemas.microsoft.com/office/drawing/2014/main" id="{2DA7CF32-A61F-43D1-BD1B-A722576A768E}"/>
            </a:ext>
          </a:extLst>
        </xdr:cNvPr>
        <xdr:cNvSpPr/>
      </xdr:nvSpPr>
      <xdr:spPr>
        <a:xfrm>
          <a:off x="18605500" y="99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72237</xdr:rowOff>
    </xdr:from>
    <xdr:to>
      <xdr:col>102</xdr:col>
      <xdr:colOff>114300</xdr:colOff>
      <xdr:row>58</xdr:row>
      <xdr:rowOff>81915</xdr:rowOff>
    </xdr:to>
    <xdr:cxnSp macro="">
      <xdr:nvCxnSpPr>
        <xdr:cNvPr id="519" name="直線コネクタ 518">
          <a:extLst>
            <a:ext uri="{FF2B5EF4-FFF2-40B4-BE49-F238E27FC236}">
              <a16:creationId xmlns:a16="http://schemas.microsoft.com/office/drawing/2014/main" id="{3FD08E09-C5E2-45C0-9007-7845E392E639}"/>
            </a:ext>
          </a:extLst>
        </xdr:cNvPr>
        <xdr:cNvCxnSpPr/>
      </xdr:nvCxnSpPr>
      <xdr:spPr>
        <a:xfrm flipV="1">
          <a:off x="18656300" y="10016337"/>
          <a:ext cx="889000" cy="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165905</xdr:rowOff>
    </xdr:from>
    <xdr:ext cx="469744" cy="259045"/>
    <xdr:sp macro="" textlink="">
      <xdr:nvSpPr>
        <xdr:cNvPr id="520" name="n_1aveValue【学校施設】&#10;一人当たり面積">
          <a:extLst>
            <a:ext uri="{FF2B5EF4-FFF2-40B4-BE49-F238E27FC236}">
              <a16:creationId xmlns:a16="http://schemas.microsoft.com/office/drawing/2014/main" id="{4ACE974E-D454-4420-8F5D-BA3ED43802E5}"/>
            </a:ext>
          </a:extLst>
        </xdr:cNvPr>
        <xdr:cNvSpPr txBox="1"/>
      </xdr:nvSpPr>
      <xdr:spPr>
        <a:xfrm>
          <a:off x="21075727" y="107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157904</xdr:rowOff>
    </xdr:from>
    <xdr:ext cx="469744" cy="259045"/>
    <xdr:sp macro="" textlink="">
      <xdr:nvSpPr>
        <xdr:cNvPr id="521" name="n_2aveValue【学校施設】&#10;一人当たり面積">
          <a:extLst>
            <a:ext uri="{FF2B5EF4-FFF2-40B4-BE49-F238E27FC236}">
              <a16:creationId xmlns:a16="http://schemas.microsoft.com/office/drawing/2014/main" id="{C192B8A9-1396-4CF8-B996-CFA1764F6B84}"/>
            </a:ext>
          </a:extLst>
        </xdr:cNvPr>
        <xdr:cNvSpPr txBox="1"/>
      </xdr:nvSpPr>
      <xdr:spPr>
        <a:xfrm>
          <a:off x="20199427" y="1078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165143</xdr:rowOff>
    </xdr:from>
    <xdr:ext cx="469744" cy="259045"/>
    <xdr:sp macro="" textlink="">
      <xdr:nvSpPr>
        <xdr:cNvPr id="522" name="n_3aveValue【学校施設】&#10;一人当たり面積">
          <a:extLst>
            <a:ext uri="{FF2B5EF4-FFF2-40B4-BE49-F238E27FC236}">
              <a16:creationId xmlns:a16="http://schemas.microsoft.com/office/drawing/2014/main" id="{734730A5-0010-4207-917D-6F8811DCE077}"/>
            </a:ext>
          </a:extLst>
        </xdr:cNvPr>
        <xdr:cNvSpPr txBox="1"/>
      </xdr:nvSpPr>
      <xdr:spPr>
        <a:xfrm>
          <a:off x="19310427" y="1079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141673</xdr:rowOff>
    </xdr:from>
    <xdr:ext cx="469744" cy="259045"/>
    <xdr:sp macro="" textlink="">
      <xdr:nvSpPr>
        <xdr:cNvPr id="523" name="n_4aveValue【学校施設】&#10;一人当たり面積">
          <a:extLst>
            <a:ext uri="{FF2B5EF4-FFF2-40B4-BE49-F238E27FC236}">
              <a16:creationId xmlns:a16="http://schemas.microsoft.com/office/drawing/2014/main" id="{FC4A3F39-25EE-4E8E-8F57-C5ECE86CA12D}"/>
            </a:ext>
          </a:extLst>
        </xdr:cNvPr>
        <xdr:cNvSpPr txBox="1"/>
      </xdr:nvSpPr>
      <xdr:spPr>
        <a:xfrm>
          <a:off x="18421427" y="1077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56</xdr:row>
      <xdr:rowOff>105960</xdr:rowOff>
    </xdr:from>
    <xdr:ext cx="534377" cy="259045"/>
    <xdr:sp macro="" textlink="">
      <xdr:nvSpPr>
        <xdr:cNvPr id="524" name="n_1mainValue【学校施設】&#10;一人当たり面積">
          <a:extLst>
            <a:ext uri="{FF2B5EF4-FFF2-40B4-BE49-F238E27FC236}">
              <a16:creationId xmlns:a16="http://schemas.microsoft.com/office/drawing/2014/main" id="{F88E78F1-B7CA-45C3-BE60-CD23F950EF0C}"/>
            </a:ext>
          </a:extLst>
        </xdr:cNvPr>
        <xdr:cNvSpPr txBox="1"/>
      </xdr:nvSpPr>
      <xdr:spPr>
        <a:xfrm>
          <a:off x="21043411" y="970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56</xdr:row>
      <xdr:rowOff>142841</xdr:rowOff>
    </xdr:from>
    <xdr:ext cx="534377" cy="259045"/>
    <xdr:sp macro="" textlink="">
      <xdr:nvSpPr>
        <xdr:cNvPr id="525" name="n_2mainValue【学校施設】&#10;一人当たり面積">
          <a:extLst>
            <a:ext uri="{FF2B5EF4-FFF2-40B4-BE49-F238E27FC236}">
              <a16:creationId xmlns:a16="http://schemas.microsoft.com/office/drawing/2014/main" id="{D4E0909D-02B0-47C3-8943-2FA78CF8387E}"/>
            </a:ext>
          </a:extLst>
        </xdr:cNvPr>
        <xdr:cNvSpPr txBox="1"/>
      </xdr:nvSpPr>
      <xdr:spPr>
        <a:xfrm>
          <a:off x="20167111" y="97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56</xdr:row>
      <xdr:rowOff>139564</xdr:rowOff>
    </xdr:from>
    <xdr:ext cx="534377" cy="259045"/>
    <xdr:sp macro="" textlink="">
      <xdr:nvSpPr>
        <xdr:cNvPr id="526" name="n_3mainValue【学校施設】&#10;一人当たり面積">
          <a:extLst>
            <a:ext uri="{FF2B5EF4-FFF2-40B4-BE49-F238E27FC236}">
              <a16:creationId xmlns:a16="http://schemas.microsoft.com/office/drawing/2014/main" id="{974CA553-A859-4254-AA45-05F867749C8D}"/>
            </a:ext>
          </a:extLst>
        </xdr:cNvPr>
        <xdr:cNvSpPr txBox="1"/>
      </xdr:nvSpPr>
      <xdr:spPr>
        <a:xfrm>
          <a:off x="19278111" y="974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56</xdr:row>
      <xdr:rowOff>149242</xdr:rowOff>
    </xdr:from>
    <xdr:ext cx="534377" cy="259045"/>
    <xdr:sp macro="" textlink="">
      <xdr:nvSpPr>
        <xdr:cNvPr id="527" name="n_4mainValue【学校施設】&#10;一人当たり面積">
          <a:extLst>
            <a:ext uri="{FF2B5EF4-FFF2-40B4-BE49-F238E27FC236}">
              <a16:creationId xmlns:a16="http://schemas.microsoft.com/office/drawing/2014/main" id="{8F0E79F0-29D2-4857-BDBA-E0C87AC785D1}"/>
            </a:ext>
          </a:extLst>
        </xdr:cNvPr>
        <xdr:cNvSpPr txBox="1"/>
      </xdr:nvSpPr>
      <xdr:spPr>
        <a:xfrm>
          <a:off x="18389111" y="975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a:extLst>
            <a:ext uri="{FF2B5EF4-FFF2-40B4-BE49-F238E27FC236}">
              <a16:creationId xmlns:a16="http://schemas.microsoft.com/office/drawing/2014/main" id="{13807B53-FF73-4001-8345-EA5DB8C473E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a:extLst>
            <a:ext uri="{FF2B5EF4-FFF2-40B4-BE49-F238E27FC236}">
              <a16:creationId xmlns:a16="http://schemas.microsoft.com/office/drawing/2014/main" id="{DFCE83BC-8B92-47D2-B422-C500CDF497E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a:extLst>
            <a:ext uri="{FF2B5EF4-FFF2-40B4-BE49-F238E27FC236}">
              <a16:creationId xmlns:a16="http://schemas.microsoft.com/office/drawing/2014/main" id="{5AEDD9F2-B2E2-4589-AE36-C65B7B04429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a:extLst>
            <a:ext uri="{FF2B5EF4-FFF2-40B4-BE49-F238E27FC236}">
              <a16:creationId xmlns:a16="http://schemas.microsoft.com/office/drawing/2014/main" id="{27C35898-5421-4F50-BF8B-8C4510A9C1B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a:extLst>
            <a:ext uri="{FF2B5EF4-FFF2-40B4-BE49-F238E27FC236}">
              <a16:creationId xmlns:a16="http://schemas.microsoft.com/office/drawing/2014/main" id="{28861EB0-7D3F-4CD5-B9DD-CBCCA5E9F9F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a:extLst>
            <a:ext uri="{FF2B5EF4-FFF2-40B4-BE49-F238E27FC236}">
              <a16:creationId xmlns:a16="http://schemas.microsoft.com/office/drawing/2014/main" id="{C7A45A44-608B-4AEA-A841-E28C82D81F6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a:extLst>
            <a:ext uri="{FF2B5EF4-FFF2-40B4-BE49-F238E27FC236}">
              <a16:creationId xmlns:a16="http://schemas.microsoft.com/office/drawing/2014/main" id="{EEAB45D3-2867-4BD9-9E17-03C3193D645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a:extLst>
            <a:ext uri="{FF2B5EF4-FFF2-40B4-BE49-F238E27FC236}">
              <a16:creationId xmlns:a16="http://schemas.microsoft.com/office/drawing/2014/main" id="{5D3D30F0-08AF-497D-9EA8-ED2C5C4063E8}"/>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6" name="正方形/長方形 535">
          <a:extLst>
            <a:ext uri="{FF2B5EF4-FFF2-40B4-BE49-F238E27FC236}">
              <a16:creationId xmlns:a16="http://schemas.microsoft.com/office/drawing/2014/main" id="{F2F3E0EB-B95E-4DB0-B492-467039FB788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7" name="正方形/長方形 536">
          <a:extLst>
            <a:ext uri="{FF2B5EF4-FFF2-40B4-BE49-F238E27FC236}">
              <a16:creationId xmlns:a16="http://schemas.microsoft.com/office/drawing/2014/main" id="{D5298613-BAC3-4A15-AB05-3FDE9F7A826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8" name="正方形/長方形 537">
          <a:extLst>
            <a:ext uri="{FF2B5EF4-FFF2-40B4-BE49-F238E27FC236}">
              <a16:creationId xmlns:a16="http://schemas.microsoft.com/office/drawing/2014/main" id="{0307838B-EF6A-454D-B161-A92BDE15CF9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9" name="正方形/長方形 538">
          <a:extLst>
            <a:ext uri="{FF2B5EF4-FFF2-40B4-BE49-F238E27FC236}">
              <a16:creationId xmlns:a16="http://schemas.microsoft.com/office/drawing/2014/main" id="{6B706626-70BA-4CD9-A12B-38D47ED32B2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0" name="正方形/長方形 539">
          <a:extLst>
            <a:ext uri="{FF2B5EF4-FFF2-40B4-BE49-F238E27FC236}">
              <a16:creationId xmlns:a16="http://schemas.microsoft.com/office/drawing/2014/main" id="{B0D577FC-0CE4-4628-B942-E259421F1CD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1" name="正方形/長方形 540">
          <a:extLst>
            <a:ext uri="{FF2B5EF4-FFF2-40B4-BE49-F238E27FC236}">
              <a16:creationId xmlns:a16="http://schemas.microsoft.com/office/drawing/2014/main" id="{1B64F5B8-1B1C-4FAF-8345-AE27D03137B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2" name="正方形/長方形 541">
          <a:extLst>
            <a:ext uri="{FF2B5EF4-FFF2-40B4-BE49-F238E27FC236}">
              <a16:creationId xmlns:a16="http://schemas.microsoft.com/office/drawing/2014/main" id="{E444B630-6DA3-476B-B117-FF008208F36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3" name="正方形/長方形 542">
          <a:extLst>
            <a:ext uri="{FF2B5EF4-FFF2-40B4-BE49-F238E27FC236}">
              <a16:creationId xmlns:a16="http://schemas.microsoft.com/office/drawing/2014/main" id="{949FEAED-A640-4741-A687-1D669043C3C4}"/>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DF0A60CF-B5A9-4BFD-870E-72CCC8F427F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8FAC3237-6128-4118-B308-A1D68C26C6C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ACAE590E-45B5-4301-8574-7C328F46F50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7BA543E1-7D3C-4C62-A436-EBBFB036C67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982C3545-C0C3-4CFC-B448-34313270940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E94CC9B4-0A2F-4D1A-B43E-9DDFD4D3515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782A29F5-45B3-471A-A3E9-55FF8ABF34D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13907351-A1A5-4B01-8E76-3A209DB6C02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2" name="正方形/長方形 551">
          <a:extLst>
            <a:ext uri="{FF2B5EF4-FFF2-40B4-BE49-F238E27FC236}">
              <a16:creationId xmlns:a16="http://schemas.microsoft.com/office/drawing/2014/main" id="{28AA3C58-BDA5-48C1-A732-51547BD5676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3" name="正方形/長方形 552">
          <a:extLst>
            <a:ext uri="{FF2B5EF4-FFF2-40B4-BE49-F238E27FC236}">
              <a16:creationId xmlns:a16="http://schemas.microsoft.com/office/drawing/2014/main" id="{B9A694D4-3AAD-470D-9729-95FBBEBC276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4" name="正方形/長方形 553">
          <a:extLst>
            <a:ext uri="{FF2B5EF4-FFF2-40B4-BE49-F238E27FC236}">
              <a16:creationId xmlns:a16="http://schemas.microsoft.com/office/drawing/2014/main" id="{39F64CC5-3111-4787-AE13-515B9F770E9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5" name="正方形/長方形 554">
          <a:extLst>
            <a:ext uri="{FF2B5EF4-FFF2-40B4-BE49-F238E27FC236}">
              <a16:creationId xmlns:a16="http://schemas.microsoft.com/office/drawing/2014/main" id="{4623849F-D830-45E7-A8D7-A83C2785F1C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6" name="正方形/長方形 555">
          <a:extLst>
            <a:ext uri="{FF2B5EF4-FFF2-40B4-BE49-F238E27FC236}">
              <a16:creationId xmlns:a16="http://schemas.microsoft.com/office/drawing/2014/main" id="{919448F9-81CD-4945-A917-4F81AB09EDD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7" name="正方形/長方形 556">
          <a:extLst>
            <a:ext uri="{FF2B5EF4-FFF2-40B4-BE49-F238E27FC236}">
              <a16:creationId xmlns:a16="http://schemas.microsoft.com/office/drawing/2014/main" id="{285AD52F-4286-43EE-8972-73474E2244C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8" name="正方形/長方形 557">
          <a:extLst>
            <a:ext uri="{FF2B5EF4-FFF2-40B4-BE49-F238E27FC236}">
              <a16:creationId xmlns:a16="http://schemas.microsoft.com/office/drawing/2014/main" id="{291F1552-20C5-4CE8-A725-F210B375EFA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9" name="正方形/長方形 558">
          <a:extLst>
            <a:ext uri="{FF2B5EF4-FFF2-40B4-BE49-F238E27FC236}">
              <a16:creationId xmlns:a16="http://schemas.microsoft.com/office/drawing/2014/main" id="{D47EF6FF-8DA9-4934-BCA6-FE44321F78EC}"/>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60" name="正方形/長方形 559">
          <a:extLst>
            <a:ext uri="{FF2B5EF4-FFF2-40B4-BE49-F238E27FC236}">
              <a16:creationId xmlns:a16="http://schemas.microsoft.com/office/drawing/2014/main" id="{BFA621D8-ECFD-4504-A3E8-13181062401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1" name="正方形/長方形 560">
          <a:extLst>
            <a:ext uri="{FF2B5EF4-FFF2-40B4-BE49-F238E27FC236}">
              <a16:creationId xmlns:a16="http://schemas.microsoft.com/office/drawing/2014/main" id="{413BDF56-D34D-41E1-A581-A7CF2B64FE4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2" name="テキスト ボックス 561">
          <a:extLst>
            <a:ext uri="{FF2B5EF4-FFF2-40B4-BE49-F238E27FC236}">
              <a16:creationId xmlns:a16="http://schemas.microsoft.com/office/drawing/2014/main" id="{2787668D-9445-4036-B889-CB013C52FF2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保育所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において、老朽化により更新が必要である。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においては、部分的な補修が必要である。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一日も早く、公共施設等総合管理計画を整え個別計画を検討する。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98698FC-1235-4159-A811-C57BF93ABEE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8535019-8C8F-47D2-A21C-7C039796AD3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5EE04CE-0DCC-42EB-BE86-427F0842498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C898A23-6891-46E8-A62B-74603647E95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606CFD5-6E2F-48E0-85E0-494F372E344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599928A-57C8-43A8-9DA9-A2F85B932D5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595EC17-315D-4A51-A418-4755922570D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536ADE1-6B12-4D05-8EF7-250CA0BFC79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D56030D-0FCC-4415-A693-4C3BAA6FEFB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04092B3-2AEA-4CD8-A540-E1D6056C894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299
298
20.55
1,716,850
1,502,770
123,971
444,494
557,973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27C4834-D2DA-49D5-810A-D6D8FE0E1AD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32DF6EF-C598-4FE7-8519-B0F1ACC2A94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6C07559-B15F-4544-BAF6-E68C35F2D9B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0FCC272-7D1A-46ED-B955-58C799CB081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D5B71AA-8268-42AA-AF82-A1ACCE6C7A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9A971B9-966C-407C-8670-003F848BC09A}"/>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9CD7858-2412-438F-94C1-23DF16386BB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4DDD761-BAA2-44F5-A4CB-F287E4AE236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A989682-48F9-4E5B-803F-A88098C3018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7102D62-254B-49A4-9D9C-DF726AFB45D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DC530CD-8481-40A1-84EA-50FF54AD75B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D3D3E0F-F435-4473-B8BA-9CB744BD6EB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B1E03D0-051C-4B45-92E8-0A44DDE2951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93E0549-3ADD-4B74-8BE1-507D0C59227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D7BEB59-5320-4622-980D-C93EDD518D7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8EAAE76-0532-4738-986F-66142764518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B733A85-B63A-4E58-8336-759C15328E3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2695470-82FC-4604-874B-6C7A83101EA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00A22A7-FF5C-469D-A8A0-200BEF5383E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457D9CC-78C9-434B-809E-18A4481F96A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964C88D-AA60-4A5D-954A-ED48C797028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27728E4-A19F-4917-A631-496E0BAB1FA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9F71965-ED24-4BDD-B3AB-C4B7B844902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E56FD6F-1B69-46EA-915B-5A58611C447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B956613-B6B1-4B75-9E37-8069AF90133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B616DD9-604A-4350-B8AA-78A43F73C25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E199B54-710B-4FF2-B202-E34A8227794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B57597B-EB2F-4178-8EE2-4FF3842A64D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0672D31-1E62-4308-9DA9-77DDCD60442B}"/>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D3F323D5-ED52-4EDA-9D4E-16578E832C4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FE74BFE-740F-4BC3-8A23-93631698CF0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15230E79-8203-4F7F-86FA-BED7A79995B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4673DCE1-1EED-468F-8013-8F2577433B4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FB5F341-EF0A-484A-B339-29B57FCB990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34A85297-1880-44DE-B025-ECDD337D305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B1208839-BE8A-4FA6-82CC-F99614199C5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D0D0AB02-D81C-46CD-A9CD-5265C7D3CBC3}"/>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E9628CB7-497F-45DC-AC06-4E3C65D0DC7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AB503D20-C78D-4ABA-A69F-A358CB6C089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E60D0A6C-19D3-4F26-8AE5-D9997C5A04B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F33E232A-BFDF-4EF9-9CCF-5C6F9AF6950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5F3D0BB7-6FCB-4F7E-9EC8-5B9E40931AA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B7CEF1DA-6C91-4607-85BC-F3A3759E75E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51EEA282-69DD-4B6E-AE53-59510016CDF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33310886-AF13-4150-8FE3-8E834F19317F}"/>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F7796468-9FE5-4AEA-927E-3CF19844E28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DC62843A-C975-4B0C-8AC3-C0CAA1E101F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F0FCAA88-F620-4B5D-AA47-931CA7A6651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F2C4968D-298C-44C2-AA95-BF69C766ADB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F0EBEA40-0426-49AE-8262-A4E961E9265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091AF147-3928-41B2-A185-BEBAF2ED040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DF131D7D-9F9A-4F5B-B640-FB5F41F75F3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43959EB7-D9C9-4BE2-BED2-CF98209B90D8}"/>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2ACBCDDA-4D8F-4769-B922-A6F5A230E38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513808B0-5D95-49A8-ACFC-0FECA9BD9C9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E2D8F382-3807-4B61-98C6-FA4B7347FEC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F494EE4F-D125-4FF7-898B-E66DEC249C7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C520FAAE-A1CF-4514-992B-04843E85B3D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76F136C5-7DD5-49B4-AFB1-FC65941A07B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601E79DA-9AED-42D0-8F44-2B0BE23EFBD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78F10544-F1C8-4B67-B50C-56AC85BFBF3B}"/>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580441BF-2DB9-4185-9630-BB5CF9C57B9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16F2D071-E212-4DA7-A993-AC7FBCF0502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DAE7EDDE-C801-4DCF-8AB1-FBA8C180613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95D6DBEB-CE23-4F38-B7E5-C9354644666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7FE416B6-68C7-417B-B8FD-280C3201836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BA1B7C34-3F25-46D4-A3E2-FF1875CAA4D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89D85AEB-2213-407E-B7B6-603FC330DED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A7B7DAC3-9DCE-472E-84B7-0A9F1CEC42D8}"/>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4659A0DC-3D95-4A6B-A5BF-C9147FEBAE5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C8B2C018-DE6E-4BEF-A802-7F0CFFD803E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D74F4A35-DE58-44BA-8165-7C312187211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9B2CAC57-0675-4ABF-B855-EE562663EBB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F32BFF2E-B47E-4240-B4DF-3DD020BD9F3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456B30BF-18F3-435E-AEFA-BC02EB087C2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046C79A0-1D0B-4CF9-9EB9-D393EBBE67B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12815F34-E4FD-468D-88C7-90C3F542FC6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8E354B44-DF94-4988-AFED-436E5FDE62A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006ACEC6-C686-44DB-AAF5-D40EE76E5A2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15905C1F-62F0-4C5F-B8E6-B49B228073B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80A2AA9A-B261-44CB-8B70-3F314655863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917FEEB0-AE54-4637-926E-64F07EDBAA7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1F6E54B4-DE33-4C6E-BDF8-C1CE9DB75F8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69AC467F-1F9A-4DA1-A9A6-CEDE7BEDDAA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D8E95635-8A52-4B6F-924D-9698BD63C7B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46D2347D-ED75-4E97-A882-132EF48C581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99290220-D404-44DB-9276-FECF273D50F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884859D4-B8F3-4DDA-8BAA-B1071D68E17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C704E61B-CBC7-439C-9C79-A89C0232B5F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767C8086-2B2A-46C3-A680-FB6F538D6E0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69E4EA41-DD5A-480B-9720-B52D660CBDC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8FE695B9-109C-440D-8BAF-CA6752B0AF5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3421BB58-E655-4A3D-88F5-F19A14108C8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33A9CB89-D9B9-4418-852A-A2F2ECC7A80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A29F3258-488A-45B9-B044-AC008F18364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39E48CC5-19C5-458D-A8BF-12A3A43D556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45622C19-542A-4BF2-B46A-EB70BC9F105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CD22C841-F292-4FAF-821C-40BC30AD29A6}"/>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9852F34D-DF07-4860-B6BF-EE2F3E11E5F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6244356D-D781-434A-87B3-DC9C5BDA11E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EAD9A2F6-57A0-4B1D-A9F6-186C34BD934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E1EC6294-5D2E-48BF-8777-B305FEDBCD47}"/>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FB1CFA08-A17C-472A-A119-48861596C5B3}"/>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9BD49CD0-E501-4368-9667-5928C56DF80B}"/>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6CFE53F8-4D93-4A64-8410-08E1833A7941}"/>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7BDCDDD5-B32B-4E3D-880E-80E01FCC9019}"/>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22AEDDE7-68FD-4118-9F84-CF1F25BC5BD5}"/>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B4CEA570-CA8E-458C-9675-33108C912656}"/>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27A7351D-1F52-4177-BF35-46AEC6890E1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AACCBAC6-EA0D-4E82-B82C-BED5100B7EF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122" name="直線コネクタ 121">
          <a:extLst>
            <a:ext uri="{FF2B5EF4-FFF2-40B4-BE49-F238E27FC236}">
              <a16:creationId xmlns:a16="http://schemas.microsoft.com/office/drawing/2014/main" id="{1B2600C1-60A9-4A57-9B0F-4BE15DB1C059}"/>
            </a:ext>
          </a:extLst>
        </xdr:cNvPr>
        <xdr:cNvCxnSpPr/>
      </xdr:nvCxnSpPr>
      <xdr:spPr>
        <a:xfrm flipV="1">
          <a:off x="16318864" y="5716089"/>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123" name="【一般廃棄物処理施設】&#10;有形固定資産減価償却率最小値テキスト">
          <a:extLst>
            <a:ext uri="{FF2B5EF4-FFF2-40B4-BE49-F238E27FC236}">
              <a16:creationId xmlns:a16="http://schemas.microsoft.com/office/drawing/2014/main" id="{B0B94BD9-E505-4310-AEC7-C3636A6176CA}"/>
            </a:ext>
          </a:extLst>
        </xdr:cNvPr>
        <xdr:cNvSpPr txBox="1"/>
      </xdr:nvSpPr>
      <xdr:spPr>
        <a:xfrm>
          <a:off x="16357600" y="726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124" name="直線コネクタ 123">
          <a:extLst>
            <a:ext uri="{FF2B5EF4-FFF2-40B4-BE49-F238E27FC236}">
              <a16:creationId xmlns:a16="http://schemas.microsoft.com/office/drawing/2014/main" id="{2A2F5500-A8F5-4DFB-B7B9-E45C6D4C5884}"/>
            </a:ext>
          </a:extLst>
        </xdr:cNvPr>
        <xdr:cNvCxnSpPr/>
      </xdr:nvCxnSpPr>
      <xdr:spPr>
        <a:xfrm>
          <a:off x="16230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125" name="【一般廃棄物処理施設】&#10;有形固定資産減価償却率最大値テキスト">
          <a:extLst>
            <a:ext uri="{FF2B5EF4-FFF2-40B4-BE49-F238E27FC236}">
              <a16:creationId xmlns:a16="http://schemas.microsoft.com/office/drawing/2014/main" id="{E1023B65-1ACD-4F44-BB09-8C3AA5EF8C88}"/>
            </a:ext>
          </a:extLst>
        </xdr:cNvPr>
        <xdr:cNvSpPr txBox="1"/>
      </xdr:nvSpPr>
      <xdr:spPr>
        <a:xfrm>
          <a:off x="16357600" y="54913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126" name="直線コネクタ 125">
          <a:extLst>
            <a:ext uri="{FF2B5EF4-FFF2-40B4-BE49-F238E27FC236}">
              <a16:creationId xmlns:a16="http://schemas.microsoft.com/office/drawing/2014/main" id="{66F23F74-2CA0-4004-A8E1-4D3771968CDD}"/>
            </a:ext>
          </a:extLst>
        </xdr:cNvPr>
        <xdr:cNvCxnSpPr/>
      </xdr:nvCxnSpPr>
      <xdr:spPr>
        <a:xfrm>
          <a:off x="16230600" y="571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105064</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34454E59-82B1-47DF-A525-44455B908F4C}"/>
            </a:ext>
          </a:extLst>
        </xdr:cNvPr>
        <xdr:cNvSpPr txBox="1"/>
      </xdr:nvSpPr>
      <xdr:spPr>
        <a:xfrm>
          <a:off x="16357600" y="6448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128" name="フローチャート: 判断 127">
          <a:extLst>
            <a:ext uri="{FF2B5EF4-FFF2-40B4-BE49-F238E27FC236}">
              <a16:creationId xmlns:a16="http://schemas.microsoft.com/office/drawing/2014/main" id="{D3CAA8B0-641E-4B21-A1C2-E3BC49EB7F30}"/>
            </a:ext>
          </a:extLst>
        </xdr:cNvPr>
        <xdr:cNvSpPr/>
      </xdr:nvSpPr>
      <xdr:spPr>
        <a:xfrm>
          <a:off x="162687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129" name="フローチャート: 判断 128">
          <a:extLst>
            <a:ext uri="{FF2B5EF4-FFF2-40B4-BE49-F238E27FC236}">
              <a16:creationId xmlns:a16="http://schemas.microsoft.com/office/drawing/2014/main" id="{75CA994E-1C1E-4B26-A3CA-5E8E140DD9E2}"/>
            </a:ext>
          </a:extLst>
        </xdr:cNvPr>
        <xdr:cNvSpPr/>
      </xdr:nvSpPr>
      <xdr:spPr>
        <a:xfrm>
          <a:off x="154305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130" name="フローチャート: 判断 129">
          <a:extLst>
            <a:ext uri="{FF2B5EF4-FFF2-40B4-BE49-F238E27FC236}">
              <a16:creationId xmlns:a16="http://schemas.microsoft.com/office/drawing/2014/main" id="{B9A06BAC-5BE9-45C3-9886-14F9218A6CBE}"/>
            </a:ext>
          </a:extLst>
        </xdr:cNvPr>
        <xdr:cNvSpPr/>
      </xdr:nvSpPr>
      <xdr:spPr>
        <a:xfrm>
          <a:off x="14541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136434</xdr:rowOff>
    </xdr:from>
    <xdr:to>
      <xdr:col>72</xdr:col>
      <xdr:colOff>38100</xdr:colOff>
      <xdr:row>38</xdr:row>
      <xdr:rowOff>66584</xdr:rowOff>
    </xdr:to>
    <xdr:sp macro="" textlink="">
      <xdr:nvSpPr>
        <xdr:cNvPr id="131" name="フローチャート: 判断 130">
          <a:extLst>
            <a:ext uri="{FF2B5EF4-FFF2-40B4-BE49-F238E27FC236}">
              <a16:creationId xmlns:a16="http://schemas.microsoft.com/office/drawing/2014/main" id="{2E2DB9EB-1797-4CC4-8743-67D05BCAE972}"/>
            </a:ext>
          </a:extLst>
        </xdr:cNvPr>
        <xdr:cNvSpPr/>
      </xdr:nvSpPr>
      <xdr:spPr>
        <a:xfrm>
          <a:off x="13652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12337</xdr:rowOff>
    </xdr:from>
    <xdr:to>
      <xdr:col>67</xdr:col>
      <xdr:colOff>101600</xdr:colOff>
      <xdr:row>39</xdr:row>
      <xdr:rowOff>113937</xdr:rowOff>
    </xdr:to>
    <xdr:sp macro="" textlink="">
      <xdr:nvSpPr>
        <xdr:cNvPr id="132" name="フローチャート: 判断 131">
          <a:extLst>
            <a:ext uri="{FF2B5EF4-FFF2-40B4-BE49-F238E27FC236}">
              <a16:creationId xmlns:a16="http://schemas.microsoft.com/office/drawing/2014/main" id="{6441DC6D-27E0-42E4-B7FA-344AC81842FE}"/>
            </a:ext>
          </a:extLst>
        </xdr:cNvPr>
        <xdr:cNvSpPr/>
      </xdr:nvSpPr>
      <xdr:spPr>
        <a:xfrm>
          <a:off x="12763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3D652FA3-5F87-4D77-9177-31D821A74A3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5C4A1B8A-9F3D-46FE-BEEA-17E8BB54586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48386A33-5833-481C-B2F8-664FA4E1BE2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31BD7CDA-3F0E-4628-967D-CA22C74FCA2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6F0D6196-9F8A-4FB1-9D78-2C57C2484BC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141333</xdr:rowOff>
    </xdr:from>
    <xdr:to>
      <xdr:col>85</xdr:col>
      <xdr:colOff>177800</xdr:colOff>
      <xdr:row>36</xdr:row>
      <xdr:rowOff>71483</xdr:rowOff>
    </xdr:to>
    <xdr:sp macro="" textlink="">
      <xdr:nvSpPr>
        <xdr:cNvPr id="138" name="楕円 137">
          <a:extLst>
            <a:ext uri="{FF2B5EF4-FFF2-40B4-BE49-F238E27FC236}">
              <a16:creationId xmlns:a16="http://schemas.microsoft.com/office/drawing/2014/main" id="{EC4FB66A-0764-4C0C-875B-53539F63A1BC}"/>
            </a:ext>
          </a:extLst>
        </xdr:cNvPr>
        <xdr:cNvSpPr/>
      </xdr:nvSpPr>
      <xdr:spPr>
        <a:xfrm>
          <a:off x="162687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164210</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4FFFC68C-97B4-49F1-B49E-C5BC03414C71}"/>
            </a:ext>
          </a:extLst>
        </xdr:cNvPr>
        <xdr:cNvSpPr txBox="1"/>
      </xdr:nvSpPr>
      <xdr:spPr>
        <a:xfrm>
          <a:off x="16357600" y="599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160927</xdr:rowOff>
    </xdr:from>
    <xdr:to>
      <xdr:col>81</xdr:col>
      <xdr:colOff>101600</xdr:colOff>
      <xdr:row>35</xdr:row>
      <xdr:rowOff>91077</xdr:rowOff>
    </xdr:to>
    <xdr:sp macro="" textlink="">
      <xdr:nvSpPr>
        <xdr:cNvPr id="140" name="楕円 139">
          <a:extLst>
            <a:ext uri="{FF2B5EF4-FFF2-40B4-BE49-F238E27FC236}">
              <a16:creationId xmlns:a16="http://schemas.microsoft.com/office/drawing/2014/main" id="{87297E60-50A2-49EA-BD7E-4ED9D86FD28B}"/>
            </a:ext>
          </a:extLst>
        </xdr:cNvPr>
        <xdr:cNvSpPr/>
      </xdr:nvSpPr>
      <xdr:spPr>
        <a:xfrm>
          <a:off x="15430500" y="599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40277</xdr:rowOff>
    </xdr:from>
    <xdr:to>
      <xdr:col>85</xdr:col>
      <xdr:colOff>127000</xdr:colOff>
      <xdr:row>36</xdr:row>
      <xdr:rowOff>20683</xdr:rowOff>
    </xdr:to>
    <xdr:cxnSp macro="">
      <xdr:nvCxnSpPr>
        <xdr:cNvPr id="141" name="直線コネクタ 140">
          <a:extLst>
            <a:ext uri="{FF2B5EF4-FFF2-40B4-BE49-F238E27FC236}">
              <a16:creationId xmlns:a16="http://schemas.microsoft.com/office/drawing/2014/main" id="{0A77F1AD-76BE-418C-AFE8-884D54307B23}"/>
            </a:ext>
          </a:extLst>
        </xdr:cNvPr>
        <xdr:cNvCxnSpPr/>
      </xdr:nvCxnSpPr>
      <xdr:spPr>
        <a:xfrm>
          <a:off x="15481300" y="6041027"/>
          <a:ext cx="8382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62956</xdr:rowOff>
    </xdr:from>
    <xdr:to>
      <xdr:col>76</xdr:col>
      <xdr:colOff>165100</xdr:colOff>
      <xdr:row>34</xdr:row>
      <xdr:rowOff>164556</xdr:rowOff>
    </xdr:to>
    <xdr:sp macro="" textlink="">
      <xdr:nvSpPr>
        <xdr:cNvPr id="142" name="楕円 141">
          <a:extLst>
            <a:ext uri="{FF2B5EF4-FFF2-40B4-BE49-F238E27FC236}">
              <a16:creationId xmlns:a16="http://schemas.microsoft.com/office/drawing/2014/main" id="{FE2FF47A-F63F-45E3-A9B5-2507B81DB278}"/>
            </a:ext>
          </a:extLst>
        </xdr:cNvPr>
        <xdr:cNvSpPr/>
      </xdr:nvSpPr>
      <xdr:spPr>
        <a:xfrm>
          <a:off x="14541500" y="589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113756</xdr:rowOff>
    </xdr:from>
    <xdr:to>
      <xdr:col>81</xdr:col>
      <xdr:colOff>50800</xdr:colOff>
      <xdr:row>35</xdr:row>
      <xdr:rowOff>40277</xdr:rowOff>
    </xdr:to>
    <xdr:cxnSp macro="">
      <xdr:nvCxnSpPr>
        <xdr:cNvPr id="143" name="直線コネクタ 142">
          <a:extLst>
            <a:ext uri="{FF2B5EF4-FFF2-40B4-BE49-F238E27FC236}">
              <a16:creationId xmlns:a16="http://schemas.microsoft.com/office/drawing/2014/main" id="{B5CCF588-B42D-48E7-B807-9F72597CBCB3}"/>
            </a:ext>
          </a:extLst>
        </xdr:cNvPr>
        <xdr:cNvCxnSpPr/>
      </xdr:nvCxnSpPr>
      <xdr:spPr>
        <a:xfrm>
          <a:off x="14592300" y="594305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136434</xdr:rowOff>
    </xdr:from>
    <xdr:to>
      <xdr:col>72</xdr:col>
      <xdr:colOff>38100</xdr:colOff>
      <xdr:row>34</xdr:row>
      <xdr:rowOff>66584</xdr:rowOff>
    </xdr:to>
    <xdr:sp macro="" textlink="">
      <xdr:nvSpPr>
        <xdr:cNvPr id="144" name="楕円 143">
          <a:extLst>
            <a:ext uri="{FF2B5EF4-FFF2-40B4-BE49-F238E27FC236}">
              <a16:creationId xmlns:a16="http://schemas.microsoft.com/office/drawing/2014/main" id="{6FB0E579-8120-4628-A9B9-AB38EEFA1450}"/>
            </a:ext>
          </a:extLst>
        </xdr:cNvPr>
        <xdr:cNvSpPr/>
      </xdr:nvSpPr>
      <xdr:spPr>
        <a:xfrm>
          <a:off x="13652500" y="579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15784</xdr:rowOff>
    </xdr:from>
    <xdr:to>
      <xdr:col>76</xdr:col>
      <xdr:colOff>114300</xdr:colOff>
      <xdr:row>34</xdr:row>
      <xdr:rowOff>113756</xdr:rowOff>
    </xdr:to>
    <xdr:cxnSp macro="">
      <xdr:nvCxnSpPr>
        <xdr:cNvPr id="145" name="直線コネクタ 144">
          <a:extLst>
            <a:ext uri="{FF2B5EF4-FFF2-40B4-BE49-F238E27FC236}">
              <a16:creationId xmlns:a16="http://schemas.microsoft.com/office/drawing/2014/main" id="{769C7614-8E02-4677-A429-2E08384176E2}"/>
            </a:ext>
          </a:extLst>
        </xdr:cNvPr>
        <xdr:cNvCxnSpPr/>
      </xdr:nvCxnSpPr>
      <xdr:spPr>
        <a:xfrm>
          <a:off x="13703300" y="584508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61323</xdr:rowOff>
    </xdr:from>
    <xdr:to>
      <xdr:col>67</xdr:col>
      <xdr:colOff>101600</xdr:colOff>
      <xdr:row>37</xdr:row>
      <xdr:rowOff>162923</xdr:rowOff>
    </xdr:to>
    <xdr:sp macro="" textlink="">
      <xdr:nvSpPr>
        <xdr:cNvPr id="146" name="楕円 145">
          <a:extLst>
            <a:ext uri="{FF2B5EF4-FFF2-40B4-BE49-F238E27FC236}">
              <a16:creationId xmlns:a16="http://schemas.microsoft.com/office/drawing/2014/main" id="{E08B54FE-8B00-4105-84F7-66A5F3FA0B8C}"/>
            </a:ext>
          </a:extLst>
        </xdr:cNvPr>
        <xdr:cNvSpPr/>
      </xdr:nvSpPr>
      <xdr:spPr>
        <a:xfrm>
          <a:off x="12763500" y="640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15784</xdr:rowOff>
    </xdr:from>
    <xdr:to>
      <xdr:col>71</xdr:col>
      <xdr:colOff>177800</xdr:colOff>
      <xdr:row>37</xdr:row>
      <xdr:rowOff>112123</xdr:rowOff>
    </xdr:to>
    <xdr:cxnSp macro="">
      <xdr:nvCxnSpPr>
        <xdr:cNvPr id="147" name="直線コネクタ 146">
          <a:extLst>
            <a:ext uri="{FF2B5EF4-FFF2-40B4-BE49-F238E27FC236}">
              <a16:creationId xmlns:a16="http://schemas.microsoft.com/office/drawing/2014/main" id="{3B6B9E50-8D67-46A4-A1E7-758C0B785FA5}"/>
            </a:ext>
          </a:extLst>
        </xdr:cNvPr>
        <xdr:cNvCxnSpPr/>
      </xdr:nvCxnSpPr>
      <xdr:spPr>
        <a:xfrm flipV="1">
          <a:off x="12814300" y="5845084"/>
          <a:ext cx="889000" cy="610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93634</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490E6AC7-5117-4F53-A3D8-AA0BB77209B5}"/>
            </a:ext>
          </a:extLst>
        </xdr:cNvPr>
        <xdr:cNvSpPr txBox="1"/>
      </xdr:nvSpPr>
      <xdr:spPr>
        <a:xfrm>
          <a:off x="15266044" y="660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80571</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4C66F8AD-0A26-41FE-B524-5C0B935A4FFA}"/>
            </a:ext>
          </a:extLst>
        </xdr:cNvPr>
        <xdr:cNvSpPr txBox="1"/>
      </xdr:nvSpPr>
      <xdr:spPr>
        <a:xfrm>
          <a:off x="14389744" y="659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57711</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495EA74F-5CA7-46D6-9F96-75E5AA23A748}"/>
            </a:ext>
          </a:extLst>
        </xdr:cNvPr>
        <xdr:cNvSpPr txBox="1"/>
      </xdr:nvSpPr>
      <xdr:spPr>
        <a:xfrm>
          <a:off x="13500744" y="657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105064</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CA0287A3-15C2-426A-B63B-15E3C9BDC4FA}"/>
            </a:ext>
          </a:extLst>
        </xdr:cNvPr>
        <xdr:cNvSpPr txBox="1"/>
      </xdr:nvSpPr>
      <xdr:spPr>
        <a:xfrm>
          <a:off x="12611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107604</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9723A726-5019-4103-AB71-0EF7E4062EC6}"/>
            </a:ext>
          </a:extLst>
        </xdr:cNvPr>
        <xdr:cNvSpPr txBox="1"/>
      </xdr:nvSpPr>
      <xdr:spPr>
        <a:xfrm>
          <a:off x="15266044" y="5765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9633</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9E1EA80D-534A-4F10-970B-D6161EA323A8}"/>
            </a:ext>
          </a:extLst>
        </xdr:cNvPr>
        <xdr:cNvSpPr txBox="1"/>
      </xdr:nvSpPr>
      <xdr:spPr>
        <a:xfrm>
          <a:off x="14389744" y="566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83111</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5B3D3A0B-1120-480B-8E7A-26CAB1A3F5FC}"/>
            </a:ext>
          </a:extLst>
        </xdr:cNvPr>
        <xdr:cNvSpPr txBox="1"/>
      </xdr:nvSpPr>
      <xdr:spPr>
        <a:xfrm>
          <a:off x="13500744" y="556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8000</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869C0567-420A-4618-83E7-63B80469A3C5}"/>
            </a:ext>
          </a:extLst>
        </xdr:cNvPr>
        <xdr:cNvSpPr txBox="1"/>
      </xdr:nvSpPr>
      <xdr:spPr>
        <a:xfrm>
          <a:off x="12611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7C89C5DE-5575-46F8-9ACE-C2370FEA0C8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10B9B69D-799B-42B7-A915-A188CB247E6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89C229BD-3083-45FC-B98E-6D6AF8795C2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6A3C2073-D3DE-4B80-B9FE-62CF7122405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DF4A89CF-CFB4-4BF6-B946-33A8252EA06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FC07760D-E113-44F7-A4ED-0B9467145B8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A5D62021-AC1D-4D13-B6AC-9D7E2211DD3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84D74E8E-3620-47DA-A495-AFBBDA6FF57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15AB75DB-1FA7-4A04-9FF7-9D3C500DA01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78228F40-903B-4224-A009-56B0A791412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80265557-3CCB-48B1-9D9D-F02032F2B73D}"/>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068474B8-1E1D-4B4A-A51D-16989F9B98AB}"/>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A9422880-548B-4F59-B9F7-D0DA44859B71}"/>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D45AF965-50E5-431B-A0C7-9254C10045FF}"/>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3D0F360A-F4DD-41FF-A426-638C21A35A38}"/>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6A2340B4-0EAA-4961-A5E5-0AC62DEF4B8F}"/>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05BE26D0-3F70-4983-8DD8-8878FBE4A8A2}"/>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FDAB0A7C-AE89-4197-B88E-20E5FE4234E2}"/>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1BEB7FBB-CAA1-496D-92E3-83888833E8A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59CE9C68-D225-4149-8461-7C2BA6502F18}"/>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6EA6AB9E-3179-4AF6-9B23-2D7BCC1C813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177" name="直線コネクタ 176">
          <a:extLst>
            <a:ext uri="{FF2B5EF4-FFF2-40B4-BE49-F238E27FC236}">
              <a16:creationId xmlns:a16="http://schemas.microsoft.com/office/drawing/2014/main" id="{6E0CFCE9-444E-4248-BC6D-B4B21686A5D2}"/>
            </a:ext>
          </a:extLst>
        </xdr:cNvPr>
        <xdr:cNvCxnSpPr/>
      </xdr:nvCxnSpPr>
      <xdr:spPr>
        <a:xfrm flipV="1">
          <a:off x="22160864" y="5794515"/>
          <a:ext cx="0" cy="136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FF6FCC52-8495-4036-881D-4771CF91E2AF}"/>
            </a:ext>
          </a:extLst>
        </xdr:cNvPr>
        <xdr:cNvSpPr txBox="1"/>
      </xdr:nvSpPr>
      <xdr:spPr>
        <a:xfrm>
          <a:off x="22199600" y="716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179" name="直線コネクタ 178">
          <a:extLst>
            <a:ext uri="{FF2B5EF4-FFF2-40B4-BE49-F238E27FC236}">
              <a16:creationId xmlns:a16="http://schemas.microsoft.com/office/drawing/2014/main" id="{219E755B-2AC7-49AD-809C-B48BEBB79A73}"/>
            </a:ext>
          </a:extLst>
        </xdr:cNvPr>
        <xdr:cNvCxnSpPr/>
      </xdr:nvCxnSpPr>
      <xdr:spPr>
        <a:xfrm>
          <a:off x="22072600" y="716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CC674202-608A-43F2-A839-D5778DA1BB6C}"/>
            </a:ext>
          </a:extLst>
        </xdr:cNvPr>
        <xdr:cNvSpPr txBox="1"/>
      </xdr:nvSpPr>
      <xdr:spPr>
        <a:xfrm>
          <a:off x="22199600" y="55697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181" name="直線コネクタ 180">
          <a:extLst>
            <a:ext uri="{FF2B5EF4-FFF2-40B4-BE49-F238E27FC236}">
              <a16:creationId xmlns:a16="http://schemas.microsoft.com/office/drawing/2014/main" id="{37143283-A207-46D0-A618-14DBE7AFC446}"/>
            </a:ext>
          </a:extLst>
        </xdr:cNvPr>
        <xdr:cNvCxnSpPr/>
      </xdr:nvCxnSpPr>
      <xdr:spPr>
        <a:xfrm>
          <a:off x="22072600" y="5794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107068</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CD40BD21-C632-4BB3-A6DF-813F0AC579B9}"/>
            </a:ext>
          </a:extLst>
        </xdr:cNvPr>
        <xdr:cNvSpPr txBox="1"/>
      </xdr:nvSpPr>
      <xdr:spPr>
        <a:xfrm>
          <a:off x="22199600" y="6965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183" name="フローチャート: 判断 182">
          <a:extLst>
            <a:ext uri="{FF2B5EF4-FFF2-40B4-BE49-F238E27FC236}">
              <a16:creationId xmlns:a16="http://schemas.microsoft.com/office/drawing/2014/main" id="{9D6188AF-8F97-4295-BB26-4F4E7BB5C9DA}"/>
            </a:ext>
          </a:extLst>
        </xdr:cNvPr>
        <xdr:cNvSpPr/>
      </xdr:nvSpPr>
      <xdr:spPr>
        <a:xfrm>
          <a:off x="22110700" y="6986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184" name="フローチャート: 判断 183">
          <a:extLst>
            <a:ext uri="{FF2B5EF4-FFF2-40B4-BE49-F238E27FC236}">
              <a16:creationId xmlns:a16="http://schemas.microsoft.com/office/drawing/2014/main" id="{3E1709B1-AF20-46C6-AFE1-3F86594DAA7E}"/>
            </a:ext>
          </a:extLst>
        </xdr:cNvPr>
        <xdr:cNvSpPr/>
      </xdr:nvSpPr>
      <xdr:spPr>
        <a:xfrm>
          <a:off x="21272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129681</xdr:rowOff>
    </xdr:from>
    <xdr:to>
      <xdr:col>107</xdr:col>
      <xdr:colOff>101600</xdr:colOff>
      <xdr:row>41</xdr:row>
      <xdr:rowOff>59831</xdr:rowOff>
    </xdr:to>
    <xdr:sp macro="" textlink="">
      <xdr:nvSpPr>
        <xdr:cNvPr id="185" name="フローチャート: 判断 184">
          <a:extLst>
            <a:ext uri="{FF2B5EF4-FFF2-40B4-BE49-F238E27FC236}">
              <a16:creationId xmlns:a16="http://schemas.microsoft.com/office/drawing/2014/main" id="{D378BF86-2D01-42F2-BCE0-F8155F19BB6E}"/>
            </a:ext>
          </a:extLst>
        </xdr:cNvPr>
        <xdr:cNvSpPr/>
      </xdr:nvSpPr>
      <xdr:spPr>
        <a:xfrm>
          <a:off x="20383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136325</xdr:rowOff>
    </xdr:from>
    <xdr:to>
      <xdr:col>102</xdr:col>
      <xdr:colOff>165100</xdr:colOff>
      <xdr:row>41</xdr:row>
      <xdr:rowOff>66475</xdr:rowOff>
    </xdr:to>
    <xdr:sp macro="" textlink="">
      <xdr:nvSpPr>
        <xdr:cNvPr id="186" name="フローチャート: 判断 185">
          <a:extLst>
            <a:ext uri="{FF2B5EF4-FFF2-40B4-BE49-F238E27FC236}">
              <a16:creationId xmlns:a16="http://schemas.microsoft.com/office/drawing/2014/main" id="{FB894C63-7BCD-4B14-B932-B52BA3F151B4}"/>
            </a:ext>
          </a:extLst>
        </xdr:cNvPr>
        <xdr:cNvSpPr/>
      </xdr:nvSpPr>
      <xdr:spPr>
        <a:xfrm>
          <a:off x="19494500" y="69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160423</xdr:rowOff>
    </xdr:from>
    <xdr:to>
      <xdr:col>98</xdr:col>
      <xdr:colOff>38100</xdr:colOff>
      <xdr:row>41</xdr:row>
      <xdr:rowOff>90573</xdr:rowOff>
    </xdr:to>
    <xdr:sp macro="" textlink="">
      <xdr:nvSpPr>
        <xdr:cNvPr id="187" name="フローチャート: 判断 186">
          <a:extLst>
            <a:ext uri="{FF2B5EF4-FFF2-40B4-BE49-F238E27FC236}">
              <a16:creationId xmlns:a16="http://schemas.microsoft.com/office/drawing/2014/main" id="{E7828D05-CB86-4A21-A757-EB1D8F8E1A9D}"/>
            </a:ext>
          </a:extLst>
        </xdr:cNvPr>
        <xdr:cNvSpPr/>
      </xdr:nvSpPr>
      <xdr:spPr>
        <a:xfrm>
          <a:off x="1860550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4BE76032-1797-49AC-A306-8474028EE50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2B740CB6-FD7C-439F-86E3-4F7BFAE9A91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15E4DACD-7653-425E-83E5-E58184C4A5D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20ED2FAC-175B-45AC-BC93-19C35A606B1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2B0197CD-A75F-44AA-A446-FA6A4FC5B65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108534</xdr:rowOff>
    </xdr:from>
    <xdr:to>
      <xdr:col>116</xdr:col>
      <xdr:colOff>114300</xdr:colOff>
      <xdr:row>40</xdr:row>
      <xdr:rowOff>38684</xdr:rowOff>
    </xdr:to>
    <xdr:sp macro="" textlink="">
      <xdr:nvSpPr>
        <xdr:cNvPr id="193" name="楕円 192">
          <a:extLst>
            <a:ext uri="{FF2B5EF4-FFF2-40B4-BE49-F238E27FC236}">
              <a16:creationId xmlns:a16="http://schemas.microsoft.com/office/drawing/2014/main" id="{D06CC485-AEFB-44B3-92D4-E56C1044B6F6}"/>
            </a:ext>
          </a:extLst>
        </xdr:cNvPr>
        <xdr:cNvSpPr/>
      </xdr:nvSpPr>
      <xdr:spPr>
        <a:xfrm>
          <a:off x="22110700" y="679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131411</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0620EDAB-ED0E-43EE-944C-8020193CCDED}"/>
            </a:ext>
          </a:extLst>
        </xdr:cNvPr>
        <xdr:cNvSpPr txBox="1"/>
      </xdr:nvSpPr>
      <xdr:spPr>
        <a:xfrm>
          <a:off x="22199600" y="6646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140715</xdr:rowOff>
    </xdr:from>
    <xdr:to>
      <xdr:col>112</xdr:col>
      <xdr:colOff>38100</xdr:colOff>
      <xdr:row>40</xdr:row>
      <xdr:rowOff>70865</xdr:rowOff>
    </xdr:to>
    <xdr:sp macro="" textlink="">
      <xdr:nvSpPr>
        <xdr:cNvPr id="195" name="楕円 194">
          <a:extLst>
            <a:ext uri="{FF2B5EF4-FFF2-40B4-BE49-F238E27FC236}">
              <a16:creationId xmlns:a16="http://schemas.microsoft.com/office/drawing/2014/main" id="{BC8D1721-C5DA-4E77-AEBE-E416E10B040C}"/>
            </a:ext>
          </a:extLst>
        </xdr:cNvPr>
        <xdr:cNvSpPr/>
      </xdr:nvSpPr>
      <xdr:spPr>
        <a:xfrm>
          <a:off x="21272500" y="682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159334</xdr:rowOff>
    </xdr:from>
    <xdr:to>
      <xdr:col>116</xdr:col>
      <xdr:colOff>63500</xdr:colOff>
      <xdr:row>40</xdr:row>
      <xdr:rowOff>20065</xdr:rowOff>
    </xdr:to>
    <xdr:cxnSp macro="">
      <xdr:nvCxnSpPr>
        <xdr:cNvPr id="196" name="直線コネクタ 195">
          <a:extLst>
            <a:ext uri="{FF2B5EF4-FFF2-40B4-BE49-F238E27FC236}">
              <a16:creationId xmlns:a16="http://schemas.microsoft.com/office/drawing/2014/main" id="{5562B3A8-BE84-439C-A967-3F73BC1D4004}"/>
            </a:ext>
          </a:extLst>
        </xdr:cNvPr>
        <xdr:cNvCxnSpPr/>
      </xdr:nvCxnSpPr>
      <xdr:spPr>
        <a:xfrm flipV="1">
          <a:off x="21323300" y="6845884"/>
          <a:ext cx="838200" cy="3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48120</xdr:rowOff>
    </xdr:from>
    <xdr:to>
      <xdr:col>107</xdr:col>
      <xdr:colOff>101600</xdr:colOff>
      <xdr:row>40</xdr:row>
      <xdr:rowOff>149720</xdr:rowOff>
    </xdr:to>
    <xdr:sp macro="" textlink="">
      <xdr:nvSpPr>
        <xdr:cNvPr id="197" name="楕円 196">
          <a:extLst>
            <a:ext uri="{FF2B5EF4-FFF2-40B4-BE49-F238E27FC236}">
              <a16:creationId xmlns:a16="http://schemas.microsoft.com/office/drawing/2014/main" id="{02DE218A-04D1-4ADF-B280-72E64777E454}"/>
            </a:ext>
          </a:extLst>
        </xdr:cNvPr>
        <xdr:cNvSpPr/>
      </xdr:nvSpPr>
      <xdr:spPr>
        <a:xfrm>
          <a:off x="20383500" y="69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20065</xdr:rowOff>
    </xdr:from>
    <xdr:to>
      <xdr:col>111</xdr:col>
      <xdr:colOff>177800</xdr:colOff>
      <xdr:row>40</xdr:row>
      <xdr:rowOff>98920</xdr:rowOff>
    </xdr:to>
    <xdr:cxnSp macro="">
      <xdr:nvCxnSpPr>
        <xdr:cNvPr id="198" name="直線コネクタ 197">
          <a:extLst>
            <a:ext uri="{FF2B5EF4-FFF2-40B4-BE49-F238E27FC236}">
              <a16:creationId xmlns:a16="http://schemas.microsoft.com/office/drawing/2014/main" id="{341A8DE6-2E60-449D-A33C-82B576B76418}"/>
            </a:ext>
          </a:extLst>
        </xdr:cNvPr>
        <xdr:cNvCxnSpPr/>
      </xdr:nvCxnSpPr>
      <xdr:spPr>
        <a:xfrm flipV="1">
          <a:off x="20434300" y="6878065"/>
          <a:ext cx="889000" cy="7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42133</xdr:rowOff>
    </xdr:from>
    <xdr:to>
      <xdr:col>102</xdr:col>
      <xdr:colOff>165100</xdr:colOff>
      <xdr:row>40</xdr:row>
      <xdr:rowOff>143733</xdr:rowOff>
    </xdr:to>
    <xdr:sp macro="" textlink="">
      <xdr:nvSpPr>
        <xdr:cNvPr id="199" name="楕円 198">
          <a:extLst>
            <a:ext uri="{FF2B5EF4-FFF2-40B4-BE49-F238E27FC236}">
              <a16:creationId xmlns:a16="http://schemas.microsoft.com/office/drawing/2014/main" id="{EFBC93A8-AA29-4873-AF39-8B62AC73A6AA}"/>
            </a:ext>
          </a:extLst>
        </xdr:cNvPr>
        <xdr:cNvSpPr/>
      </xdr:nvSpPr>
      <xdr:spPr>
        <a:xfrm>
          <a:off x="19494500" y="690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92933</xdr:rowOff>
    </xdr:from>
    <xdr:to>
      <xdr:col>107</xdr:col>
      <xdr:colOff>50800</xdr:colOff>
      <xdr:row>40</xdr:row>
      <xdr:rowOff>98920</xdr:rowOff>
    </xdr:to>
    <xdr:cxnSp macro="">
      <xdr:nvCxnSpPr>
        <xdr:cNvPr id="200" name="直線コネクタ 199">
          <a:extLst>
            <a:ext uri="{FF2B5EF4-FFF2-40B4-BE49-F238E27FC236}">
              <a16:creationId xmlns:a16="http://schemas.microsoft.com/office/drawing/2014/main" id="{8CAE561F-EE4D-4517-9CE0-2C948C17A27F}"/>
            </a:ext>
          </a:extLst>
        </xdr:cNvPr>
        <xdr:cNvCxnSpPr/>
      </xdr:nvCxnSpPr>
      <xdr:spPr>
        <a:xfrm>
          <a:off x="19545300" y="6950933"/>
          <a:ext cx="889000" cy="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115925</xdr:rowOff>
    </xdr:from>
    <xdr:to>
      <xdr:col>98</xdr:col>
      <xdr:colOff>38100</xdr:colOff>
      <xdr:row>40</xdr:row>
      <xdr:rowOff>46075</xdr:rowOff>
    </xdr:to>
    <xdr:sp macro="" textlink="">
      <xdr:nvSpPr>
        <xdr:cNvPr id="201" name="楕円 200">
          <a:extLst>
            <a:ext uri="{FF2B5EF4-FFF2-40B4-BE49-F238E27FC236}">
              <a16:creationId xmlns:a16="http://schemas.microsoft.com/office/drawing/2014/main" id="{4D5A189B-7A60-4BBA-A101-FE68D832AE8F}"/>
            </a:ext>
          </a:extLst>
        </xdr:cNvPr>
        <xdr:cNvSpPr/>
      </xdr:nvSpPr>
      <xdr:spPr>
        <a:xfrm>
          <a:off x="18605500" y="680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166725</xdr:rowOff>
    </xdr:from>
    <xdr:to>
      <xdr:col>102</xdr:col>
      <xdr:colOff>114300</xdr:colOff>
      <xdr:row>40</xdr:row>
      <xdr:rowOff>92933</xdr:rowOff>
    </xdr:to>
    <xdr:cxnSp macro="">
      <xdr:nvCxnSpPr>
        <xdr:cNvPr id="202" name="直線コネクタ 201">
          <a:extLst>
            <a:ext uri="{FF2B5EF4-FFF2-40B4-BE49-F238E27FC236}">
              <a16:creationId xmlns:a16="http://schemas.microsoft.com/office/drawing/2014/main" id="{4695B873-72EF-44F2-9F12-386520139C7B}"/>
            </a:ext>
          </a:extLst>
        </xdr:cNvPr>
        <xdr:cNvCxnSpPr/>
      </xdr:nvCxnSpPr>
      <xdr:spPr>
        <a:xfrm>
          <a:off x="18656300" y="6853275"/>
          <a:ext cx="889000" cy="9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39622</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4E6D7E59-2B65-4630-9FF0-7078AFCEABA3}"/>
            </a:ext>
          </a:extLst>
        </xdr:cNvPr>
        <xdr:cNvSpPr txBox="1"/>
      </xdr:nvSpPr>
      <xdr:spPr>
        <a:xfrm>
          <a:off x="21011095" y="706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50958</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900383BB-2E0F-48CF-8B9F-395F6A5CA1C3}"/>
            </a:ext>
          </a:extLst>
        </xdr:cNvPr>
        <xdr:cNvSpPr txBox="1"/>
      </xdr:nvSpPr>
      <xdr:spPr>
        <a:xfrm>
          <a:off x="20134795" y="7080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57602</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A22C37C9-319C-49ED-B625-DAF38E095A11}"/>
            </a:ext>
          </a:extLst>
        </xdr:cNvPr>
        <xdr:cNvSpPr txBox="1"/>
      </xdr:nvSpPr>
      <xdr:spPr>
        <a:xfrm>
          <a:off x="19245795" y="7087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81700</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BEB029AC-5B34-41EA-B6A6-8FFE80667598}"/>
            </a:ext>
          </a:extLst>
        </xdr:cNvPr>
        <xdr:cNvSpPr txBox="1"/>
      </xdr:nvSpPr>
      <xdr:spPr>
        <a:xfrm>
          <a:off x="18356795" y="711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87392</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3BA18DA2-D063-44B2-8193-8EC4E3DF7B92}"/>
            </a:ext>
          </a:extLst>
        </xdr:cNvPr>
        <xdr:cNvSpPr txBox="1"/>
      </xdr:nvSpPr>
      <xdr:spPr>
        <a:xfrm>
          <a:off x="21011095" y="660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166247</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B1C80772-F3E1-4647-AF1E-244DBEE164B8}"/>
            </a:ext>
          </a:extLst>
        </xdr:cNvPr>
        <xdr:cNvSpPr txBox="1"/>
      </xdr:nvSpPr>
      <xdr:spPr>
        <a:xfrm>
          <a:off x="20134795" y="6681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160260</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2C99C7BF-7A99-40C6-925A-1E2E6A0BD03C}"/>
            </a:ext>
          </a:extLst>
        </xdr:cNvPr>
        <xdr:cNvSpPr txBox="1"/>
      </xdr:nvSpPr>
      <xdr:spPr>
        <a:xfrm>
          <a:off x="19245795" y="667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62602</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CAAF2F37-DCA9-44A6-86C5-965E051C9DDA}"/>
            </a:ext>
          </a:extLst>
        </xdr:cNvPr>
        <xdr:cNvSpPr txBox="1"/>
      </xdr:nvSpPr>
      <xdr:spPr>
        <a:xfrm>
          <a:off x="18356795" y="6577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40FEEABE-764A-4F01-892A-82726DA7B66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4FF3C5FB-6624-4C45-9EB5-7FD2E4FB80A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474197D8-58AF-4643-9F49-0730B8EB3C9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3A49E469-A8C1-4074-9C81-0B09B15CAE4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A714C71F-A685-48D7-BF8A-4D52F734975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CA89CC7E-43EC-4193-B187-5931B703375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4DE27DD0-31B5-4161-A08C-1DB567CAF74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D602BEF4-D58D-4548-895A-B0511602E0C9}"/>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19" name="正方形/長方形 218">
          <a:extLst>
            <a:ext uri="{FF2B5EF4-FFF2-40B4-BE49-F238E27FC236}">
              <a16:creationId xmlns:a16="http://schemas.microsoft.com/office/drawing/2014/main" id="{152FAAC2-4039-4DAC-AE74-CA5C689F540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20" name="正方形/長方形 219">
          <a:extLst>
            <a:ext uri="{FF2B5EF4-FFF2-40B4-BE49-F238E27FC236}">
              <a16:creationId xmlns:a16="http://schemas.microsoft.com/office/drawing/2014/main" id="{F66758F8-A4DA-4107-B74F-F17BEE8E672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21" name="正方形/長方形 220">
          <a:extLst>
            <a:ext uri="{FF2B5EF4-FFF2-40B4-BE49-F238E27FC236}">
              <a16:creationId xmlns:a16="http://schemas.microsoft.com/office/drawing/2014/main" id="{DF4619AF-0A85-46C3-BAD0-B00C89C1D89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22" name="正方形/長方形 221">
          <a:extLst>
            <a:ext uri="{FF2B5EF4-FFF2-40B4-BE49-F238E27FC236}">
              <a16:creationId xmlns:a16="http://schemas.microsoft.com/office/drawing/2014/main" id="{8DBDE703-2C34-427E-BCCD-14E308E78F5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23" name="正方形/長方形 222">
          <a:extLst>
            <a:ext uri="{FF2B5EF4-FFF2-40B4-BE49-F238E27FC236}">
              <a16:creationId xmlns:a16="http://schemas.microsoft.com/office/drawing/2014/main" id="{21B1BEEA-38ED-4202-A0C6-90FC97A150A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24" name="正方形/長方形 223">
          <a:extLst>
            <a:ext uri="{FF2B5EF4-FFF2-40B4-BE49-F238E27FC236}">
              <a16:creationId xmlns:a16="http://schemas.microsoft.com/office/drawing/2014/main" id="{D3B719DE-590F-4B06-8936-6B6CF314407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25" name="正方形/長方形 224">
          <a:extLst>
            <a:ext uri="{FF2B5EF4-FFF2-40B4-BE49-F238E27FC236}">
              <a16:creationId xmlns:a16="http://schemas.microsoft.com/office/drawing/2014/main" id="{F2E27E6C-2282-48B1-AC42-9109750A3EC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26" name="正方形/長方形 225">
          <a:extLst>
            <a:ext uri="{FF2B5EF4-FFF2-40B4-BE49-F238E27FC236}">
              <a16:creationId xmlns:a16="http://schemas.microsoft.com/office/drawing/2014/main" id="{8539ED47-0DBE-45A7-B99A-1947FC684552}"/>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27" name="正方形/長方形 226">
          <a:extLst>
            <a:ext uri="{FF2B5EF4-FFF2-40B4-BE49-F238E27FC236}">
              <a16:creationId xmlns:a16="http://schemas.microsoft.com/office/drawing/2014/main" id="{748FADE9-31BC-43BA-8EFD-B74694E4269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8" name="正方形/長方形 227">
          <a:extLst>
            <a:ext uri="{FF2B5EF4-FFF2-40B4-BE49-F238E27FC236}">
              <a16:creationId xmlns:a16="http://schemas.microsoft.com/office/drawing/2014/main" id="{FAEF7AAC-5356-489A-8B4A-40420EEA395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9" name="正方形/長方形 228">
          <a:extLst>
            <a:ext uri="{FF2B5EF4-FFF2-40B4-BE49-F238E27FC236}">
              <a16:creationId xmlns:a16="http://schemas.microsoft.com/office/drawing/2014/main" id="{3A2ABEE4-E56B-4C2E-B9C3-A0F99D372AA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30" name="正方形/長方形 229">
          <a:extLst>
            <a:ext uri="{FF2B5EF4-FFF2-40B4-BE49-F238E27FC236}">
              <a16:creationId xmlns:a16="http://schemas.microsoft.com/office/drawing/2014/main" id="{DE3B8C02-7E10-4674-9A86-7C7A17374D1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31" name="正方形/長方形 230">
          <a:extLst>
            <a:ext uri="{FF2B5EF4-FFF2-40B4-BE49-F238E27FC236}">
              <a16:creationId xmlns:a16="http://schemas.microsoft.com/office/drawing/2014/main" id="{AB773717-8AC3-4E84-B432-B1CE26D09DD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2" name="正方形/長方形 231">
          <a:extLst>
            <a:ext uri="{FF2B5EF4-FFF2-40B4-BE49-F238E27FC236}">
              <a16:creationId xmlns:a16="http://schemas.microsoft.com/office/drawing/2014/main" id="{BCDEFB77-DC4F-4B29-91E8-EFC7C021F14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3" name="正方形/長方形 232">
          <a:extLst>
            <a:ext uri="{FF2B5EF4-FFF2-40B4-BE49-F238E27FC236}">
              <a16:creationId xmlns:a16="http://schemas.microsoft.com/office/drawing/2014/main" id="{E24780BA-C674-4BCE-B5CC-EF9CDD2BE03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4" name="正方形/長方形 233">
          <a:extLst>
            <a:ext uri="{FF2B5EF4-FFF2-40B4-BE49-F238E27FC236}">
              <a16:creationId xmlns:a16="http://schemas.microsoft.com/office/drawing/2014/main" id="{5A276E07-9204-444E-8B87-EC6DC4D60E2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35" name="テキスト ボックス 234">
          <a:extLst>
            <a:ext uri="{FF2B5EF4-FFF2-40B4-BE49-F238E27FC236}">
              <a16:creationId xmlns:a16="http://schemas.microsoft.com/office/drawing/2014/main" id="{6087BE7B-D72B-46D2-8D00-C02BF4800D5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36" name="直線コネクタ 235">
          <a:extLst>
            <a:ext uri="{FF2B5EF4-FFF2-40B4-BE49-F238E27FC236}">
              <a16:creationId xmlns:a16="http://schemas.microsoft.com/office/drawing/2014/main" id="{B7B22E48-23BD-487F-AFD2-D0D234427DC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37" name="テキスト ボックス 236">
          <a:extLst>
            <a:ext uri="{FF2B5EF4-FFF2-40B4-BE49-F238E27FC236}">
              <a16:creationId xmlns:a16="http://schemas.microsoft.com/office/drawing/2014/main" id="{C4D0DCFE-2420-4A05-9B72-A647EB8455F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238" name="直線コネクタ 237">
          <a:extLst>
            <a:ext uri="{FF2B5EF4-FFF2-40B4-BE49-F238E27FC236}">
              <a16:creationId xmlns:a16="http://schemas.microsoft.com/office/drawing/2014/main" id="{0D813E34-8F04-4357-8A00-8F502B4B5BE3}"/>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239" name="テキスト ボックス 238">
          <a:extLst>
            <a:ext uri="{FF2B5EF4-FFF2-40B4-BE49-F238E27FC236}">
              <a16:creationId xmlns:a16="http://schemas.microsoft.com/office/drawing/2014/main" id="{A2956A42-7855-48D8-9C3A-00D993D6A83C}"/>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240" name="直線コネクタ 239">
          <a:extLst>
            <a:ext uri="{FF2B5EF4-FFF2-40B4-BE49-F238E27FC236}">
              <a16:creationId xmlns:a16="http://schemas.microsoft.com/office/drawing/2014/main" id="{C9061F56-FD59-4817-A13E-D34B0242CBF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241" name="テキスト ボックス 240">
          <a:extLst>
            <a:ext uri="{FF2B5EF4-FFF2-40B4-BE49-F238E27FC236}">
              <a16:creationId xmlns:a16="http://schemas.microsoft.com/office/drawing/2014/main" id="{947EE7A6-7878-40D9-8A4F-34B7AF991B1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242" name="直線コネクタ 241">
          <a:extLst>
            <a:ext uri="{FF2B5EF4-FFF2-40B4-BE49-F238E27FC236}">
              <a16:creationId xmlns:a16="http://schemas.microsoft.com/office/drawing/2014/main" id="{D2D78246-3942-468C-B8AC-3CFAE4DE0AB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243" name="テキスト ボックス 242">
          <a:extLst>
            <a:ext uri="{FF2B5EF4-FFF2-40B4-BE49-F238E27FC236}">
              <a16:creationId xmlns:a16="http://schemas.microsoft.com/office/drawing/2014/main" id="{DE881132-CF4F-44A5-A678-7FB985352791}"/>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244" name="直線コネクタ 243">
          <a:extLst>
            <a:ext uri="{FF2B5EF4-FFF2-40B4-BE49-F238E27FC236}">
              <a16:creationId xmlns:a16="http://schemas.microsoft.com/office/drawing/2014/main" id="{C338B306-05FC-487C-9FAE-46D8E368FB57}"/>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245" name="テキスト ボックス 244">
          <a:extLst>
            <a:ext uri="{FF2B5EF4-FFF2-40B4-BE49-F238E27FC236}">
              <a16:creationId xmlns:a16="http://schemas.microsoft.com/office/drawing/2014/main" id="{8FC5B44D-83DC-42B8-BD2E-617486D8127E}"/>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246" name="直線コネクタ 245">
          <a:extLst>
            <a:ext uri="{FF2B5EF4-FFF2-40B4-BE49-F238E27FC236}">
              <a16:creationId xmlns:a16="http://schemas.microsoft.com/office/drawing/2014/main" id="{7E36F62B-1DBD-4E49-A04B-0ABDBF26069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247" name="テキスト ボックス 246">
          <a:extLst>
            <a:ext uri="{FF2B5EF4-FFF2-40B4-BE49-F238E27FC236}">
              <a16:creationId xmlns:a16="http://schemas.microsoft.com/office/drawing/2014/main" id="{BD1CC093-D05C-4451-B9F8-0C1F2A766D30}"/>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48" name="直線コネクタ 247">
          <a:extLst>
            <a:ext uri="{FF2B5EF4-FFF2-40B4-BE49-F238E27FC236}">
              <a16:creationId xmlns:a16="http://schemas.microsoft.com/office/drawing/2014/main" id="{7444E081-8E4F-4637-90BA-7BA7057DB0B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249" name="【消防施設】&#10;有形固定資産減価償却率グラフ枠">
          <a:extLst>
            <a:ext uri="{FF2B5EF4-FFF2-40B4-BE49-F238E27FC236}">
              <a16:creationId xmlns:a16="http://schemas.microsoft.com/office/drawing/2014/main" id="{04A2F5C2-94EC-44E3-805E-A969262CAAF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250" name="直線コネクタ 249">
          <a:extLst>
            <a:ext uri="{FF2B5EF4-FFF2-40B4-BE49-F238E27FC236}">
              <a16:creationId xmlns:a16="http://schemas.microsoft.com/office/drawing/2014/main" id="{E26CC89B-2B3E-45B0-8885-CB36C8112F6C}"/>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251" name="【消防施設】&#10;有形固定資産減価償却率最小値テキスト">
          <a:extLst>
            <a:ext uri="{FF2B5EF4-FFF2-40B4-BE49-F238E27FC236}">
              <a16:creationId xmlns:a16="http://schemas.microsoft.com/office/drawing/2014/main" id="{BF52DBAE-3B9A-4605-B431-4F6D9D397E59}"/>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252" name="直線コネクタ 251">
          <a:extLst>
            <a:ext uri="{FF2B5EF4-FFF2-40B4-BE49-F238E27FC236}">
              <a16:creationId xmlns:a16="http://schemas.microsoft.com/office/drawing/2014/main" id="{E579B4E3-8B1E-4B21-9C56-92FF82C30110}"/>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253" name="【消防施設】&#10;有形固定資産減価償却率最大値テキスト">
          <a:extLst>
            <a:ext uri="{FF2B5EF4-FFF2-40B4-BE49-F238E27FC236}">
              <a16:creationId xmlns:a16="http://schemas.microsoft.com/office/drawing/2014/main" id="{E5B4A2C8-A7BF-4E9A-BA16-5C3500339343}"/>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254" name="直線コネクタ 253">
          <a:extLst>
            <a:ext uri="{FF2B5EF4-FFF2-40B4-BE49-F238E27FC236}">
              <a16:creationId xmlns:a16="http://schemas.microsoft.com/office/drawing/2014/main" id="{B7C7C1DA-97A8-4FA3-8227-5100ED38FBA8}"/>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255" name="【消防施設】&#10;有形固定資産減価償却率平均値テキスト">
          <a:extLst>
            <a:ext uri="{FF2B5EF4-FFF2-40B4-BE49-F238E27FC236}">
              <a16:creationId xmlns:a16="http://schemas.microsoft.com/office/drawing/2014/main" id="{E497CA8E-8400-40F8-B960-0EA08492240C}"/>
            </a:ext>
          </a:extLst>
        </xdr:cNvPr>
        <xdr:cNvSpPr txBox="1"/>
      </xdr:nvSpPr>
      <xdr:spPr>
        <a:xfrm>
          <a:off x="1635760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256" name="フローチャート: 判断 255">
          <a:extLst>
            <a:ext uri="{FF2B5EF4-FFF2-40B4-BE49-F238E27FC236}">
              <a16:creationId xmlns:a16="http://schemas.microsoft.com/office/drawing/2014/main" id="{8F619351-CB30-4A19-A84E-D19674E05391}"/>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257" name="フローチャート: 判断 256">
          <a:extLst>
            <a:ext uri="{FF2B5EF4-FFF2-40B4-BE49-F238E27FC236}">
              <a16:creationId xmlns:a16="http://schemas.microsoft.com/office/drawing/2014/main" id="{FD300369-3301-4C9B-BE1A-42F592FB3D91}"/>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258" name="フローチャート: 判断 257">
          <a:extLst>
            <a:ext uri="{FF2B5EF4-FFF2-40B4-BE49-F238E27FC236}">
              <a16:creationId xmlns:a16="http://schemas.microsoft.com/office/drawing/2014/main" id="{A5493A8A-C7B2-4B7C-B807-7BF7A931490C}"/>
            </a:ext>
          </a:extLst>
        </xdr:cNvPr>
        <xdr:cNvSpPr/>
      </xdr:nvSpPr>
      <xdr:spPr>
        <a:xfrm>
          <a:off x="14541500" y="1404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259" name="フローチャート: 判断 258">
          <a:extLst>
            <a:ext uri="{FF2B5EF4-FFF2-40B4-BE49-F238E27FC236}">
              <a16:creationId xmlns:a16="http://schemas.microsoft.com/office/drawing/2014/main" id="{7309E33F-27C9-4D75-A2D9-3B12D46227B1}"/>
            </a:ext>
          </a:extLst>
        </xdr:cNvPr>
        <xdr:cNvSpPr/>
      </xdr:nvSpPr>
      <xdr:spPr>
        <a:xfrm>
          <a:off x="13652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260" name="フローチャート: 判断 259">
          <a:extLst>
            <a:ext uri="{FF2B5EF4-FFF2-40B4-BE49-F238E27FC236}">
              <a16:creationId xmlns:a16="http://schemas.microsoft.com/office/drawing/2014/main" id="{E86D8DF3-821B-42A5-981A-E7CC088B4CD3}"/>
            </a:ext>
          </a:extLst>
        </xdr:cNvPr>
        <xdr:cNvSpPr/>
      </xdr:nvSpPr>
      <xdr:spPr>
        <a:xfrm>
          <a:off x="12763500" y="140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60975FF8-5078-4082-86EC-F73A642BCC04}"/>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42188002-3E74-4993-A391-742CA46C1E5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84B269EE-C03E-4797-85C8-312B72E0B14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BE2FF3C9-28E6-4321-85E2-F40EA93D78D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61897E52-172C-4FE2-A320-8F50A1F1BB3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90170</xdr:rowOff>
    </xdr:from>
    <xdr:to>
      <xdr:col>85</xdr:col>
      <xdr:colOff>177800</xdr:colOff>
      <xdr:row>84</xdr:row>
      <xdr:rowOff>20320</xdr:rowOff>
    </xdr:to>
    <xdr:sp macro="" textlink="">
      <xdr:nvSpPr>
        <xdr:cNvPr id="266" name="楕円 265">
          <a:extLst>
            <a:ext uri="{FF2B5EF4-FFF2-40B4-BE49-F238E27FC236}">
              <a16:creationId xmlns:a16="http://schemas.microsoft.com/office/drawing/2014/main" id="{80EA1389-66E9-49AC-BD2C-3F9C3BB656F0}"/>
            </a:ext>
          </a:extLst>
        </xdr:cNvPr>
        <xdr:cNvSpPr/>
      </xdr:nvSpPr>
      <xdr:spPr>
        <a:xfrm>
          <a:off x="162687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68597</xdr:rowOff>
    </xdr:from>
    <xdr:ext cx="405111" cy="259045"/>
    <xdr:sp macro="" textlink="">
      <xdr:nvSpPr>
        <xdr:cNvPr id="267" name="【消防施設】&#10;有形固定資産減価償却率該当値テキスト">
          <a:extLst>
            <a:ext uri="{FF2B5EF4-FFF2-40B4-BE49-F238E27FC236}">
              <a16:creationId xmlns:a16="http://schemas.microsoft.com/office/drawing/2014/main" id="{7C035CD2-4852-4637-8EA8-EE7158D76349}"/>
            </a:ext>
          </a:extLst>
        </xdr:cNvPr>
        <xdr:cNvSpPr txBox="1"/>
      </xdr:nvSpPr>
      <xdr:spPr>
        <a:xfrm>
          <a:off x="16357600"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71120</xdr:rowOff>
    </xdr:from>
    <xdr:to>
      <xdr:col>81</xdr:col>
      <xdr:colOff>101600</xdr:colOff>
      <xdr:row>83</xdr:row>
      <xdr:rowOff>1270</xdr:rowOff>
    </xdr:to>
    <xdr:sp macro="" textlink="">
      <xdr:nvSpPr>
        <xdr:cNvPr id="268" name="楕円 267">
          <a:extLst>
            <a:ext uri="{FF2B5EF4-FFF2-40B4-BE49-F238E27FC236}">
              <a16:creationId xmlns:a16="http://schemas.microsoft.com/office/drawing/2014/main" id="{2EDA2143-8487-46E3-8C3D-84741417661F}"/>
            </a:ext>
          </a:extLst>
        </xdr:cNvPr>
        <xdr:cNvSpPr/>
      </xdr:nvSpPr>
      <xdr:spPr>
        <a:xfrm>
          <a:off x="15430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121920</xdr:rowOff>
    </xdr:from>
    <xdr:to>
      <xdr:col>85</xdr:col>
      <xdr:colOff>127000</xdr:colOff>
      <xdr:row>83</xdr:row>
      <xdr:rowOff>140970</xdr:rowOff>
    </xdr:to>
    <xdr:cxnSp macro="">
      <xdr:nvCxnSpPr>
        <xdr:cNvPr id="269" name="直線コネクタ 268">
          <a:extLst>
            <a:ext uri="{FF2B5EF4-FFF2-40B4-BE49-F238E27FC236}">
              <a16:creationId xmlns:a16="http://schemas.microsoft.com/office/drawing/2014/main" id="{2451FF97-9C56-444E-88FD-7DB51CEDD671}"/>
            </a:ext>
          </a:extLst>
        </xdr:cNvPr>
        <xdr:cNvCxnSpPr/>
      </xdr:nvCxnSpPr>
      <xdr:spPr>
        <a:xfrm>
          <a:off x="15481300" y="1418082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135889</xdr:rowOff>
    </xdr:from>
    <xdr:to>
      <xdr:col>76</xdr:col>
      <xdr:colOff>165100</xdr:colOff>
      <xdr:row>83</xdr:row>
      <xdr:rowOff>66039</xdr:rowOff>
    </xdr:to>
    <xdr:sp macro="" textlink="">
      <xdr:nvSpPr>
        <xdr:cNvPr id="270" name="楕円 269">
          <a:extLst>
            <a:ext uri="{FF2B5EF4-FFF2-40B4-BE49-F238E27FC236}">
              <a16:creationId xmlns:a16="http://schemas.microsoft.com/office/drawing/2014/main" id="{B95A37FE-D061-448B-AD70-3834E69D76C2}"/>
            </a:ext>
          </a:extLst>
        </xdr:cNvPr>
        <xdr:cNvSpPr/>
      </xdr:nvSpPr>
      <xdr:spPr>
        <a:xfrm>
          <a:off x="14541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121920</xdr:rowOff>
    </xdr:from>
    <xdr:to>
      <xdr:col>81</xdr:col>
      <xdr:colOff>50800</xdr:colOff>
      <xdr:row>83</xdr:row>
      <xdr:rowOff>15239</xdr:rowOff>
    </xdr:to>
    <xdr:cxnSp macro="">
      <xdr:nvCxnSpPr>
        <xdr:cNvPr id="271" name="直線コネクタ 270">
          <a:extLst>
            <a:ext uri="{FF2B5EF4-FFF2-40B4-BE49-F238E27FC236}">
              <a16:creationId xmlns:a16="http://schemas.microsoft.com/office/drawing/2014/main" id="{4EA5CEC2-4A96-40A6-B938-367F4389CE21}"/>
            </a:ext>
          </a:extLst>
        </xdr:cNvPr>
        <xdr:cNvCxnSpPr/>
      </xdr:nvCxnSpPr>
      <xdr:spPr>
        <a:xfrm flipV="1">
          <a:off x="14592300" y="1418082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111761</xdr:rowOff>
    </xdr:from>
    <xdr:to>
      <xdr:col>72</xdr:col>
      <xdr:colOff>38100</xdr:colOff>
      <xdr:row>83</xdr:row>
      <xdr:rowOff>41911</xdr:rowOff>
    </xdr:to>
    <xdr:sp macro="" textlink="">
      <xdr:nvSpPr>
        <xdr:cNvPr id="272" name="楕円 271">
          <a:extLst>
            <a:ext uri="{FF2B5EF4-FFF2-40B4-BE49-F238E27FC236}">
              <a16:creationId xmlns:a16="http://schemas.microsoft.com/office/drawing/2014/main" id="{C368B108-BEC4-4B25-B695-E1E8148BEC2A}"/>
            </a:ext>
          </a:extLst>
        </xdr:cNvPr>
        <xdr:cNvSpPr/>
      </xdr:nvSpPr>
      <xdr:spPr>
        <a:xfrm>
          <a:off x="13652500" y="1417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162561</xdr:rowOff>
    </xdr:from>
    <xdr:to>
      <xdr:col>76</xdr:col>
      <xdr:colOff>114300</xdr:colOff>
      <xdr:row>83</xdr:row>
      <xdr:rowOff>15239</xdr:rowOff>
    </xdr:to>
    <xdr:cxnSp macro="">
      <xdr:nvCxnSpPr>
        <xdr:cNvPr id="273" name="直線コネクタ 272">
          <a:extLst>
            <a:ext uri="{FF2B5EF4-FFF2-40B4-BE49-F238E27FC236}">
              <a16:creationId xmlns:a16="http://schemas.microsoft.com/office/drawing/2014/main" id="{C63F3A37-C311-4E10-9E83-A3EE604B1C75}"/>
            </a:ext>
          </a:extLst>
        </xdr:cNvPr>
        <xdr:cNvCxnSpPr/>
      </xdr:nvCxnSpPr>
      <xdr:spPr>
        <a:xfrm>
          <a:off x="13703300" y="1422146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6350</xdr:rowOff>
    </xdr:from>
    <xdr:to>
      <xdr:col>67</xdr:col>
      <xdr:colOff>101600</xdr:colOff>
      <xdr:row>84</xdr:row>
      <xdr:rowOff>107950</xdr:rowOff>
    </xdr:to>
    <xdr:sp macro="" textlink="">
      <xdr:nvSpPr>
        <xdr:cNvPr id="274" name="楕円 273">
          <a:extLst>
            <a:ext uri="{FF2B5EF4-FFF2-40B4-BE49-F238E27FC236}">
              <a16:creationId xmlns:a16="http://schemas.microsoft.com/office/drawing/2014/main" id="{9D93FD28-9518-44D0-BD06-1D6D2F9AC327}"/>
            </a:ext>
          </a:extLst>
        </xdr:cNvPr>
        <xdr:cNvSpPr/>
      </xdr:nvSpPr>
      <xdr:spPr>
        <a:xfrm>
          <a:off x="127635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162561</xdr:rowOff>
    </xdr:from>
    <xdr:to>
      <xdr:col>71</xdr:col>
      <xdr:colOff>177800</xdr:colOff>
      <xdr:row>84</xdr:row>
      <xdr:rowOff>57150</xdr:rowOff>
    </xdr:to>
    <xdr:cxnSp macro="">
      <xdr:nvCxnSpPr>
        <xdr:cNvPr id="275" name="直線コネクタ 274">
          <a:extLst>
            <a:ext uri="{FF2B5EF4-FFF2-40B4-BE49-F238E27FC236}">
              <a16:creationId xmlns:a16="http://schemas.microsoft.com/office/drawing/2014/main" id="{77B9FE44-CB26-428C-8116-A811E58ADCF9}"/>
            </a:ext>
          </a:extLst>
        </xdr:cNvPr>
        <xdr:cNvCxnSpPr/>
      </xdr:nvCxnSpPr>
      <xdr:spPr>
        <a:xfrm flipV="1">
          <a:off x="12814300" y="14221461"/>
          <a:ext cx="889000" cy="23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276" name="n_1aveValue【消防施設】&#10;有形固定資産減価償却率">
          <a:extLst>
            <a:ext uri="{FF2B5EF4-FFF2-40B4-BE49-F238E27FC236}">
              <a16:creationId xmlns:a16="http://schemas.microsoft.com/office/drawing/2014/main" id="{BDE0899D-787E-4348-8599-3276B7DB9C82}"/>
            </a:ext>
          </a:extLst>
        </xdr:cNvPr>
        <xdr:cNvSpPr txBox="1"/>
      </xdr:nvSpPr>
      <xdr:spPr>
        <a:xfrm>
          <a:off x="15266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106697</xdr:rowOff>
    </xdr:from>
    <xdr:ext cx="405111" cy="259045"/>
    <xdr:sp macro="" textlink="">
      <xdr:nvSpPr>
        <xdr:cNvPr id="277" name="n_2aveValue【消防施設】&#10;有形固定資産減価償却率">
          <a:extLst>
            <a:ext uri="{FF2B5EF4-FFF2-40B4-BE49-F238E27FC236}">
              <a16:creationId xmlns:a16="http://schemas.microsoft.com/office/drawing/2014/main" id="{C04CAFD0-F58C-4721-A0DD-EA1438C84C66}"/>
            </a:ext>
          </a:extLst>
        </xdr:cNvPr>
        <xdr:cNvSpPr txBox="1"/>
      </xdr:nvSpPr>
      <xdr:spPr>
        <a:xfrm>
          <a:off x="14389744" y="1382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121938</xdr:rowOff>
    </xdr:from>
    <xdr:ext cx="405111" cy="259045"/>
    <xdr:sp macro="" textlink="">
      <xdr:nvSpPr>
        <xdr:cNvPr id="278" name="n_3aveValue【消防施設】&#10;有形固定資産減価償却率">
          <a:extLst>
            <a:ext uri="{FF2B5EF4-FFF2-40B4-BE49-F238E27FC236}">
              <a16:creationId xmlns:a16="http://schemas.microsoft.com/office/drawing/2014/main" id="{9E3221E8-AC8A-4A2B-AE06-02EA10DB32A3}"/>
            </a:ext>
          </a:extLst>
        </xdr:cNvPr>
        <xdr:cNvSpPr txBox="1"/>
      </xdr:nvSpPr>
      <xdr:spPr>
        <a:xfrm>
          <a:off x="13500744" y="1383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110507</xdr:rowOff>
    </xdr:from>
    <xdr:ext cx="405111" cy="259045"/>
    <xdr:sp macro="" textlink="">
      <xdr:nvSpPr>
        <xdr:cNvPr id="279" name="n_4aveValue【消防施設】&#10;有形固定資産減価償却率">
          <a:extLst>
            <a:ext uri="{FF2B5EF4-FFF2-40B4-BE49-F238E27FC236}">
              <a16:creationId xmlns:a16="http://schemas.microsoft.com/office/drawing/2014/main" id="{7141B47A-DB32-4CE9-B906-2F1463FAE87E}"/>
            </a:ext>
          </a:extLst>
        </xdr:cNvPr>
        <xdr:cNvSpPr txBox="1"/>
      </xdr:nvSpPr>
      <xdr:spPr>
        <a:xfrm>
          <a:off x="12611744" y="1382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163847</xdr:rowOff>
    </xdr:from>
    <xdr:ext cx="405111" cy="259045"/>
    <xdr:sp macro="" textlink="">
      <xdr:nvSpPr>
        <xdr:cNvPr id="280" name="n_1mainValue【消防施設】&#10;有形固定資産減価償却率">
          <a:extLst>
            <a:ext uri="{FF2B5EF4-FFF2-40B4-BE49-F238E27FC236}">
              <a16:creationId xmlns:a16="http://schemas.microsoft.com/office/drawing/2014/main" id="{0BF678C5-74E4-4B25-A830-A2FC98CFCEE3}"/>
            </a:ext>
          </a:extLst>
        </xdr:cNvPr>
        <xdr:cNvSpPr txBox="1"/>
      </xdr:nvSpPr>
      <xdr:spPr>
        <a:xfrm>
          <a:off x="15266044"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281" name="n_2mainValue【消防施設】&#10;有形固定資産減価償却率">
          <a:extLst>
            <a:ext uri="{FF2B5EF4-FFF2-40B4-BE49-F238E27FC236}">
              <a16:creationId xmlns:a16="http://schemas.microsoft.com/office/drawing/2014/main" id="{51FEF12B-CF98-40B2-88AD-897C7B3F101E}"/>
            </a:ext>
          </a:extLst>
        </xdr:cNvPr>
        <xdr:cNvSpPr txBox="1"/>
      </xdr:nvSpPr>
      <xdr:spPr>
        <a:xfrm>
          <a:off x="14389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33038</xdr:rowOff>
    </xdr:from>
    <xdr:ext cx="405111" cy="259045"/>
    <xdr:sp macro="" textlink="">
      <xdr:nvSpPr>
        <xdr:cNvPr id="282" name="n_3mainValue【消防施設】&#10;有形固定資産減価償却率">
          <a:extLst>
            <a:ext uri="{FF2B5EF4-FFF2-40B4-BE49-F238E27FC236}">
              <a16:creationId xmlns:a16="http://schemas.microsoft.com/office/drawing/2014/main" id="{F1F67F88-3404-40E7-AC86-032DA90114CD}"/>
            </a:ext>
          </a:extLst>
        </xdr:cNvPr>
        <xdr:cNvSpPr txBox="1"/>
      </xdr:nvSpPr>
      <xdr:spPr>
        <a:xfrm>
          <a:off x="13500744" y="14263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99077</xdr:rowOff>
    </xdr:from>
    <xdr:ext cx="405111" cy="259045"/>
    <xdr:sp macro="" textlink="">
      <xdr:nvSpPr>
        <xdr:cNvPr id="283" name="n_4mainValue【消防施設】&#10;有形固定資産減価償却率">
          <a:extLst>
            <a:ext uri="{FF2B5EF4-FFF2-40B4-BE49-F238E27FC236}">
              <a16:creationId xmlns:a16="http://schemas.microsoft.com/office/drawing/2014/main" id="{78C9FA40-5942-4BFA-92EC-2FB7763A2684}"/>
            </a:ext>
          </a:extLst>
        </xdr:cNvPr>
        <xdr:cNvSpPr txBox="1"/>
      </xdr:nvSpPr>
      <xdr:spPr>
        <a:xfrm>
          <a:off x="12611744" y="1450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84" name="正方形/長方形 283">
          <a:extLst>
            <a:ext uri="{FF2B5EF4-FFF2-40B4-BE49-F238E27FC236}">
              <a16:creationId xmlns:a16="http://schemas.microsoft.com/office/drawing/2014/main" id="{9DC8F4DB-95AB-4B76-8C3D-8E3D450926B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85" name="正方形/長方形 284">
          <a:extLst>
            <a:ext uri="{FF2B5EF4-FFF2-40B4-BE49-F238E27FC236}">
              <a16:creationId xmlns:a16="http://schemas.microsoft.com/office/drawing/2014/main" id="{C5A1207C-D4CE-4B2D-9A60-CAF6A2E0D43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86" name="正方形/長方形 285">
          <a:extLst>
            <a:ext uri="{FF2B5EF4-FFF2-40B4-BE49-F238E27FC236}">
              <a16:creationId xmlns:a16="http://schemas.microsoft.com/office/drawing/2014/main" id="{735D7517-6C88-494C-85B3-6BF09B7F3B4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87" name="正方形/長方形 286">
          <a:extLst>
            <a:ext uri="{FF2B5EF4-FFF2-40B4-BE49-F238E27FC236}">
              <a16:creationId xmlns:a16="http://schemas.microsoft.com/office/drawing/2014/main" id="{15ECDC4A-0759-4702-B8B9-DB532368205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88" name="正方形/長方形 287">
          <a:extLst>
            <a:ext uri="{FF2B5EF4-FFF2-40B4-BE49-F238E27FC236}">
              <a16:creationId xmlns:a16="http://schemas.microsoft.com/office/drawing/2014/main" id="{4502F9FB-ED37-4842-9D5D-03410BAF6D3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89" name="正方形/長方形 288">
          <a:extLst>
            <a:ext uri="{FF2B5EF4-FFF2-40B4-BE49-F238E27FC236}">
              <a16:creationId xmlns:a16="http://schemas.microsoft.com/office/drawing/2014/main" id="{81B3DD51-4D69-4083-9335-BEE30441D85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90" name="正方形/長方形 289">
          <a:extLst>
            <a:ext uri="{FF2B5EF4-FFF2-40B4-BE49-F238E27FC236}">
              <a16:creationId xmlns:a16="http://schemas.microsoft.com/office/drawing/2014/main" id="{DA50906C-96FD-4E06-A20E-CACCFBB5CD8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91" name="正方形/長方形 290">
          <a:extLst>
            <a:ext uri="{FF2B5EF4-FFF2-40B4-BE49-F238E27FC236}">
              <a16:creationId xmlns:a16="http://schemas.microsoft.com/office/drawing/2014/main" id="{73758A65-B6D7-49E9-A964-FA831F3073A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292" name="テキスト ボックス 291">
          <a:extLst>
            <a:ext uri="{FF2B5EF4-FFF2-40B4-BE49-F238E27FC236}">
              <a16:creationId xmlns:a16="http://schemas.microsoft.com/office/drawing/2014/main" id="{A8E64E95-21E3-417A-B621-3E237437D4B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293" name="直線コネクタ 292">
          <a:extLst>
            <a:ext uri="{FF2B5EF4-FFF2-40B4-BE49-F238E27FC236}">
              <a16:creationId xmlns:a16="http://schemas.microsoft.com/office/drawing/2014/main" id="{2C371095-2D3C-4768-B6AA-A5D4F9A6358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294" name="直線コネクタ 293">
          <a:extLst>
            <a:ext uri="{FF2B5EF4-FFF2-40B4-BE49-F238E27FC236}">
              <a16:creationId xmlns:a16="http://schemas.microsoft.com/office/drawing/2014/main" id="{D7DA8B9E-859F-4F94-A4B5-538B13912DB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295" name="テキスト ボックス 294">
          <a:extLst>
            <a:ext uri="{FF2B5EF4-FFF2-40B4-BE49-F238E27FC236}">
              <a16:creationId xmlns:a16="http://schemas.microsoft.com/office/drawing/2014/main" id="{6AFAB4B2-95F4-470D-A9E5-061D9770F566}"/>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296" name="直線コネクタ 295">
          <a:extLst>
            <a:ext uri="{FF2B5EF4-FFF2-40B4-BE49-F238E27FC236}">
              <a16:creationId xmlns:a16="http://schemas.microsoft.com/office/drawing/2014/main" id="{91CCEF57-A714-4863-BB7C-FE3627E56042}"/>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297" name="テキスト ボックス 296">
          <a:extLst>
            <a:ext uri="{FF2B5EF4-FFF2-40B4-BE49-F238E27FC236}">
              <a16:creationId xmlns:a16="http://schemas.microsoft.com/office/drawing/2014/main" id="{9EE2988A-0207-4305-AB91-7FE7EF125981}"/>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298" name="直線コネクタ 297">
          <a:extLst>
            <a:ext uri="{FF2B5EF4-FFF2-40B4-BE49-F238E27FC236}">
              <a16:creationId xmlns:a16="http://schemas.microsoft.com/office/drawing/2014/main" id="{AE2650B4-810D-4009-8F9F-5E4E1E0D6281}"/>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299" name="テキスト ボックス 298">
          <a:extLst>
            <a:ext uri="{FF2B5EF4-FFF2-40B4-BE49-F238E27FC236}">
              <a16:creationId xmlns:a16="http://schemas.microsoft.com/office/drawing/2014/main" id="{A17F64DC-1634-456E-B02E-8B50225CB2A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300" name="直線コネクタ 299">
          <a:extLst>
            <a:ext uri="{FF2B5EF4-FFF2-40B4-BE49-F238E27FC236}">
              <a16:creationId xmlns:a16="http://schemas.microsoft.com/office/drawing/2014/main" id="{D97C7E23-AFB1-4E3B-A1CE-022F8BCA469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301" name="テキスト ボックス 300">
          <a:extLst>
            <a:ext uri="{FF2B5EF4-FFF2-40B4-BE49-F238E27FC236}">
              <a16:creationId xmlns:a16="http://schemas.microsoft.com/office/drawing/2014/main" id="{B091C53B-01B2-4B3C-82F7-8AC613B1E23B}"/>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302" name="直線コネクタ 301">
          <a:extLst>
            <a:ext uri="{FF2B5EF4-FFF2-40B4-BE49-F238E27FC236}">
              <a16:creationId xmlns:a16="http://schemas.microsoft.com/office/drawing/2014/main" id="{872DBC79-1350-4B7F-A0FA-70868001B24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303" name="テキスト ボックス 302">
          <a:extLst>
            <a:ext uri="{FF2B5EF4-FFF2-40B4-BE49-F238E27FC236}">
              <a16:creationId xmlns:a16="http://schemas.microsoft.com/office/drawing/2014/main" id="{6F525A9E-D10F-413D-BCFA-20C7BD440A3B}"/>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04" name="直線コネクタ 303">
          <a:extLst>
            <a:ext uri="{FF2B5EF4-FFF2-40B4-BE49-F238E27FC236}">
              <a16:creationId xmlns:a16="http://schemas.microsoft.com/office/drawing/2014/main" id="{FAB60B56-ACE7-43EA-B391-0A02CE273DF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05" name="テキスト ボックス 304">
          <a:extLst>
            <a:ext uri="{FF2B5EF4-FFF2-40B4-BE49-F238E27FC236}">
              <a16:creationId xmlns:a16="http://schemas.microsoft.com/office/drawing/2014/main" id="{BD18CEBA-E797-4134-8504-C7D5E8BC9B6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06" name="【消防施設】&#10;一人当たり面積グラフ枠">
          <a:extLst>
            <a:ext uri="{FF2B5EF4-FFF2-40B4-BE49-F238E27FC236}">
              <a16:creationId xmlns:a16="http://schemas.microsoft.com/office/drawing/2014/main" id="{784E18B4-C307-40E4-A168-FF5DD6237DA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307" name="直線コネクタ 306">
          <a:extLst>
            <a:ext uri="{FF2B5EF4-FFF2-40B4-BE49-F238E27FC236}">
              <a16:creationId xmlns:a16="http://schemas.microsoft.com/office/drawing/2014/main" id="{0E449B76-4B75-4BB5-A35D-6B4D985325DB}"/>
            </a:ext>
          </a:extLst>
        </xdr:cNvPr>
        <xdr:cNvCxnSpPr/>
      </xdr:nvCxnSpPr>
      <xdr:spPr>
        <a:xfrm flipV="1">
          <a:off x="22160864" y="13306425"/>
          <a:ext cx="0" cy="153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308" name="【消防施設】&#10;一人当たり面積最小値テキスト">
          <a:extLst>
            <a:ext uri="{FF2B5EF4-FFF2-40B4-BE49-F238E27FC236}">
              <a16:creationId xmlns:a16="http://schemas.microsoft.com/office/drawing/2014/main" id="{95070366-83EB-476E-8A7B-C72814778A58}"/>
            </a:ext>
          </a:extLst>
        </xdr:cNvPr>
        <xdr:cNvSpPr txBox="1"/>
      </xdr:nvSpPr>
      <xdr:spPr>
        <a:xfrm>
          <a:off x="22199600" y="1484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309" name="直線コネクタ 308">
          <a:extLst>
            <a:ext uri="{FF2B5EF4-FFF2-40B4-BE49-F238E27FC236}">
              <a16:creationId xmlns:a16="http://schemas.microsoft.com/office/drawing/2014/main" id="{812EB8F3-EEA4-4A14-A490-0F834C902062}"/>
            </a:ext>
          </a:extLst>
        </xdr:cNvPr>
        <xdr:cNvCxnSpPr/>
      </xdr:nvCxnSpPr>
      <xdr:spPr>
        <a:xfrm>
          <a:off x="22072600" y="1484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310" name="【消防施設】&#10;一人当たり面積最大値テキスト">
          <a:extLst>
            <a:ext uri="{FF2B5EF4-FFF2-40B4-BE49-F238E27FC236}">
              <a16:creationId xmlns:a16="http://schemas.microsoft.com/office/drawing/2014/main" id="{1C106746-E0FF-4B39-A65D-B7E83898B0C7}"/>
            </a:ext>
          </a:extLst>
        </xdr:cNvPr>
        <xdr:cNvSpPr txBox="1"/>
      </xdr:nvSpPr>
      <xdr:spPr>
        <a:xfrm>
          <a:off x="22199600" y="1308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311" name="直線コネクタ 310">
          <a:extLst>
            <a:ext uri="{FF2B5EF4-FFF2-40B4-BE49-F238E27FC236}">
              <a16:creationId xmlns:a16="http://schemas.microsoft.com/office/drawing/2014/main" id="{BD0E105E-8AD6-40E2-8B7B-89AC0F431D64}"/>
            </a:ext>
          </a:extLst>
        </xdr:cNvPr>
        <xdr:cNvCxnSpPr/>
      </xdr:nvCxnSpPr>
      <xdr:spPr>
        <a:xfrm>
          <a:off x="22072600" y="1330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143908</xdr:rowOff>
    </xdr:from>
    <xdr:ext cx="469744" cy="259045"/>
    <xdr:sp macro="" textlink="">
      <xdr:nvSpPr>
        <xdr:cNvPr id="312" name="【消防施設】&#10;一人当たり面積平均値テキスト">
          <a:extLst>
            <a:ext uri="{FF2B5EF4-FFF2-40B4-BE49-F238E27FC236}">
              <a16:creationId xmlns:a16="http://schemas.microsoft.com/office/drawing/2014/main" id="{219F4533-A060-490A-8EE3-90E66CB4322A}"/>
            </a:ext>
          </a:extLst>
        </xdr:cNvPr>
        <xdr:cNvSpPr txBox="1"/>
      </xdr:nvSpPr>
      <xdr:spPr>
        <a:xfrm>
          <a:off x="22199600" y="14545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121031</xdr:rowOff>
    </xdr:from>
    <xdr:to>
      <xdr:col>116</xdr:col>
      <xdr:colOff>114300</xdr:colOff>
      <xdr:row>86</xdr:row>
      <xdr:rowOff>51181</xdr:rowOff>
    </xdr:to>
    <xdr:sp macro="" textlink="">
      <xdr:nvSpPr>
        <xdr:cNvPr id="313" name="フローチャート: 判断 312">
          <a:extLst>
            <a:ext uri="{FF2B5EF4-FFF2-40B4-BE49-F238E27FC236}">
              <a16:creationId xmlns:a16="http://schemas.microsoft.com/office/drawing/2014/main" id="{A75F62C6-6A46-47B5-98F3-9C370B6E1530}"/>
            </a:ext>
          </a:extLst>
        </xdr:cNvPr>
        <xdr:cNvSpPr/>
      </xdr:nvSpPr>
      <xdr:spPr>
        <a:xfrm>
          <a:off x="22110700" y="1469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314" name="フローチャート: 判断 313">
          <a:extLst>
            <a:ext uri="{FF2B5EF4-FFF2-40B4-BE49-F238E27FC236}">
              <a16:creationId xmlns:a16="http://schemas.microsoft.com/office/drawing/2014/main" id="{4ACE2857-F491-441A-B0A9-3DD7729E6AE8}"/>
            </a:ext>
          </a:extLst>
        </xdr:cNvPr>
        <xdr:cNvSpPr/>
      </xdr:nvSpPr>
      <xdr:spPr>
        <a:xfrm>
          <a:off x="21272500" y="1464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117602</xdr:rowOff>
    </xdr:from>
    <xdr:to>
      <xdr:col>107</xdr:col>
      <xdr:colOff>101600</xdr:colOff>
      <xdr:row>86</xdr:row>
      <xdr:rowOff>47752</xdr:rowOff>
    </xdr:to>
    <xdr:sp macro="" textlink="">
      <xdr:nvSpPr>
        <xdr:cNvPr id="315" name="フローチャート: 判断 314">
          <a:extLst>
            <a:ext uri="{FF2B5EF4-FFF2-40B4-BE49-F238E27FC236}">
              <a16:creationId xmlns:a16="http://schemas.microsoft.com/office/drawing/2014/main" id="{A2E89E38-637F-46D6-B797-B485D7E2AABC}"/>
            </a:ext>
          </a:extLst>
        </xdr:cNvPr>
        <xdr:cNvSpPr/>
      </xdr:nvSpPr>
      <xdr:spPr>
        <a:xfrm>
          <a:off x="203835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109982</xdr:rowOff>
    </xdr:from>
    <xdr:to>
      <xdr:col>102</xdr:col>
      <xdr:colOff>165100</xdr:colOff>
      <xdr:row>86</xdr:row>
      <xdr:rowOff>40132</xdr:rowOff>
    </xdr:to>
    <xdr:sp macro="" textlink="">
      <xdr:nvSpPr>
        <xdr:cNvPr id="316" name="フローチャート: 判断 315">
          <a:extLst>
            <a:ext uri="{FF2B5EF4-FFF2-40B4-BE49-F238E27FC236}">
              <a16:creationId xmlns:a16="http://schemas.microsoft.com/office/drawing/2014/main" id="{6FA467F2-2C89-4D9D-9316-C56FF5362369}"/>
            </a:ext>
          </a:extLst>
        </xdr:cNvPr>
        <xdr:cNvSpPr/>
      </xdr:nvSpPr>
      <xdr:spPr>
        <a:xfrm>
          <a:off x="19494500" y="1468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103124</xdr:rowOff>
    </xdr:from>
    <xdr:to>
      <xdr:col>98</xdr:col>
      <xdr:colOff>38100</xdr:colOff>
      <xdr:row>86</xdr:row>
      <xdr:rowOff>33274</xdr:rowOff>
    </xdr:to>
    <xdr:sp macro="" textlink="">
      <xdr:nvSpPr>
        <xdr:cNvPr id="317" name="フローチャート: 判断 316">
          <a:extLst>
            <a:ext uri="{FF2B5EF4-FFF2-40B4-BE49-F238E27FC236}">
              <a16:creationId xmlns:a16="http://schemas.microsoft.com/office/drawing/2014/main" id="{3D0488EC-75A7-4E83-A0EF-CFC2BE6911D1}"/>
            </a:ext>
          </a:extLst>
        </xdr:cNvPr>
        <xdr:cNvSpPr/>
      </xdr:nvSpPr>
      <xdr:spPr>
        <a:xfrm>
          <a:off x="18605500" y="1467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1CD4C1DC-E43F-4372-A723-376FBBBE56A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2D89047F-5620-4032-91E4-1AC413E8E84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20" name="テキスト ボックス 319">
          <a:extLst>
            <a:ext uri="{FF2B5EF4-FFF2-40B4-BE49-F238E27FC236}">
              <a16:creationId xmlns:a16="http://schemas.microsoft.com/office/drawing/2014/main" id="{055DA59F-B70E-47E2-8206-B5664DB4E75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E527BEE0-3A82-4654-A2F7-2DDF193CFB6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05EBD915-8192-4AEC-9932-225809437CE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31496</xdr:rowOff>
    </xdr:from>
    <xdr:to>
      <xdr:col>116</xdr:col>
      <xdr:colOff>114300</xdr:colOff>
      <xdr:row>86</xdr:row>
      <xdr:rowOff>133096</xdr:rowOff>
    </xdr:to>
    <xdr:sp macro="" textlink="">
      <xdr:nvSpPr>
        <xdr:cNvPr id="323" name="楕円 322">
          <a:extLst>
            <a:ext uri="{FF2B5EF4-FFF2-40B4-BE49-F238E27FC236}">
              <a16:creationId xmlns:a16="http://schemas.microsoft.com/office/drawing/2014/main" id="{5705E0E1-D8E3-44F3-88A4-801321BAD915}"/>
            </a:ext>
          </a:extLst>
        </xdr:cNvPr>
        <xdr:cNvSpPr/>
      </xdr:nvSpPr>
      <xdr:spPr>
        <a:xfrm>
          <a:off x="22110700" y="1477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117873</xdr:rowOff>
    </xdr:from>
    <xdr:ext cx="469744" cy="259045"/>
    <xdr:sp macro="" textlink="">
      <xdr:nvSpPr>
        <xdr:cNvPr id="324" name="【消防施設】&#10;一人当たり面積該当値テキスト">
          <a:extLst>
            <a:ext uri="{FF2B5EF4-FFF2-40B4-BE49-F238E27FC236}">
              <a16:creationId xmlns:a16="http://schemas.microsoft.com/office/drawing/2014/main" id="{694F65C9-7930-472D-A91D-ACF1269D7191}"/>
            </a:ext>
          </a:extLst>
        </xdr:cNvPr>
        <xdr:cNvSpPr txBox="1"/>
      </xdr:nvSpPr>
      <xdr:spPr>
        <a:xfrm>
          <a:off x="22199600" y="14691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32638</xdr:rowOff>
    </xdr:from>
    <xdr:to>
      <xdr:col>112</xdr:col>
      <xdr:colOff>38100</xdr:colOff>
      <xdr:row>86</xdr:row>
      <xdr:rowOff>134238</xdr:rowOff>
    </xdr:to>
    <xdr:sp macro="" textlink="">
      <xdr:nvSpPr>
        <xdr:cNvPr id="325" name="楕円 324">
          <a:extLst>
            <a:ext uri="{FF2B5EF4-FFF2-40B4-BE49-F238E27FC236}">
              <a16:creationId xmlns:a16="http://schemas.microsoft.com/office/drawing/2014/main" id="{1AB6E7E7-4503-4138-85FD-0616036F25F3}"/>
            </a:ext>
          </a:extLst>
        </xdr:cNvPr>
        <xdr:cNvSpPr/>
      </xdr:nvSpPr>
      <xdr:spPr>
        <a:xfrm>
          <a:off x="21272500" y="1477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82296</xdr:rowOff>
    </xdr:from>
    <xdr:to>
      <xdr:col>116</xdr:col>
      <xdr:colOff>63500</xdr:colOff>
      <xdr:row>86</xdr:row>
      <xdr:rowOff>83438</xdr:rowOff>
    </xdr:to>
    <xdr:cxnSp macro="">
      <xdr:nvCxnSpPr>
        <xdr:cNvPr id="326" name="直線コネクタ 325">
          <a:extLst>
            <a:ext uri="{FF2B5EF4-FFF2-40B4-BE49-F238E27FC236}">
              <a16:creationId xmlns:a16="http://schemas.microsoft.com/office/drawing/2014/main" id="{1E71E5DE-4E5B-4FF7-BD30-83D4EDC25CF9}"/>
            </a:ext>
          </a:extLst>
        </xdr:cNvPr>
        <xdr:cNvCxnSpPr/>
      </xdr:nvCxnSpPr>
      <xdr:spPr>
        <a:xfrm flipV="1">
          <a:off x="21323300" y="14826996"/>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33401</xdr:rowOff>
    </xdr:from>
    <xdr:to>
      <xdr:col>107</xdr:col>
      <xdr:colOff>101600</xdr:colOff>
      <xdr:row>86</xdr:row>
      <xdr:rowOff>135001</xdr:rowOff>
    </xdr:to>
    <xdr:sp macro="" textlink="">
      <xdr:nvSpPr>
        <xdr:cNvPr id="327" name="楕円 326">
          <a:extLst>
            <a:ext uri="{FF2B5EF4-FFF2-40B4-BE49-F238E27FC236}">
              <a16:creationId xmlns:a16="http://schemas.microsoft.com/office/drawing/2014/main" id="{EC857EDD-3761-4EE5-B0EB-A40B5EDFDD87}"/>
            </a:ext>
          </a:extLst>
        </xdr:cNvPr>
        <xdr:cNvSpPr/>
      </xdr:nvSpPr>
      <xdr:spPr>
        <a:xfrm>
          <a:off x="20383500" y="1477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83438</xdr:rowOff>
    </xdr:from>
    <xdr:to>
      <xdr:col>111</xdr:col>
      <xdr:colOff>177800</xdr:colOff>
      <xdr:row>86</xdr:row>
      <xdr:rowOff>84201</xdr:rowOff>
    </xdr:to>
    <xdr:cxnSp macro="">
      <xdr:nvCxnSpPr>
        <xdr:cNvPr id="328" name="直線コネクタ 327">
          <a:extLst>
            <a:ext uri="{FF2B5EF4-FFF2-40B4-BE49-F238E27FC236}">
              <a16:creationId xmlns:a16="http://schemas.microsoft.com/office/drawing/2014/main" id="{C7D7266A-AD84-4065-B280-59F20B889044}"/>
            </a:ext>
          </a:extLst>
        </xdr:cNvPr>
        <xdr:cNvCxnSpPr/>
      </xdr:nvCxnSpPr>
      <xdr:spPr>
        <a:xfrm flipV="1">
          <a:off x="20434300" y="14828138"/>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33401</xdr:rowOff>
    </xdr:from>
    <xdr:to>
      <xdr:col>102</xdr:col>
      <xdr:colOff>165100</xdr:colOff>
      <xdr:row>86</xdr:row>
      <xdr:rowOff>135001</xdr:rowOff>
    </xdr:to>
    <xdr:sp macro="" textlink="">
      <xdr:nvSpPr>
        <xdr:cNvPr id="329" name="楕円 328">
          <a:extLst>
            <a:ext uri="{FF2B5EF4-FFF2-40B4-BE49-F238E27FC236}">
              <a16:creationId xmlns:a16="http://schemas.microsoft.com/office/drawing/2014/main" id="{342AA934-C3D0-402A-B47C-BC8F1295A61C}"/>
            </a:ext>
          </a:extLst>
        </xdr:cNvPr>
        <xdr:cNvSpPr/>
      </xdr:nvSpPr>
      <xdr:spPr>
        <a:xfrm>
          <a:off x="19494500" y="1477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84201</xdr:rowOff>
    </xdr:from>
    <xdr:to>
      <xdr:col>107</xdr:col>
      <xdr:colOff>50800</xdr:colOff>
      <xdr:row>86</xdr:row>
      <xdr:rowOff>84201</xdr:rowOff>
    </xdr:to>
    <xdr:cxnSp macro="">
      <xdr:nvCxnSpPr>
        <xdr:cNvPr id="330" name="直線コネクタ 329">
          <a:extLst>
            <a:ext uri="{FF2B5EF4-FFF2-40B4-BE49-F238E27FC236}">
              <a16:creationId xmlns:a16="http://schemas.microsoft.com/office/drawing/2014/main" id="{F99F7921-9C4B-493A-BED5-47AF1D84E331}"/>
            </a:ext>
          </a:extLst>
        </xdr:cNvPr>
        <xdr:cNvCxnSpPr/>
      </xdr:nvCxnSpPr>
      <xdr:spPr>
        <a:xfrm>
          <a:off x="19545300" y="1482890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33782</xdr:rowOff>
    </xdr:from>
    <xdr:to>
      <xdr:col>98</xdr:col>
      <xdr:colOff>38100</xdr:colOff>
      <xdr:row>86</xdr:row>
      <xdr:rowOff>135382</xdr:rowOff>
    </xdr:to>
    <xdr:sp macro="" textlink="">
      <xdr:nvSpPr>
        <xdr:cNvPr id="331" name="楕円 330">
          <a:extLst>
            <a:ext uri="{FF2B5EF4-FFF2-40B4-BE49-F238E27FC236}">
              <a16:creationId xmlns:a16="http://schemas.microsoft.com/office/drawing/2014/main" id="{08E4F19B-9C7E-40DF-B59C-3537461A9D6B}"/>
            </a:ext>
          </a:extLst>
        </xdr:cNvPr>
        <xdr:cNvSpPr/>
      </xdr:nvSpPr>
      <xdr:spPr>
        <a:xfrm>
          <a:off x="18605500" y="1477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84201</xdr:rowOff>
    </xdr:from>
    <xdr:to>
      <xdr:col>102</xdr:col>
      <xdr:colOff>114300</xdr:colOff>
      <xdr:row>86</xdr:row>
      <xdr:rowOff>84582</xdr:rowOff>
    </xdr:to>
    <xdr:cxnSp macro="">
      <xdr:nvCxnSpPr>
        <xdr:cNvPr id="332" name="直線コネクタ 331">
          <a:extLst>
            <a:ext uri="{FF2B5EF4-FFF2-40B4-BE49-F238E27FC236}">
              <a16:creationId xmlns:a16="http://schemas.microsoft.com/office/drawing/2014/main" id="{EFF14467-A3E1-4ACF-A250-868CEE6F4270}"/>
            </a:ext>
          </a:extLst>
        </xdr:cNvPr>
        <xdr:cNvCxnSpPr/>
      </xdr:nvCxnSpPr>
      <xdr:spPr>
        <a:xfrm flipV="1">
          <a:off x="18656300" y="1482890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20845</xdr:rowOff>
    </xdr:from>
    <xdr:ext cx="469744" cy="259045"/>
    <xdr:sp macro="" textlink="">
      <xdr:nvSpPr>
        <xdr:cNvPr id="333" name="n_1aveValue【消防施設】&#10;一人当たり面積">
          <a:extLst>
            <a:ext uri="{FF2B5EF4-FFF2-40B4-BE49-F238E27FC236}">
              <a16:creationId xmlns:a16="http://schemas.microsoft.com/office/drawing/2014/main" id="{4D267647-BF7D-43D0-90C2-E189AA817872}"/>
            </a:ext>
          </a:extLst>
        </xdr:cNvPr>
        <xdr:cNvSpPr txBox="1"/>
      </xdr:nvSpPr>
      <xdr:spPr>
        <a:xfrm>
          <a:off x="21075727" y="1442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64279</xdr:rowOff>
    </xdr:from>
    <xdr:ext cx="469744" cy="259045"/>
    <xdr:sp macro="" textlink="">
      <xdr:nvSpPr>
        <xdr:cNvPr id="334" name="n_2aveValue【消防施設】&#10;一人当たり面積">
          <a:extLst>
            <a:ext uri="{FF2B5EF4-FFF2-40B4-BE49-F238E27FC236}">
              <a16:creationId xmlns:a16="http://schemas.microsoft.com/office/drawing/2014/main" id="{E51B44F6-CAF8-4FD5-A3EB-DA61BC84502F}"/>
            </a:ext>
          </a:extLst>
        </xdr:cNvPr>
        <xdr:cNvSpPr txBox="1"/>
      </xdr:nvSpPr>
      <xdr:spPr>
        <a:xfrm>
          <a:off x="20199427" y="1446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56659</xdr:rowOff>
    </xdr:from>
    <xdr:ext cx="469744" cy="259045"/>
    <xdr:sp macro="" textlink="">
      <xdr:nvSpPr>
        <xdr:cNvPr id="335" name="n_3aveValue【消防施設】&#10;一人当たり面積">
          <a:extLst>
            <a:ext uri="{FF2B5EF4-FFF2-40B4-BE49-F238E27FC236}">
              <a16:creationId xmlns:a16="http://schemas.microsoft.com/office/drawing/2014/main" id="{44E1EE65-8B7E-4462-A5A8-A807A2FED6F6}"/>
            </a:ext>
          </a:extLst>
        </xdr:cNvPr>
        <xdr:cNvSpPr txBox="1"/>
      </xdr:nvSpPr>
      <xdr:spPr>
        <a:xfrm>
          <a:off x="19310427" y="1445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49801</xdr:rowOff>
    </xdr:from>
    <xdr:ext cx="469744" cy="259045"/>
    <xdr:sp macro="" textlink="">
      <xdr:nvSpPr>
        <xdr:cNvPr id="336" name="n_4aveValue【消防施設】&#10;一人当たり面積">
          <a:extLst>
            <a:ext uri="{FF2B5EF4-FFF2-40B4-BE49-F238E27FC236}">
              <a16:creationId xmlns:a16="http://schemas.microsoft.com/office/drawing/2014/main" id="{63BD6B3F-73F0-463A-AEB9-3134EB78A835}"/>
            </a:ext>
          </a:extLst>
        </xdr:cNvPr>
        <xdr:cNvSpPr txBox="1"/>
      </xdr:nvSpPr>
      <xdr:spPr>
        <a:xfrm>
          <a:off x="18421427" y="1445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125365</xdr:rowOff>
    </xdr:from>
    <xdr:ext cx="469744" cy="259045"/>
    <xdr:sp macro="" textlink="">
      <xdr:nvSpPr>
        <xdr:cNvPr id="337" name="n_1mainValue【消防施設】&#10;一人当たり面積">
          <a:extLst>
            <a:ext uri="{FF2B5EF4-FFF2-40B4-BE49-F238E27FC236}">
              <a16:creationId xmlns:a16="http://schemas.microsoft.com/office/drawing/2014/main" id="{60FE1B9F-33DF-4092-B13D-2D3984E4CAC2}"/>
            </a:ext>
          </a:extLst>
        </xdr:cNvPr>
        <xdr:cNvSpPr txBox="1"/>
      </xdr:nvSpPr>
      <xdr:spPr>
        <a:xfrm>
          <a:off x="21075727" y="14870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126128</xdr:rowOff>
    </xdr:from>
    <xdr:ext cx="469744" cy="259045"/>
    <xdr:sp macro="" textlink="">
      <xdr:nvSpPr>
        <xdr:cNvPr id="338" name="n_2mainValue【消防施設】&#10;一人当たり面積">
          <a:extLst>
            <a:ext uri="{FF2B5EF4-FFF2-40B4-BE49-F238E27FC236}">
              <a16:creationId xmlns:a16="http://schemas.microsoft.com/office/drawing/2014/main" id="{5A2D3419-1725-4D52-9A46-BFB96C38C50C}"/>
            </a:ext>
          </a:extLst>
        </xdr:cNvPr>
        <xdr:cNvSpPr txBox="1"/>
      </xdr:nvSpPr>
      <xdr:spPr>
        <a:xfrm>
          <a:off x="20199427" y="1487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126128</xdr:rowOff>
    </xdr:from>
    <xdr:ext cx="469744" cy="259045"/>
    <xdr:sp macro="" textlink="">
      <xdr:nvSpPr>
        <xdr:cNvPr id="339" name="n_3mainValue【消防施設】&#10;一人当たり面積">
          <a:extLst>
            <a:ext uri="{FF2B5EF4-FFF2-40B4-BE49-F238E27FC236}">
              <a16:creationId xmlns:a16="http://schemas.microsoft.com/office/drawing/2014/main" id="{A6B533A1-0EF7-42FC-A2EB-3F3E0B183713}"/>
            </a:ext>
          </a:extLst>
        </xdr:cNvPr>
        <xdr:cNvSpPr txBox="1"/>
      </xdr:nvSpPr>
      <xdr:spPr>
        <a:xfrm>
          <a:off x="19310427" y="1487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126509</xdr:rowOff>
    </xdr:from>
    <xdr:ext cx="469744" cy="259045"/>
    <xdr:sp macro="" textlink="">
      <xdr:nvSpPr>
        <xdr:cNvPr id="340" name="n_4mainValue【消防施設】&#10;一人当たり面積">
          <a:extLst>
            <a:ext uri="{FF2B5EF4-FFF2-40B4-BE49-F238E27FC236}">
              <a16:creationId xmlns:a16="http://schemas.microsoft.com/office/drawing/2014/main" id="{ACCDEFE8-48C0-48F5-8A8A-647971F5709B}"/>
            </a:ext>
          </a:extLst>
        </xdr:cNvPr>
        <xdr:cNvSpPr txBox="1"/>
      </xdr:nvSpPr>
      <xdr:spPr>
        <a:xfrm>
          <a:off x="18421427" y="1487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41" name="正方形/長方形 340">
          <a:extLst>
            <a:ext uri="{FF2B5EF4-FFF2-40B4-BE49-F238E27FC236}">
              <a16:creationId xmlns:a16="http://schemas.microsoft.com/office/drawing/2014/main" id="{EFA06E99-87AA-429C-8958-9DCD27215C2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42" name="正方形/長方形 341">
          <a:extLst>
            <a:ext uri="{FF2B5EF4-FFF2-40B4-BE49-F238E27FC236}">
              <a16:creationId xmlns:a16="http://schemas.microsoft.com/office/drawing/2014/main" id="{0F715B1F-E31F-444C-A924-9D5C10DFC2C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43" name="正方形/長方形 342">
          <a:extLst>
            <a:ext uri="{FF2B5EF4-FFF2-40B4-BE49-F238E27FC236}">
              <a16:creationId xmlns:a16="http://schemas.microsoft.com/office/drawing/2014/main" id="{B7E5F042-311E-4E41-A660-631AAB21CC6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44" name="正方形/長方形 343">
          <a:extLst>
            <a:ext uri="{FF2B5EF4-FFF2-40B4-BE49-F238E27FC236}">
              <a16:creationId xmlns:a16="http://schemas.microsoft.com/office/drawing/2014/main" id="{E727132F-446E-4D30-9059-21AF9288F6D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45" name="正方形/長方形 344">
          <a:extLst>
            <a:ext uri="{FF2B5EF4-FFF2-40B4-BE49-F238E27FC236}">
              <a16:creationId xmlns:a16="http://schemas.microsoft.com/office/drawing/2014/main" id="{662CA8DD-6879-4188-8E92-5852C343540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46" name="正方形/長方形 345">
          <a:extLst>
            <a:ext uri="{FF2B5EF4-FFF2-40B4-BE49-F238E27FC236}">
              <a16:creationId xmlns:a16="http://schemas.microsoft.com/office/drawing/2014/main" id="{E3566749-FAE7-4542-87FC-9C07719F089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47" name="正方形/長方形 346">
          <a:extLst>
            <a:ext uri="{FF2B5EF4-FFF2-40B4-BE49-F238E27FC236}">
              <a16:creationId xmlns:a16="http://schemas.microsoft.com/office/drawing/2014/main" id="{1BB33554-BD1F-4013-A164-EE26C0FD255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48" name="正方形/長方形 347">
          <a:extLst>
            <a:ext uri="{FF2B5EF4-FFF2-40B4-BE49-F238E27FC236}">
              <a16:creationId xmlns:a16="http://schemas.microsoft.com/office/drawing/2014/main" id="{7AD93FE0-B4B6-418E-9143-6A0D6208F4E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49" name="テキスト ボックス 348">
          <a:extLst>
            <a:ext uri="{FF2B5EF4-FFF2-40B4-BE49-F238E27FC236}">
              <a16:creationId xmlns:a16="http://schemas.microsoft.com/office/drawing/2014/main" id="{7BA7F78E-CF45-4A18-AB09-ADBB8A305CB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50" name="直線コネクタ 349">
          <a:extLst>
            <a:ext uri="{FF2B5EF4-FFF2-40B4-BE49-F238E27FC236}">
              <a16:creationId xmlns:a16="http://schemas.microsoft.com/office/drawing/2014/main" id="{42DFDA59-0C1E-4291-8058-0C151EF9836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351" name="テキスト ボックス 350">
          <a:extLst>
            <a:ext uri="{FF2B5EF4-FFF2-40B4-BE49-F238E27FC236}">
              <a16:creationId xmlns:a16="http://schemas.microsoft.com/office/drawing/2014/main" id="{01BCEB2C-9A85-4746-BEF2-D5D6D0CDA6D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352" name="直線コネクタ 351">
          <a:extLst>
            <a:ext uri="{FF2B5EF4-FFF2-40B4-BE49-F238E27FC236}">
              <a16:creationId xmlns:a16="http://schemas.microsoft.com/office/drawing/2014/main" id="{938A5DA8-B540-494E-8CC1-154858B69522}"/>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353" name="テキスト ボックス 352">
          <a:extLst>
            <a:ext uri="{FF2B5EF4-FFF2-40B4-BE49-F238E27FC236}">
              <a16:creationId xmlns:a16="http://schemas.microsoft.com/office/drawing/2014/main" id="{D3C111F2-062D-414F-8564-AC986165FA1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54" name="直線コネクタ 353">
          <a:extLst>
            <a:ext uri="{FF2B5EF4-FFF2-40B4-BE49-F238E27FC236}">
              <a16:creationId xmlns:a16="http://schemas.microsoft.com/office/drawing/2014/main" id="{F536276E-F52C-4412-99A1-1DF16446E84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55" name="テキスト ボックス 354">
          <a:extLst>
            <a:ext uri="{FF2B5EF4-FFF2-40B4-BE49-F238E27FC236}">
              <a16:creationId xmlns:a16="http://schemas.microsoft.com/office/drawing/2014/main" id="{9E2DB8BF-7B0F-491B-AB45-831684FCB9F8}"/>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56" name="直線コネクタ 355">
          <a:extLst>
            <a:ext uri="{FF2B5EF4-FFF2-40B4-BE49-F238E27FC236}">
              <a16:creationId xmlns:a16="http://schemas.microsoft.com/office/drawing/2014/main" id="{5547A013-7707-466F-9D73-505283F90C4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57" name="テキスト ボックス 356">
          <a:extLst>
            <a:ext uri="{FF2B5EF4-FFF2-40B4-BE49-F238E27FC236}">
              <a16:creationId xmlns:a16="http://schemas.microsoft.com/office/drawing/2014/main" id="{E0DC9B3B-324D-4338-8C1E-7E8C6C772C2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58" name="直線コネクタ 357">
          <a:extLst>
            <a:ext uri="{FF2B5EF4-FFF2-40B4-BE49-F238E27FC236}">
              <a16:creationId xmlns:a16="http://schemas.microsoft.com/office/drawing/2014/main" id="{E36D363B-9A42-462E-ADFF-5A4EAB09CE0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59" name="テキスト ボックス 358">
          <a:extLst>
            <a:ext uri="{FF2B5EF4-FFF2-40B4-BE49-F238E27FC236}">
              <a16:creationId xmlns:a16="http://schemas.microsoft.com/office/drawing/2014/main" id="{BFB37861-B4F5-4F22-B943-DAE79D342A4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60" name="直線コネクタ 359">
          <a:extLst>
            <a:ext uri="{FF2B5EF4-FFF2-40B4-BE49-F238E27FC236}">
              <a16:creationId xmlns:a16="http://schemas.microsoft.com/office/drawing/2014/main" id="{D7142961-0A06-4B8D-87FD-8390EA31DD1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61" name="テキスト ボックス 360">
          <a:extLst>
            <a:ext uri="{FF2B5EF4-FFF2-40B4-BE49-F238E27FC236}">
              <a16:creationId xmlns:a16="http://schemas.microsoft.com/office/drawing/2014/main" id="{0CDD561D-5448-410D-8AAD-DC3A45AA8C5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62" name="直線コネクタ 361">
          <a:extLst>
            <a:ext uri="{FF2B5EF4-FFF2-40B4-BE49-F238E27FC236}">
              <a16:creationId xmlns:a16="http://schemas.microsoft.com/office/drawing/2014/main" id="{6B258092-11A0-4262-A662-65698B42213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363" name="テキスト ボックス 362">
          <a:extLst>
            <a:ext uri="{FF2B5EF4-FFF2-40B4-BE49-F238E27FC236}">
              <a16:creationId xmlns:a16="http://schemas.microsoft.com/office/drawing/2014/main" id="{4C0C52A4-B400-4C1C-A1D2-9FD19F29DE78}"/>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64" name="直線コネクタ 363">
          <a:extLst>
            <a:ext uri="{FF2B5EF4-FFF2-40B4-BE49-F238E27FC236}">
              <a16:creationId xmlns:a16="http://schemas.microsoft.com/office/drawing/2014/main" id="{C6B7473C-D13C-4959-83A0-AAD5CA4F786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65" name="【庁舎】&#10;有形固定資産減価償却率グラフ枠">
          <a:extLst>
            <a:ext uri="{FF2B5EF4-FFF2-40B4-BE49-F238E27FC236}">
              <a16:creationId xmlns:a16="http://schemas.microsoft.com/office/drawing/2014/main" id="{8DEDBB16-5890-4A3B-9EE9-846287F1398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366" name="直線コネクタ 365">
          <a:extLst>
            <a:ext uri="{FF2B5EF4-FFF2-40B4-BE49-F238E27FC236}">
              <a16:creationId xmlns:a16="http://schemas.microsoft.com/office/drawing/2014/main" id="{0EE587CD-DB95-4875-B1DE-AB0D30464761}"/>
            </a:ext>
          </a:extLst>
        </xdr:cNvPr>
        <xdr:cNvCxnSpPr/>
      </xdr:nvCxnSpPr>
      <xdr:spPr>
        <a:xfrm flipV="1">
          <a:off x="16318864" y="1709547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367" name="【庁舎】&#10;有形固定資産減価償却率最小値テキスト">
          <a:extLst>
            <a:ext uri="{FF2B5EF4-FFF2-40B4-BE49-F238E27FC236}">
              <a16:creationId xmlns:a16="http://schemas.microsoft.com/office/drawing/2014/main" id="{EA1B60CD-04E7-49A3-B3C4-C4A1342122DE}"/>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368" name="直線コネクタ 367">
          <a:extLst>
            <a:ext uri="{FF2B5EF4-FFF2-40B4-BE49-F238E27FC236}">
              <a16:creationId xmlns:a16="http://schemas.microsoft.com/office/drawing/2014/main" id="{72246CF9-D493-4C1A-AB3E-A53DCA5D27C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369" name="【庁舎】&#10;有形固定資産減価償却率最大値テキスト">
          <a:extLst>
            <a:ext uri="{FF2B5EF4-FFF2-40B4-BE49-F238E27FC236}">
              <a16:creationId xmlns:a16="http://schemas.microsoft.com/office/drawing/2014/main" id="{EAD48ADF-2AD4-4C48-A703-2A6632F61BD7}"/>
            </a:ext>
          </a:extLst>
        </xdr:cNvPr>
        <xdr:cNvSpPr txBox="1"/>
      </xdr:nvSpPr>
      <xdr:spPr>
        <a:xfrm>
          <a:off x="16357600" y="168706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370" name="直線コネクタ 369">
          <a:extLst>
            <a:ext uri="{FF2B5EF4-FFF2-40B4-BE49-F238E27FC236}">
              <a16:creationId xmlns:a16="http://schemas.microsoft.com/office/drawing/2014/main" id="{5FF650C5-8F7C-4042-9CBA-AC58BB78B5DD}"/>
            </a:ext>
          </a:extLst>
        </xdr:cNvPr>
        <xdr:cNvCxnSpPr/>
      </xdr:nvCxnSpPr>
      <xdr:spPr>
        <a:xfrm>
          <a:off x="16230600" y="17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371" name="【庁舎】&#10;有形固定資産減価償却率平均値テキスト">
          <a:extLst>
            <a:ext uri="{FF2B5EF4-FFF2-40B4-BE49-F238E27FC236}">
              <a16:creationId xmlns:a16="http://schemas.microsoft.com/office/drawing/2014/main" id="{7EAB0F51-8773-454C-8DD3-8C51CD3ED7CA}"/>
            </a:ext>
          </a:extLst>
        </xdr:cNvPr>
        <xdr:cNvSpPr txBox="1"/>
      </xdr:nvSpPr>
      <xdr:spPr>
        <a:xfrm>
          <a:off x="16357600" y="17756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372" name="フローチャート: 判断 371">
          <a:extLst>
            <a:ext uri="{FF2B5EF4-FFF2-40B4-BE49-F238E27FC236}">
              <a16:creationId xmlns:a16="http://schemas.microsoft.com/office/drawing/2014/main" id="{0B7F1085-B209-4931-8618-56C2D9C6031D}"/>
            </a:ext>
          </a:extLst>
        </xdr:cNvPr>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373" name="フローチャート: 判断 372">
          <a:extLst>
            <a:ext uri="{FF2B5EF4-FFF2-40B4-BE49-F238E27FC236}">
              <a16:creationId xmlns:a16="http://schemas.microsoft.com/office/drawing/2014/main" id="{D996894E-6F80-4C31-9A56-EBA1C6491F7F}"/>
            </a:ext>
          </a:extLst>
        </xdr:cNvPr>
        <xdr:cNvSpPr/>
      </xdr:nvSpPr>
      <xdr:spPr>
        <a:xfrm>
          <a:off x="15430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374" name="フローチャート: 判断 373">
          <a:extLst>
            <a:ext uri="{FF2B5EF4-FFF2-40B4-BE49-F238E27FC236}">
              <a16:creationId xmlns:a16="http://schemas.microsoft.com/office/drawing/2014/main" id="{C077E16C-7F86-4B73-A6D5-59C138DE116A}"/>
            </a:ext>
          </a:extLst>
        </xdr:cNvPr>
        <xdr:cNvSpPr/>
      </xdr:nvSpPr>
      <xdr:spPr>
        <a:xfrm>
          <a:off x="14541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375" name="フローチャート: 判断 374">
          <a:extLst>
            <a:ext uri="{FF2B5EF4-FFF2-40B4-BE49-F238E27FC236}">
              <a16:creationId xmlns:a16="http://schemas.microsoft.com/office/drawing/2014/main" id="{5CF94878-27EF-4B85-B055-7ED11836FE2D}"/>
            </a:ext>
          </a:extLst>
        </xdr:cNvPr>
        <xdr:cNvSpPr/>
      </xdr:nvSpPr>
      <xdr:spPr>
        <a:xfrm>
          <a:off x="13652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376" name="フローチャート: 判断 375">
          <a:extLst>
            <a:ext uri="{FF2B5EF4-FFF2-40B4-BE49-F238E27FC236}">
              <a16:creationId xmlns:a16="http://schemas.microsoft.com/office/drawing/2014/main" id="{3BDCBAB2-9F55-4268-B373-B170FE2B7A74}"/>
            </a:ext>
          </a:extLst>
        </xdr:cNvPr>
        <xdr:cNvSpPr/>
      </xdr:nvSpPr>
      <xdr:spPr>
        <a:xfrm>
          <a:off x="12763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B1CB9D62-1B9E-4816-ABC3-7CF6DEE0AE9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E940E118-1552-40EE-AC25-2965F6C8D46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572C1619-49C9-4083-B799-97506AF2122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1DE664DB-53F3-43EF-9BEA-0EB94A43319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DCC90963-C1BC-4859-8132-20B1852024C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131536</xdr:rowOff>
    </xdr:from>
    <xdr:to>
      <xdr:col>85</xdr:col>
      <xdr:colOff>177800</xdr:colOff>
      <xdr:row>108</xdr:row>
      <xdr:rowOff>61686</xdr:rowOff>
    </xdr:to>
    <xdr:sp macro="" textlink="">
      <xdr:nvSpPr>
        <xdr:cNvPr id="382" name="楕円 381">
          <a:extLst>
            <a:ext uri="{FF2B5EF4-FFF2-40B4-BE49-F238E27FC236}">
              <a16:creationId xmlns:a16="http://schemas.microsoft.com/office/drawing/2014/main" id="{9C5B2303-172C-4E5F-BEFC-C4196C23B9AD}"/>
            </a:ext>
          </a:extLst>
        </xdr:cNvPr>
        <xdr:cNvSpPr/>
      </xdr:nvSpPr>
      <xdr:spPr>
        <a:xfrm>
          <a:off x="16268700" y="1847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109963</xdr:rowOff>
    </xdr:from>
    <xdr:ext cx="405111" cy="259045"/>
    <xdr:sp macro="" textlink="">
      <xdr:nvSpPr>
        <xdr:cNvPr id="383" name="【庁舎】&#10;有形固定資産減価償却率該当値テキスト">
          <a:extLst>
            <a:ext uri="{FF2B5EF4-FFF2-40B4-BE49-F238E27FC236}">
              <a16:creationId xmlns:a16="http://schemas.microsoft.com/office/drawing/2014/main" id="{0040FB69-A635-42DA-BECC-BBD57AABDE85}"/>
            </a:ext>
          </a:extLst>
        </xdr:cNvPr>
        <xdr:cNvSpPr txBox="1"/>
      </xdr:nvSpPr>
      <xdr:spPr>
        <a:xfrm>
          <a:off x="16357600" y="1845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98879</xdr:rowOff>
    </xdr:from>
    <xdr:to>
      <xdr:col>81</xdr:col>
      <xdr:colOff>101600</xdr:colOff>
      <xdr:row>108</xdr:row>
      <xdr:rowOff>29029</xdr:rowOff>
    </xdr:to>
    <xdr:sp macro="" textlink="">
      <xdr:nvSpPr>
        <xdr:cNvPr id="384" name="楕円 383">
          <a:extLst>
            <a:ext uri="{FF2B5EF4-FFF2-40B4-BE49-F238E27FC236}">
              <a16:creationId xmlns:a16="http://schemas.microsoft.com/office/drawing/2014/main" id="{0DD0C10A-E560-49C8-AC34-4417F3650A84}"/>
            </a:ext>
          </a:extLst>
        </xdr:cNvPr>
        <xdr:cNvSpPr/>
      </xdr:nvSpPr>
      <xdr:spPr>
        <a:xfrm>
          <a:off x="15430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149679</xdr:rowOff>
    </xdr:from>
    <xdr:to>
      <xdr:col>85</xdr:col>
      <xdr:colOff>127000</xdr:colOff>
      <xdr:row>108</xdr:row>
      <xdr:rowOff>10886</xdr:rowOff>
    </xdr:to>
    <xdr:cxnSp macro="">
      <xdr:nvCxnSpPr>
        <xdr:cNvPr id="385" name="直線コネクタ 384">
          <a:extLst>
            <a:ext uri="{FF2B5EF4-FFF2-40B4-BE49-F238E27FC236}">
              <a16:creationId xmlns:a16="http://schemas.microsoft.com/office/drawing/2014/main" id="{E05D9664-68B7-4FBE-840B-47CBE97E3EA5}"/>
            </a:ext>
          </a:extLst>
        </xdr:cNvPr>
        <xdr:cNvCxnSpPr/>
      </xdr:nvCxnSpPr>
      <xdr:spPr>
        <a:xfrm>
          <a:off x="15481300" y="184948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66221</xdr:rowOff>
    </xdr:from>
    <xdr:to>
      <xdr:col>76</xdr:col>
      <xdr:colOff>165100</xdr:colOff>
      <xdr:row>107</xdr:row>
      <xdr:rowOff>167821</xdr:rowOff>
    </xdr:to>
    <xdr:sp macro="" textlink="">
      <xdr:nvSpPr>
        <xdr:cNvPr id="386" name="楕円 385">
          <a:extLst>
            <a:ext uri="{FF2B5EF4-FFF2-40B4-BE49-F238E27FC236}">
              <a16:creationId xmlns:a16="http://schemas.microsoft.com/office/drawing/2014/main" id="{249016AD-4F41-4523-8FAE-B478B14833CF}"/>
            </a:ext>
          </a:extLst>
        </xdr:cNvPr>
        <xdr:cNvSpPr/>
      </xdr:nvSpPr>
      <xdr:spPr>
        <a:xfrm>
          <a:off x="14541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117021</xdr:rowOff>
    </xdr:from>
    <xdr:to>
      <xdr:col>81</xdr:col>
      <xdr:colOff>50800</xdr:colOff>
      <xdr:row>107</xdr:row>
      <xdr:rowOff>149679</xdr:rowOff>
    </xdr:to>
    <xdr:cxnSp macro="">
      <xdr:nvCxnSpPr>
        <xdr:cNvPr id="387" name="直線コネクタ 386">
          <a:extLst>
            <a:ext uri="{FF2B5EF4-FFF2-40B4-BE49-F238E27FC236}">
              <a16:creationId xmlns:a16="http://schemas.microsoft.com/office/drawing/2014/main" id="{B43E4EDB-ED64-4E80-A843-CC0EAFE75028}"/>
            </a:ext>
          </a:extLst>
        </xdr:cNvPr>
        <xdr:cNvCxnSpPr/>
      </xdr:nvCxnSpPr>
      <xdr:spPr>
        <a:xfrm>
          <a:off x="14592300" y="184621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33564</xdr:rowOff>
    </xdr:from>
    <xdr:to>
      <xdr:col>72</xdr:col>
      <xdr:colOff>38100</xdr:colOff>
      <xdr:row>107</xdr:row>
      <xdr:rowOff>135164</xdr:rowOff>
    </xdr:to>
    <xdr:sp macro="" textlink="">
      <xdr:nvSpPr>
        <xdr:cNvPr id="388" name="楕円 387">
          <a:extLst>
            <a:ext uri="{FF2B5EF4-FFF2-40B4-BE49-F238E27FC236}">
              <a16:creationId xmlns:a16="http://schemas.microsoft.com/office/drawing/2014/main" id="{41CF9884-59ED-488E-9D00-2BCDA66BCB7E}"/>
            </a:ext>
          </a:extLst>
        </xdr:cNvPr>
        <xdr:cNvSpPr/>
      </xdr:nvSpPr>
      <xdr:spPr>
        <a:xfrm>
          <a:off x="13652500" y="1837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84364</xdr:rowOff>
    </xdr:from>
    <xdr:to>
      <xdr:col>76</xdr:col>
      <xdr:colOff>114300</xdr:colOff>
      <xdr:row>107</xdr:row>
      <xdr:rowOff>117021</xdr:rowOff>
    </xdr:to>
    <xdr:cxnSp macro="">
      <xdr:nvCxnSpPr>
        <xdr:cNvPr id="389" name="直線コネクタ 388">
          <a:extLst>
            <a:ext uri="{FF2B5EF4-FFF2-40B4-BE49-F238E27FC236}">
              <a16:creationId xmlns:a16="http://schemas.microsoft.com/office/drawing/2014/main" id="{9946E692-1A13-4BC8-8304-D06CA7C1552C}"/>
            </a:ext>
          </a:extLst>
        </xdr:cNvPr>
        <xdr:cNvCxnSpPr/>
      </xdr:nvCxnSpPr>
      <xdr:spPr>
        <a:xfrm>
          <a:off x="13703300" y="184295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139700</xdr:rowOff>
    </xdr:from>
    <xdr:to>
      <xdr:col>67</xdr:col>
      <xdr:colOff>101600</xdr:colOff>
      <xdr:row>107</xdr:row>
      <xdr:rowOff>69850</xdr:rowOff>
    </xdr:to>
    <xdr:sp macro="" textlink="">
      <xdr:nvSpPr>
        <xdr:cNvPr id="390" name="楕円 389">
          <a:extLst>
            <a:ext uri="{FF2B5EF4-FFF2-40B4-BE49-F238E27FC236}">
              <a16:creationId xmlns:a16="http://schemas.microsoft.com/office/drawing/2014/main" id="{2B422BF8-FB52-45A5-8DF1-459862E2DBB4}"/>
            </a:ext>
          </a:extLst>
        </xdr:cNvPr>
        <xdr:cNvSpPr/>
      </xdr:nvSpPr>
      <xdr:spPr>
        <a:xfrm>
          <a:off x="12763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19050</xdr:rowOff>
    </xdr:from>
    <xdr:to>
      <xdr:col>71</xdr:col>
      <xdr:colOff>177800</xdr:colOff>
      <xdr:row>107</xdr:row>
      <xdr:rowOff>84364</xdr:rowOff>
    </xdr:to>
    <xdr:cxnSp macro="">
      <xdr:nvCxnSpPr>
        <xdr:cNvPr id="391" name="直線コネクタ 390">
          <a:extLst>
            <a:ext uri="{FF2B5EF4-FFF2-40B4-BE49-F238E27FC236}">
              <a16:creationId xmlns:a16="http://schemas.microsoft.com/office/drawing/2014/main" id="{DAE8C97E-A7F4-41EF-B01B-264EE2B49019}"/>
            </a:ext>
          </a:extLst>
        </xdr:cNvPr>
        <xdr:cNvCxnSpPr/>
      </xdr:nvCxnSpPr>
      <xdr:spPr>
        <a:xfrm>
          <a:off x="12814300" y="183642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4734</xdr:rowOff>
    </xdr:from>
    <xdr:ext cx="405111" cy="259045"/>
    <xdr:sp macro="" textlink="">
      <xdr:nvSpPr>
        <xdr:cNvPr id="392" name="n_1aveValue【庁舎】&#10;有形固定資産減価償却率">
          <a:extLst>
            <a:ext uri="{FF2B5EF4-FFF2-40B4-BE49-F238E27FC236}">
              <a16:creationId xmlns:a16="http://schemas.microsoft.com/office/drawing/2014/main" id="{E19042E7-7895-4079-AA36-E65F32386F35}"/>
            </a:ext>
          </a:extLst>
        </xdr:cNvPr>
        <xdr:cNvSpPr txBox="1"/>
      </xdr:nvSpPr>
      <xdr:spPr>
        <a:xfrm>
          <a:off x="152660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171285</xdr:rowOff>
    </xdr:from>
    <xdr:ext cx="405111" cy="259045"/>
    <xdr:sp macro="" textlink="">
      <xdr:nvSpPr>
        <xdr:cNvPr id="393" name="n_2aveValue【庁舎】&#10;有形固定資産減価償却率">
          <a:extLst>
            <a:ext uri="{FF2B5EF4-FFF2-40B4-BE49-F238E27FC236}">
              <a16:creationId xmlns:a16="http://schemas.microsoft.com/office/drawing/2014/main" id="{6CBF0F62-6AD5-4DFA-A196-14C036AA6084}"/>
            </a:ext>
          </a:extLst>
        </xdr:cNvPr>
        <xdr:cNvSpPr txBox="1"/>
      </xdr:nvSpPr>
      <xdr:spPr>
        <a:xfrm>
          <a:off x="143897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11265</xdr:rowOff>
    </xdr:from>
    <xdr:ext cx="405111" cy="259045"/>
    <xdr:sp macro="" textlink="">
      <xdr:nvSpPr>
        <xdr:cNvPr id="394" name="n_3aveValue【庁舎】&#10;有形固定資産減価償却率">
          <a:extLst>
            <a:ext uri="{FF2B5EF4-FFF2-40B4-BE49-F238E27FC236}">
              <a16:creationId xmlns:a16="http://schemas.microsoft.com/office/drawing/2014/main" id="{6D089B07-AE94-43FD-B36F-A1F50135DB2A}"/>
            </a:ext>
          </a:extLst>
        </xdr:cNvPr>
        <xdr:cNvSpPr txBox="1"/>
      </xdr:nvSpPr>
      <xdr:spPr>
        <a:xfrm>
          <a:off x="13500744" y="178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3101</xdr:rowOff>
    </xdr:from>
    <xdr:ext cx="405111" cy="259045"/>
    <xdr:sp macro="" textlink="">
      <xdr:nvSpPr>
        <xdr:cNvPr id="395" name="n_4aveValue【庁舎】&#10;有形固定資産減価償却率">
          <a:extLst>
            <a:ext uri="{FF2B5EF4-FFF2-40B4-BE49-F238E27FC236}">
              <a16:creationId xmlns:a16="http://schemas.microsoft.com/office/drawing/2014/main" id="{3A6DACB2-6021-4F29-8260-9D34B0DE74E7}"/>
            </a:ext>
          </a:extLst>
        </xdr:cNvPr>
        <xdr:cNvSpPr txBox="1"/>
      </xdr:nvSpPr>
      <xdr:spPr>
        <a:xfrm>
          <a:off x="12611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20156</xdr:rowOff>
    </xdr:from>
    <xdr:ext cx="405111" cy="259045"/>
    <xdr:sp macro="" textlink="">
      <xdr:nvSpPr>
        <xdr:cNvPr id="396" name="n_1mainValue【庁舎】&#10;有形固定資産減価償却率">
          <a:extLst>
            <a:ext uri="{FF2B5EF4-FFF2-40B4-BE49-F238E27FC236}">
              <a16:creationId xmlns:a16="http://schemas.microsoft.com/office/drawing/2014/main" id="{4780E5D8-5E17-481C-B3B9-7DC73327C103}"/>
            </a:ext>
          </a:extLst>
        </xdr:cNvPr>
        <xdr:cNvSpPr txBox="1"/>
      </xdr:nvSpPr>
      <xdr:spPr>
        <a:xfrm>
          <a:off x="15266044" y="185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158948</xdr:rowOff>
    </xdr:from>
    <xdr:ext cx="405111" cy="259045"/>
    <xdr:sp macro="" textlink="">
      <xdr:nvSpPr>
        <xdr:cNvPr id="397" name="n_2mainValue【庁舎】&#10;有形固定資産減価償却率">
          <a:extLst>
            <a:ext uri="{FF2B5EF4-FFF2-40B4-BE49-F238E27FC236}">
              <a16:creationId xmlns:a16="http://schemas.microsoft.com/office/drawing/2014/main" id="{2670FD71-DC7B-4944-8485-7DA81D12A010}"/>
            </a:ext>
          </a:extLst>
        </xdr:cNvPr>
        <xdr:cNvSpPr txBox="1"/>
      </xdr:nvSpPr>
      <xdr:spPr>
        <a:xfrm>
          <a:off x="143897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126291</xdr:rowOff>
    </xdr:from>
    <xdr:ext cx="405111" cy="259045"/>
    <xdr:sp macro="" textlink="">
      <xdr:nvSpPr>
        <xdr:cNvPr id="398" name="n_3mainValue【庁舎】&#10;有形固定資産減価償却率">
          <a:extLst>
            <a:ext uri="{FF2B5EF4-FFF2-40B4-BE49-F238E27FC236}">
              <a16:creationId xmlns:a16="http://schemas.microsoft.com/office/drawing/2014/main" id="{B6A01FDD-412E-497C-92A7-D759326B22A2}"/>
            </a:ext>
          </a:extLst>
        </xdr:cNvPr>
        <xdr:cNvSpPr txBox="1"/>
      </xdr:nvSpPr>
      <xdr:spPr>
        <a:xfrm>
          <a:off x="13500744" y="1847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60977</xdr:rowOff>
    </xdr:from>
    <xdr:ext cx="405111" cy="259045"/>
    <xdr:sp macro="" textlink="">
      <xdr:nvSpPr>
        <xdr:cNvPr id="399" name="n_4mainValue【庁舎】&#10;有形固定資産減価償却率">
          <a:extLst>
            <a:ext uri="{FF2B5EF4-FFF2-40B4-BE49-F238E27FC236}">
              <a16:creationId xmlns:a16="http://schemas.microsoft.com/office/drawing/2014/main" id="{22786A4B-FA4A-4B34-8353-D67F798314D9}"/>
            </a:ext>
          </a:extLst>
        </xdr:cNvPr>
        <xdr:cNvSpPr txBox="1"/>
      </xdr:nvSpPr>
      <xdr:spPr>
        <a:xfrm>
          <a:off x="126117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00" name="正方形/長方形 399">
          <a:extLst>
            <a:ext uri="{FF2B5EF4-FFF2-40B4-BE49-F238E27FC236}">
              <a16:creationId xmlns:a16="http://schemas.microsoft.com/office/drawing/2014/main" id="{4E792B10-E630-42B1-885E-23A9E6B940B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01" name="正方形/長方形 400">
          <a:extLst>
            <a:ext uri="{FF2B5EF4-FFF2-40B4-BE49-F238E27FC236}">
              <a16:creationId xmlns:a16="http://schemas.microsoft.com/office/drawing/2014/main" id="{5ADAC31D-AB24-409C-80DE-D36A7E3030C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02" name="正方形/長方形 401">
          <a:extLst>
            <a:ext uri="{FF2B5EF4-FFF2-40B4-BE49-F238E27FC236}">
              <a16:creationId xmlns:a16="http://schemas.microsoft.com/office/drawing/2014/main" id="{3BE37189-53CF-4112-A4BD-3DCE86A6123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03" name="正方形/長方形 402">
          <a:extLst>
            <a:ext uri="{FF2B5EF4-FFF2-40B4-BE49-F238E27FC236}">
              <a16:creationId xmlns:a16="http://schemas.microsoft.com/office/drawing/2014/main" id="{5E8D5476-7FA9-4F77-9DF9-B060DA5E4E2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4" name="正方形/長方形 403">
          <a:extLst>
            <a:ext uri="{FF2B5EF4-FFF2-40B4-BE49-F238E27FC236}">
              <a16:creationId xmlns:a16="http://schemas.microsoft.com/office/drawing/2014/main" id="{C051C539-229F-4CB1-95E1-7CC177A96D8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5" name="正方形/長方形 404">
          <a:extLst>
            <a:ext uri="{FF2B5EF4-FFF2-40B4-BE49-F238E27FC236}">
              <a16:creationId xmlns:a16="http://schemas.microsoft.com/office/drawing/2014/main" id="{2AD4F77A-0525-4586-ADB4-C9D6F2000C4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6" name="正方形/長方形 405">
          <a:extLst>
            <a:ext uri="{FF2B5EF4-FFF2-40B4-BE49-F238E27FC236}">
              <a16:creationId xmlns:a16="http://schemas.microsoft.com/office/drawing/2014/main" id="{CF1FFE98-0210-4308-B22F-B91583CEC24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07" name="正方形/長方形 406">
          <a:extLst>
            <a:ext uri="{FF2B5EF4-FFF2-40B4-BE49-F238E27FC236}">
              <a16:creationId xmlns:a16="http://schemas.microsoft.com/office/drawing/2014/main" id="{F5397681-EEB5-424D-A05E-A00E5B24D6A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08" name="テキスト ボックス 407">
          <a:extLst>
            <a:ext uri="{FF2B5EF4-FFF2-40B4-BE49-F238E27FC236}">
              <a16:creationId xmlns:a16="http://schemas.microsoft.com/office/drawing/2014/main" id="{6F047A0B-A89F-4ABD-9746-2CE4C61C09E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09" name="直線コネクタ 408">
          <a:extLst>
            <a:ext uri="{FF2B5EF4-FFF2-40B4-BE49-F238E27FC236}">
              <a16:creationId xmlns:a16="http://schemas.microsoft.com/office/drawing/2014/main" id="{D3F97DFD-9E00-43D6-AD31-C2ED5548897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10" name="直線コネクタ 409">
          <a:extLst>
            <a:ext uri="{FF2B5EF4-FFF2-40B4-BE49-F238E27FC236}">
              <a16:creationId xmlns:a16="http://schemas.microsoft.com/office/drawing/2014/main" id="{E5BE0002-30AE-473B-810C-C7D4574C620E}"/>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11" name="テキスト ボックス 410">
          <a:extLst>
            <a:ext uri="{FF2B5EF4-FFF2-40B4-BE49-F238E27FC236}">
              <a16:creationId xmlns:a16="http://schemas.microsoft.com/office/drawing/2014/main" id="{6555E1C0-7686-45F4-910D-5FE14592A55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12" name="直線コネクタ 411">
          <a:extLst>
            <a:ext uri="{FF2B5EF4-FFF2-40B4-BE49-F238E27FC236}">
              <a16:creationId xmlns:a16="http://schemas.microsoft.com/office/drawing/2014/main" id="{A49B534C-4793-4D14-BA2B-550F6EB3361A}"/>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13" name="テキスト ボックス 412">
          <a:extLst>
            <a:ext uri="{FF2B5EF4-FFF2-40B4-BE49-F238E27FC236}">
              <a16:creationId xmlns:a16="http://schemas.microsoft.com/office/drawing/2014/main" id="{74727A05-2A86-4F83-A014-7D1A7966A0E2}"/>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14" name="直線コネクタ 413">
          <a:extLst>
            <a:ext uri="{FF2B5EF4-FFF2-40B4-BE49-F238E27FC236}">
              <a16:creationId xmlns:a16="http://schemas.microsoft.com/office/drawing/2014/main" id="{87BB40BD-61F9-44C2-99EF-B810A4F39E6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15" name="テキスト ボックス 414">
          <a:extLst>
            <a:ext uri="{FF2B5EF4-FFF2-40B4-BE49-F238E27FC236}">
              <a16:creationId xmlns:a16="http://schemas.microsoft.com/office/drawing/2014/main" id="{536CEDF6-0447-4BA0-AC0C-1DED828A1B0F}"/>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16" name="直線コネクタ 415">
          <a:extLst>
            <a:ext uri="{FF2B5EF4-FFF2-40B4-BE49-F238E27FC236}">
              <a16:creationId xmlns:a16="http://schemas.microsoft.com/office/drawing/2014/main" id="{32A262F3-4E67-4CCE-8DF7-1CC1D73CDE7B}"/>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17" name="テキスト ボックス 416">
          <a:extLst>
            <a:ext uri="{FF2B5EF4-FFF2-40B4-BE49-F238E27FC236}">
              <a16:creationId xmlns:a16="http://schemas.microsoft.com/office/drawing/2014/main" id="{D6FF6605-E14B-4C87-A3DC-3C1BBB351B2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18" name="直線コネクタ 417">
          <a:extLst>
            <a:ext uri="{FF2B5EF4-FFF2-40B4-BE49-F238E27FC236}">
              <a16:creationId xmlns:a16="http://schemas.microsoft.com/office/drawing/2014/main" id="{D8306E10-6409-4741-9A03-BA6401859C87}"/>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419" name="テキスト ボックス 418">
          <a:extLst>
            <a:ext uri="{FF2B5EF4-FFF2-40B4-BE49-F238E27FC236}">
              <a16:creationId xmlns:a16="http://schemas.microsoft.com/office/drawing/2014/main" id="{5223565F-1085-4F03-B7AD-06247AA04DC1}"/>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20" name="直線コネクタ 419">
          <a:extLst>
            <a:ext uri="{FF2B5EF4-FFF2-40B4-BE49-F238E27FC236}">
              <a16:creationId xmlns:a16="http://schemas.microsoft.com/office/drawing/2014/main" id="{CC47B0A9-4CCF-4572-88A1-9E1E2AF7A18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21" name="テキスト ボックス 420">
          <a:extLst>
            <a:ext uri="{FF2B5EF4-FFF2-40B4-BE49-F238E27FC236}">
              <a16:creationId xmlns:a16="http://schemas.microsoft.com/office/drawing/2014/main" id="{817EEFC2-3DCD-42C3-AD2D-27A5C34C0B46}"/>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22" name="【庁舎】&#10;一人当たり面積グラフ枠">
          <a:extLst>
            <a:ext uri="{FF2B5EF4-FFF2-40B4-BE49-F238E27FC236}">
              <a16:creationId xmlns:a16="http://schemas.microsoft.com/office/drawing/2014/main" id="{266C3E6F-570D-458D-BCEE-46F18D149BD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423" name="直線コネクタ 422">
          <a:extLst>
            <a:ext uri="{FF2B5EF4-FFF2-40B4-BE49-F238E27FC236}">
              <a16:creationId xmlns:a16="http://schemas.microsoft.com/office/drawing/2014/main" id="{25905927-35E0-42F2-9027-1642A1EB5E6F}"/>
            </a:ext>
          </a:extLst>
        </xdr:cNvPr>
        <xdr:cNvCxnSpPr/>
      </xdr:nvCxnSpPr>
      <xdr:spPr>
        <a:xfrm flipV="1">
          <a:off x="22160864" y="17315053"/>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424" name="【庁舎】&#10;一人当たり面積最小値テキスト">
          <a:extLst>
            <a:ext uri="{FF2B5EF4-FFF2-40B4-BE49-F238E27FC236}">
              <a16:creationId xmlns:a16="http://schemas.microsoft.com/office/drawing/2014/main" id="{FEB32727-D209-4341-9427-BF18CCCEAF8E}"/>
            </a:ext>
          </a:extLst>
        </xdr:cNvPr>
        <xdr:cNvSpPr txBox="1"/>
      </xdr:nvSpPr>
      <xdr:spPr>
        <a:xfrm>
          <a:off x="22199600" y="1864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425" name="直線コネクタ 424">
          <a:extLst>
            <a:ext uri="{FF2B5EF4-FFF2-40B4-BE49-F238E27FC236}">
              <a16:creationId xmlns:a16="http://schemas.microsoft.com/office/drawing/2014/main" id="{2712EE63-81F8-4807-88E0-436FF958EB0A}"/>
            </a:ext>
          </a:extLst>
        </xdr:cNvPr>
        <xdr:cNvCxnSpPr/>
      </xdr:nvCxnSpPr>
      <xdr:spPr>
        <a:xfrm>
          <a:off x="22072600" y="1864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426" name="【庁舎】&#10;一人当たり面積最大値テキスト">
          <a:extLst>
            <a:ext uri="{FF2B5EF4-FFF2-40B4-BE49-F238E27FC236}">
              <a16:creationId xmlns:a16="http://schemas.microsoft.com/office/drawing/2014/main" id="{E63BEA8E-9E09-4B13-88E5-2712F113CEA0}"/>
            </a:ext>
          </a:extLst>
        </xdr:cNvPr>
        <xdr:cNvSpPr txBox="1"/>
      </xdr:nvSpPr>
      <xdr:spPr>
        <a:xfrm>
          <a:off x="22199600" y="1709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427" name="直線コネクタ 426">
          <a:extLst>
            <a:ext uri="{FF2B5EF4-FFF2-40B4-BE49-F238E27FC236}">
              <a16:creationId xmlns:a16="http://schemas.microsoft.com/office/drawing/2014/main" id="{E7199CCA-10C7-4E5D-9B31-F0268744A075}"/>
            </a:ext>
          </a:extLst>
        </xdr:cNvPr>
        <xdr:cNvCxnSpPr/>
      </xdr:nvCxnSpPr>
      <xdr:spPr>
        <a:xfrm>
          <a:off x="22072600" y="17315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129812</xdr:rowOff>
    </xdr:from>
    <xdr:ext cx="469744" cy="259045"/>
    <xdr:sp macro="" textlink="">
      <xdr:nvSpPr>
        <xdr:cNvPr id="428" name="【庁舎】&#10;一人当たり面積平均値テキスト">
          <a:extLst>
            <a:ext uri="{FF2B5EF4-FFF2-40B4-BE49-F238E27FC236}">
              <a16:creationId xmlns:a16="http://schemas.microsoft.com/office/drawing/2014/main" id="{1B75D45F-896C-4CB9-85C9-A92CC2D6ED62}"/>
            </a:ext>
          </a:extLst>
        </xdr:cNvPr>
        <xdr:cNvSpPr txBox="1"/>
      </xdr:nvSpPr>
      <xdr:spPr>
        <a:xfrm>
          <a:off x="22199600" y="18474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429" name="フローチャート: 判断 428">
          <a:extLst>
            <a:ext uri="{FF2B5EF4-FFF2-40B4-BE49-F238E27FC236}">
              <a16:creationId xmlns:a16="http://schemas.microsoft.com/office/drawing/2014/main" id="{76A0CAF2-F535-414D-A6CA-39DA2A5695DD}"/>
            </a:ext>
          </a:extLst>
        </xdr:cNvPr>
        <xdr:cNvSpPr/>
      </xdr:nvSpPr>
      <xdr:spPr>
        <a:xfrm>
          <a:off x="22110700" y="1849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430" name="フローチャート: 判断 429">
          <a:extLst>
            <a:ext uri="{FF2B5EF4-FFF2-40B4-BE49-F238E27FC236}">
              <a16:creationId xmlns:a16="http://schemas.microsoft.com/office/drawing/2014/main" id="{C9E1B12C-48E3-45BE-AE4B-50540DC19342}"/>
            </a:ext>
          </a:extLst>
        </xdr:cNvPr>
        <xdr:cNvSpPr/>
      </xdr:nvSpPr>
      <xdr:spPr>
        <a:xfrm>
          <a:off x="21272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431" name="フローチャート: 判断 430">
          <a:extLst>
            <a:ext uri="{FF2B5EF4-FFF2-40B4-BE49-F238E27FC236}">
              <a16:creationId xmlns:a16="http://schemas.microsoft.com/office/drawing/2014/main" id="{C4EC7886-307B-46D6-885B-72C03F555C98}"/>
            </a:ext>
          </a:extLst>
        </xdr:cNvPr>
        <xdr:cNvSpPr/>
      </xdr:nvSpPr>
      <xdr:spPr>
        <a:xfrm>
          <a:off x="20383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432" name="フローチャート: 判断 431">
          <a:extLst>
            <a:ext uri="{FF2B5EF4-FFF2-40B4-BE49-F238E27FC236}">
              <a16:creationId xmlns:a16="http://schemas.microsoft.com/office/drawing/2014/main" id="{C39E65AA-1798-4E1B-8FBF-9F64F7C062F4}"/>
            </a:ext>
          </a:extLst>
        </xdr:cNvPr>
        <xdr:cNvSpPr/>
      </xdr:nvSpPr>
      <xdr:spPr>
        <a:xfrm>
          <a:off x="19494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433" name="フローチャート: 判断 432">
          <a:extLst>
            <a:ext uri="{FF2B5EF4-FFF2-40B4-BE49-F238E27FC236}">
              <a16:creationId xmlns:a16="http://schemas.microsoft.com/office/drawing/2014/main" id="{32BB8E9A-F39D-44FE-A77C-746BD5213567}"/>
            </a:ext>
          </a:extLst>
        </xdr:cNvPr>
        <xdr:cNvSpPr/>
      </xdr:nvSpPr>
      <xdr:spPr>
        <a:xfrm>
          <a:off x="18605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29C0D820-15DA-4995-87DC-18B88AE04BE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5CE1C6DE-1958-488D-AB57-D85277E12F9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E48E9D29-F87E-4651-AABB-858CBC4F026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6414ED56-BCC7-4DA5-837B-CA4B1583B03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FFF134FD-A4BA-49DF-80FF-05F40D26371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82804</xdr:rowOff>
    </xdr:from>
    <xdr:to>
      <xdr:col>116</xdr:col>
      <xdr:colOff>114300</xdr:colOff>
      <xdr:row>108</xdr:row>
      <xdr:rowOff>12954</xdr:rowOff>
    </xdr:to>
    <xdr:sp macro="" textlink="">
      <xdr:nvSpPr>
        <xdr:cNvPr id="439" name="楕円 438">
          <a:extLst>
            <a:ext uri="{FF2B5EF4-FFF2-40B4-BE49-F238E27FC236}">
              <a16:creationId xmlns:a16="http://schemas.microsoft.com/office/drawing/2014/main" id="{7FD31B7D-AE79-4BC8-9ADE-6B795D654EA2}"/>
            </a:ext>
          </a:extLst>
        </xdr:cNvPr>
        <xdr:cNvSpPr/>
      </xdr:nvSpPr>
      <xdr:spPr>
        <a:xfrm>
          <a:off x="22110700" y="18427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105681</xdr:rowOff>
    </xdr:from>
    <xdr:ext cx="469744" cy="259045"/>
    <xdr:sp macro="" textlink="">
      <xdr:nvSpPr>
        <xdr:cNvPr id="440" name="【庁舎】&#10;一人当たり面積該当値テキスト">
          <a:extLst>
            <a:ext uri="{FF2B5EF4-FFF2-40B4-BE49-F238E27FC236}">
              <a16:creationId xmlns:a16="http://schemas.microsoft.com/office/drawing/2014/main" id="{02AC90E5-CCEB-4A16-BDD3-385A66EB80F5}"/>
            </a:ext>
          </a:extLst>
        </xdr:cNvPr>
        <xdr:cNvSpPr txBox="1"/>
      </xdr:nvSpPr>
      <xdr:spPr>
        <a:xfrm>
          <a:off x="22199600" y="1827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87757</xdr:rowOff>
    </xdr:from>
    <xdr:to>
      <xdr:col>112</xdr:col>
      <xdr:colOff>38100</xdr:colOff>
      <xdr:row>108</xdr:row>
      <xdr:rowOff>17907</xdr:rowOff>
    </xdr:to>
    <xdr:sp macro="" textlink="">
      <xdr:nvSpPr>
        <xdr:cNvPr id="441" name="楕円 440">
          <a:extLst>
            <a:ext uri="{FF2B5EF4-FFF2-40B4-BE49-F238E27FC236}">
              <a16:creationId xmlns:a16="http://schemas.microsoft.com/office/drawing/2014/main" id="{07B54502-9106-4C2B-8BCA-694C3A152CEB}"/>
            </a:ext>
          </a:extLst>
        </xdr:cNvPr>
        <xdr:cNvSpPr/>
      </xdr:nvSpPr>
      <xdr:spPr>
        <a:xfrm>
          <a:off x="21272500" y="1843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133604</xdr:rowOff>
    </xdr:from>
    <xdr:to>
      <xdr:col>116</xdr:col>
      <xdr:colOff>63500</xdr:colOff>
      <xdr:row>107</xdr:row>
      <xdr:rowOff>138557</xdr:rowOff>
    </xdr:to>
    <xdr:cxnSp macro="">
      <xdr:nvCxnSpPr>
        <xdr:cNvPr id="442" name="直線コネクタ 441">
          <a:extLst>
            <a:ext uri="{FF2B5EF4-FFF2-40B4-BE49-F238E27FC236}">
              <a16:creationId xmlns:a16="http://schemas.microsoft.com/office/drawing/2014/main" id="{E8BF9E8A-6B61-4ABD-8811-357B60DD23DF}"/>
            </a:ext>
          </a:extLst>
        </xdr:cNvPr>
        <xdr:cNvCxnSpPr/>
      </xdr:nvCxnSpPr>
      <xdr:spPr>
        <a:xfrm flipV="1">
          <a:off x="21323300" y="18478754"/>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94107</xdr:rowOff>
    </xdr:from>
    <xdr:to>
      <xdr:col>107</xdr:col>
      <xdr:colOff>101600</xdr:colOff>
      <xdr:row>108</xdr:row>
      <xdr:rowOff>24257</xdr:rowOff>
    </xdr:to>
    <xdr:sp macro="" textlink="">
      <xdr:nvSpPr>
        <xdr:cNvPr id="443" name="楕円 442">
          <a:extLst>
            <a:ext uri="{FF2B5EF4-FFF2-40B4-BE49-F238E27FC236}">
              <a16:creationId xmlns:a16="http://schemas.microsoft.com/office/drawing/2014/main" id="{D0439936-8A6D-40CC-8CD2-061684000F9D}"/>
            </a:ext>
          </a:extLst>
        </xdr:cNvPr>
        <xdr:cNvSpPr/>
      </xdr:nvSpPr>
      <xdr:spPr>
        <a:xfrm>
          <a:off x="20383500" y="1843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138557</xdr:rowOff>
    </xdr:from>
    <xdr:to>
      <xdr:col>111</xdr:col>
      <xdr:colOff>177800</xdr:colOff>
      <xdr:row>107</xdr:row>
      <xdr:rowOff>144907</xdr:rowOff>
    </xdr:to>
    <xdr:cxnSp macro="">
      <xdr:nvCxnSpPr>
        <xdr:cNvPr id="444" name="直線コネクタ 443">
          <a:extLst>
            <a:ext uri="{FF2B5EF4-FFF2-40B4-BE49-F238E27FC236}">
              <a16:creationId xmlns:a16="http://schemas.microsoft.com/office/drawing/2014/main" id="{D2414F93-EB94-4864-92F1-9A72808FF7B6}"/>
            </a:ext>
          </a:extLst>
        </xdr:cNvPr>
        <xdr:cNvCxnSpPr/>
      </xdr:nvCxnSpPr>
      <xdr:spPr>
        <a:xfrm flipV="1">
          <a:off x="20434300" y="18483707"/>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93599</xdr:rowOff>
    </xdr:from>
    <xdr:to>
      <xdr:col>102</xdr:col>
      <xdr:colOff>165100</xdr:colOff>
      <xdr:row>108</xdr:row>
      <xdr:rowOff>23749</xdr:rowOff>
    </xdr:to>
    <xdr:sp macro="" textlink="">
      <xdr:nvSpPr>
        <xdr:cNvPr id="445" name="楕円 444">
          <a:extLst>
            <a:ext uri="{FF2B5EF4-FFF2-40B4-BE49-F238E27FC236}">
              <a16:creationId xmlns:a16="http://schemas.microsoft.com/office/drawing/2014/main" id="{6A4073F3-D108-4BAE-9C31-23626A2C5261}"/>
            </a:ext>
          </a:extLst>
        </xdr:cNvPr>
        <xdr:cNvSpPr/>
      </xdr:nvSpPr>
      <xdr:spPr>
        <a:xfrm>
          <a:off x="19494500" y="1843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144399</xdr:rowOff>
    </xdr:from>
    <xdr:to>
      <xdr:col>107</xdr:col>
      <xdr:colOff>50800</xdr:colOff>
      <xdr:row>107</xdr:row>
      <xdr:rowOff>144907</xdr:rowOff>
    </xdr:to>
    <xdr:cxnSp macro="">
      <xdr:nvCxnSpPr>
        <xdr:cNvPr id="446" name="直線コネクタ 445">
          <a:extLst>
            <a:ext uri="{FF2B5EF4-FFF2-40B4-BE49-F238E27FC236}">
              <a16:creationId xmlns:a16="http://schemas.microsoft.com/office/drawing/2014/main" id="{1EF9F50C-4CCE-4EF8-8B6E-9A2213182A23}"/>
            </a:ext>
          </a:extLst>
        </xdr:cNvPr>
        <xdr:cNvCxnSpPr/>
      </xdr:nvCxnSpPr>
      <xdr:spPr>
        <a:xfrm>
          <a:off x="19545300" y="18489549"/>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95250</xdr:rowOff>
    </xdr:from>
    <xdr:to>
      <xdr:col>98</xdr:col>
      <xdr:colOff>38100</xdr:colOff>
      <xdr:row>108</xdr:row>
      <xdr:rowOff>25400</xdr:rowOff>
    </xdr:to>
    <xdr:sp macro="" textlink="">
      <xdr:nvSpPr>
        <xdr:cNvPr id="447" name="楕円 446">
          <a:extLst>
            <a:ext uri="{FF2B5EF4-FFF2-40B4-BE49-F238E27FC236}">
              <a16:creationId xmlns:a16="http://schemas.microsoft.com/office/drawing/2014/main" id="{200DEE4B-F41E-4AEC-B56F-FC5AB89F9316}"/>
            </a:ext>
          </a:extLst>
        </xdr:cNvPr>
        <xdr:cNvSpPr/>
      </xdr:nvSpPr>
      <xdr:spPr>
        <a:xfrm>
          <a:off x="18605500" y="184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144399</xdr:rowOff>
    </xdr:from>
    <xdr:to>
      <xdr:col>102</xdr:col>
      <xdr:colOff>114300</xdr:colOff>
      <xdr:row>107</xdr:row>
      <xdr:rowOff>146050</xdr:rowOff>
    </xdr:to>
    <xdr:cxnSp macro="">
      <xdr:nvCxnSpPr>
        <xdr:cNvPr id="448" name="直線コネクタ 447">
          <a:extLst>
            <a:ext uri="{FF2B5EF4-FFF2-40B4-BE49-F238E27FC236}">
              <a16:creationId xmlns:a16="http://schemas.microsoft.com/office/drawing/2014/main" id="{DB0028AF-3923-485E-B168-711DC5BFA65E}"/>
            </a:ext>
          </a:extLst>
        </xdr:cNvPr>
        <xdr:cNvCxnSpPr/>
      </xdr:nvCxnSpPr>
      <xdr:spPr>
        <a:xfrm flipV="1">
          <a:off x="18656300" y="18489549"/>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74313</xdr:rowOff>
    </xdr:from>
    <xdr:ext cx="469744" cy="259045"/>
    <xdr:sp macro="" textlink="">
      <xdr:nvSpPr>
        <xdr:cNvPr id="449" name="n_1aveValue【庁舎】&#10;一人当たり面積">
          <a:extLst>
            <a:ext uri="{FF2B5EF4-FFF2-40B4-BE49-F238E27FC236}">
              <a16:creationId xmlns:a16="http://schemas.microsoft.com/office/drawing/2014/main" id="{0C84E5F3-0C52-4EEB-9133-AE4C3F93D4FE}"/>
            </a:ext>
          </a:extLst>
        </xdr:cNvPr>
        <xdr:cNvSpPr txBox="1"/>
      </xdr:nvSpPr>
      <xdr:spPr>
        <a:xfrm>
          <a:off x="21075727" y="1859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76979</xdr:rowOff>
    </xdr:from>
    <xdr:ext cx="469744" cy="259045"/>
    <xdr:sp macro="" textlink="">
      <xdr:nvSpPr>
        <xdr:cNvPr id="450" name="n_2aveValue【庁舎】&#10;一人当たり面積">
          <a:extLst>
            <a:ext uri="{FF2B5EF4-FFF2-40B4-BE49-F238E27FC236}">
              <a16:creationId xmlns:a16="http://schemas.microsoft.com/office/drawing/2014/main" id="{3B751D16-7DBC-44CD-9492-E2D13CA01887}"/>
            </a:ext>
          </a:extLst>
        </xdr:cNvPr>
        <xdr:cNvSpPr txBox="1"/>
      </xdr:nvSpPr>
      <xdr:spPr>
        <a:xfrm>
          <a:off x="20199427" y="1859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79139</xdr:rowOff>
    </xdr:from>
    <xdr:ext cx="469744" cy="259045"/>
    <xdr:sp macro="" textlink="">
      <xdr:nvSpPr>
        <xdr:cNvPr id="451" name="n_3aveValue【庁舎】&#10;一人当たり面積">
          <a:extLst>
            <a:ext uri="{FF2B5EF4-FFF2-40B4-BE49-F238E27FC236}">
              <a16:creationId xmlns:a16="http://schemas.microsoft.com/office/drawing/2014/main" id="{10AAE62A-C982-4D6E-B90F-12F0EBA60C9C}"/>
            </a:ext>
          </a:extLst>
        </xdr:cNvPr>
        <xdr:cNvSpPr txBox="1"/>
      </xdr:nvSpPr>
      <xdr:spPr>
        <a:xfrm>
          <a:off x="19310427" y="18595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76216</xdr:rowOff>
    </xdr:from>
    <xdr:ext cx="469744" cy="259045"/>
    <xdr:sp macro="" textlink="">
      <xdr:nvSpPr>
        <xdr:cNvPr id="452" name="n_4aveValue【庁舎】&#10;一人当たり面積">
          <a:extLst>
            <a:ext uri="{FF2B5EF4-FFF2-40B4-BE49-F238E27FC236}">
              <a16:creationId xmlns:a16="http://schemas.microsoft.com/office/drawing/2014/main" id="{563D9074-304D-4010-BDCF-3398A186EE61}"/>
            </a:ext>
          </a:extLst>
        </xdr:cNvPr>
        <xdr:cNvSpPr txBox="1"/>
      </xdr:nvSpPr>
      <xdr:spPr>
        <a:xfrm>
          <a:off x="18421427" y="1859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34434</xdr:rowOff>
    </xdr:from>
    <xdr:ext cx="469744" cy="259045"/>
    <xdr:sp macro="" textlink="">
      <xdr:nvSpPr>
        <xdr:cNvPr id="453" name="n_1mainValue【庁舎】&#10;一人当たり面積">
          <a:extLst>
            <a:ext uri="{FF2B5EF4-FFF2-40B4-BE49-F238E27FC236}">
              <a16:creationId xmlns:a16="http://schemas.microsoft.com/office/drawing/2014/main" id="{25620164-B4D3-49DE-9D8E-80B8F16A2EFE}"/>
            </a:ext>
          </a:extLst>
        </xdr:cNvPr>
        <xdr:cNvSpPr txBox="1"/>
      </xdr:nvSpPr>
      <xdr:spPr>
        <a:xfrm>
          <a:off x="21075727" y="1820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40784</xdr:rowOff>
    </xdr:from>
    <xdr:ext cx="469744" cy="259045"/>
    <xdr:sp macro="" textlink="">
      <xdr:nvSpPr>
        <xdr:cNvPr id="454" name="n_2mainValue【庁舎】&#10;一人当たり面積">
          <a:extLst>
            <a:ext uri="{FF2B5EF4-FFF2-40B4-BE49-F238E27FC236}">
              <a16:creationId xmlns:a16="http://schemas.microsoft.com/office/drawing/2014/main" id="{5CEC7EDD-D51F-4BAA-81F8-57E7A185FC70}"/>
            </a:ext>
          </a:extLst>
        </xdr:cNvPr>
        <xdr:cNvSpPr txBox="1"/>
      </xdr:nvSpPr>
      <xdr:spPr>
        <a:xfrm>
          <a:off x="20199427" y="182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40276</xdr:rowOff>
    </xdr:from>
    <xdr:ext cx="469744" cy="259045"/>
    <xdr:sp macro="" textlink="">
      <xdr:nvSpPr>
        <xdr:cNvPr id="455" name="n_3mainValue【庁舎】&#10;一人当たり面積">
          <a:extLst>
            <a:ext uri="{FF2B5EF4-FFF2-40B4-BE49-F238E27FC236}">
              <a16:creationId xmlns:a16="http://schemas.microsoft.com/office/drawing/2014/main" id="{91C3AE25-1C8D-4886-82D1-565AB8C1E401}"/>
            </a:ext>
          </a:extLst>
        </xdr:cNvPr>
        <xdr:cNvSpPr txBox="1"/>
      </xdr:nvSpPr>
      <xdr:spPr>
        <a:xfrm>
          <a:off x="19310427" y="1821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41927</xdr:rowOff>
    </xdr:from>
    <xdr:ext cx="469744" cy="259045"/>
    <xdr:sp macro="" textlink="">
      <xdr:nvSpPr>
        <xdr:cNvPr id="456" name="n_4mainValue【庁舎】&#10;一人当たり面積">
          <a:extLst>
            <a:ext uri="{FF2B5EF4-FFF2-40B4-BE49-F238E27FC236}">
              <a16:creationId xmlns:a16="http://schemas.microsoft.com/office/drawing/2014/main" id="{C0DE6D41-D9F0-4064-A1A2-2BFC53A6A59E}"/>
            </a:ext>
          </a:extLst>
        </xdr:cNvPr>
        <xdr:cNvSpPr txBox="1"/>
      </xdr:nvSpPr>
      <xdr:spPr>
        <a:xfrm>
          <a:off x="184214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57" name="正方形/長方形 456">
          <a:extLst>
            <a:ext uri="{FF2B5EF4-FFF2-40B4-BE49-F238E27FC236}">
              <a16:creationId xmlns:a16="http://schemas.microsoft.com/office/drawing/2014/main" id="{FEA3D130-2EBF-4D67-BD6E-DA027D6B506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58" name="正方形/長方形 457">
          <a:extLst>
            <a:ext uri="{FF2B5EF4-FFF2-40B4-BE49-F238E27FC236}">
              <a16:creationId xmlns:a16="http://schemas.microsoft.com/office/drawing/2014/main" id="{8BAD683B-B401-4485-B430-399DAC43CFE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59" name="テキスト ボックス 458">
          <a:extLst>
            <a:ext uri="{FF2B5EF4-FFF2-40B4-BE49-F238E27FC236}">
              <a16:creationId xmlns:a16="http://schemas.microsoft.com/office/drawing/2014/main" id="{9B0B1862-3476-48B3-86CA-5830CFE7868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においては、雨漏りするなど</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日も早く更新が必要となっている。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299
298
20.55
1,716,850
1,502,770
123,971
444,494
557,973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1085663" cy="731226"/>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1085663" cy="731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「定員管理の状況」の「人口</a:t>
          </a:r>
          <a:r>
            <a:rPr kumimoji="1" lang="en-US" altLang="ja-JP" sz="1100">
              <a:solidFill>
                <a:schemeClr val="tx1"/>
              </a:solidFill>
              <a:effectLst/>
              <a:latin typeface="+mn-lt"/>
              <a:ea typeface="+mn-ea"/>
              <a:cs typeface="+mn-cs"/>
            </a:rPr>
            <a:t>1,000</a:t>
          </a:r>
          <a:r>
            <a:rPr kumimoji="1" lang="ja-JP" altLang="ja-JP" sz="1100">
              <a:solidFill>
                <a:schemeClr val="tx1"/>
              </a:solidFill>
              <a:effectLst/>
              <a:latin typeface="+mn-lt"/>
              <a:ea typeface="+mn-ea"/>
              <a:cs typeface="+mn-cs"/>
            </a:rPr>
            <a:t>人当たり職員数」の算出に用いる職員数及び「給与水準（国との比較）」の「ラスパイレス指数」については、各調査対象年度の翌年の</a:t>
          </a:r>
          <a:endParaRPr lang="ja-JP" altLang="ja-JP" sz="1000">
            <a:effectLst/>
          </a:endParaRPr>
        </a:p>
        <a:p>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地方公務員給与実態調査に基づいているが、令和</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年度は令和</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年調査の数値を引用している。 </a:t>
          </a:r>
          <a:endParaRPr lang="ja-JP" altLang="ja-JP" sz="1000">
            <a:effectLst/>
          </a:endParaRP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前年度とほぼ同水準で類似団体平均を下回っている。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153609</xdr:rowOff>
    </xdr:from>
    <xdr:to>
      <xdr:col>23</xdr:col>
      <xdr:colOff>133350</xdr:colOff>
      <xdr:row>44</xdr:row>
      <xdr:rowOff>165100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97409"/>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153609</xdr:rowOff>
    </xdr:from>
    <xdr:to>
      <xdr:col>19</xdr:col>
      <xdr:colOff>133350</xdr:colOff>
      <xdr:row>44</xdr:row>
      <xdr:rowOff>153609</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974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153609</xdr:rowOff>
    </xdr:from>
    <xdr:to>
      <xdr:col>15</xdr:col>
      <xdr:colOff>82550</xdr:colOff>
      <xdr:row>44</xdr:row>
      <xdr:rowOff>165100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6974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165100</xdr:rowOff>
    </xdr:from>
    <xdr:to>
      <xdr:col>11</xdr:col>
      <xdr:colOff>31750</xdr:colOff>
      <xdr:row>44</xdr:row>
      <xdr:rowOff>165100</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70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122662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114300</xdr:rowOff>
    </xdr:from>
    <xdr:to>
      <xdr:col>23</xdr:col>
      <xdr:colOff>184150</xdr:colOff>
      <xdr:row>45</xdr:row>
      <xdr:rowOff>44450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10177</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102809</xdr:rowOff>
    </xdr:from>
    <xdr:to>
      <xdr:col>19</xdr:col>
      <xdr:colOff>184150</xdr:colOff>
      <xdr:row>45</xdr:row>
      <xdr:rowOff>32959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17736</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732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102809</xdr:rowOff>
    </xdr:from>
    <xdr:to>
      <xdr:col>15</xdr:col>
      <xdr:colOff>133350</xdr:colOff>
      <xdr:row>45</xdr:row>
      <xdr:rowOff>32959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17736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73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114300</xdr:rowOff>
    </xdr:from>
    <xdr:to>
      <xdr:col>11</xdr:col>
      <xdr:colOff>82550</xdr:colOff>
      <xdr:row>45</xdr:row>
      <xdr:rowOff>44450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29227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114300</xdr:rowOff>
    </xdr:from>
    <xdr:to>
      <xdr:col>7</xdr:col>
      <xdr:colOff>31750</xdr:colOff>
      <xdr:row>45</xdr:row>
      <xdr:rowOff>44450</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29227</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補助金の増収により当村の目安</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％程度に近づくことができた。</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48419</xdr:rowOff>
    </xdr:from>
    <xdr:to>
      <xdr:col>23</xdr:col>
      <xdr:colOff>133350</xdr:colOff>
      <xdr:row>66</xdr:row>
      <xdr:rowOff>61437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1021219"/>
          <a:ext cx="838200" cy="35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36053</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1008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64612</xdr:rowOff>
    </xdr:from>
    <xdr:to>
      <xdr:col>19</xdr:col>
      <xdr:colOff>133350</xdr:colOff>
      <xdr:row>66</xdr:row>
      <xdr:rowOff>61437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3225800" y="10351612"/>
          <a:ext cx="889000" cy="102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170197</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097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64612</xdr:rowOff>
    </xdr:from>
    <xdr:to>
      <xdr:col>15</xdr:col>
      <xdr:colOff>82550</xdr:colOff>
      <xdr:row>63</xdr:row>
      <xdr:rowOff>23813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2336800" y="10351612"/>
          <a:ext cx="889000" cy="47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106680</xdr:rowOff>
    </xdr:from>
    <xdr:to>
      <xdr:col>15</xdr:col>
      <xdr:colOff>133350</xdr:colOff>
      <xdr:row>66</xdr:row>
      <xdr:rowOff>36830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23813</xdr:rowOff>
    </xdr:from>
    <xdr:to>
      <xdr:col>11</xdr:col>
      <xdr:colOff>31750</xdr:colOff>
      <xdr:row>66</xdr:row>
      <xdr:rowOff>139859</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flipV="1">
          <a:off x="1447800" y="10825163"/>
          <a:ext cx="889000" cy="63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148907</xdr:rowOff>
    </xdr:from>
    <xdr:to>
      <xdr:col>11</xdr:col>
      <xdr:colOff>82550</xdr:colOff>
      <xdr:row>66</xdr:row>
      <xdr:rowOff>79057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63834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139859</xdr:rowOff>
    </xdr:from>
    <xdr:to>
      <xdr:col>7</xdr:col>
      <xdr:colOff>31750</xdr:colOff>
      <xdr:row>66</xdr:row>
      <xdr:rowOff>70009</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128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80186</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105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169069</xdr:rowOff>
    </xdr:from>
    <xdr:to>
      <xdr:col>23</xdr:col>
      <xdr:colOff>184150</xdr:colOff>
      <xdr:row>64</xdr:row>
      <xdr:rowOff>99219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0970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14146</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0815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10637</xdr:rowOff>
    </xdr:from>
    <xdr:to>
      <xdr:col>19</xdr:col>
      <xdr:colOff>184150</xdr:colOff>
      <xdr:row>66</xdr:row>
      <xdr:rowOff>112237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132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97014</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14127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13812</xdr:rowOff>
    </xdr:from>
    <xdr:to>
      <xdr:col>15</xdr:col>
      <xdr:colOff>133350</xdr:colOff>
      <xdr:row>60</xdr:row>
      <xdr:rowOff>115412</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030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125589</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006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144463</xdr:rowOff>
    </xdr:from>
    <xdr:to>
      <xdr:col>11</xdr:col>
      <xdr:colOff>82550</xdr:colOff>
      <xdr:row>63</xdr:row>
      <xdr:rowOff>74613</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84790</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054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89059</xdr:rowOff>
    </xdr:from>
    <xdr:to>
      <xdr:col>7</xdr:col>
      <xdr:colOff>31750</xdr:colOff>
      <xdr:row>67</xdr:row>
      <xdr:rowOff>19209</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40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3986</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1491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[2,266,732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ひき続き定員管理の適正を継続するとともに、物件費の縮減に</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努める必要がある。</a:t>
          </a: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58875</xdr:rowOff>
    </xdr:from>
    <xdr:to>
      <xdr:col>23</xdr:col>
      <xdr:colOff>133350</xdr:colOff>
      <xdr:row>87</xdr:row>
      <xdr:rowOff>58989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975025"/>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21129</xdr:rowOff>
    </xdr:from>
    <xdr:to>
      <xdr:col>19</xdr:col>
      <xdr:colOff>133350</xdr:colOff>
      <xdr:row>87</xdr:row>
      <xdr:rowOff>58989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765829"/>
          <a:ext cx="889000" cy="20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154141</xdr:rowOff>
    </xdr:from>
    <xdr:to>
      <xdr:col>15</xdr:col>
      <xdr:colOff>82550</xdr:colOff>
      <xdr:row>86</xdr:row>
      <xdr:rowOff>21129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727391"/>
          <a:ext cx="889000" cy="3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154051</xdr:rowOff>
    </xdr:from>
    <xdr:to>
      <xdr:col>11</xdr:col>
      <xdr:colOff>31750</xdr:colOff>
      <xdr:row>85</xdr:row>
      <xdr:rowOff>154141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727301"/>
          <a:ext cx="8890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8075</xdr:rowOff>
    </xdr:from>
    <xdr:to>
      <xdr:col>23</xdr:col>
      <xdr:colOff>184150</xdr:colOff>
      <xdr:row>87</xdr:row>
      <xdr:rowOff>109675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92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151602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89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8189</xdr:rowOff>
    </xdr:from>
    <xdr:to>
      <xdr:col>19</xdr:col>
      <xdr:colOff>184150</xdr:colOff>
      <xdr:row>87</xdr:row>
      <xdr:rowOff>109789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92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94566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5010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141779</xdr:rowOff>
    </xdr:from>
    <xdr:to>
      <xdr:col>15</xdr:col>
      <xdr:colOff>133350</xdr:colOff>
      <xdr:row>86</xdr:row>
      <xdr:rowOff>71929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71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56706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80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103341</xdr:rowOff>
    </xdr:from>
    <xdr:to>
      <xdr:col>11</xdr:col>
      <xdr:colOff>82550</xdr:colOff>
      <xdr:row>86</xdr:row>
      <xdr:rowOff>33491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67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18268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76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103251</xdr:rowOff>
    </xdr:from>
    <xdr:to>
      <xdr:col>7</xdr:col>
      <xdr:colOff>31750</xdr:colOff>
      <xdr:row>86</xdr:row>
      <xdr:rowOff>33401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67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18178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762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職員の年齢構成から指数が低くなっている。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83</xdr:row>
      <xdr:rowOff>114046</xdr:rowOff>
    </xdr:from>
    <xdr:to>
      <xdr:col>81</xdr:col>
      <xdr:colOff>44450</xdr:colOff>
      <xdr:row>89</xdr:row>
      <xdr:rowOff>108458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434439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80535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39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108458</xdr:rowOff>
    </xdr:from>
    <xdr:to>
      <xdr:col>81</xdr:col>
      <xdr:colOff>133350</xdr:colOff>
      <xdr:row>89</xdr:row>
      <xdr:rowOff>108458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6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28973</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4087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83</xdr:row>
      <xdr:rowOff>114046</xdr:rowOff>
    </xdr:from>
    <xdr:to>
      <xdr:col>81</xdr:col>
      <xdr:colOff>133350</xdr:colOff>
      <xdr:row>83</xdr:row>
      <xdr:rowOff>114046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434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114046</xdr:rowOff>
    </xdr:from>
    <xdr:to>
      <xdr:col>81</xdr:col>
      <xdr:colOff>44450</xdr:colOff>
      <xdr:row>83</xdr:row>
      <xdr:rowOff>114046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3443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73423</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989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101346</xdr:rowOff>
    </xdr:from>
    <xdr:to>
      <xdr:col>81</xdr:col>
      <xdr:colOff>95250</xdr:colOff>
      <xdr:row>88</xdr:row>
      <xdr:rowOff>31496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68326</xdr:rowOff>
    </xdr:from>
    <xdr:to>
      <xdr:col>77</xdr:col>
      <xdr:colOff>44450</xdr:colOff>
      <xdr:row>83</xdr:row>
      <xdr:rowOff>114046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127226"/>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86868</xdr:rowOff>
    </xdr:from>
    <xdr:to>
      <xdr:col>77</xdr:col>
      <xdr:colOff>95250</xdr:colOff>
      <xdr:row>88</xdr:row>
      <xdr:rowOff>17018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500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1795</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5089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68326</xdr:rowOff>
    </xdr:from>
    <xdr:to>
      <xdr:col>72</xdr:col>
      <xdr:colOff>203200</xdr:colOff>
      <xdr:row>84</xdr:row>
      <xdr:rowOff>19813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127226"/>
          <a:ext cx="889000" cy="29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57913</xdr:rowOff>
    </xdr:from>
    <xdr:to>
      <xdr:col>73</xdr:col>
      <xdr:colOff>44450</xdr:colOff>
      <xdr:row>87</xdr:row>
      <xdr:rowOff>159513</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144290</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19813</xdr:rowOff>
    </xdr:from>
    <xdr:to>
      <xdr:col>68</xdr:col>
      <xdr:colOff>152400</xdr:colOff>
      <xdr:row>84</xdr:row>
      <xdr:rowOff>145287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421613"/>
          <a:ext cx="889000" cy="125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158766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63246</xdr:rowOff>
    </xdr:from>
    <xdr:to>
      <xdr:col>81</xdr:col>
      <xdr:colOff>95250</xdr:colOff>
      <xdr:row>83</xdr:row>
      <xdr:rowOff>164846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29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155973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14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63246</xdr:rowOff>
    </xdr:from>
    <xdr:to>
      <xdr:col>77</xdr:col>
      <xdr:colOff>95250</xdr:colOff>
      <xdr:row>83</xdr:row>
      <xdr:rowOff>164846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29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3573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6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17526</xdr:rowOff>
    </xdr:from>
    <xdr:to>
      <xdr:col>73</xdr:col>
      <xdr:colOff>44450</xdr:colOff>
      <xdr:row>82</xdr:row>
      <xdr:rowOff>119126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07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129303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84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140463</xdr:rowOff>
    </xdr:from>
    <xdr:to>
      <xdr:col>68</xdr:col>
      <xdr:colOff>203200</xdr:colOff>
      <xdr:row>84</xdr:row>
      <xdr:rowOff>70613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37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80790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139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94487</xdr:rowOff>
    </xdr:from>
    <xdr:to>
      <xdr:col>64</xdr:col>
      <xdr:colOff>152400</xdr:colOff>
      <xdr:row>85</xdr:row>
      <xdr:rowOff>24637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9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34814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6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小離島でるあるがゆえ、依然高い数値を示している。職員の削減は</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行政サービス維持を困難にするため、業務・事務の外部委託を</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積極的に推進することで適正な定員管理を実現する。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73648</xdr:rowOff>
    </xdr:from>
    <xdr:to>
      <xdr:col>81</xdr:col>
      <xdr:colOff>44450</xdr:colOff>
      <xdr:row>61</xdr:row>
      <xdr:rowOff>89619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532098"/>
          <a:ext cx="838200" cy="1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59967</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004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73648</xdr:rowOff>
    </xdr:from>
    <xdr:to>
      <xdr:col>77</xdr:col>
      <xdr:colOff>44450</xdr:colOff>
      <xdr:row>61</xdr:row>
      <xdr:rowOff>125125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5290800" y="10532098"/>
          <a:ext cx="889000" cy="5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160848</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9933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125125</xdr:rowOff>
    </xdr:from>
    <xdr:to>
      <xdr:col>72</xdr:col>
      <xdr:colOff>203200</xdr:colOff>
      <xdr:row>61</xdr:row>
      <xdr:rowOff>127194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4401800" y="10583575"/>
          <a:ext cx="8890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171189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127194</xdr:rowOff>
    </xdr:from>
    <xdr:to>
      <xdr:col>68</xdr:col>
      <xdr:colOff>152400</xdr:colOff>
      <xdr:row>62</xdr:row>
      <xdr:rowOff>57434</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3512800" y="10585644"/>
          <a:ext cx="889000" cy="10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166592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38819</xdr:rowOff>
    </xdr:from>
    <xdr:to>
      <xdr:col>81</xdr:col>
      <xdr:colOff>95250</xdr:colOff>
      <xdr:row>61</xdr:row>
      <xdr:rowOff>140419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4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10896</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469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22848</xdr:rowOff>
    </xdr:from>
    <xdr:to>
      <xdr:col>77</xdr:col>
      <xdr:colOff>95250</xdr:colOff>
      <xdr:row>61</xdr:row>
      <xdr:rowOff>124448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4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109225</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567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74325</xdr:rowOff>
    </xdr:from>
    <xdr:to>
      <xdr:col>73</xdr:col>
      <xdr:colOff>44450</xdr:colOff>
      <xdr:row>62</xdr:row>
      <xdr:rowOff>4475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53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160702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61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76394</xdr:rowOff>
    </xdr:from>
    <xdr:to>
      <xdr:col>68</xdr:col>
      <xdr:colOff>203200</xdr:colOff>
      <xdr:row>62</xdr:row>
      <xdr:rowOff>6544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5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162771</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62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6634</xdr:rowOff>
    </xdr:from>
    <xdr:to>
      <xdr:col>64</xdr:col>
      <xdr:colOff>152400</xdr:colOff>
      <xdr:row>62</xdr:row>
      <xdr:rowOff>108234</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63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93011</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72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従来から事業債の起債凍結により類似団体平均を下回っている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ものの、令和元年度及び２年度緊防災・減債事業債の元利償還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金が追加され前年度より上昇した。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110913</xdr:rowOff>
    </xdr:from>
    <xdr:to>
      <xdr:col>81</xdr:col>
      <xdr:colOff>44450</xdr:colOff>
      <xdr:row>41</xdr:row>
      <xdr:rowOff>3810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179800" y="6968913"/>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161713</xdr:rowOff>
    </xdr:from>
    <xdr:to>
      <xdr:col>77</xdr:col>
      <xdr:colOff>44450</xdr:colOff>
      <xdr:row>40</xdr:row>
      <xdr:rowOff>110913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5290800" y="684826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89323</xdr:rowOff>
    </xdr:from>
    <xdr:to>
      <xdr:col>72</xdr:col>
      <xdr:colOff>203200</xdr:colOff>
      <xdr:row>39</xdr:row>
      <xdr:rowOff>161713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4401800" y="677587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73237</xdr:rowOff>
    </xdr:from>
    <xdr:to>
      <xdr:col>68</xdr:col>
      <xdr:colOff>152400</xdr:colOff>
      <xdr:row>39</xdr:row>
      <xdr:rowOff>89323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512800" y="675978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60113</xdr:rowOff>
    </xdr:from>
    <xdr:to>
      <xdr:col>77</xdr:col>
      <xdr:colOff>95250</xdr:colOff>
      <xdr:row>40</xdr:row>
      <xdr:rowOff>161713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440</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686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110913</xdr:rowOff>
    </xdr:from>
    <xdr:to>
      <xdr:col>73</xdr:col>
      <xdr:colOff>44450</xdr:colOff>
      <xdr:row>40</xdr:row>
      <xdr:rowOff>41063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51240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56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38523</xdr:rowOff>
    </xdr:from>
    <xdr:to>
      <xdr:col>68</xdr:col>
      <xdr:colOff>203200</xdr:colOff>
      <xdr:row>39</xdr:row>
      <xdr:rowOff>140123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150300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649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22437</xdr:rowOff>
    </xdr:from>
    <xdr:to>
      <xdr:col>64</xdr:col>
      <xdr:colOff>152400</xdr:colOff>
      <xdr:row>39</xdr:row>
      <xdr:rowOff>124037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134214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従来からの起債制限による地方債現在高が減少している一方で、</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基金の積立により「－」を堅持している。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299
298
20.55
1,716,850
1,502,770
123,971
444,494
557,973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小離島の特殊事情により、財政規模に対する職員数の割合が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高くなっている。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142240</xdr:rowOff>
    </xdr:from>
    <xdr:to>
      <xdr:col>24</xdr:col>
      <xdr:colOff>25400</xdr:colOff>
      <xdr:row>37</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42990"/>
          <a:ext cx="8382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4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20320</xdr:rowOff>
    </xdr:from>
    <xdr:to>
      <xdr:col>19</xdr:col>
      <xdr:colOff>187325</xdr:colOff>
      <xdr:row>37</xdr:row>
      <xdr:rowOff>39370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639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39370</xdr:rowOff>
    </xdr:from>
    <xdr:to>
      <xdr:col>15</xdr:col>
      <xdr:colOff>98425</xdr:colOff>
      <xdr:row>38</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83020"/>
          <a:ext cx="8890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107950</xdr:rowOff>
    </xdr:from>
    <xdr:to>
      <xdr:col>11</xdr:col>
      <xdr:colOff>9525</xdr:colOff>
      <xdr:row>38</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5160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91440</xdr:rowOff>
    </xdr:from>
    <xdr:to>
      <xdr:col>24</xdr:col>
      <xdr:colOff>76200</xdr:colOff>
      <xdr:row>36</xdr:row>
      <xdr:rowOff>21590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107967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3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140970</xdr:rowOff>
    </xdr:from>
    <xdr:to>
      <xdr:col>20</xdr:col>
      <xdr:colOff>38100</xdr:colOff>
      <xdr:row>37</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55897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99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160020</xdr:rowOff>
    </xdr:from>
    <xdr:to>
      <xdr:col>15</xdr:col>
      <xdr:colOff>149225</xdr:colOff>
      <xdr:row>37</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74947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87630</xdr:rowOff>
    </xdr:from>
    <xdr:to>
      <xdr:col>11</xdr:col>
      <xdr:colOff>60325</xdr:colOff>
      <xdr:row>39</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0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8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前年より</a:t>
          </a:r>
          <a:r>
            <a:rPr kumimoji="1" lang="en-US" altLang="ja-JP" sz="1300">
              <a:latin typeface="ＭＳ Ｐゴシック" panose="020B0600070205080204" pitchFamily="50" charset="-128"/>
              <a:ea typeface="ＭＳ Ｐゴシック" panose="020B0600070205080204" pitchFamily="50" charset="-128"/>
            </a:rPr>
            <a:t>j</a:t>
          </a:r>
          <a:r>
            <a:rPr kumimoji="1" lang="ja-JP" altLang="en-US" sz="1300">
              <a:latin typeface="ＭＳ Ｐゴシック" panose="020B0600070205080204" pitchFamily="50" charset="-128"/>
              <a:ea typeface="ＭＳ Ｐゴシック" panose="020B0600070205080204" pitchFamily="50" charset="-128"/>
            </a:rPr>
            <a:t>若干さがったものの、、ひき続き経費の削減を経常的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維持していく。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xdr:rowOff>
    </xdr:from>
    <xdr:to>
      <xdr:col>82</xdr:col>
      <xdr:colOff>107950</xdr:colOff>
      <xdr:row>19</xdr:row>
      <xdr:rowOff>56134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089656"/>
          <a:ext cx="8382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120159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91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147574</xdr:rowOff>
    </xdr:from>
    <xdr:to>
      <xdr:col>78</xdr:col>
      <xdr:colOff>69850</xdr:colOff>
      <xdr:row>19</xdr:row>
      <xdr:rowOff>56134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376424"/>
          <a:ext cx="88900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147574</xdr:rowOff>
    </xdr:from>
    <xdr:to>
      <xdr:col>73</xdr:col>
      <xdr:colOff>180975</xdr:colOff>
      <xdr:row>13</xdr:row>
      <xdr:rowOff>152146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3764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119143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152146</xdr:rowOff>
    </xdr:from>
    <xdr:to>
      <xdr:col>69</xdr:col>
      <xdr:colOff>92075</xdr:colOff>
      <xdr:row>21</xdr:row>
      <xdr:rowOff>152146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380996"/>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124206</xdr:rowOff>
    </xdr:from>
    <xdr:to>
      <xdr:col>82</xdr:col>
      <xdr:colOff>158750</xdr:colOff>
      <xdr:row>18</xdr:row>
      <xdr:rowOff>54356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96283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01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5334</xdr:rowOff>
    </xdr:from>
    <xdr:to>
      <xdr:col>78</xdr:col>
      <xdr:colOff>120650</xdr:colOff>
      <xdr:row>19</xdr:row>
      <xdr:rowOff>106934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26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91711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349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96774</xdr:rowOff>
    </xdr:from>
    <xdr:to>
      <xdr:col>74</xdr:col>
      <xdr:colOff>31750</xdr:colOff>
      <xdr:row>14</xdr:row>
      <xdr:rowOff>26924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32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37101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094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101346</xdr:rowOff>
    </xdr:from>
    <xdr:to>
      <xdr:col>69</xdr:col>
      <xdr:colOff>142875</xdr:colOff>
      <xdr:row>14</xdr:row>
      <xdr:rowOff>31496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33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41673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09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21</xdr:row>
      <xdr:rowOff>101346</xdr:rowOff>
    </xdr:from>
    <xdr:to>
      <xdr:col>65</xdr:col>
      <xdr:colOff>53975</xdr:colOff>
      <xdr:row>22</xdr:row>
      <xdr:rowOff>31496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7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22</xdr:row>
      <xdr:rowOff>16273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7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社会福祉費・児童福祉費ともに対象者数・支給額について</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大きな変動はない。</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54</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251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31750</xdr:rowOff>
    </xdr:from>
    <xdr:to>
      <xdr:col>19</xdr:col>
      <xdr:colOff>187325</xdr:colOff>
      <xdr:row>54</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2900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309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309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130827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152400</xdr:rowOff>
    </xdr:from>
    <xdr:to>
      <xdr:col>20</xdr:col>
      <xdr:colOff>38100</xdr:colOff>
      <xdr:row>54</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92727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00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0</xdr:rowOff>
    </xdr:from>
    <xdr:to>
      <xdr:col>11</xdr:col>
      <xdr:colOff>60325</xdr:colOff>
      <xdr:row>54</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111777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19050</xdr:rowOff>
    </xdr:from>
    <xdr:to>
      <xdr:col>6</xdr:col>
      <xdr:colOff>171450</xdr:colOff>
      <xdr:row>54</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公共施設の経年変化による維持補修費の縮減が図られずにいる。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年度間均衡のとれた施設の延命化、更新を図る必要がある。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52705</xdr:rowOff>
    </xdr:from>
    <xdr:to>
      <xdr:col>82</xdr:col>
      <xdr:colOff>107950</xdr:colOff>
      <xdr:row>58</xdr:row>
      <xdr:rowOff>46990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5671800" y="9825355"/>
          <a:ext cx="8382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8272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78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58420</xdr:rowOff>
    </xdr:from>
    <xdr:to>
      <xdr:col>78</xdr:col>
      <xdr:colOff>69850</xdr:colOff>
      <xdr:row>58</xdr:row>
      <xdr:rowOff>46990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4782800" y="9659620"/>
          <a:ext cx="889000" cy="3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136542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56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58420</xdr:rowOff>
    </xdr:from>
    <xdr:to>
      <xdr:col>73</xdr:col>
      <xdr:colOff>180975</xdr:colOff>
      <xdr:row>57</xdr:row>
      <xdr:rowOff>35560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965962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116857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88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64135</xdr:rowOff>
    </xdr:from>
    <xdr:to>
      <xdr:col>69</xdr:col>
      <xdr:colOff>92075</xdr:colOff>
      <xdr:row>57</xdr:row>
      <xdr:rowOff>35560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66533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156862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92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xdr:rowOff>
    </xdr:from>
    <xdr:to>
      <xdr:col>82</xdr:col>
      <xdr:colOff>158750</xdr:colOff>
      <xdr:row>57</xdr:row>
      <xdr:rowOff>103505</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77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18432</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619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167640</xdr:rowOff>
    </xdr:from>
    <xdr:to>
      <xdr:col>78</xdr:col>
      <xdr:colOff>120650</xdr:colOff>
      <xdr:row>58</xdr:row>
      <xdr:rowOff>97790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94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82567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026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xdr:rowOff>
    </xdr:from>
    <xdr:to>
      <xdr:col>74</xdr:col>
      <xdr:colOff>31750</xdr:colOff>
      <xdr:row>56</xdr:row>
      <xdr:rowOff>109220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119397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156210</xdr:rowOff>
    </xdr:from>
    <xdr:to>
      <xdr:col>69</xdr:col>
      <xdr:colOff>142875</xdr:colOff>
      <xdr:row>57</xdr:row>
      <xdr:rowOff>86360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75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96537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526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13335</xdr:rowOff>
    </xdr:from>
    <xdr:to>
      <xdr:col>65</xdr:col>
      <xdr:colOff>53975</xdr:colOff>
      <xdr:row>56</xdr:row>
      <xdr:rowOff>114935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61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125112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383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経常的経費充当の一般財源が増となったため前年度より</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硬直化した。</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36</xdr:row>
      <xdr:rowOff>117856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6093460"/>
          <a:ext cx="8382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74439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075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97282</xdr:rowOff>
    </xdr:from>
    <xdr:to>
      <xdr:col>78</xdr:col>
      <xdr:colOff>69850</xdr:colOff>
      <xdr:row>35</xdr:row>
      <xdr:rowOff>92710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4782800" y="5755132"/>
          <a:ext cx="8890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97282</xdr:rowOff>
    </xdr:from>
    <xdr:to>
      <xdr:col>73</xdr:col>
      <xdr:colOff>180975</xdr:colOff>
      <xdr:row>36</xdr:row>
      <xdr:rowOff>3556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5755132"/>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3556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175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39133</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46482</xdr:rowOff>
    </xdr:from>
    <xdr:to>
      <xdr:col>74</xdr:col>
      <xdr:colOff>31750</xdr:colOff>
      <xdr:row>33</xdr:row>
      <xdr:rowOff>148082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158259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47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124206</xdr:rowOff>
    </xdr:from>
    <xdr:to>
      <xdr:col>69</xdr:col>
      <xdr:colOff>142875</xdr:colOff>
      <xdr:row>36</xdr:row>
      <xdr:rowOff>54356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ヘリポート整備事業に係る緊急防災減債事業の元金償還が、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令和元年度より始まったため、公債費の割合が高くなったが、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宿泊施設の償還が令和２年度で終了した。</a:t>
          </a: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27939</xdr:rowOff>
    </xdr:from>
    <xdr:to>
      <xdr:col>24</xdr:col>
      <xdr:colOff>25400</xdr:colOff>
      <xdr:row>76</xdr:row>
      <xdr:rowOff>115570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3058139"/>
          <a:ext cx="8382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76</xdr:row>
      <xdr:rowOff>115570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098800" y="130886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127000</xdr:rowOff>
    </xdr:from>
    <xdr:to>
      <xdr:col>15</xdr:col>
      <xdr:colOff>98425</xdr:colOff>
      <xdr:row>76</xdr:row>
      <xdr:rowOff>58420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298575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73660</xdr:rowOff>
    </xdr:from>
    <xdr:to>
      <xdr:col>11</xdr:col>
      <xdr:colOff>9525</xdr:colOff>
      <xdr:row>75</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1320800" y="129324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148589</xdr:rowOff>
    </xdr:from>
    <xdr:to>
      <xdr:col>24</xdr:col>
      <xdr:colOff>76200</xdr:colOff>
      <xdr:row>76</xdr:row>
      <xdr:rowOff>78739</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165117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64770</xdr:rowOff>
    </xdr:from>
    <xdr:to>
      <xdr:col>20</xdr:col>
      <xdr:colOff>38100</xdr:colOff>
      <xdr:row>76</xdr:row>
      <xdr:rowOff>166370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5097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76200</xdr:rowOff>
    </xdr:from>
    <xdr:to>
      <xdr:col>11</xdr:col>
      <xdr:colOff>60325</xdr:colOff>
      <xdr:row>76</xdr:row>
      <xdr:rowOff>6350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70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22860</xdr:rowOff>
    </xdr:from>
    <xdr:to>
      <xdr:col>6</xdr:col>
      <xdr:colOff>171450</xdr:colOff>
      <xdr:row>75</xdr:row>
      <xdr:rowOff>124460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134637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65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前年度対比として柔軟化したが、小規模団体ゆえ、変動要因に</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鑑みた財政運営に努める。</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7801</xdr:rowOff>
    </xdr:from>
    <xdr:to>
      <xdr:col>82</xdr:col>
      <xdr:colOff>107950</xdr:colOff>
      <xdr:row>78</xdr:row>
      <xdr:rowOff>146594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209451"/>
          <a:ext cx="8382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144978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72</xdr:row>
      <xdr:rowOff>113937</xdr:rowOff>
    </xdr:from>
    <xdr:to>
      <xdr:col>78</xdr:col>
      <xdr:colOff>69850</xdr:colOff>
      <xdr:row>78</xdr:row>
      <xdr:rowOff>146594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2458337"/>
          <a:ext cx="889000" cy="106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8363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03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113937</xdr:rowOff>
    </xdr:from>
    <xdr:to>
      <xdr:col>73</xdr:col>
      <xdr:colOff>180975</xdr:colOff>
      <xdr:row>76</xdr:row>
      <xdr:rowOff>29029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2458337"/>
          <a:ext cx="889000" cy="60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170741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29029</xdr:rowOff>
    </xdr:from>
    <xdr:to>
      <xdr:col>69</xdr:col>
      <xdr:colOff>92075</xdr:colOff>
      <xdr:row>80</xdr:row>
      <xdr:rowOff>71482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059229"/>
          <a:ext cx="889000" cy="72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58075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43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70411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15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100528</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130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95794</xdr:rowOff>
    </xdr:from>
    <xdr:to>
      <xdr:col>78</xdr:col>
      <xdr:colOff>120650</xdr:colOff>
      <xdr:row>79</xdr:row>
      <xdr:rowOff>25944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4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10721</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555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72</xdr:row>
      <xdr:rowOff>63137</xdr:rowOff>
    </xdr:from>
    <xdr:to>
      <xdr:col>74</xdr:col>
      <xdr:colOff>31750</xdr:colOff>
      <xdr:row>72</xdr:row>
      <xdr:rowOff>164737</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240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3464</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1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149679</xdr:rowOff>
    </xdr:from>
    <xdr:to>
      <xdr:col>69</xdr:col>
      <xdr:colOff>142875</xdr:colOff>
      <xdr:row>76</xdr:row>
      <xdr:rowOff>79829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00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90005</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277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20682</xdr:rowOff>
    </xdr:from>
    <xdr:to>
      <xdr:col>65</xdr:col>
      <xdr:colOff>53975</xdr:colOff>
      <xdr:row>80</xdr:row>
      <xdr:rowOff>122282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73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107059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823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74297</xdr:rowOff>
    </xdr:from>
    <xdr:to>
      <xdr:col>29</xdr:col>
      <xdr:colOff>127000</xdr:colOff>
      <xdr:row>15</xdr:row>
      <xdr:rowOff>158564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003800" y="2693672"/>
          <a:ext cx="647700" cy="84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129989</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92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40925</xdr:rowOff>
    </xdr:from>
    <xdr:to>
      <xdr:col>26</xdr:col>
      <xdr:colOff>50800</xdr:colOff>
      <xdr:row>15</xdr:row>
      <xdr:rowOff>74297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2660300"/>
          <a:ext cx="698500" cy="33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167682</xdr:rowOff>
    </xdr:from>
    <xdr:to>
      <xdr:col>22</xdr:col>
      <xdr:colOff>114300</xdr:colOff>
      <xdr:row>15</xdr:row>
      <xdr:rowOff>40925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2615607"/>
          <a:ext cx="698500" cy="446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69458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129700</xdr:rowOff>
    </xdr:from>
    <xdr:to>
      <xdr:col>18</xdr:col>
      <xdr:colOff>177800</xdr:colOff>
      <xdr:row>14</xdr:row>
      <xdr:rowOff>167682</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2908300" y="2577625"/>
          <a:ext cx="698500" cy="37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75811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107764</xdr:rowOff>
    </xdr:from>
    <xdr:to>
      <xdr:col>29</xdr:col>
      <xdr:colOff>177800</xdr:colOff>
      <xdr:row>16</xdr:row>
      <xdr:rowOff>37914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7271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124291</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57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23497</xdr:rowOff>
    </xdr:from>
    <xdr:to>
      <xdr:col>26</xdr:col>
      <xdr:colOff>101600</xdr:colOff>
      <xdr:row>15</xdr:row>
      <xdr:rowOff>125097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6428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135274</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411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161575</xdr:rowOff>
    </xdr:from>
    <xdr:to>
      <xdr:col>22</xdr:col>
      <xdr:colOff>165100</xdr:colOff>
      <xdr:row>15</xdr:row>
      <xdr:rowOff>91725</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609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101902</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37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116882</xdr:rowOff>
    </xdr:from>
    <xdr:to>
      <xdr:col>19</xdr:col>
      <xdr:colOff>38100</xdr:colOff>
      <xdr:row>15</xdr:row>
      <xdr:rowOff>47032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564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57209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33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78900</xdr:rowOff>
    </xdr:from>
    <xdr:to>
      <xdr:col>15</xdr:col>
      <xdr:colOff>101600</xdr:colOff>
      <xdr:row>15</xdr:row>
      <xdr:rowOff>9050</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526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19227</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29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310755</xdr:rowOff>
    </xdr:from>
    <xdr:to>
      <xdr:col>29</xdr:col>
      <xdr:colOff>127000</xdr:colOff>
      <xdr:row>35</xdr:row>
      <xdr:rowOff>340215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921105"/>
          <a:ext cx="647700" cy="29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81681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7034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310755</xdr:rowOff>
    </xdr:from>
    <xdr:to>
      <xdr:col>26</xdr:col>
      <xdr:colOff>50800</xdr:colOff>
      <xdr:row>36</xdr:row>
      <xdr:rowOff>168605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21105"/>
          <a:ext cx="698500" cy="200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170635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23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168605</xdr:rowOff>
    </xdr:from>
    <xdr:to>
      <xdr:col>22</xdr:col>
      <xdr:colOff>114300</xdr:colOff>
      <xdr:row>37</xdr:row>
      <xdr:rowOff>60689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21855"/>
          <a:ext cx="698500" cy="63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60689</xdr:rowOff>
    </xdr:from>
    <xdr:to>
      <xdr:col>18</xdr:col>
      <xdr:colOff>177800</xdr:colOff>
      <xdr:row>37</xdr:row>
      <xdr:rowOff>94619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85389"/>
          <a:ext cx="698500" cy="339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289415</xdr:rowOff>
    </xdr:from>
    <xdr:to>
      <xdr:col>29</xdr:col>
      <xdr:colOff>177800</xdr:colOff>
      <xdr:row>36</xdr:row>
      <xdr:rowOff>48115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99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134492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44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259955</xdr:rowOff>
    </xdr:from>
    <xdr:to>
      <xdr:col>26</xdr:col>
      <xdr:colOff>101600</xdr:colOff>
      <xdr:row>36</xdr:row>
      <xdr:rowOff>18655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70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28832</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639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117805</xdr:rowOff>
    </xdr:from>
    <xdr:to>
      <xdr:col>22</xdr:col>
      <xdr:colOff>165100</xdr:colOff>
      <xdr:row>37</xdr:row>
      <xdr:rowOff>47955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71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32732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57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9889</xdr:rowOff>
    </xdr:from>
    <xdr:to>
      <xdr:col>19</xdr:col>
      <xdr:colOff>38100</xdr:colOff>
      <xdr:row>37</xdr:row>
      <xdr:rowOff>111489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34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96266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2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43819</xdr:rowOff>
    </xdr:from>
    <xdr:to>
      <xdr:col>15</xdr:col>
      <xdr:colOff>101600</xdr:colOff>
      <xdr:row>37</xdr:row>
      <xdr:rowOff>145419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6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130196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54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299
298
20.55
1,716,850
1,502,770
123,971
444,494
557,973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136588</xdr:rowOff>
    </xdr:from>
    <xdr:to>
      <xdr:col>24</xdr:col>
      <xdr:colOff>63500</xdr:colOff>
      <xdr:row>34</xdr:row>
      <xdr:rowOff>147165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3797300" y="5965888"/>
          <a:ext cx="838200" cy="1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316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126041</xdr:rowOff>
    </xdr:from>
    <xdr:to>
      <xdr:col>19</xdr:col>
      <xdr:colOff>177800</xdr:colOff>
      <xdr:row>34</xdr:row>
      <xdr:rowOff>136588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5955341"/>
          <a:ext cx="889000" cy="10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91844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90446</xdr:rowOff>
    </xdr:from>
    <xdr:to>
      <xdr:col>15</xdr:col>
      <xdr:colOff>50800</xdr:colOff>
      <xdr:row>34</xdr:row>
      <xdr:rowOff>126041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5919746"/>
          <a:ext cx="889000" cy="3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127440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68772</xdr:rowOff>
    </xdr:from>
    <xdr:to>
      <xdr:col>10</xdr:col>
      <xdr:colOff>114300</xdr:colOff>
      <xdr:row>34</xdr:row>
      <xdr:rowOff>90446</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1130300" y="5898072"/>
          <a:ext cx="889000" cy="2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134969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129534</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96365</xdr:rowOff>
    </xdr:from>
    <xdr:to>
      <xdr:col>24</xdr:col>
      <xdr:colOff>114300</xdr:colOff>
      <xdr:row>35</xdr:row>
      <xdr:rowOff>26515</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592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119242</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77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85788</xdr:rowOff>
    </xdr:from>
    <xdr:to>
      <xdr:col>20</xdr:col>
      <xdr:colOff>38100</xdr:colOff>
      <xdr:row>35</xdr:row>
      <xdr:rowOff>15938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591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32465</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690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75241</xdr:rowOff>
    </xdr:from>
    <xdr:to>
      <xdr:col>15</xdr:col>
      <xdr:colOff>101600</xdr:colOff>
      <xdr:row>35</xdr:row>
      <xdr:rowOff>5391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590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21918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679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39646</xdr:rowOff>
    </xdr:from>
    <xdr:to>
      <xdr:col>10</xdr:col>
      <xdr:colOff>165100</xdr:colOff>
      <xdr:row>34</xdr:row>
      <xdr:rowOff>141246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586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157773</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644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17972</xdr:rowOff>
    </xdr:from>
    <xdr:to>
      <xdr:col>6</xdr:col>
      <xdr:colOff>38100</xdr:colOff>
      <xdr:row>34</xdr:row>
      <xdr:rowOff>119572</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584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136099</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62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92565</xdr:rowOff>
    </xdr:from>
    <xdr:to>
      <xdr:col>24</xdr:col>
      <xdr:colOff>63500</xdr:colOff>
      <xdr:row>50</xdr:row>
      <xdr:rowOff>126505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8665065"/>
          <a:ext cx="838200" cy="33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126505</xdr:rowOff>
    </xdr:from>
    <xdr:to>
      <xdr:col>19</xdr:col>
      <xdr:colOff>177800</xdr:colOff>
      <xdr:row>52</xdr:row>
      <xdr:rowOff>59319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8699005"/>
          <a:ext cx="889000" cy="27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59319</xdr:rowOff>
    </xdr:from>
    <xdr:to>
      <xdr:col>15</xdr:col>
      <xdr:colOff>50800</xdr:colOff>
      <xdr:row>53</xdr:row>
      <xdr:rowOff>17902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8974719"/>
          <a:ext cx="889000" cy="13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101994</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8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17902</xdr:rowOff>
    </xdr:from>
    <xdr:to>
      <xdr:col>10</xdr:col>
      <xdr:colOff>114300</xdr:colOff>
      <xdr:row>53</xdr:row>
      <xdr:rowOff>22243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104752"/>
          <a:ext cx="889000" cy="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100702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87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97533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8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41765</xdr:rowOff>
    </xdr:from>
    <xdr:to>
      <xdr:col>24</xdr:col>
      <xdr:colOff>114300</xdr:colOff>
      <xdr:row>50</xdr:row>
      <xdr:rowOff>143365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861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128142</xdr:rowOff>
    </xdr:from>
    <xdr:ext cx="690189"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85291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75705</xdr:rowOff>
    </xdr:from>
    <xdr:to>
      <xdr:col>20</xdr:col>
      <xdr:colOff>38100</xdr:colOff>
      <xdr:row>51</xdr:row>
      <xdr:rowOff>5855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864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49</xdr:row>
      <xdr:rowOff>22382</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52205" y="8423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8519</xdr:rowOff>
    </xdr:from>
    <xdr:to>
      <xdr:col>15</xdr:col>
      <xdr:colOff>101600</xdr:colOff>
      <xdr:row>52</xdr:row>
      <xdr:rowOff>110119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892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50</xdr:row>
      <xdr:rowOff>126646</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563205" y="8699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138552</xdr:rowOff>
    </xdr:from>
    <xdr:to>
      <xdr:col>10</xdr:col>
      <xdr:colOff>165100</xdr:colOff>
      <xdr:row>53</xdr:row>
      <xdr:rowOff>68702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05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85229</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674205" y="8829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142893</xdr:rowOff>
    </xdr:from>
    <xdr:to>
      <xdr:col>6</xdr:col>
      <xdr:colOff>38100</xdr:colOff>
      <xdr:row>53</xdr:row>
      <xdr:rowOff>73043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0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51</xdr:row>
      <xdr:rowOff>89570</xdr:rowOff>
    </xdr:from>
    <xdr:ext cx="690189"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785205" y="88335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118248</xdr:rowOff>
    </xdr:from>
    <xdr:to>
      <xdr:col>24</xdr:col>
      <xdr:colOff>63500</xdr:colOff>
      <xdr:row>73</xdr:row>
      <xdr:rowOff>8772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2462648"/>
          <a:ext cx="838200" cy="6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115709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1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8772</xdr:rowOff>
    </xdr:from>
    <xdr:to>
      <xdr:col>19</xdr:col>
      <xdr:colOff>177800</xdr:colOff>
      <xdr:row>75</xdr:row>
      <xdr:rowOff>94597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2524622"/>
          <a:ext cx="889000" cy="42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76787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4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154989</xdr:rowOff>
    </xdr:from>
    <xdr:to>
      <xdr:col>15</xdr:col>
      <xdr:colOff>50800</xdr:colOff>
      <xdr:row>75</xdr:row>
      <xdr:rowOff>94597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2842289"/>
          <a:ext cx="889000" cy="111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87495</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46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154989</xdr:rowOff>
    </xdr:from>
    <xdr:to>
      <xdr:col>10</xdr:col>
      <xdr:colOff>114300</xdr:colOff>
      <xdr:row>75</xdr:row>
      <xdr:rowOff>7153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2842289"/>
          <a:ext cx="889000" cy="2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71094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44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74880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4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67448</xdr:rowOff>
    </xdr:from>
    <xdr:to>
      <xdr:col>24</xdr:col>
      <xdr:colOff>114300</xdr:colOff>
      <xdr:row>72</xdr:row>
      <xdr:rowOff>169048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41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90325</xdr:rowOff>
    </xdr:from>
    <xdr:ext cx="599010"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26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129422</xdr:rowOff>
    </xdr:from>
    <xdr:to>
      <xdr:col>20</xdr:col>
      <xdr:colOff>38100</xdr:colOff>
      <xdr:row>73</xdr:row>
      <xdr:rowOff>59572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47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76099</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2249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43797</xdr:rowOff>
    </xdr:from>
    <xdr:to>
      <xdr:col>15</xdr:col>
      <xdr:colOff>101600</xdr:colOff>
      <xdr:row>75</xdr:row>
      <xdr:rowOff>145397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90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161924</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08795" y="1267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104189</xdr:rowOff>
    </xdr:from>
    <xdr:to>
      <xdr:col>10</xdr:col>
      <xdr:colOff>165100</xdr:colOff>
      <xdr:row>75</xdr:row>
      <xdr:rowOff>34339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79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50866</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19795" y="1256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127803</xdr:rowOff>
    </xdr:from>
    <xdr:to>
      <xdr:col>6</xdr:col>
      <xdr:colOff>38100</xdr:colOff>
      <xdr:row>75</xdr:row>
      <xdr:rowOff>57953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81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74480</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30795" y="12590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2181</xdr:rowOff>
    </xdr:from>
    <xdr:to>
      <xdr:col>24</xdr:col>
      <xdr:colOff>63500</xdr:colOff>
      <xdr:row>96</xdr:row>
      <xdr:rowOff>146397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461381"/>
          <a:ext cx="838200" cy="14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136584</xdr:rowOff>
    </xdr:from>
    <xdr:to>
      <xdr:col>19</xdr:col>
      <xdr:colOff>177800</xdr:colOff>
      <xdr:row>96</xdr:row>
      <xdr:rowOff>146397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6595784"/>
          <a:ext cx="889000" cy="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136584</xdr:rowOff>
    </xdr:from>
    <xdr:to>
      <xdr:col>15</xdr:col>
      <xdr:colOff>50800</xdr:colOff>
      <xdr:row>97</xdr:row>
      <xdr:rowOff>7576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595784"/>
          <a:ext cx="889000" cy="4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7576</xdr:rowOff>
    </xdr:from>
    <xdr:to>
      <xdr:col>10</xdr:col>
      <xdr:colOff>114300</xdr:colOff>
      <xdr:row>97</xdr:row>
      <xdr:rowOff>26093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638226"/>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122831</xdr:rowOff>
    </xdr:from>
    <xdr:to>
      <xdr:col>24</xdr:col>
      <xdr:colOff>114300</xdr:colOff>
      <xdr:row>96</xdr:row>
      <xdr:rowOff>52981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101258</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38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95597</xdr:rowOff>
    </xdr:from>
    <xdr:to>
      <xdr:col>20</xdr:col>
      <xdr:colOff>38100</xdr:colOff>
      <xdr:row>97</xdr:row>
      <xdr:rowOff>25747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55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16874</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64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85784</xdr:rowOff>
    </xdr:from>
    <xdr:to>
      <xdr:col>15</xdr:col>
      <xdr:colOff>101600</xdr:colOff>
      <xdr:row>97</xdr:row>
      <xdr:rowOff>15934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4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7061</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3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128226</xdr:rowOff>
    </xdr:from>
    <xdr:to>
      <xdr:col>10</xdr:col>
      <xdr:colOff>165100</xdr:colOff>
      <xdr:row>97</xdr:row>
      <xdr:rowOff>58376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8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49503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8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146743</xdr:rowOff>
    </xdr:from>
    <xdr:to>
      <xdr:col>6</xdr:col>
      <xdr:colOff>38100</xdr:colOff>
      <xdr:row>97</xdr:row>
      <xdr:rowOff>76893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60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68020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98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139991</xdr:rowOff>
    </xdr:from>
    <xdr:to>
      <xdr:col>55</xdr:col>
      <xdr:colOff>0</xdr:colOff>
      <xdr:row>36</xdr:row>
      <xdr:rowOff>70036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5969291"/>
          <a:ext cx="838200" cy="27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75418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47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139991</xdr:rowOff>
    </xdr:from>
    <xdr:to>
      <xdr:col>50</xdr:col>
      <xdr:colOff>114300</xdr:colOff>
      <xdr:row>36</xdr:row>
      <xdr:rowOff>83975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5969291"/>
          <a:ext cx="889000" cy="28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150227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57052</xdr:rowOff>
    </xdr:from>
    <xdr:to>
      <xdr:col>45</xdr:col>
      <xdr:colOff>177800</xdr:colOff>
      <xdr:row>36</xdr:row>
      <xdr:rowOff>83975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229252"/>
          <a:ext cx="889000" cy="2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62050</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57052</xdr:rowOff>
    </xdr:from>
    <xdr:to>
      <xdr:col>41</xdr:col>
      <xdr:colOff>50800</xdr:colOff>
      <xdr:row>36</xdr:row>
      <xdr:rowOff>109060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29252"/>
          <a:ext cx="889000" cy="5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57808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85118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428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19236</xdr:rowOff>
    </xdr:from>
    <xdr:to>
      <xdr:col>55</xdr:col>
      <xdr:colOff>50800</xdr:colOff>
      <xdr:row>36</xdr:row>
      <xdr:rowOff>120836</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19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42113</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042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89191</xdr:rowOff>
    </xdr:from>
    <xdr:to>
      <xdr:col>50</xdr:col>
      <xdr:colOff>165100</xdr:colOff>
      <xdr:row>35</xdr:row>
      <xdr:rowOff>19341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591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35868</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693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33175</xdr:rowOff>
    </xdr:from>
    <xdr:to>
      <xdr:col>46</xdr:col>
      <xdr:colOff>38100</xdr:colOff>
      <xdr:row>36</xdr:row>
      <xdr:rowOff>134775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20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151302</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980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6252</xdr:rowOff>
    </xdr:from>
    <xdr:to>
      <xdr:col>41</xdr:col>
      <xdr:colOff>101600</xdr:colOff>
      <xdr:row>36</xdr:row>
      <xdr:rowOff>107852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17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124379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95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58260</xdr:rowOff>
    </xdr:from>
    <xdr:to>
      <xdr:col>36</xdr:col>
      <xdr:colOff>165100</xdr:colOff>
      <xdr:row>36</xdr:row>
      <xdr:rowOff>159860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4937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005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71399</xdr:rowOff>
    </xdr:from>
    <xdr:to>
      <xdr:col>55</xdr:col>
      <xdr:colOff>0</xdr:colOff>
      <xdr:row>58</xdr:row>
      <xdr:rowOff>17945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672599"/>
          <a:ext cx="838200" cy="28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79512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10023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71399</xdr:rowOff>
    </xdr:from>
    <xdr:to>
      <xdr:col>50</xdr:col>
      <xdr:colOff>114300</xdr:colOff>
      <xdr:row>58</xdr:row>
      <xdr:rowOff>8830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672599"/>
          <a:ext cx="889000" cy="28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43792</xdr:rowOff>
    </xdr:from>
    <xdr:to>
      <xdr:col>45</xdr:col>
      <xdr:colOff>177800</xdr:colOff>
      <xdr:row>58</xdr:row>
      <xdr:rowOff>8830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816442"/>
          <a:ext cx="889000" cy="13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37303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152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43792</xdr:rowOff>
    </xdr:from>
    <xdr:to>
      <xdr:col>41</xdr:col>
      <xdr:colOff>50800</xdr:colOff>
      <xdr:row>57</xdr:row>
      <xdr:rowOff>44437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816442"/>
          <a:ext cx="889000" cy="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46186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16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37178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15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138595</xdr:rowOff>
    </xdr:from>
    <xdr:to>
      <xdr:col>55</xdr:col>
      <xdr:colOff>50800</xdr:colOff>
      <xdr:row>58</xdr:row>
      <xdr:rowOff>68745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1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161472</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62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20599</xdr:rowOff>
    </xdr:from>
    <xdr:to>
      <xdr:col>50</xdr:col>
      <xdr:colOff>165100</xdr:colOff>
      <xdr:row>56</xdr:row>
      <xdr:rowOff>122199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62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54</xdr:row>
      <xdr:rowOff>138726</xdr:rowOff>
    </xdr:from>
    <xdr:ext cx="690189"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294205" y="93970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129480</xdr:rowOff>
    </xdr:from>
    <xdr:to>
      <xdr:col>46</xdr:col>
      <xdr:colOff>38100</xdr:colOff>
      <xdr:row>58</xdr:row>
      <xdr:rowOff>59630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0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76157</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67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164442</xdr:rowOff>
    </xdr:from>
    <xdr:to>
      <xdr:col>41</xdr:col>
      <xdr:colOff>101600</xdr:colOff>
      <xdr:row>57</xdr:row>
      <xdr:rowOff>94592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6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55</xdr:row>
      <xdr:rowOff>111119</xdr:rowOff>
    </xdr:from>
    <xdr:ext cx="690189"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16205" y="95408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165087</xdr:rowOff>
    </xdr:from>
    <xdr:to>
      <xdr:col>36</xdr:col>
      <xdr:colOff>165100</xdr:colOff>
      <xdr:row>57</xdr:row>
      <xdr:rowOff>95237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76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55</xdr:row>
      <xdr:rowOff>111764</xdr:rowOff>
    </xdr:from>
    <xdr:ext cx="690189"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27205" y="95415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25445</xdr:rowOff>
    </xdr:from>
    <xdr:to>
      <xdr:col>55</xdr:col>
      <xdr:colOff>0</xdr:colOff>
      <xdr:row>77</xdr:row>
      <xdr:rowOff>75408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055645"/>
          <a:ext cx="838200" cy="22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3895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76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25445</xdr:rowOff>
    </xdr:from>
    <xdr:to>
      <xdr:col>50</xdr:col>
      <xdr:colOff>114300</xdr:colOff>
      <xdr:row>77</xdr:row>
      <xdr:rowOff>70625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055645"/>
          <a:ext cx="889000" cy="21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5020</xdr:rowOff>
    </xdr:from>
    <xdr:to>
      <xdr:col>45</xdr:col>
      <xdr:colOff>177800</xdr:colOff>
      <xdr:row>77</xdr:row>
      <xdr:rowOff>70625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035220"/>
          <a:ext cx="889000" cy="23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125686</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148247</xdr:rowOff>
    </xdr:from>
    <xdr:to>
      <xdr:col>41</xdr:col>
      <xdr:colOff>50800</xdr:colOff>
      <xdr:row>76</xdr:row>
      <xdr:rowOff>5020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006997"/>
          <a:ext cx="889000" cy="2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130022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50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125320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24608</xdr:rowOff>
    </xdr:from>
    <xdr:to>
      <xdr:col>55</xdr:col>
      <xdr:colOff>50800</xdr:colOff>
      <xdr:row>77</xdr:row>
      <xdr:rowOff>126208</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22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47485</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07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146095</xdr:rowOff>
    </xdr:from>
    <xdr:to>
      <xdr:col>50</xdr:col>
      <xdr:colOff>165100</xdr:colOff>
      <xdr:row>76</xdr:row>
      <xdr:rowOff>76245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00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92772</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2780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19825</xdr:rowOff>
    </xdr:from>
    <xdr:to>
      <xdr:col>46</xdr:col>
      <xdr:colOff>38100</xdr:colOff>
      <xdr:row>77</xdr:row>
      <xdr:rowOff>121425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2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137952</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2996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125669</xdr:rowOff>
    </xdr:from>
    <xdr:to>
      <xdr:col>41</xdr:col>
      <xdr:colOff>101600</xdr:colOff>
      <xdr:row>76</xdr:row>
      <xdr:rowOff>55820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29844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74</xdr:row>
      <xdr:rowOff>72346</xdr:rowOff>
    </xdr:from>
    <xdr:ext cx="69018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16205" y="127596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97447</xdr:rowOff>
    </xdr:from>
    <xdr:to>
      <xdr:col>36</xdr:col>
      <xdr:colOff>165100</xdr:colOff>
      <xdr:row>76</xdr:row>
      <xdr:rowOff>27597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295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74</xdr:row>
      <xdr:rowOff>44124</xdr:rowOff>
    </xdr:from>
    <xdr:ext cx="69018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27205" y="127314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24896</xdr:rowOff>
    </xdr:from>
    <xdr:to>
      <xdr:col>55</xdr:col>
      <xdr:colOff>0</xdr:colOff>
      <xdr:row>98</xdr:row>
      <xdr:rowOff>38715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655546"/>
          <a:ext cx="838200" cy="18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152990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3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24896</xdr:rowOff>
    </xdr:from>
    <xdr:to>
      <xdr:col>50</xdr:col>
      <xdr:colOff>114300</xdr:colOff>
      <xdr:row>98</xdr:row>
      <xdr:rowOff>58007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655546"/>
          <a:ext cx="889000" cy="20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92964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58007</xdr:rowOff>
    </xdr:from>
    <xdr:to>
      <xdr:col>45</xdr:col>
      <xdr:colOff>177800</xdr:colOff>
      <xdr:row>98</xdr:row>
      <xdr:rowOff>67207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60107"/>
          <a:ext cx="889000" cy="9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103864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67207</xdr:rowOff>
    </xdr:from>
    <xdr:to>
      <xdr:col>41</xdr:col>
      <xdr:colOff>50800</xdr:colOff>
      <xdr:row>98</xdr:row>
      <xdr:rowOff>94642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69307"/>
          <a:ext cx="889000" cy="2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111334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130706</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589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159365</xdr:rowOff>
    </xdr:from>
    <xdr:to>
      <xdr:col>55</xdr:col>
      <xdr:colOff>50800</xdr:colOff>
      <xdr:row>98</xdr:row>
      <xdr:rowOff>89515</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118742</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77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145546</xdr:rowOff>
    </xdr:from>
    <xdr:to>
      <xdr:col>50</xdr:col>
      <xdr:colOff>165100</xdr:colOff>
      <xdr:row>97</xdr:row>
      <xdr:rowOff>75696</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60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92223</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37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7207</xdr:rowOff>
    </xdr:from>
    <xdr:to>
      <xdr:col>46</xdr:col>
      <xdr:colOff>38100</xdr:colOff>
      <xdr:row>98</xdr:row>
      <xdr:rowOff>108807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0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125334</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8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16407</xdr:rowOff>
    </xdr:from>
    <xdr:to>
      <xdr:col>41</xdr:col>
      <xdr:colOff>101600</xdr:colOff>
      <xdr:row>98</xdr:row>
      <xdr:rowOff>118007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1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134534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43842</xdr:rowOff>
    </xdr:from>
    <xdr:to>
      <xdr:col>36</xdr:col>
      <xdr:colOff>165100</xdr:colOff>
      <xdr:row>98</xdr:row>
      <xdr:rowOff>145442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4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136569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93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63222</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40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147943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32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166455</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33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18772</xdr:rowOff>
    </xdr:from>
    <xdr:ext cx="249299"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33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131521</xdr:rowOff>
    </xdr:from>
    <xdr:to>
      <xdr:col>85</xdr:col>
      <xdr:colOff>127000</xdr:colOff>
      <xdr:row>76</xdr:row>
      <xdr:rowOff>146847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161721"/>
          <a:ext cx="838200" cy="1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29633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231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146847</xdr:rowOff>
    </xdr:from>
    <xdr:to>
      <xdr:col>81</xdr:col>
      <xdr:colOff>50800</xdr:colOff>
      <xdr:row>77</xdr:row>
      <xdr:rowOff>46679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177047"/>
          <a:ext cx="889000" cy="7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138873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46679</xdr:rowOff>
    </xdr:from>
    <xdr:to>
      <xdr:col>76</xdr:col>
      <xdr:colOff>114300</xdr:colOff>
      <xdr:row>77</xdr:row>
      <xdr:rowOff>105608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248329"/>
          <a:ext cx="889000" cy="5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113544</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3315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95431</xdr:rowOff>
    </xdr:from>
    <xdr:to>
      <xdr:col>71</xdr:col>
      <xdr:colOff>177800</xdr:colOff>
      <xdr:row>77</xdr:row>
      <xdr:rowOff>105608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297081"/>
          <a:ext cx="889000" cy="1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150576</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80721</xdr:rowOff>
    </xdr:from>
    <xdr:to>
      <xdr:col>85</xdr:col>
      <xdr:colOff>177800</xdr:colOff>
      <xdr:row>77</xdr:row>
      <xdr:rowOff>10871</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11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103597</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2962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96047</xdr:rowOff>
    </xdr:from>
    <xdr:to>
      <xdr:col>81</xdr:col>
      <xdr:colOff>101600</xdr:colOff>
      <xdr:row>77</xdr:row>
      <xdr:rowOff>26197</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12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42725</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181795" y="12901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167329</xdr:rowOff>
    </xdr:from>
    <xdr:to>
      <xdr:col>76</xdr:col>
      <xdr:colOff>165100</xdr:colOff>
      <xdr:row>77</xdr:row>
      <xdr:rowOff>97479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19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114006</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2972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54808</xdr:rowOff>
    </xdr:from>
    <xdr:to>
      <xdr:col>72</xdr:col>
      <xdr:colOff>38100</xdr:colOff>
      <xdr:row>77</xdr:row>
      <xdr:rowOff>156408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25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147535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03795" y="13349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44631</xdr:rowOff>
    </xdr:from>
    <xdr:to>
      <xdr:col>67</xdr:col>
      <xdr:colOff>101600</xdr:colOff>
      <xdr:row>77</xdr:row>
      <xdr:rowOff>146231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24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137358</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14795" y="13339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68670</xdr:rowOff>
    </xdr:from>
    <xdr:to>
      <xdr:col>85</xdr:col>
      <xdr:colOff>127000</xdr:colOff>
      <xdr:row>93</xdr:row>
      <xdr:rowOff>123765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5842070"/>
          <a:ext cx="838200" cy="226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773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23242</xdr:rowOff>
    </xdr:from>
    <xdr:to>
      <xdr:col>81</xdr:col>
      <xdr:colOff>50800</xdr:colOff>
      <xdr:row>92</xdr:row>
      <xdr:rowOff>68670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5796642"/>
          <a:ext cx="889000" cy="4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23242</xdr:rowOff>
    </xdr:from>
    <xdr:to>
      <xdr:col>76</xdr:col>
      <xdr:colOff>114300</xdr:colOff>
      <xdr:row>93</xdr:row>
      <xdr:rowOff>29508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5796642"/>
          <a:ext cx="889000" cy="17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20866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29508</xdr:rowOff>
    </xdr:from>
    <xdr:to>
      <xdr:col>71</xdr:col>
      <xdr:colOff>177800</xdr:colOff>
      <xdr:row>95</xdr:row>
      <xdr:rowOff>163819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5974358"/>
          <a:ext cx="889000" cy="47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21321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31853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72965</xdr:rowOff>
    </xdr:from>
    <xdr:to>
      <xdr:col>85</xdr:col>
      <xdr:colOff>177800</xdr:colOff>
      <xdr:row>94</xdr:row>
      <xdr:rowOff>3115</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01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95842</xdr:rowOff>
    </xdr:from>
    <xdr:ext cx="690189"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58692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17870</xdr:rowOff>
    </xdr:from>
    <xdr:to>
      <xdr:col>81</xdr:col>
      <xdr:colOff>101600</xdr:colOff>
      <xdr:row>92</xdr:row>
      <xdr:rowOff>119470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579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90</xdr:row>
      <xdr:rowOff>135997</xdr:rowOff>
    </xdr:from>
    <xdr:ext cx="690189"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136205" y="155664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143892</xdr:rowOff>
    </xdr:from>
    <xdr:to>
      <xdr:col>76</xdr:col>
      <xdr:colOff>165100</xdr:colOff>
      <xdr:row>92</xdr:row>
      <xdr:rowOff>74042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574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74</xdr:col>
      <xdr:colOff>150205</xdr:colOff>
      <xdr:row>90</xdr:row>
      <xdr:rowOff>90569</xdr:rowOff>
    </xdr:from>
    <xdr:ext cx="690189"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47205" y="15521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150158</xdr:rowOff>
    </xdr:from>
    <xdr:to>
      <xdr:col>72</xdr:col>
      <xdr:colOff>38100</xdr:colOff>
      <xdr:row>93</xdr:row>
      <xdr:rowOff>80308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592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23205</xdr:colOff>
      <xdr:row>91</xdr:row>
      <xdr:rowOff>96835</xdr:rowOff>
    </xdr:from>
    <xdr:ext cx="690189"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358205" y="156987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113019</xdr:rowOff>
    </xdr:from>
    <xdr:to>
      <xdr:col>67</xdr:col>
      <xdr:colOff>101600</xdr:colOff>
      <xdr:row>96</xdr:row>
      <xdr:rowOff>43169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40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59696</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14795" y="16175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85772</xdr:rowOff>
    </xdr:from>
    <xdr:to>
      <xdr:col>116</xdr:col>
      <xdr:colOff>63500</xdr:colOff>
      <xdr:row>59</xdr:row>
      <xdr:rowOff>86109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201322"/>
          <a:ext cx="838200" cy="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74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86109</xdr:rowOff>
    </xdr:from>
    <xdr:to>
      <xdr:col>111</xdr:col>
      <xdr:colOff>177800</xdr:colOff>
      <xdr:row>59</xdr:row>
      <xdr:rowOff>86556</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201659"/>
          <a:ext cx="889000" cy="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86556</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202106"/>
          <a:ext cx="889000" cy="1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103547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74385</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89935"/>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125384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129553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34972</xdr:rowOff>
    </xdr:from>
    <xdr:to>
      <xdr:col>116</xdr:col>
      <xdr:colOff>114300</xdr:colOff>
      <xdr:row>59</xdr:row>
      <xdr:rowOff>136572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5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157428</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10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35309</xdr:rowOff>
    </xdr:from>
    <xdr:to>
      <xdr:col>112</xdr:col>
      <xdr:colOff>38100</xdr:colOff>
      <xdr:row>59</xdr:row>
      <xdr:rowOff>136909</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5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128036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102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35756</xdr:rowOff>
    </xdr:from>
    <xdr:to>
      <xdr:col>107</xdr:col>
      <xdr:colOff>101600</xdr:colOff>
      <xdr:row>59</xdr:row>
      <xdr:rowOff>137356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5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128483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244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23585</xdr:rowOff>
    </xdr:from>
    <xdr:to>
      <xdr:col>98</xdr:col>
      <xdr:colOff>38100</xdr:colOff>
      <xdr:row>59</xdr:row>
      <xdr:rowOff>125185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3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116312</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10231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53090</xdr:rowOff>
    </xdr:from>
    <xdr:to>
      <xdr:col>116</xdr:col>
      <xdr:colOff>63500</xdr:colOff>
      <xdr:row>77</xdr:row>
      <xdr:rowOff>117504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254740"/>
          <a:ext cx="838200" cy="6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64169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265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117504</xdr:rowOff>
    </xdr:from>
    <xdr:to>
      <xdr:col>111</xdr:col>
      <xdr:colOff>177800</xdr:colOff>
      <xdr:row>78</xdr:row>
      <xdr:rowOff>23915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319154"/>
          <a:ext cx="889000" cy="7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94359</xdr:rowOff>
    </xdr:from>
    <xdr:to>
      <xdr:col>107</xdr:col>
      <xdr:colOff>50800</xdr:colOff>
      <xdr:row>78</xdr:row>
      <xdr:rowOff>23915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296009"/>
          <a:ext cx="889000" cy="10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48426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07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94359</xdr:rowOff>
    </xdr:from>
    <xdr:to>
      <xdr:col>102</xdr:col>
      <xdr:colOff>114300</xdr:colOff>
      <xdr:row>78</xdr:row>
      <xdr:rowOff>4080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296009"/>
          <a:ext cx="889000" cy="8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14651</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338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56356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3086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2290</xdr:rowOff>
    </xdr:from>
    <xdr:to>
      <xdr:col>116</xdr:col>
      <xdr:colOff>114300</xdr:colOff>
      <xdr:row>77</xdr:row>
      <xdr:rowOff>103890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20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25167</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055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66704</xdr:rowOff>
    </xdr:from>
    <xdr:to>
      <xdr:col>112</xdr:col>
      <xdr:colOff>38100</xdr:colOff>
      <xdr:row>77</xdr:row>
      <xdr:rowOff>168304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26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13381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3043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144565</xdr:rowOff>
    </xdr:from>
    <xdr:to>
      <xdr:col>107</xdr:col>
      <xdr:colOff>101600</xdr:colOff>
      <xdr:row>78</xdr:row>
      <xdr:rowOff>74715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3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65842</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343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43559</xdr:rowOff>
    </xdr:from>
    <xdr:to>
      <xdr:col>102</xdr:col>
      <xdr:colOff>165100</xdr:colOff>
      <xdr:row>77</xdr:row>
      <xdr:rowOff>145159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24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161686</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3020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124730</xdr:rowOff>
    </xdr:from>
    <xdr:to>
      <xdr:col>98</xdr:col>
      <xdr:colOff>38100</xdr:colOff>
      <xdr:row>78</xdr:row>
      <xdr:rowOff>54880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32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46007</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341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当村のような、小離島では、類似団体平均に比べて高い負担率となっており、人口の増減に大きく影響される傾向にある。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299
298
20.55
1,716,850
1,502,770
123,971
444,494
557,973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90420</xdr:rowOff>
    </xdr:from>
    <xdr:to>
      <xdr:col>24</xdr:col>
      <xdr:colOff>63500</xdr:colOff>
      <xdr:row>35</xdr:row>
      <xdr:rowOff>135308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6091170"/>
          <a:ext cx="838200" cy="4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55783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7847</xdr:rowOff>
    </xdr:from>
    <xdr:to>
      <xdr:col>19</xdr:col>
      <xdr:colOff>177800</xdr:colOff>
      <xdr:row>35</xdr:row>
      <xdr:rowOff>135308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008597"/>
          <a:ext cx="889000" cy="12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169773</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7847</xdr:rowOff>
    </xdr:from>
    <xdr:to>
      <xdr:col>15</xdr:col>
      <xdr:colOff>50800</xdr:colOff>
      <xdr:row>35</xdr:row>
      <xdr:rowOff>65764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008597"/>
          <a:ext cx="889000" cy="5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157020</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15195</xdr:rowOff>
    </xdr:from>
    <xdr:to>
      <xdr:col>10</xdr:col>
      <xdr:colOff>114300</xdr:colOff>
      <xdr:row>35</xdr:row>
      <xdr:rowOff>65764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6015945"/>
          <a:ext cx="889000" cy="50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163094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153199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39620</xdr:rowOff>
    </xdr:from>
    <xdr:to>
      <xdr:col>24</xdr:col>
      <xdr:colOff>114300</xdr:colOff>
      <xdr:row>35</xdr:row>
      <xdr:rowOff>141220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04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62497</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89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84508</xdr:rowOff>
    </xdr:from>
    <xdr:to>
      <xdr:col>20</xdr:col>
      <xdr:colOff>38100</xdr:colOff>
      <xdr:row>36</xdr:row>
      <xdr:rowOff>14658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08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31185</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586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128497</xdr:rowOff>
    </xdr:from>
    <xdr:to>
      <xdr:col>15</xdr:col>
      <xdr:colOff>101600</xdr:colOff>
      <xdr:row>35</xdr:row>
      <xdr:rowOff>58647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9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75174</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573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14964</xdr:rowOff>
    </xdr:from>
    <xdr:to>
      <xdr:col>10</xdr:col>
      <xdr:colOff>165100</xdr:colOff>
      <xdr:row>35</xdr:row>
      <xdr:rowOff>116564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01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133091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5790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135845</xdr:rowOff>
    </xdr:from>
    <xdr:to>
      <xdr:col>6</xdr:col>
      <xdr:colOff>38100</xdr:colOff>
      <xdr:row>35</xdr:row>
      <xdr:rowOff>65995</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96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82522</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5740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167332</xdr:rowOff>
    </xdr:from>
    <xdr:to>
      <xdr:col>24</xdr:col>
      <xdr:colOff>63500</xdr:colOff>
      <xdr:row>52</xdr:row>
      <xdr:rowOff>77625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8739832"/>
          <a:ext cx="838200" cy="25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768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167332</xdr:rowOff>
    </xdr:from>
    <xdr:to>
      <xdr:col>19</xdr:col>
      <xdr:colOff>177800</xdr:colOff>
      <xdr:row>51</xdr:row>
      <xdr:rowOff>112564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8739832"/>
          <a:ext cx="889000" cy="11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142133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82986</xdr:rowOff>
    </xdr:from>
    <xdr:to>
      <xdr:col>15</xdr:col>
      <xdr:colOff>50800</xdr:colOff>
      <xdr:row>51</xdr:row>
      <xdr:rowOff>112564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8655486"/>
          <a:ext cx="889000" cy="20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30128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97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82986</xdr:rowOff>
    </xdr:from>
    <xdr:to>
      <xdr:col>10</xdr:col>
      <xdr:colOff>114300</xdr:colOff>
      <xdr:row>52</xdr:row>
      <xdr:rowOff>46696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8655486"/>
          <a:ext cx="889000" cy="306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26429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97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26681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97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26825</xdr:rowOff>
    </xdr:from>
    <xdr:to>
      <xdr:col>24</xdr:col>
      <xdr:colOff>114300</xdr:colOff>
      <xdr:row>52</xdr:row>
      <xdr:rowOff>128425</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894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49702</xdr:rowOff>
    </xdr:from>
    <xdr:ext cx="690189"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87936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116532</xdr:rowOff>
    </xdr:from>
    <xdr:to>
      <xdr:col>20</xdr:col>
      <xdr:colOff>38100</xdr:colOff>
      <xdr:row>51</xdr:row>
      <xdr:rowOff>46682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868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49</xdr:row>
      <xdr:rowOff>63209</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52205" y="84642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61764</xdr:rowOff>
    </xdr:from>
    <xdr:to>
      <xdr:col>15</xdr:col>
      <xdr:colOff>101600</xdr:colOff>
      <xdr:row>51</xdr:row>
      <xdr:rowOff>163364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8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50</xdr:row>
      <xdr:rowOff>8441</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563205" y="85809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32186</xdr:rowOff>
    </xdr:from>
    <xdr:to>
      <xdr:col>10</xdr:col>
      <xdr:colOff>165100</xdr:colOff>
      <xdr:row>50</xdr:row>
      <xdr:rowOff>133786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860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48</xdr:row>
      <xdr:rowOff>150313</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674205" y="83799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167346</xdr:rowOff>
    </xdr:from>
    <xdr:to>
      <xdr:col>6</xdr:col>
      <xdr:colOff>38100</xdr:colOff>
      <xdr:row>52</xdr:row>
      <xdr:rowOff>97496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891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50</xdr:row>
      <xdr:rowOff>114023</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785205" y="86865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26033</xdr:rowOff>
    </xdr:from>
    <xdr:to>
      <xdr:col>24</xdr:col>
      <xdr:colOff>63500</xdr:colOff>
      <xdr:row>75</xdr:row>
      <xdr:rowOff>113313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713333"/>
          <a:ext cx="838200" cy="25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27044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57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113313</xdr:rowOff>
    </xdr:from>
    <xdr:to>
      <xdr:col>19</xdr:col>
      <xdr:colOff>177800</xdr:colOff>
      <xdr:row>75</xdr:row>
      <xdr:rowOff>125958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972063"/>
          <a:ext cx="889000" cy="12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2288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125958</xdr:rowOff>
    </xdr:from>
    <xdr:to>
      <xdr:col>15</xdr:col>
      <xdr:colOff>50800</xdr:colOff>
      <xdr:row>75</xdr:row>
      <xdr:rowOff>167118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984708"/>
          <a:ext cx="889000" cy="4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41860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167118</xdr:rowOff>
    </xdr:from>
    <xdr:to>
      <xdr:col>10</xdr:col>
      <xdr:colOff>114300</xdr:colOff>
      <xdr:row>76</xdr:row>
      <xdr:rowOff>77834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025868"/>
          <a:ext cx="889000" cy="8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35470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53376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5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146683</xdr:rowOff>
    </xdr:from>
    <xdr:to>
      <xdr:col>24</xdr:col>
      <xdr:colOff>114300</xdr:colOff>
      <xdr:row>74</xdr:row>
      <xdr:rowOff>76833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66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169560</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513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62513</xdr:rowOff>
    </xdr:from>
    <xdr:to>
      <xdr:col>20</xdr:col>
      <xdr:colOff>38100</xdr:colOff>
      <xdr:row>75</xdr:row>
      <xdr:rowOff>164114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92126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9190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696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75158</xdr:rowOff>
    </xdr:from>
    <xdr:to>
      <xdr:col>15</xdr:col>
      <xdr:colOff>101600</xdr:colOff>
      <xdr:row>76</xdr:row>
      <xdr:rowOff>5308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3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21835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09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116319</xdr:rowOff>
    </xdr:from>
    <xdr:to>
      <xdr:col>10</xdr:col>
      <xdr:colOff>165100</xdr:colOff>
      <xdr:row>76</xdr:row>
      <xdr:rowOff>46468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9750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62996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750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27034</xdr:rowOff>
    </xdr:from>
    <xdr:to>
      <xdr:col>6</xdr:col>
      <xdr:colOff>38100</xdr:colOff>
      <xdr:row>76</xdr:row>
      <xdr:rowOff>128634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0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145161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832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78200</xdr:rowOff>
    </xdr:from>
    <xdr:to>
      <xdr:col>24</xdr:col>
      <xdr:colOff>63500</xdr:colOff>
      <xdr:row>93</xdr:row>
      <xdr:rowOff>92762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5680150"/>
          <a:ext cx="838200" cy="35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132216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762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78200</xdr:rowOff>
    </xdr:from>
    <xdr:to>
      <xdr:col>19</xdr:col>
      <xdr:colOff>177800</xdr:colOff>
      <xdr:row>96</xdr:row>
      <xdr:rowOff>88009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5680150"/>
          <a:ext cx="889000" cy="867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91626</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88009</xdr:rowOff>
    </xdr:from>
    <xdr:to>
      <xdr:col>15</xdr:col>
      <xdr:colOff>50800</xdr:colOff>
      <xdr:row>96</xdr:row>
      <xdr:rowOff>94448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547209"/>
          <a:ext cx="889000" cy="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90222</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89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83708</xdr:rowOff>
    </xdr:from>
    <xdr:to>
      <xdr:col>10</xdr:col>
      <xdr:colOff>114300</xdr:colOff>
      <xdr:row>96</xdr:row>
      <xdr:rowOff>94448</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542908"/>
          <a:ext cx="889000" cy="10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68862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87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61365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8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41962</xdr:rowOff>
    </xdr:from>
    <xdr:to>
      <xdr:col>24</xdr:col>
      <xdr:colOff>114300</xdr:colOff>
      <xdr:row>93</xdr:row>
      <xdr:rowOff>143562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9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64839</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838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27400</xdr:rowOff>
    </xdr:from>
    <xdr:to>
      <xdr:col>20</xdr:col>
      <xdr:colOff>38100</xdr:colOff>
      <xdr:row>91</xdr:row>
      <xdr:rowOff>129000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6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145527</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5404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37209</xdr:rowOff>
    </xdr:from>
    <xdr:to>
      <xdr:col>15</xdr:col>
      <xdr:colOff>101600</xdr:colOff>
      <xdr:row>96</xdr:row>
      <xdr:rowOff>138809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49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155336</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271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43648</xdr:rowOff>
    </xdr:from>
    <xdr:to>
      <xdr:col>10</xdr:col>
      <xdr:colOff>165100</xdr:colOff>
      <xdr:row>96</xdr:row>
      <xdr:rowOff>145248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50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161775</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6278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32908</xdr:rowOff>
    </xdr:from>
    <xdr:to>
      <xdr:col>6</xdr:col>
      <xdr:colOff>38100</xdr:colOff>
      <xdr:row>96</xdr:row>
      <xdr:rowOff>134508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49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151035</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6267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54330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97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134218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3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127680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2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143728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15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166428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33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9880</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249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56586</xdr:rowOff>
    </xdr:from>
    <xdr:to>
      <xdr:col>55</xdr:col>
      <xdr:colOff>0</xdr:colOff>
      <xdr:row>57</xdr:row>
      <xdr:rowOff>59365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314886"/>
          <a:ext cx="838200" cy="51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105324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7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56586</xdr:rowOff>
    </xdr:from>
    <xdr:to>
      <xdr:col>50</xdr:col>
      <xdr:colOff>114300</xdr:colOff>
      <xdr:row>55</xdr:row>
      <xdr:rowOff>155552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314886"/>
          <a:ext cx="889000" cy="27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155552</xdr:rowOff>
    </xdr:from>
    <xdr:to>
      <xdr:col>45</xdr:col>
      <xdr:colOff>177800</xdr:colOff>
      <xdr:row>57</xdr:row>
      <xdr:rowOff>84653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585302"/>
          <a:ext cx="889000" cy="27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37346</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981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84653</xdr:rowOff>
    </xdr:from>
    <xdr:to>
      <xdr:col>41</xdr:col>
      <xdr:colOff>50800</xdr:colOff>
      <xdr:row>57</xdr:row>
      <xdr:rowOff>89402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57303"/>
          <a:ext cx="889000" cy="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48264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99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49923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99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8565</xdr:rowOff>
    </xdr:from>
    <xdr:to>
      <xdr:col>55</xdr:col>
      <xdr:colOff>50800</xdr:colOff>
      <xdr:row>57</xdr:row>
      <xdr:rowOff>110165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78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31442</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3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5786</xdr:rowOff>
    </xdr:from>
    <xdr:to>
      <xdr:col>50</xdr:col>
      <xdr:colOff>165100</xdr:colOff>
      <xdr:row>54</xdr:row>
      <xdr:rowOff>107386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26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123913</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03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104752</xdr:rowOff>
    </xdr:from>
    <xdr:to>
      <xdr:col>46</xdr:col>
      <xdr:colOff>38100</xdr:colOff>
      <xdr:row>56</xdr:row>
      <xdr:rowOff>34902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53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51429</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309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33853</xdr:rowOff>
    </xdr:from>
    <xdr:to>
      <xdr:col>41</xdr:col>
      <xdr:colOff>101600</xdr:colOff>
      <xdr:row>57</xdr:row>
      <xdr:rowOff>135453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0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151980</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581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38602</xdr:rowOff>
    </xdr:from>
    <xdr:to>
      <xdr:col>36</xdr:col>
      <xdr:colOff>165100</xdr:colOff>
      <xdr:row>57</xdr:row>
      <xdr:rowOff>140202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1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156729</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586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88644</xdr:rowOff>
    </xdr:from>
    <xdr:to>
      <xdr:col>55</xdr:col>
      <xdr:colOff>0</xdr:colOff>
      <xdr:row>77</xdr:row>
      <xdr:rowOff>126323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290294"/>
          <a:ext cx="838200" cy="3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29298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0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105894</xdr:rowOff>
    </xdr:from>
    <xdr:to>
      <xdr:col>50</xdr:col>
      <xdr:colOff>114300</xdr:colOff>
      <xdr:row>77</xdr:row>
      <xdr:rowOff>126323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07544"/>
          <a:ext cx="889000" cy="2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125592</xdr:rowOff>
    </xdr:from>
    <xdr:ext cx="59901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39795" y="1349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105894</xdr:rowOff>
    </xdr:from>
    <xdr:to>
      <xdr:col>45</xdr:col>
      <xdr:colOff>177800</xdr:colOff>
      <xdr:row>77</xdr:row>
      <xdr:rowOff>130141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07544"/>
          <a:ext cx="889000" cy="2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155239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130141</xdr:rowOff>
    </xdr:from>
    <xdr:to>
      <xdr:col>41</xdr:col>
      <xdr:colOff>50800</xdr:colOff>
      <xdr:row>78</xdr:row>
      <xdr:rowOff>3369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31791"/>
          <a:ext cx="889000" cy="4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160090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164822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37844</xdr:rowOff>
    </xdr:from>
    <xdr:to>
      <xdr:col>55</xdr:col>
      <xdr:colOff>50800</xdr:colOff>
      <xdr:row>77</xdr:row>
      <xdr:rowOff>139444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3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60721</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09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75523</xdr:rowOff>
    </xdr:from>
    <xdr:to>
      <xdr:col>50</xdr:col>
      <xdr:colOff>165100</xdr:colOff>
      <xdr:row>78</xdr:row>
      <xdr:rowOff>5673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7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22200</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05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55094</xdr:rowOff>
    </xdr:from>
    <xdr:to>
      <xdr:col>46</xdr:col>
      <xdr:colOff>38100</xdr:colOff>
      <xdr:row>77</xdr:row>
      <xdr:rowOff>156694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5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1771</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03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79341</xdr:rowOff>
    </xdr:from>
    <xdr:to>
      <xdr:col>41</xdr:col>
      <xdr:colOff>101600</xdr:colOff>
      <xdr:row>78</xdr:row>
      <xdr:rowOff>9491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28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26018</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056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124019</xdr:rowOff>
    </xdr:from>
    <xdr:to>
      <xdr:col>36</xdr:col>
      <xdr:colOff>165100</xdr:colOff>
      <xdr:row>78</xdr:row>
      <xdr:rowOff>54169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2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70696</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100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1659</xdr:rowOff>
    </xdr:from>
    <xdr:to>
      <xdr:col>55</xdr:col>
      <xdr:colOff>0</xdr:colOff>
      <xdr:row>95</xdr:row>
      <xdr:rowOff>154019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289409"/>
          <a:ext cx="838200" cy="15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16251</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46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1659</xdr:rowOff>
    </xdr:from>
    <xdr:to>
      <xdr:col>50</xdr:col>
      <xdr:colOff>114300</xdr:colOff>
      <xdr:row>96</xdr:row>
      <xdr:rowOff>45918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289409"/>
          <a:ext cx="889000" cy="21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145697</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45918</xdr:rowOff>
    </xdr:from>
    <xdr:to>
      <xdr:col>45</xdr:col>
      <xdr:colOff>177800</xdr:colOff>
      <xdr:row>96</xdr:row>
      <xdr:rowOff>121639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505118"/>
          <a:ext cx="889000" cy="7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143366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121639</xdr:rowOff>
    </xdr:from>
    <xdr:to>
      <xdr:col>41</xdr:col>
      <xdr:colOff>50800</xdr:colOff>
      <xdr:row>96</xdr:row>
      <xdr:rowOff>132770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580839"/>
          <a:ext cx="889000" cy="11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146663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146262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77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103219</xdr:rowOff>
    </xdr:from>
    <xdr:to>
      <xdr:col>55</xdr:col>
      <xdr:colOff>50800</xdr:colOff>
      <xdr:row>96</xdr:row>
      <xdr:rowOff>33369</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3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126096</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242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122309</xdr:rowOff>
    </xdr:from>
    <xdr:to>
      <xdr:col>50</xdr:col>
      <xdr:colOff>165100</xdr:colOff>
      <xdr:row>95</xdr:row>
      <xdr:rowOff>52459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23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68986</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01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166568</xdr:rowOff>
    </xdr:from>
    <xdr:to>
      <xdr:col>46</xdr:col>
      <xdr:colOff>38100</xdr:colOff>
      <xdr:row>96</xdr:row>
      <xdr:rowOff>96718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45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113245</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229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70839</xdr:rowOff>
    </xdr:from>
    <xdr:to>
      <xdr:col>41</xdr:col>
      <xdr:colOff>101600</xdr:colOff>
      <xdr:row>97</xdr:row>
      <xdr:rowOff>989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53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17516</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305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81970</xdr:rowOff>
    </xdr:from>
    <xdr:to>
      <xdr:col>36</xdr:col>
      <xdr:colOff>165100</xdr:colOff>
      <xdr:row>97</xdr:row>
      <xdr:rowOff>12120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54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28647</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316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59927</xdr:rowOff>
    </xdr:from>
    <xdr:to>
      <xdr:col>85</xdr:col>
      <xdr:colOff>127000</xdr:colOff>
      <xdr:row>38</xdr:row>
      <xdr:rowOff>124585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575027"/>
          <a:ext cx="838200" cy="6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110813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59927</xdr:rowOff>
    </xdr:from>
    <xdr:to>
      <xdr:col>81</xdr:col>
      <xdr:colOff>50800</xdr:colOff>
      <xdr:row>38</xdr:row>
      <xdr:rowOff>106980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575027"/>
          <a:ext cx="889000" cy="4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166782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106980</xdr:rowOff>
    </xdr:from>
    <xdr:to>
      <xdr:col>76</xdr:col>
      <xdr:colOff>114300</xdr:colOff>
      <xdr:row>38</xdr:row>
      <xdr:rowOff>138869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622080"/>
          <a:ext cx="889000" cy="3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164108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16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98849</xdr:rowOff>
    </xdr:from>
    <xdr:to>
      <xdr:col>71</xdr:col>
      <xdr:colOff>177800</xdr:colOff>
      <xdr:row>38</xdr:row>
      <xdr:rowOff>138869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442499"/>
          <a:ext cx="889000" cy="21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32502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0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20848</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53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73785</xdr:rowOff>
    </xdr:from>
    <xdr:to>
      <xdr:col>85</xdr:col>
      <xdr:colOff>177800</xdr:colOff>
      <xdr:row>39</xdr:row>
      <xdr:rowOff>3935</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8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160162</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50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9127</xdr:rowOff>
    </xdr:from>
    <xdr:to>
      <xdr:col>81</xdr:col>
      <xdr:colOff>101600</xdr:colOff>
      <xdr:row>38</xdr:row>
      <xdr:rowOff>110727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2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101854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1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56180</xdr:rowOff>
    </xdr:from>
    <xdr:to>
      <xdr:col>76</xdr:col>
      <xdr:colOff>165100</xdr:colOff>
      <xdr:row>38</xdr:row>
      <xdr:rowOff>157780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57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148907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6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88069</xdr:rowOff>
    </xdr:from>
    <xdr:to>
      <xdr:col>72</xdr:col>
      <xdr:colOff>38100</xdr:colOff>
      <xdr:row>39</xdr:row>
      <xdr:rowOff>18219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60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9346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69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48049</xdr:rowOff>
    </xdr:from>
    <xdr:to>
      <xdr:col>67</xdr:col>
      <xdr:colOff>101600</xdr:colOff>
      <xdr:row>37</xdr:row>
      <xdr:rowOff>149649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39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166176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16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54187</xdr:rowOff>
    </xdr:from>
    <xdr:to>
      <xdr:col>85</xdr:col>
      <xdr:colOff>127000</xdr:colOff>
      <xdr:row>55</xdr:row>
      <xdr:rowOff>85830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483937"/>
          <a:ext cx="838200" cy="3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88804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0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54187</xdr:rowOff>
    </xdr:from>
    <xdr:to>
      <xdr:col>81</xdr:col>
      <xdr:colOff>50800</xdr:colOff>
      <xdr:row>56</xdr:row>
      <xdr:rowOff>65398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483937"/>
          <a:ext cx="889000" cy="18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52297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82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163246</xdr:rowOff>
    </xdr:from>
    <xdr:to>
      <xdr:col>76</xdr:col>
      <xdr:colOff>114300</xdr:colOff>
      <xdr:row>56</xdr:row>
      <xdr:rowOff>65398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592996"/>
          <a:ext cx="889000" cy="7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20462</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93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163246</xdr:rowOff>
    </xdr:from>
    <xdr:to>
      <xdr:col>71</xdr:col>
      <xdr:colOff>177800</xdr:colOff>
      <xdr:row>56</xdr:row>
      <xdr:rowOff>8275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9592996"/>
          <a:ext cx="889000" cy="1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82476</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85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66822</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83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35030</xdr:rowOff>
    </xdr:from>
    <xdr:to>
      <xdr:col>85</xdr:col>
      <xdr:colOff>177800</xdr:colOff>
      <xdr:row>55</xdr:row>
      <xdr:rowOff>136630</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46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57907</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316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3387</xdr:rowOff>
    </xdr:from>
    <xdr:to>
      <xdr:col>81</xdr:col>
      <xdr:colOff>101600</xdr:colOff>
      <xdr:row>55</xdr:row>
      <xdr:rowOff>104987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43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121514</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208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14598</xdr:rowOff>
    </xdr:from>
    <xdr:to>
      <xdr:col>76</xdr:col>
      <xdr:colOff>165100</xdr:colOff>
      <xdr:row>56</xdr:row>
      <xdr:rowOff>116198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61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132725</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391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112446</xdr:rowOff>
    </xdr:from>
    <xdr:to>
      <xdr:col>72</xdr:col>
      <xdr:colOff>38100</xdr:colOff>
      <xdr:row>56</xdr:row>
      <xdr:rowOff>42596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54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59123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317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128925</xdr:rowOff>
    </xdr:from>
    <xdr:to>
      <xdr:col>67</xdr:col>
      <xdr:colOff>101600</xdr:colOff>
      <xdr:row>56</xdr:row>
      <xdr:rowOff>59075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55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75602</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33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63172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64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147891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7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166456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9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18722</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91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131521</xdr:rowOff>
    </xdr:from>
    <xdr:to>
      <xdr:col>85</xdr:col>
      <xdr:colOff>127000</xdr:colOff>
      <xdr:row>96</xdr:row>
      <xdr:rowOff>146847</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590721"/>
          <a:ext cx="838200" cy="1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29632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660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146847</xdr:rowOff>
    </xdr:from>
    <xdr:to>
      <xdr:col>81</xdr:col>
      <xdr:colOff>50800</xdr:colOff>
      <xdr:row>97</xdr:row>
      <xdr:rowOff>46679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606047"/>
          <a:ext cx="889000" cy="7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138873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46679</xdr:rowOff>
    </xdr:from>
    <xdr:to>
      <xdr:col>76</xdr:col>
      <xdr:colOff>114300</xdr:colOff>
      <xdr:row>97</xdr:row>
      <xdr:rowOff>105608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677329"/>
          <a:ext cx="889000" cy="5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113445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74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95431</xdr:rowOff>
    </xdr:from>
    <xdr:to>
      <xdr:col>71</xdr:col>
      <xdr:colOff>177800</xdr:colOff>
      <xdr:row>97</xdr:row>
      <xdr:rowOff>105608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726081"/>
          <a:ext cx="889000" cy="1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150466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80721</xdr:rowOff>
    </xdr:from>
    <xdr:to>
      <xdr:col>85</xdr:col>
      <xdr:colOff>177800</xdr:colOff>
      <xdr:row>97</xdr:row>
      <xdr:rowOff>10871</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53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103598</xdr:rowOff>
    </xdr:from>
    <xdr:ext cx="599010"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391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96047</xdr:rowOff>
    </xdr:from>
    <xdr:to>
      <xdr:col>81</xdr:col>
      <xdr:colOff>101600</xdr:colOff>
      <xdr:row>97</xdr:row>
      <xdr:rowOff>26197</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5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42724</xdr:rowOff>
    </xdr:from>
    <xdr:ext cx="59901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181795" y="1633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167329</xdr:rowOff>
    </xdr:from>
    <xdr:to>
      <xdr:col>76</xdr:col>
      <xdr:colOff>165100</xdr:colOff>
      <xdr:row>97</xdr:row>
      <xdr:rowOff>97479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62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114006</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292795" y="16401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54808</xdr:rowOff>
    </xdr:from>
    <xdr:to>
      <xdr:col>72</xdr:col>
      <xdr:colOff>38100</xdr:colOff>
      <xdr:row>97</xdr:row>
      <xdr:rowOff>156408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68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147535</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03795" y="16778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44631</xdr:rowOff>
    </xdr:from>
    <xdr:to>
      <xdr:col>67</xdr:col>
      <xdr:colOff>101600</xdr:colOff>
      <xdr:row>97</xdr:row>
      <xdr:rowOff>146231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67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137358</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14795" y="16768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構造上の大きな変化は見られないが、総務費・衛生費・土木費の割合が高い。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財政調整基金の残高が、標準財政規模</a:t>
          </a:r>
          <a:r>
            <a:rPr kumimoji="1" lang="en-US" altLang="ja-JP" sz="1400">
              <a:latin typeface="ＭＳ ゴシック" pitchFamily="49" charset="-128"/>
              <a:ea typeface="ＭＳ ゴシック" pitchFamily="49" charset="-128"/>
            </a:rPr>
            <a:t>227.83</a:t>
          </a:r>
          <a:r>
            <a:rPr kumimoji="1" lang="ja-JP" altLang="en-US" sz="1400">
              <a:latin typeface="ＭＳ ゴシック" pitchFamily="49" charset="-128"/>
              <a:ea typeface="ＭＳ ゴシック" pitchFamily="49" charset="-128"/>
            </a:rPr>
            <a:t>％と減少した。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老朽化が進む公共施設の維持補修及び更新に係る普通建設</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事業費が大きな負担となっている。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実質赤字はないため、今後も黒字の継続を図る。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1" t="s">
        <v>80</v>
      </c>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178"/>
      <c r="DK1" s="178"/>
      <c r="DL1" s="178"/>
      <c r="DM1" s="178"/>
      <c r="DN1" s="178"/>
      <c r="DO1" s="178"/>
    </row>
    <row r="2" spans="1:119" ht="24" thickBot="1" x14ac:dyDescent="0.25">
      <c r="B2" s="179" t="s">
        <v>81</v>
      </c>
      <c r="C2" s="179"/>
      <c r="D2" s="180"/>
    </row>
    <row r="3" spans="1:119" ht="18.75" customHeight="1" thickBot="1" x14ac:dyDescent="0.25">
      <c r="A3" s="178"/>
      <c r="B3" s="632" t="s">
        <v>82</v>
      </c>
      <c r="C3" s="633"/>
      <c r="D3" s="633"/>
      <c r="E3" s="634"/>
      <c r="F3" s="634"/>
      <c r="G3" s="634"/>
      <c r="H3" s="634"/>
      <c r="I3" s="634"/>
      <c r="J3" s="634"/>
      <c r="K3" s="634"/>
      <c r="L3" s="634" t="s">
        <v>83</v>
      </c>
      <c r="M3" s="634"/>
      <c r="N3" s="634"/>
      <c r="O3" s="634"/>
      <c r="P3" s="634"/>
      <c r="Q3" s="634"/>
      <c r="R3" s="637"/>
      <c r="S3" s="637"/>
      <c r="T3" s="637"/>
      <c r="U3" s="637"/>
      <c r="V3" s="638"/>
      <c r="W3" s="528" t="s">
        <v>84</v>
      </c>
      <c r="X3" s="529"/>
      <c r="Y3" s="529"/>
      <c r="Z3" s="529"/>
      <c r="AA3" s="529"/>
      <c r="AB3" s="633"/>
      <c r="AC3" s="637" t="s">
        <v>85</v>
      </c>
      <c r="AD3" s="529"/>
      <c r="AE3" s="529"/>
      <c r="AF3" s="529"/>
      <c r="AG3" s="529"/>
      <c r="AH3" s="529"/>
      <c r="AI3" s="529"/>
      <c r="AJ3" s="529"/>
      <c r="AK3" s="529"/>
      <c r="AL3" s="599"/>
      <c r="AM3" s="528" t="s">
        <v>86</v>
      </c>
      <c r="AN3" s="529"/>
      <c r="AO3" s="529"/>
      <c r="AP3" s="529"/>
      <c r="AQ3" s="529"/>
      <c r="AR3" s="529"/>
      <c r="AS3" s="529"/>
      <c r="AT3" s="529"/>
      <c r="AU3" s="529"/>
      <c r="AV3" s="529"/>
      <c r="AW3" s="529"/>
      <c r="AX3" s="599"/>
      <c r="AY3" s="591" t="s">
        <v>1</v>
      </c>
      <c r="AZ3" s="592"/>
      <c r="BA3" s="592"/>
      <c r="BB3" s="592"/>
      <c r="BC3" s="592"/>
      <c r="BD3" s="592"/>
      <c r="BE3" s="592"/>
      <c r="BF3" s="592"/>
      <c r="BG3" s="592"/>
      <c r="BH3" s="592"/>
      <c r="BI3" s="592"/>
      <c r="BJ3" s="592"/>
      <c r="BK3" s="592"/>
      <c r="BL3" s="592"/>
      <c r="BM3" s="641"/>
      <c r="BN3" s="528" t="s">
        <v>87</v>
      </c>
      <c r="BO3" s="529"/>
      <c r="BP3" s="529"/>
      <c r="BQ3" s="529"/>
      <c r="BR3" s="529"/>
      <c r="BS3" s="529"/>
      <c r="BT3" s="529"/>
      <c r="BU3" s="599"/>
      <c r="BV3" s="528" t="s">
        <v>88</v>
      </c>
      <c r="BW3" s="529"/>
      <c r="BX3" s="529"/>
      <c r="BY3" s="529"/>
      <c r="BZ3" s="529"/>
      <c r="CA3" s="529"/>
      <c r="CB3" s="529"/>
      <c r="CC3" s="599"/>
      <c r="CD3" s="591" t="s">
        <v>1</v>
      </c>
      <c r="CE3" s="592"/>
      <c r="CF3" s="592"/>
      <c r="CG3" s="592"/>
      <c r="CH3" s="592"/>
      <c r="CI3" s="592"/>
      <c r="CJ3" s="592"/>
      <c r="CK3" s="592"/>
      <c r="CL3" s="592"/>
      <c r="CM3" s="592"/>
      <c r="CN3" s="592"/>
      <c r="CO3" s="592"/>
      <c r="CP3" s="592"/>
      <c r="CQ3" s="592"/>
      <c r="CR3" s="592"/>
      <c r="CS3" s="641"/>
      <c r="CT3" s="528" t="s">
        <v>89</v>
      </c>
      <c r="CU3" s="529"/>
      <c r="CV3" s="529"/>
      <c r="CW3" s="529"/>
      <c r="CX3" s="529"/>
      <c r="CY3" s="529"/>
      <c r="CZ3" s="529"/>
      <c r="DA3" s="599"/>
      <c r="DB3" s="528" t="s">
        <v>90</v>
      </c>
      <c r="DC3" s="529"/>
      <c r="DD3" s="529"/>
      <c r="DE3" s="529"/>
      <c r="DF3" s="529"/>
      <c r="DG3" s="529"/>
      <c r="DH3" s="529"/>
      <c r="DI3" s="599"/>
    </row>
    <row r="4" spans="1:119" ht="18.75" customHeight="1" x14ac:dyDescent="0.2">
      <c r="A4" s="178"/>
      <c r="B4" s="607"/>
      <c r="C4" s="608"/>
      <c r="D4" s="608"/>
      <c r="E4" s="609"/>
      <c r="F4" s="609"/>
      <c r="G4" s="609"/>
      <c r="H4" s="609"/>
      <c r="I4" s="609"/>
      <c r="J4" s="609"/>
      <c r="K4" s="609"/>
      <c r="L4" s="609"/>
      <c r="M4" s="609"/>
      <c r="N4" s="609"/>
      <c r="O4" s="609"/>
      <c r="P4" s="609"/>
      <c r="Q4" s="609"/>
      <c r="R4" s="613"/>
      <c r="S4" s="613"/>
      <c r="T4" s="613"/>
      <c r="U4" s="613"/>
      <c r="V4" s="614"/>
      <c r="W4" s="600"/>
      <c r="X4" s="410"/>
      <c r="Y4" s="410"/>
      <c r="Z4" s="410"/>
      <c r="AA4" s="410"/>
      <c r="AB4" s="608"/>
      <c r="AC4" s="613"/>
      <c r="AD4" s="410"/>
      <c r="AE4" s="410"/>
      <c r="AF4" s="410"/>
      <c r="AG4" s="410"/>
      <c r="AH4" s="410"/>
      <c r="AI4" s="410"/>
      <c r="AJ4" s="410"/>
      <c r="AK4" s="410"/>
      <c r="AL4" s="601"/>
      <c r="AM4" s="550"/>
      <c r="AN4" s="448"/>
      <c r="AO4" s="448"/>
      <c r="AP4" s="448"/>
      <c r="AQ4" s="448"/>
      <c r="AR4" s="448"/>
      <c r="AS4" s="448"/>
      <c r="AT4" s="448"/>
      <c r="AU4" s="448"/>
      <c r="AV4" s="448"/>
      <c r="AW4" s="448"/>
      <c r="AX4" s="640"/>
      <c r="AY4" s="485" t="s">
        <v>91</v>
      </c>
      <c r="AZ4" s="486"/>
      <c r="BA4" s="486"/>
      <c r="BB4" s="486"/>
      <c r="BC4" s="486"/>
      <c r="BD4" s="486"/>
      <c r="BE4" s="486"/>
      <c r="BF4" s="486"/>
      <c r="BG4" s="486"/>
      <c r="BH4" s="486"/>
      <c r="BI4" s="486"/>
      <c r="BJ4" s="486"/>
      <c r="BK4" s="486"/>
      <c r="BL4" s="486"/>
      <c r="BM4" s="487"/>
      <c r="BN4" s="488">
        <v>1716850</v>
      </c>
      <c r="BO4" s="489"/>
      <c r="BP4" s="489"/>
      <c r="BQ4" s="489"/>
      <c r="BR4" s="489"/>
      <c r="BS4" s="489"/>
      <c r="BT4" s="489"/>
      <c r="BU4" s="490"/>
      <c r="BV4" s="488">
        <v>1941526</v>
      </c>
      <c r="BW4" s="489"/>
      <c r="BX4" s="489"/>
      <c r="BY4" s="489"/>
      <c r="BZ4" s="489"/>
      <c r="CA4" s="489"/>
      <c r="CB4" s="489"/>
      <c r="CC4" s="490"/>
      <c r="CD4" s="625" t="s">
        <v>92</v>
      </c>
      <c r="CE4" s="626"/>
      <c r="CF4" s="626"/>
      <c r="CG4" s="626"/>
      <c r="CH4" s="626"/>
      <c r="CI4" s="626"/>
      <c r="CJ4" s="626"/>
      <c r="CK4" s="626"/>
      <c r="CL4" s="626"/>
      <c r="CM4" s="626"/>
      <c r="CN4" s="626"/>
      <c r="CO4" s="626"/>
      <c r="CP4" s="626"/>
      <c r="CQ4" s="626"/>
      <c r="CR4" s="626"/>
      <c r="CS4" s="627"/>
      <c r="CT4" s="628">
        <v>27.9</v>
      </c>
      <c r="CU4" s="629"/>
      <c r="CV4" s="629"/>
      <c r="CW4" s="629"/>
      <c r="CX4" s="629"/>
      <c r="CY4" s="629"/>
      <c r="CZ4" s="629"/>
      <c r="DA4" s="630"/>
      <c r="DB4" s="628">
        <v>5.4</v>
      </c>
      <c r="DC4" s="629"/>
      <c r="DD4" s="629"/>
      <c r="DE4" s="629"/>
      <c r="DF4" s="629"/>
      <c r="DG4" s="629"/>
      <c r="DH4" s="629"/>
      <c r="DI4" s="630"/>
    </row>
    <row r="5" spans="1:119" ht="18.75" customHeight="1" x14ac:dyDescent="0.2">
      <c r="A5" s="178"/>
      <c r="B5" s="635"/>
      <c r="C5" s="449"/>
      <c r="D5" s="449"/>
      <c r="E5" s="636"/>
      <c r="F5" s="636"/>
      <c r="G5" s="636"/>
      <c r="H5" s="636"/>
      <c r="I5" s="636"/>
      <c r="J5" s="636"/>
      <c r="K5" s="636"/>
      <c r="L5" s="636"/>
      <c r="M5" s="636"/>
      <c r="N5" s="636"/>
      <c r="O5" s="636"/>
      <c r="P5" s="636"/>
      <c r="Q5" s="636"/>
      <c r="R5" s="447"/>
      <c r="S5" s="447"/>
      <c r="T5" s="447"/>
      <c r="U5" s="447"/>
      <c r="V5" s="639"/>
      <c r="W5" s="550"/>
      <c r="X5" s="448"/>
      <c r="Y5" s="448"/>
      <c r="Z5" s="448"/>
      <c r="AA5" s="448"/>
      <c r="AB5" s="449"/>
      <c r="AC5" s="447"/>
      <c r="AD5" s="448"/>
      <c r="AE5" s="448"/>
      <c r="AF5" s="448"/>
      <c r="AG5" s="448"/>
      <c r="AH5" s="448"/>
      <c r="AI5" s="448"/>
      <c r="AJ5" s="448"/>
      <c r="AK5" s="448"/>
      <c r="AL5" s="640"/>
      <c r="AM5" s="516" t="s">
        <v>93</v>
      </c>
      <c r="AN5" s="416"/>
      <c r="AO5" s="416"/>
      <c r="AP5" s="416"/>
      <c r="AQ5" s="416"/>
      <c r="AR5" s="416"/>
      <c r="AS5" s="416"/>
      <c r="AT5" s="417"/>
      <c r="AU5" s="517" t="s">
        <v>94</v>
      </c>
      <c r="AV5" s="518"/>
      <c r="AW5" s="518"/>
      <c r="AX5" s="518"/>
      <c r="AY5" s="473" t="s">
        <v>95</v>
      </c>
      <c r="AZ5" s="474"/>
      <c r="BA5" s="474"/>
      <c r="BB5" s="474"/>
      <c r="BC5" s="474"/>
      <c r="BD5" s="474"/>
      <c r="BE5" s="474"/>
      <c r="BF5" s="474"/>
      <c r="BG5" s="474"/>
      <c r="BH5" s="474"/>
      <c r="BI5" s="474"/>
      <c r="BJ5" s="474"/>
      <c r="BK5" s="474"/>
      <c r="BL5" s="474"/>
      <c r="BM5" s="475"/>
      <c r="BN5" s="459">
        <v>1502770</v>
      </c>
      <c r="BO5" s="460"/>
      <c r="BP5" s="460"/>
      <c r="BQ5" s="460"/>
      <c r="BR5" s="460"/>
      <c r="BS5" s="460"/>
      <c r="BT5" s="460"/>
      <c r="BU5" s="461"/>
      <c r="BV5" s="459">
        <v>1918097</v>
      </c>
      <c r="BW5" s="460"/>
      <c r="BX5" s="460"/>
      <c r="BY5" s="460"/>
      <c r="BZ5" s="460"/>
      <c r="CA5" s="460"/>
      <c r="CB5" s="460"/>
      <c r="CC5" s="461"/>
      <c r="CD5" s="499" t="s">
        <v>96</v>
      </c>
      <c r="CE5" s="419"/>
      <c r="CF5" s="419"/>
      <c r="CG5" s="419"/>
      <c r="CH5" s="419"/>
      <c r="CI5" s="419"/>
      <c r="CJ5" s="419"/>
      <c r="CK5" s="419"/>
      <c r="CL5" s="419"/>
      <c r="CM5" s="419"/>
      <c r="CN5" s="419"/>
      <c r="CO5" s="419"/>
      <c r="CP5" s="419"/>
      <c r="CQ5" s="419"/>
      <c r="CR5" s="419"/>
      <c r="CS5" s="500"/>
      <c r="CT5" s="456">
        <v>77.5</v>
      </c>
      <c r="CU5" s="457"/>
      <c r="CV5" s="457"/>
      <c r="CW5" s="457"/>
      <c r="CX5" s="457"/>
      <c r="CY5" s="457"/>
      <c r="CZ5" s="457"/>
      <c r="DA5" s="458"/>
      <c r="DB5" s="456">
        <v>89.3</v>
      </c>
      <c r="DC5" s="457"/>
      <c r="DD5" s="457"/>
      <c r="DE5" s="457"/>
      <c r="DF5" s="457"/>
      <c r="DG5" s="457"/>
      <c r="DH5" s="457"/>
      <c r="DI5" s="458"/>
    </row>
    <row r="6" spans="1:119" ht="18.75" customHeight="1" x14ac:dyDescent="0.2">
      <c r="A6" s="178"/>
      <c r="B6" s="605" t="s">
        <v>97</v>
      </c>
      <c r="C6" s="446"/>
      <c r="D6" s="446"/>
      <c r="E6" s="606"/>
      <c r="F6" s="606"/>
      <c r="G6" s="606"/>
      <c r="H6" s="606"/>
      <c r="I6" s="606"/>
      <c r="J6" s="606"/>
      <c r="K6" s="606"/>
      <c r="L6" s="606" t="s">
        <v>98</v>
      </c>
      <c r="M6" s="606"/>
      <c r="N6" s="606"/>
      <c r="O6" s="606"/>
      <c r="P6" s="606"/>
      <c r="Q6" s="606"/>
      <c r="R6" s="444"/>
      <c r="S6" s="444"/>
      <c r="T6" s="444"/>
      <c r="U6" s="444"/>
      <c r="V6" s="612"/>
      <c r="W6" s="549" t="s">
        <v>99</v>
      </c>
      <c r="X6" s="445"/>
      <c r="Y6" s="445"/>
      <c r="Z6" s="445"/>
      <c r="AA6" s="445"/>
      <c r="AB6" s="446"/>
      <c r="AC6" s="617" t="s">
        <v>100</v>
      </c>
      <c r="AD6" s="618"/>
      <c r="AE6" s="618"/>
      <c r="AF6" s="618"/>
      <c r="AG6" s="618"/>
      <c r="AH6" s="618"/>
      <c r="AI6" s="618"/>
      <c r="AJ6" s="618"/>
      <c r="AK6" s="618"/>
      <c r="AL6" s="619"/>
      <c r="AM6" s="516" t="s">
        <v>101</v>
      </c>
      <c r="AN6" s="416"/>
      <c r="AO6" s="416"/>
      <c r="AP6" s="416"/>
      <c r="AQ6" s="416"/>
      <c r="AR6" s="416"/>
      <c r="AS6" s="416"/>
      <c r="AT6" s="417"/>
      <c r="AU6" s="517" t="s">
        <v>102</v>
      </c>
      <c r="AV6" s="518"/>
      <c r="AW6" s="518"/>
      <c r="AX6" s="518"/>
      <c r="AY6" s="473" t="s">
        <v>103</v>
      </c>
      <c r="AZ6" s="474"/>
      <c r="BA6" s="474"/>
      <c r="BB6" s="474"/>
      <c r="BC6" s="474"/>
      <c r="BD6" s="474"/>
      <c r="BE6" s="474"/>
      <c r="BF6" s="474"/>
      <c r="BG6" s="474"/>
      <c r="BH6" s="474"/>
      <c r="BI6" s="474"/>
      <c r="BJ6" s="474"/>
      <c r="BK6" s="474"/>
      <c r="BL6" s="474"/>
      <c r="BM6" s="475"/>
      <c r="BN6" s="459">
        <v>214080</v>
      </c>
      <c r="BO6" s="460"/>
      <c r="BP6" s="460"/>
      <c r="BQ6" s="460"/>
      <c r="BR6" s="460"/>
      <c r="BS6" s="460"/>
      <c r="BT6" s="460"/>
      <c r="BU6" s="461"/>
      <c r="BV6" s="459">
        <v>23429</v>
      </c>
      <c r="BW6" s="460"/>
      <c r="BX6" s="460"/>
      <c r="BY6" s="460"/>
      <c r="BZ6" s="460"/>
      <c r="CA6" s="460"/>
      <c r="CB6" s="460"/>
      <c r="CC6" s="461"/>
      <c r="CD6" s="499" t="s">
        <v>104</v>
      </c>
      <c r="CE6" s="419"/>
      <c r="CF6" s="419"/>
      <c r="CG6" s="419"/>
      <c r="CH6" s="419"/>
      <c r="CI6" s="419"/>
      <c r="CJ6" s="419"/>
      <c r="CK6" s="419"/>
      <c r="CL6" s="419"/>
      <c r="CM6" s="419"/>
      <c r="CN6" s="419"/>
      <c r="CO6" s="419"/>
      <c r="CP6" s="419"/>
      <c r="CQ6" s="419"/>
      <c r="CR6" s="419"/>
      <c r="CS6" s="500"/>
      <c r="CT6" s="602">
        <v>79.8</v>
      </c>
      <c r="CU6" s="603"/>
      <c r="CV6" s="603"/>
      <c r="CW6" s="603"/>
      <c r="CX6" s="603"/>
      <c r="CY6" s="603"/>
      <c r="CZ6" s="603"/>
      <c r="DA6" s="604"/>
      <c r="DB6" s="602">
        <v>91.7</v>
      </c>
      <c r="DC6" s="603"/>
      <c r="DD6" s="603"/>
      <c r="DE6" s="603"/>
      <c r="DF6" s="603"/>
      <c r="DG6" s="603"/>
      <c r="DH6" s="603"/>
      <c r="DI6" s="604"/>
    </row>
    <row r="7" spans="1:119" ht="18.75" customHeight="1" x14ac:dyDescent="0.2">
      <c r="A7" s="178"/>
      <c r="B7" s="607"/>
      <c r="C7" s="608"/>
      <c r="D7" s="608"/>
      <c r="E7" s="609"/>
      <c r="F7" s="609"/>
      <c r="G7" s="609"/>
      <c r="H7" s="609"/>
      <c r="I7" s="609"/>
      <c r="J7" s="609"/>
      <c r="K7" s="609"/>
      <c r="L7" s="609"/>
      <c r="M7" s="609"/>
      <c r="N7" s="609"/>
      <c r="O7" s="609"/>
      <c r="P7" s="609"/>
      <c r="Q7" s="609"/>
      <c r="R7" s="613"/>
      <c r="S7" s="613"/>
      <c r="T7" s="613"/>
      <c r="U7" s="613"/>
      <c r="V7" s="614"/>
      <c r="W7" s="600"/>
      <c r="X7" s="410"/>
      <c r="Y7" s="410"/>
      <c r="Z7" s="410"/>
      <c r="AA7" s="410"/>
      <c r="AB7" s="608"/>
      <c r="AC7" s="620"/>
      <c r="AD7" s="411"/>
      <c r="AE7" s="411"/>
      <c r="AF7" s="411"/>
      <c r="AG7" s="411"/>
      <c r="AH7" s="411"/>
      <c r="AI7" s="411"/>
      <c r="AJ7" s="411"/>
      <c r="AK7" s="411"/>
      <c r="AL7" s="621"/>
      <c r="AM7" s="516" t="s">
        <v>105</v>
      </c>
      <c r="AN7" s="416"/>
      <c r="AO7" s="416"/>
      <c r="AP7" s="416"/>
      <c r="AQ7" s="416"/>
      <c r="AR7" s="416"/>
      <c r="AS7" s="416"/>
      <c r="AT7" s="417"/>
      <c r="AU7" s="517" t="s">
        <v>106</v>
      </c>
      <c r="AV7" s="518"/>
      <c r="AW7" s="518"/>
      <c r="AX7" s="518"/>
      <c r="AY7" s="473" t="s">
        <v>107</v>
      </c>
      <c r="AZ7" s="474"/>
      <c r="BA7" s="474"/>
      <c r="BB7" s="474"/>
      <c r="BC7" s="474"/>
      <c r="BD7" s="474"/>
      <c r="BE7" s="474"/>
      <c r="BF7" s="474"/>
      <c r="BG7" s="474"/>
      <c r="BH7" s="474"/>
      <c r="BI7" s="474"/>
      <c r="BJ7" s="474"/>
      <c r="BK7" s="474"/>
      <c r="BL7" s="474"/>
      <c r="BM7" s="475"/>
      <c r="BN7" s="459">
        <v>90109</v>
      </c>
      <c r="BO7" s="460"/>
      <c r="BP7" s="460"/>
      <c r="BQ7" s="460"/>
      <c r="BR7" s="460"/>
      <c r="BS7" s="460"/>
      <c r="BT7" s="460"/>
      <c r="BU7" s="461"/>
      <c r="BV7" s="459">
        <v>2645</v>
      </c>
      <c r="BW7" s="460"/>
      <c r="BX7" s="460"/>
      <c r="BY7" s="460"/>
      <c r="BZ7" s="460"/>
      <c r="CA7" s="460"/>
      <c r="CB7" s="460"/>
      <c r="CC7" s="461"/>
      <c r="CD7" s="499" t="s">
        <v>108</v>
      </c>
      <c r="CE7" s="419"/>
      <c r="CF7" s="419"/>
      <c r="CG7" s="419"/>
      <c r="CH7" s="419"/>
      <c r="CI7" s="419"/>
      <c r="CJ7" s="419"/>
      <c r="CK7" s="419"/>
      <c r="CL7" s="419"/>
      <c r="CM7" s="419"/>
      <c r="CN7" s="419"/>
      <c r="CO7" s="419"/>
      <c r="CP7" s="419"/>
      <c r="CQ7" s="419"/>
      <c r="CR7" s="419"/>
      <c r="CS7" s="500"/>
      <c r="CT7" s="459">
        <v>444494</v>
      </c>
      <c r="CU7" s="460"/>
      <c r="CV7" s="460"/>
      <c r="CW7" s="460"/>
      <c r="CX7" s="460"/>
      <c r="CY7" s="460"/>
      <c r="CZ7" s="460"/>
      <c r="DA7" s="461"/>
      <c r="DB7" s="459">
        <v>382662</v>
      </c>
      <c r="DC7" s="460"/>
      <c r="DD7" s="460"/>
      <c r="DE7" s="460"/>
      <c r="DF7" s="460"/>
      <c r="DG7" s="460"/>
      <c r="DH7" s="460"/>
      <c r="DI7" s="461"/>
    </row>
    <row r="8" spans="1:119" ht="18.75" customHeight="1" thickBot="1" x14ac:dyDescent="0.25">
      <c r="A8" s="178"/>
      <c r="B8" s="610"/>
      <c r="C8" s="555"/>
      <c r="D8" s="555"/>
      <c r="E8" s="611"/>
      <c r="F8" s="611"/>
      <c r="G8" s="611"/>
      <c r="H8" s="611"/>
      <c r="I8" s="611"/>
      <c r="J8" s="611"/>
      <c r="K8" s="611"/>
      <c r="L8" s="611"/>
      <c r="M8" s="611"/>
      <c r="N8" s="611"/>
      <c r="O8" s="611"/>
      <c r="P8" s="611"/>
      <c r="Q8" s="611"/>
      <c r="R8" s="615"/>
      <c r="S8" s="615"/>
      <c r="T8" s="615"/>
      <c r="U8" s="615"/>
      <c r="V8" s="616"/>
      <c r="W8" s="530"/>
      <c r="X8" s="531"/>
      <c r="Y8" s="531"/>
      <c r="Z8" s="531"/>
      <c r="AA8" s="531"/>
      <c r="AB8" s="555"/>
      <c r="AC8" s="622"/>
      <c r="AD8" s="623"/>
      <c r="AE8" s="623"/>
      <c r="AF8" s="623"/>
      <c r="AG8" s="623"/>
      <c r="AH8" s="623"/>
      <c r="AI8" s="623"/>
      <c r="AJ8" s="623"/>
      <c r="AK8" s="623"/>
      <c r="AL8" s="624"/>
      <c r="AM8" s="516" t="s">
        <v>109</v>
      </c>
      <c r="AN8" s="416"/>
      <c r="AO8" s="416"/>
      <c r="AP8" s="416"/>
      <c r="AQ8" s="416"/>
      <c r="AR8" s="416"/>
      <c r="AS8" s="416"/>
      <c r="AT8" s="417"/>
      <c r="AU8" s="517" t="s">
        <v>110</v>
      </c>
      <c r="AV8" s="518"/>
      <c r="AW8" s="518"/>
      <c r="AX8" s="518"/>
      <c r="AY8" s="473" t="s">
        <v>111</v>
      </c>
      <c r="AZ8" s="474"/>
      <c r="BA8" s="474"/>
      <c r="BB8" s="474"/>
      <c r="BC8" s="474"/>
      <c r="BD8" s="474"/>
      <c r="BE8" s="474"/>
      <c r="BF8" s="474"/>
      <c r="BG8" s="474"/>
      <c r="BH8" s="474"/>
      <c r="BI8" s="474"/>
      <c r="BJ8" s="474"/>
      <c r="BK8" s="474"/>
      <c r="BL8" s="474"/>
      <c r="BM8" s="475"/>
      <c r="BN8" s="459">
        <v>123971</v>
      </c>
      <c r="BO8" s="460"/>
      <c r="BP8" s="460"/>
      <c r="BQ8" s="460"/>
      <c r="BR8" s="460"/>
      <c r="BS8" s="460"/>
      <c r="BT8" s="460"/>
      <c r="BU8" s="461"/>
      <c r="BV8" s="459">
        <v>20784</v>
      </c>
      <c r="BW8" s="460"/>
      <c r="BX8" s="460"/>
      <c r="BY8" s="460"/>
      <c r="BZ8" s="460"/>
      <c r="CA8" s="460"/>
      <c r="CB8" s="460"/>
      <c r="CC8" s="461"/>
      <c r="CD8" s="499" t="s">
        <v>112</v>
      </c>
      <c r="CE8" s="419"/>
      <c r="CF8" s="419"/>
      <c r="CG8" s="419"/>
      <c r="CH8" s="419"/>
      <c r="CI8" s="419"/>
      <c r="CJ8" s="419"/>
      <c r="CK8" s="419"/>
      <c r="CL8" s="419"/>
      <c r="CM8" s="419"/>
      <c r="CN8" s="419"/>
      <c r="CO8" s="419"/>
      <c r="CP8" s="419"/>
      <c r="CQ8" s="419"/>
      <c r="CR8" s="419"/>
      <c r="CS8" s="500"/>
      <c r="CT8" s="562">
        <v>0.12</v>
      </c>
      <c r="CU8" s="563"/>
      <c r="CV8" s="563"/>
      <c r="CW8" s="563"/>
      <c r="CX8" s="563"/>
      <c r="CY8" s="563"/>
      <c r="CZ8" s="563"/>
      <c r="DA8" s="564"/>
      <c r="DB8" s="562">
        <v>0.13</v>
      </c>
      <c r="DC8" s="563"/>
      <c r="DD8" s="563"/>
      <c r="DE8" s="563"/>
      <c r="DF8" s="563"/>
      <c r="DG8" s="563"/>
      <c r="DH8" s="563"/>
      <c r="DI8" s="564"/>
    </row>
    <row r="9" spans="1:119" ht="18.75" customHeight="1" thickBot="1" x14ac:dyDescent="0.25">
      <c r="A9" s="178"/>
      <c r="B9" s="591" t="s">
        <v>113</v>
      </c>
      <c r="C9" s="592"/>
      <c r="D9" s="592"/>
      <c r="E9" s="592"/>
      <c r="F9" s="592"/>
      <c r="G9" s="592"/>
      <c r="H9" s="592"/>
      <c r="I9" s="592"/>
      <c r="J9" s="592"/>
      <c r="K9" s="510"/>
      <c r="L9" s="593" t="s">
        <v>114</v>
      </c>
      <c r="M9" s="594"/>
      <c r="N9" s="594"/>
      <c r="O9" s="594"/>
      <c r="P9" s="594"/>
      <c r="Q9" s="595"/>
      <c r="R9" s="596">
        <v>323</v>
      </c>
      <c r="S9" s="597"/>
      <c r="T9" s="597"/>
      <c r="U9" s="597"/>
      <c r="V9" s="598"/>
      <c r="W9" s="528" t="s">
        <v>115</v>
      </c>
      <c r="X9" s="529"/>
      <c r="Y9" s="529"/>
      <c r="Z9" s="529"/>
      <c r="AA9" s="529"/>
      <c r="AB9" s="529"/>
      <c r="AC9" s="529"/>
      <c r="AD9" s="529"/>
      <c r="AE9" s="529"/>
      <c r="AF9" s="529"/>
      <c r="AG9" s="529"/>
      <c r="AH9" s="529"/>
      <c r="AI9" s="529"/>
      <c r="AJ9" s="529"/>
      <c r="AK9" s="529"/>
      <c r="AL9" s="599"/>
      <c r="AM9" s="516" t="s">
        <v>116</v>
      </c>
      <c r="AN9" s="416"/>
      <c r="AO9" s="416"/>
      <c r="AP9" s="416"/>
      <c r="AQ9" s="416"/>
      <c r="AR9" s="416"/>
      <c r="AS9" s="416"/>
      <c r="AT9" s="417"/>
      <c r="AU9" s="517" t="s">
        <v>117</v>
      </c>
      <c r="AV9" s="518"/>
      <c r="AW9" s="518"/>
      <c r="AX9" s="518"/>
      <c r="AY9" s="473" t="s">
        <v>118</v>
      </c>
      <c r="AZ9" s="474"/>
      <c r="BA9" s="474"/>
      <c r="BB9" s="474"/>
      <c r="BC9" s="474"/>
      <c r="BD9" s="474"/>
      <c r="BE9" s="474"/>
      <c r="BF9" s="474"/>
      <c r="BG9" s="474"/>
      <c r="BH9" s="474"/>
      <c r="BI9" s="474"/>
      <c r="BJ9" s="474"/>
      <c r="BK9" s="474"/>
      <c r="BL9" s="474"/>
      <c r="BM9" s="475"/>
      <c r="BN9" s="459">
        <v>103187</v>
      </c>
      <c r="BO9" s="460"/>
      <c r="BP9" s="460"/>
      <c r="BQ9" s="460"/>
      <c r="BR9" s="460"/>
      <c r="BS9" s="460"/>
      <c r="BT9" s="460"/>
      <c r="BU9" s="461"/>
      <c r="BV9" s="459">
        <v>-32725</v>
      </c>
      <c r="BW9" s="460"/>
      <c r="BX9" s="460"/>
      <c r="BY9" s="460"/>
      <c r="BZ9" s="460"/>
      <c r="CA9" s="460"/>
      <c r="CB9" s="460"/>
      <c r="CC9" s="461"/>
      <c r="CD9" s="499" t="s">
        <v>119</v>
      </c>
      <c r="CE9" s="419"/>
      <c r="CF9" s="419"/>
      <c r="CG9" s="419"/>
      <c r="CH9" s="419"/>
      <c r="CI9" s="419"/>
      <c r="CJ9" s="419"/>
      <c r="CK9" s="419"/>
      <c r="CL9" s="419"/>
      <c r="CM9" s="419"/>
      <c r="CN9" s="419"/>
      <c r="CO9" s="419"/>
      <c r="CP9" s="419"/>
      <c r="CQ9" s="419"/>
      <c r="CR9" s="419"/>
      <c r="CS9" s="500"/>
      <c r="CT9" s="456">
        <v>6.2</v>
      </c>
      <c r="CU9" s="457"/>
      <c r="CV9" s="457"/>
      <c r="CW9" s="457"/>
      <c r="CX9" s="457"/>
      <c r="CY9" s="457"/>
      <c r="CZ9" s="457"/>
      <c r="DA9" s="458"/>
      <c r="DB9" s="456">
        <v>5.5</v>
      </c>
      <c r="DC9" s="457"/>
      <c r="DD9" s="457"/>
      <c r="DE9" s="457"/>
      <c r="DF9" s="457"/>
      <c r="DG9" s="457"/>
      <c r="DH9" s="457"/>
      <c r="DI9" s="458"/>
    </row>
    <row r="10" spans="1:119" ht="18.75" customHeight="1" thickBot="1" x14ac:dyDescent="0.25">
      <c r="A10" s="178"/>
      <c r="B10" s="591"/>
      <c r="C10" s="592"/>
      <c r="D10" s="592"/>
      <c r="E10" s="592"/>
      <c r="F10" s="592"/>
      <c r="G10" s="592"/>
      <c r="H10" s="592"/>
      <c r="I10" s="592"/>
      <c r="J10" s="592"/>
      <c r="K10" s="510"/>
      <c r="L10" s="415" t="s">
        <v>120</v>
      </c>
      <c r="M10" s="416"/>
      <c r="N10" s="416"/>
      <c r="O10" s="416"/>
      <c r="P10" s="416"/>
      <c r="Q10" s="417"/>
      <c r="R10" s="412">
        <v>335</v>
      </c>
      <c r="S10" s="413"/>
      <c r="T10" s="413"/>
      <c r="U10" s="413"/>
      <c r="V10" s="472"/>
      <c r="W10" s="600"/>
      <c r="X10" s="410"/>
      <c r="Y10" s="410"/>
      <c r="Z10" s="410"/>
      <c r="AA10" s="410"/>
      <c r="AB10" s="410"/>
      <c r="AC10" s="410"/>
      <c r="AD10" s="410"/>
      <c r="AE10" s="410"/>
      <c r="AF10" s="410"/>
      <c r="AG10" s="410"/>
      <c r="AH10" s="410"/>
      <c r="AI10" s="410"/>
      <c r="AJ10" s="410"/>
      <c r="AK10" s="410"/>
      <c r="AL10" s="601"/>
      <c r="AM10" s="516" t="s">
        <v>121</v>
      </c>
      <c r="AN10" s="416"/>
      <c r="AO10" s="416"/>
      <c r="AP10" s="416"/>
      <c r="AQ10" s="416"/>
      <c r="AR10" s="416"/>
      <c r="AS10" s="416"/>
      <c r="AT10" s="417"/>
      <c r="AU10" s="517" t="s">
        <v>94</v>
      </c>
      <c r="AV10" s="518"/>
      <c r="AW10" s="518"/>
      <c r="AX10" s="518"/>
      <c r="AY10" s="473" t="s">
        <v>122</v>
      </c>
      <c r="AZ10" s="474"/>
      <c r="BA10" s="474"/>
      <c r="BB10" s="474"/>
      <c r="BC10" s="474"/>
      <c r="BD10" s="474"/>
      <c r="BE10" s="474"/>
      <c r="BF10" s="474"/>
      <c r="BG10" s="474"/>
      <c r="BH10" s="474"/>
      <c r="BI10" s="474"/>
      <c r="BJ10" s="474"/>
      <c r="BK10" s="474"/>
      <c r="BL10" s="474"/>
      <c r="BM10" s="475"/>
      <c r="BN10" s="459">
        <v>216720</v>
      </c>
      <c r="BO10" s="460"/>
      <c r="BP10" s="460"/>
      <c r="BQ10" s="460"/>
      <c r="BR10" s="460"/>
      <c r="BS10" s="460"/>
      <c r="BT10" s="460"/>
      <c r="BU10" s="461"/>
      <c r="BV10" s="459">
        <v>176901</v>
      </c>
      <c r="BW10" s="460"/>
      <c r="BX10" s="460"/>
      <c r="BY10" s="460"/>
      <c r="BZ10" s="460"/>
      <c r="CA10" s="460"/>
      <c r="CB10" s="460"/>
      <c r="CC10" s="461"/>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1"/>
      <c r="C11" s="592"/>
      <c r="D11" s="592"/>
      <c r="E11" s="592"/>
      <c r="F11" s="592"/>
      <c r="G11" s="592"/>
      <c r="H11" s="592"/>
      <c r="I11" s="592"/>
      <c r="J11" s="592"/>
      <c r="K11" s="510"/>
      <c r="L11" s="420" t="s">
        <v>124</v>
      </c>
      <c r="M11" s="421"/>
      <c r="N11" s="421"/>
      <c r="O11" s="421"/>
      <c r="P11" s="421"/>
      <c r="Q11" s="422"/>
      <c r="R11" s="588" t="s">
        <v>125</v>
      </c>
      <c r="S11" s="589"/>
      <c r="T11" s="589"/>
      <c r="U11" s="589"/>
      <c r="V11" s="590"/>
      <c r="W11" s="600"/>
      <c r="X11" s="410"/>
      <c r="Y11" s="410"/>
      <c r="Z11" s="410"/>
      <c r="AA11" s="410"/>
      <c r="AB11" s="410"/>
      <c r="AC11" s="410"/>
      <c r="AD11" s="410"/>
      <c r="AE11" s="410"/>
      <c r="AF11" s="410"/>
      <c r="AG11" s="410"/>
      <c r="AH11" s="410"/>
      <c r="AI11" s="410"/>
      <c r="AJ11" s="410"/>
      <c r="AK11" s="410"/>
      <c r="AL11" s="601"/>
      <c r="AM11" s="516" t="s">
        <v>126</v>
      </c>
      <c r="AN11" s="416"/>
      <c r="AO11" s="416"/>
      <c r="AP11" s="416"/>
      <c r="AQ11" s="416"/>
      <c r="AR11" s="416"/>
      <c r="AS11" s="416"/>
      <c r="AT11" s="417"/>
      <c r="AU11" s="517" t="s">
        <v>102</v>
      </c>
      <c r="AV11" s="518"/>
      <c r="AW11" s="518"/>
      <c r="AX11" s="518"/>
      <c r="AY11" s="473" t="s">
        <v>127</v>
      </c>
      <c r="AZ11" s="474"/>
      <c r="BA11" s="474"/>
      <c r="BB11" s="474"/>
      <c r="BC11" s="474"/>
      <c r="BD11" s="474"/>
      <c r="BE11" s="474"/>
      <c r="BF11" s="474"/>
      <c r="BG11" s="474"/>
      <c r="BH11" s="474"/>
      <c r="BI11" s="474"/>
      <c r="BJ11" s="474"/>
      <c r="BK11" s="474"/>
      <c r="BL11" s="474"/>
      <c r="BM11" s="475"/>
      <c r="BN11" s="459">
        <v>0</v>
      </c>
      <c r="BO11" s="460"/>
      <c r="BP11" s="460"/>
      <c r="BQ11" s="460"/>
      <c r="BR11" s="460"/>
      <c r="BS11" s="460"/>
      <c r="BT11" s="460"/>
      <c r="BU11" s="461"/>
      <c r="BV11" s="459">
        <v>0</v>
      </c>
      <c r="BW11" s="460"/>
      <c r="BX11" s="460"/>
      <c r="BY11" s="460"/>
      <c r="BZ11" s="460"/>
      <c r="CA11" s="460"/>
      <c r="CB11" s="460"/>
      <c r="CC11" s="461"/>
      <c r="CD11" s="499" t="s">
        <v>128</v>
      </c>
      <c r="CE11" s="419"/>
      <c r="CF11" s="419"/>
      <c r="CG11" s="419"/>
      <c r="CH11" s="419"/>
      <c r="CI11" s="419"/>
      <c r="CJ11" s="419"/>
      <c r="CK11" s="419"/>
      <c r="CL11" s="419"/>
      <c r="CM11" s="419"/>
      <c r="CN11" s="419"/>
      <c r="CO11" s="419"/>
      <c r="CP11" s="419"/>
      <c r="CQ11" s="419"/>
      <c r="CR11" s="419"/>
      <c r="CS11" s="500"/>
      <c r="CT11" s="562" t="s">
        <v>129</v>
      </c>
      <c r="CU11" s="563"/>
      <c r="CV11" s="563"/>
      <c r="CW11" s="563"/>
      <c r="CX11" s="563"/>
      <c r="CY11" s="563"/>
      <c r="CZ11" s="563"/>
      <c r="DA11" s="564"/>
      <c r="DB11" s="562" t="s">
        <v>129</v>
      </c>
      <c r="DC11" s="563"/>
      <c r="DD11" s="563"/>
      <c r="DE11" s="563"/>
      <c r="DF11" s="563"/>
      <c r="DG11" s="563"/>
      <c r="DH11" s="563"/>
      <c r="DI11" s="564"/>
    </row>
    <row r="12" spans="1:119" ht="18.75" customHeight="1" x14ac:dyDescent="0.2">
      <c r="A12" s="178"/>
      <c r="B12" s="565" t="s">
        <v>130</v>
      </c>
      <c r="C12" s="566"/>
      <c r="D12" s="566"/>
      <c r="E12" s="566"/>
      <c r="F12" s="566"/>
      <c r="G12" s="566"/>
      <c r="H12" s="566"/>
      <c r="I12" s="566"/>
      <c r="J12" s="566"/>
      <c r="K12" s="567"/>
      <c r="L12" s="574" t="s">
        <v>131</v>
      </c>
      <c r="M12" s="575"/>
      <c r="N12" s="575"/>
      <c r="O12" s="575"/>
      <c r="P12" s="575"/>
      <c r="Q12" s="576"/>
      <c r="R12" s="577">
        <v>299</v>
      </c>
      <c r="S12" s="578"/>
      <c r="T12" s="578"/>
      <c r="U12" s="578"/>
      <c r="V12" s="579"/>
      <c r="W12" s="580" t="s">
        <v>1</v>
      </c>
      <c r="X12" s="518"/>
      <c r="Y12" s="518"/>
      <c r="Z12" s="518"/>
      <c r="AA12" s="518"/>
      <c r="AB12" s="581"/>
      <c r="AC12" s="582" t="s">
        <v>132</v>
      </c>
      <c r="AD12" s="583"/>
      <c r="AE12" s="583"/>
      <c r="AF12" s="583"/>
      <c r="AG12" s="584"/>
      <c r="AH12" s="582" t="s">
        <v>133</v>
      </c>
      <c r="AI12" s="583"/>
      <c r="AJ12" s="583"/>
      <c r="AK12" s="583"/>
      <c r="AL12" s="585"/>
      <c r="AM12" s="516" t="s">
        <v>134</v>
      </c>
      <c r="AN12" s="416"/>
      <c r="AO12" s="416"/>
      <c r="AP12" s="416"/>
      <c r="AQ12" s="416"/>
      <c r="AR12" s="416"/>
      <c r="AS12" s="416"/>
      <c r="AT12" s="417"/>
      <c r="AU12" s="517" t="s">
        <v>135</v>
      </c>
      <c r="AV12" s="518"/>
      <c r="AW12" s="518"/>
      <c r="AX12" s="518"/>
      <c r="AY12" s="473" t="s">
        <v>136</v>
      </c>
      <c r="AZ12" s="474"/>
      <c r="BA12" s="474"/>
      <c r="BB12" s="474"/>
      <c r="BC12" s="474"/>
      <c r="BD12" s="474"/>
      <c r="BE12" s="474"/>
      <c r="BF12" s="474"/>
      <c r="BG12" s="474"/>
      <c r="BH12" s="474"/>
      <c r="BI12" s="474"/>
      <c r="BJ12" s="474"/>
      <c r="BK12" s="474"/>
      <c r="BL12" s="474"/>
      <c r="BM12" s="475"/>
      <c r="BN12" s="459">
        <v>386714</v>
      </c>
      <c r="BO12" s="460"/>
      <c r="BP12" s="460"/>
      <c r="BQ12" s="460"/>
      <c r="BR12" s="460"/>
      <c r="BS12" s="460"/>
      <c r="BT12" s="460"/>
      <c r="BU12" s="461"/>
      <c r="BV12" s="459">
        <v>498319</v>
      </c>
      <c r="BW12" s="460"/>
      <c r="BX12" s="460"/>
      <c r="BY12" s="460"/>
      <c r="BZ12" s="460"/>
      <c r="CA12" s="460"/>
      <c r="CB12" s="460"/>
      <c r="CC12" s="461"/>
      <c r="CD12" s="499" t="s">
        <v>137</v>
      </c>
      <c r="CE12" s="419"/>
      <c r="CF12" s="419"/>
      <c r="CG12" s="419"/>
      <c r="CH12" s="419"/>
      <c r="CI12" s="419"/>
      <c r="CJ12" s="419"/>
      <c r="CK12" s="419"/>
      <c r="CL12" s="419"/>
      <c r="CM12" s="419"/>
      <c r="CN12" s="419"/>
      <c r="CO12" s="419"/>
      <c r="CP12" s="419"/>
      <c r="CQ12" s="419"/>
      <c r="CR12" s="419"/>
      <c r="CS12" s="500"/>
      <c r="CT12" s="562" t="s">
        <v>138</v>
      </c>
      <c r="CU12" s="563"/>
      <c r="CV12" s="563"/>
      <c r="CW12" s="563"/>
      <c r="CX12" s="563"/>
      <c r="CY12" s="563"/>
      <c r="CZ12" s="563"/>
      <c r="DA12" s="564"/>
      <c r="DB12" s="562" t="s">
        <v>139</v>
      </c>
      <c r="DC12" s="563"/>
      <c r="DD12" s="563"/>
      <c r="DE12" s="563"/>
      <c r="DF12" s="563"/>
      <c r="DG12" s="563"/>
      <c r="DH12" s="563"/>
      <c r="DI12" s="564"/>
    </row>
    <row r="13" spans="1:119" ht="18.75" customHeight="1" x14ac:dyDescent="0.2">
      <c r="A13" s="178"/>
      <c r="B13" s="568"/>
      <c r="C13" s="569"/>
      <c r="D13" s="569"/>
      <c r="E13" s="569"/>
      <c r="F13" s="569"/>
      <c r="G13" s="569"/>
      <c r="H13" s="569"/>
      <c r="I13" s="569"/>
      <c r="J13" s="569"/>
      <c r="K13" s="570"/>
      <c r="L13" s="187"/>
      <c r="M13" s="543" t="s">
        <v>140</v>
      </c>
      <c r="N13" s="544"/>
      <c r="O13" s="544"/>
      <c r="P13" s="544"/>
      <c r="Q13" s="545"/>
      <c r="R13" s="546">
        <v>298</v>
      </c>
      <c r="S13" s="547"/>
      <c r="T13" s="547"/>
      <c r="U13" s="547"/>
      <c r="V13" s="548"/>
      <c r="W13" s="549" t="s">
        <v>141</v>
      </c>
      <c r="X13" s="445"/>
      <c r="Y13" s="445"/>
      <c r="Z13" s="445"/>
      <c r="AA13" s="445"/>
      <c r="AB13" s="446"/>
      <c r="AC13" s="412">
        <v>3</v>
      </c>
      <c r="AD13" s="413"/>
      <c r="AE13" s="413"/>
      <c r="AF13" s="413"/>
      <c r="AG13" s="414"/>
      <c r="AH13" s="412">
        <v>4</v>
      </c>
      <c r="AI13" s="413"/>
      <c r="AJ13" s="413"/>
      <c r="AK13" s="413"/>
      <c r="AL13" s="472"/>
      <c r="AM13" s="516" t="s">
        <v>142</v>
      </c>
      <c r="AN13" s="416"/>
      <c r="AO13" s="416"/>
      <c r="AP13" s="416"/>
      <c r="AQ13" s="416"/>
      <c r="AR13" s="416"/>
      <c r="AS13" s="416"/>
      <c r="AT13" s="417"/>
      <c r="AU13" s="517" t="s">
        <v>117</v>
      </c>
      <c r="AV13" s="518"/>
      <c r="AW13" s="518"/>
      <c r="AX13" s="518"/>
      <c r="AY13" s="473" t="s">
        <v>143</v>
      </c>
      <c r="AZ13" s="474"/>
      <c r="BA13" s="474"/>
      <c r="BB13" s="474"/>
      <c r="BC13" s="474"/>
      <c r="BD13" s="474"/>
      <c r="BE13" s="474"/>
      <c r="BF13" s="474"/>
      <c r="BG13" s="474"/>
      <c r="BH13" s="474"/>
      <c r="BI13" s="474"/>
      <c r="BJ13" s="474"/>
      <c r="BK13" s="474"/>
      <c r="BL13" s="474"/>
      <c r="BM13" s="475"/>
      <c r="BN13" s="459">
        <v>-66807</v>
      </c>
      <c r="BO13" s="460"/>
      <c r="BP13" s="460"/>
      <c r="BQ13" s="460"/>
      <c r="BR13" s="460"/>
      <c r="BS13" s="460"/>
      <c r="BT13" s="460"/>
      <c r="BU13" s="461"/>
      <c r="BV13" s="459">
        <v>-354143</v>
      </c>
      <c r="BW13" s="460"/>
      <c r="BX13" s="460"/>
      <c r="BY13" s="460"/>
      <c r="BZ13" s="460"/>
      <c r="CA13" s="460"/>
      <c r="CB13" s="460"/>
      <c r="CC13" s="461"/>
      <c r="CD13" s="499" t="s">
        <v>144</v>
      </c>
      <c r="CE13" s="419"/>
      <c r="CF13" s="419"/>
      <c r="CG13" s="419"/>
      <c r="CH13" s="419"/>
      <c r="CI13" s="419"/>
      <c r="CJ13" s="419"/>
      <c r="CK13" s="419"/>
      <c r="CL13" s="419"/>
      <c r="CM13" s="419"/>
      <c r="CN13" s="419"/>
      <c r="CO13" s="419"/>
      <c r="CP13" s="419"/>
      <c r="CQ13" s="419"/>
      <c r="CR13" s="419"/>
      <c r="CS13" s="500"/>
      <c r="CT13" s="456">
        <v>5.6</v>
      </c>
      <c r="CU13" s="457"/>
      <c r="CV13" s="457"/>
      <c r="CW13" s="457"/>
      <c r="CX13" s="457"/>
      <c r="CY13" s="457"/>
      <c r="CZ13" s="457"/>
      <c r="DA13" s="458"/>
      <c r="DB13" s="456">
        <v>4.8</v>
      </c>
      <c r="DC13" s="457"/>
      <c r="DD13" s="457"/>
      <c r="DE13" s="457"/>
      <c r="DF13" s="457"/>
      <c r="DG13" s="457"/>
      <c r="DH13" s="457"/>
      <c r="DI13" s="458"/>
    </row>
    <row r="14" spans="1:119" ht="18.75" customHeight="1" thickBot="1" x14ac:dyDescent="0.25">
      <c r="A14" s="178"/>
      <c r="B14" s="568"/>
      <c r="C14" s="569"/>
      <c r="D14" s="569"/>
      <c r="E14" s="569"/>
      <c r="F14" s="569"/>
      <c r="G14" s="569"/>
      <c r="H14" s="569"/>
      <c r="I14" s="569"/>
      <c r="J14" s="569"/>
      <c r="K14" s="570"/>
      <c r="L14" s="533" t="s">
        <v>145</v>
      </c>
      <c r="M14" s="586"/>
      <c r="N14" s="586"/>
      <c r="O14" s="586"/>
      <c r="P14" s="586"/>
      <c r="Q14" s="587"/>
      <c r="R14" s="546">
        <v>307</v>
      </c>
      <c r="S14" s="547"/>
      <c r="T14" s="547"/>
      <c r="U14" s="547"/>
      <c r="V14" s="548"/>
      <c r="W14" s="550"/>
      <c r="X14" s="448"/>
      <c r="Y14" s="448"/>
      <c r="Z14" s="448"/>
      <c r="AA14" s="448"/>
      <c r="AB14" s="449"/>
      <c r="AC14" s="539">
        <v>1.4</v>
      </c>
      <c r="AD14" s="540"/>
      <c r="AE14" s="540"/>
      <c r="AF14" s="540"/>
      <c r="AG14" s="541"/>
      <c r="AH14" s="539">
        <v>1.8</v>
      </c>
      <c r="AI14" s="540"/>
      <c r="AJ14" s="540"/>
      <c r="AK14" s="540"/>
      <c r="AL14" s="542"/>
      <c r="AM14" s="516"/>
      <c r="AN14" s="416"/>
      <c r="AO14" s="416"/>
      <c r="AP14" s="416"/>
      <c r="AQ14" s="416"/>
      <c r="AR14" s="416"/>
      <c r="AS14" s="416"/>
      <c r="AT14" s="417"/>
      <c r="AU14" s="517"/>
      <c r="AV14" s="518"/>
      <c r="AW14" s="518"/>
      <c r="AX14" s="518"/>
      <c r="AY14" s="473"/>
      <c r="AZ14" s="474"/>
      <c r="BA14" s="474"/>
      <c r="BB14" s="474"/>
      <c r="BC14" s="474"/>
      <c r="BD14" s="474"/>
      <c r="BE14" s="474"/>
      <c r="BF14" s="474"/>
      <c r="BG14" s="474"/>
      <c r="BH14" s="474"/>
      <c r="BI14" s="474"/>
      <c r="BJ14" s="474"/>
      <c r="BK14" s="474"/>
      <c r="BL14" s="474"/>
      <c r="BM14" s="475"/>
      <c r="BN14" s="459"/>
      <c r="BO14" s="460"/>
      <c r="BP14" s="460"/>
      <c r="BQ14" s="460"/>
      <c r="BR14" s="460"/>
      <c r="BS14" s="460"/>
      <c r="BT14" s="460"/>
      <c r="BU14" s="461"/>
      <c r="BV14" s="459"/>
      <c r="BW14" s="460"/>
      <c r="BX14" s="460"/>
      <c r="BY14" s="460"/>
      <c r="BZ14" s="460"/>
      <c r="CA14" s="460"/>
      <c r="CB14" s="460"/>
      <c r="CC14" s="461"/>
      <c r="CD14" s="496" t="s">
        <v>146</v>
      </c>
      <c r="CE14" s="497"/>
      <c r="CF14" s="497"/>
      <c r="CG14" s="497"/>
      <c r="CH14" s="497"/>
      <c r="CI14" s="497"/>
      <c r="CJ14" s="497"/>
      <c r="CK14" s="497"/>
      <c r="CL14" s="497"/>
      <c r="CM14" s="497"/>
      <c r="CN14" s="497"/>
      <c r="CO14" s="497"/>
      <c r="CP14" s="497"/>
      <c r="CQ14" s="497"/>
      <c r="CR14" s="497"/>
      <c r="CS14" s="498"/>
      <c r="CT14" s="556" t="s">
        <v>139</v>
      </c>
      <c r="CU14" s="557"/>
      <c r="CV14" s="557"/>
      <c r="CW14" s="557"/>
      <c r="CX14" s="557"/>
      <c r="CY14" s="557"/>
      <c r="CZ14" s="557"/>
      <c r="DA14" s="558"/>
      <c r="DB14" s="556" t="s">
        <v>138</v>
      </c>
      <c r="DC14" s="557"/>
      <c r="DD14" s="557"/>
      <c r="DE14" s="557"/>
      <c r="DF14" s="557"/>
      <c r="DG14" s="557"/>
      <c r="DH14" s="557"/>
      <c r="DI14" s="558"/>
    </row>
    <row r="15" spans="1:119" ht="18.75" customHeight="1" x14ac:dyDescent="0.2">
      <c r="A15" s="178"/>
      <c r="B15" s="568"/>
      <c r="C15" s="569"/>
      <c r="D15" s="569"/>
      <c r="E15" s="569"/>
      <c r="F15" s="569"/>
      <c r="G15" s="569"/>
      <c r="H15" s="569"/>
      <c r="I15" s="569"/>
      <c r="J15" s="569"/>
      <c r="K15" s="570"/>
      <c r="L15" s="187"/>
      <c r="M15" s="543" t="s">
        <v>147</v>
      </c>
      <c r="N15" s="544"/>
      <c r="O15" s="544"/>
      <c r="P15" s="544"/>
      <c r="Q15" s="545"/>
      <c r="R15" s="546">
        <v>306</v>
      </c>
      <c r="S15" s="547"/>
      <c r="T15" s="547"/>
      <c r="U15" s="547"/>
      <c r="V15" s="548"/>
      <c r="W15" s="549" t="s">
        <v>148</v>
      </c>
      <c r="X15" s="445"/>
      <c r="Y15" s="445"/>
      <c r="Z15" s="445"/>
      <c r="AA15" s="445"/>
      <c r="AB15" s="446"/>
      <c r="AC15" s="412">
        <v>45</v>
      </c>
      <c r="AD15" s="413"/>
      <c r="AE15" s="413"/>
      <c r="AF15" s="413"/>
      <c r="AG15" s="414"/>
      <c r="AH15" s="412">
        <v>51</v>
      </c>
      <c r="AI15" s="413"/>
      <c r="AJ15" s="413"/>
      <c r="AK15" s="413"/>
      <c r="AL15" s="472"/>
      <c r="AM15" s="516"/>
      <c r="AN15" s="416"/>
      <c r="AO15" s="416"/>
      <c r="AP15" s="416"/>
      <c r="AQ15" s="416"/>
      <c r="AR15" s="416"/>
      <c r="AS15" s="416"/>
      <c r="AT15" s="417"/>
      <c r="AU15" s="517"/>
      <c r="AV15" s="518"/>
      <c r="AW15" s="518"/>
      <c r="AX15" s="518"/>
      <c r="AY15" s="485" t="s">
        <v>149</v>
      </c>
      <c r="AZ15" s="486"/>
      <c r="BA15" s="486"/>
      <c r="BB15" s="486"/>
      <c r="BC15" s="486"/>
      <c r="BD15" s="486"/>
      <c r="BE15" s="486"/>
      <c r="BF15" s="486"/>
      <c r="BG15" s="486"/>
      <c r="BH15" s="486"/>
      <c r="BI15" s="486"/>
      <c r="BJ15" s="486"/>
      <c r="BK15" s="486"/>
      <c r="BL15" s="486"/>
      <c r="BM15" s="487"/>
      <c r="BN15" s="488">
        <v>41660</v>
      </c>
      <c r="BO15" s="489"/>
      <c r="BP15" s="489"/>
      <c r="BQ15" s="489"/>
      <c r="BR15" s="489"/>
      <c r="BS15" s="489"/>
      <c r="BT15" s="489"/>
      <c r="BU15" s="490"/>
      <c r="BV15" s="488">
        <v>43658</v>
      </c>
      <c r="BW15" s="489"/>
      <c r="BX15" s="489"/>
      <c r="BY15" s="489"/>
      <c r="BZ15" s="489"/>
      <c r="CA15" s="489"/>
      <c r="CB15" s="489"/>
      <c r="CC15" s="490"/>
      <c r="CD15" s="559" t="s">
        <v>150</v>
      </c>
      <c r="CE15" s="560"/>
      <c r="CF15" s="560"/>
      <c r="CG15" s="560"/>
      <c r="CH15" s="560"/>
      <c r="CI15" s="560"/>
      <c r="CJ15" s="560"/>
      <c r="CK15" s="560"/>
      <c r="CL15" s="560"/>
      <c r="CM15" s="560"/>
      <c r="CN15" s="560"/>
      <c r="CO15" s="560"/>
      <c r="CP15" s="560"/>
      <c r="CQ15" s="560"/>
      <c r="CR15" s="560"/>
      <c r="CS15" s="561"/>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8"/>
      <c r="C16" s="569"/>
      <c r="D16" s="569"/>
      <c r="E16" s="569"/>
      <c r="F16" s="569"/>
      <c r="G16" s="569"/>
      <c r="H16" s="569"/>
      <c r="I16" s="569"/>
      <c r="J16" s="569"/>
      <c r="K16" s="570"/>
      <c r="L16" s="533" t="s">
        <v>151</v>
      </c>
      <c r="M16" s="534"/>
      <c r="N16" s="534"/>
      <c r="O16" s="534"/>
      <c r="P16" s="534"/>
      <c r="Q16" s="535"/>
      <c r="R16" s="536" t="s">
        <v>152</v>
      </c>
      <c r="S16" s="537"/>
      <c r="T16" s="537"/>
      <c r="U16" s="537"/>
      <c r="V16" s="538"/>
      <c r="W16" s="550"/>
      <c r="X16" s="448"/>
      <c r="Y16" s="448"/>
      <c r="Z16" s="448"/>
      <c r="AA16" s="448"/>
      <c r="AB16" s="449"/>
      <c r="AC16" s="539">
        <v>21</v>
      </c>
      <c r="AD16" s="540"/>
      <c r="AE16" s="540"/>
      <c r="AF16" s="540"/>
      <c r="AG16" s="541"/>
      <c r="AH16" s="539">
        <v>23.5</v>
      </c>
      <c r="AI16" s="540"/>
      <c r="AJ16" s="540"/>
      <c r="AK16" s="540"/>
      <c r="AL16" s="542"/>
      <c r="AM16" s="516"/>
      <c r="AN16" s="416"/>
      <c r="AO16" s="416"/>
      <c r="AP16" s="416"/>
      <c r="AQ16" s="416"/>
      <c r="AR16" s="416"/>
      <c r="AS16" s="416"/>
      <c r="AT16" s="417"/>
      <c r="AU16" s="517"/>
      <c r="AV16" s="518"/>
      <c r="AW16" s="518"/>
      <c r="AX16" s="518"/>
      <c r="AY16" s="473" t="s">
        <v>153</v>
      </c>
      <c r="AZ16" s="474"/>
      <c r="BA16" s="474"/>
      <c r="BB16" s="474"/>
      <c r="BC16" s="474"/>
      <c r="BD16" s="474"/>
      <c r="BE16" s="474"/>
      <c r="BF16" s="474"/>
      <c r="BG16" s="474"/>
      <c r="BH16" s="474"/>
      <c r="BI16" s="474"/>
      <c r="BJ16" s="474"/>
      <c r="BK16" s="474"/>
      <c r="BL16" s="474"/>
      <c r="BM16" s="475"/>
      <c r="BN16" s="459">
        <v>426043</v>
      </c>
      <c r="BO16" s="460"/>
      <c r="BP16" s="460"/>
      <c r="BQ16" s="460"/>
      <c r="BR16" s="460"/>
      <c r="BS16" s="460"/>
      <c r="BT16" s="460"/>
      <c r="BU16" s="461"/>
      <c r="BV16" s="459">
        <v>362627</v>
      </c>
      <c r="BW16" s="460"/>
      <c r="BX16" s="460"/>
      <c r="BY16" s="460"/>
      <c r="BZ16" s="460"/>
      <c r="CA16" s="460"/>
      <c r="CB16" s="460"/>
      <c r="CC16" s="461"/>
      <c r="CD16" s="191"/>
      <c r="CE16" s="491"/>
      <c r="CF16" s="491"/>
      <c r="CG16" s="491"/>
      <c r="CH16" s="491"/>
      <c r="CI16" s="491"/>
      <c r="CJ16" s="491"/>
      <c r="CK16" s="491"/>
      <c r="CL16" s="491"/>
      <c r="CM16" s="491"/>
      <c r="CN16" s="491"/>
      <c r="CO16" s="491"/>
      <c r="CP16" s="491"/>
      <c r="CQ16" s="491"/>
      <c r="CR16" s="491"/>
      <c r="CS16" s="492"/>
      <c r="CT16" s="456"/>
      <c r="CU16" s="457"/>
      <c r="CV16" s="457"/>
      <c r="CW16" s="457"/>
      <c r="CX16" s="457"/>
      <c r="CY16" s="457"/>
      <c r="CZ16" s="457"/>
      <c r="DA16" s="458"/>
      <c r="DB16" s="456"/>
      <c r="DC16" s="457"/>
      <c r="DD16" s="457"/>
      <c r="DE16" s="457"/>
      <c r="DF16" s="457"/>
      <c r="DG16" s="457"/>
      <c r="DH16" s="457"/>
      <c r="DI16" s="458"/>
    </row>
    <row r="17" spans="1:113" ht="18.75" customHeight="1" thickBot="1" x14ac:dyDescent="0.25">
      <c r="A17" s="178"/>
      <c r="B17" s="571"/>
      <c r="C17" s="572"/>
      <c r="D17" s="572"/>
      <c r="E17" s="572"/>
      <c r="F17" s="572"/>
      <c r="G17" s="572"/>
      <c r="H17" s="572"/>
      <c r="I17" s="572"/>
      <c r="J17" s="572"/>
      <c r="K17" s="573"/>
      <c r="L17" s="192"/>
      <c r="M17" s="552" t="s">
        <v>154</v>
      </c>
      <c r="N17" s="553"/>
      <c r="O17" s="553"/>
      <c r="P17" s="553"/>
      <c r="Q17" s="554"/>
      <c r="R17" s="536" t="s">
        <v>155</v>
      </c>
      <c r="S17" s="537"/>
      <c r="T17" s="537"/>
      <c r="U17" s="537"/>
      <c r="V17" s="538"/>
      <c r="W17" s="549" t="s">
        <v>156</v>
      </c>
      <c r="X17" s="445"/>
      <c r="Y17" s="445"/>
      <c r="Z17" s="445"/>
      <c r="AA17" s="445"/>
      <c r="AB17" s="446"/>
      <c r="AC17" s="412">
        <v>166</v>
      </c>
      <c r="AD17" s="413"/>
      <c r="AE17" s="413"/>
      <c r="AF17" s="413"/>
      <c r="AG17" s="414"/>
      <c r="AH17" s="412">
        <v>162</v>
      </c>
      <c r="AI17" s="413"/>
      <c r="AJ17" s="413"/>
      <c r="AK17" s="413"/>
      <c r="AL17" s="472"/>
      <c r="AM17" s="516"/>
      <c r="AN17" s="416"/>
      <c r="AO17" s="416"/>
      <c r="AP17" s="416"/>
      <c r="AQ17" s="416"/>
      <c r="AR17" s="416"/>
      <c r="AS17" s="416"/>
      <c r="AT17" s="417"/>
      <c r="AU17" s="517"/>
      <c r="AV17" s="518"/>
      <c r="AW17" s="518"/>
      <c r="AX17" s="518"/>
      <c r="AY17" s="473" t="s">
        <v>157</v>
      </c>
      <c r="AZ17" s="474"/>
      <c r="BA17" s="474"/>
      <c r="BB17" s="474"/>
      <c r="BC17" s="474"/>
      <c r="BD17" s="474"/>
      <c r="BE17" s="474"/>
      <c r="BF17" s="474"/>
      <c r="BG17" s="474"/>
      <c r="BH17" s="474"/>
      <c r="BI17" s="474"/>
      <c r="BJ17" s="474"/>
      <c r="BK17" s="474"/>
      <c r="BL17" s="474"/>
      <c r="BM17" s="475"/>
      <c r="BN17" s="459">
        <v>52633</v>
      </c>
      <c r="BO17" s="460"/>
      <c r="BP17" s="460"/>
      <c r="BQ17" s="460"/>
      <c r="BR17" s="460"/>
      <c r="BS17" s="460"/>
      <c r="BT17" s="460"/>
      <c r="BU17" s="461"/>
      <c r="BV17" s="459">
        <v>54116</v>
      </c>
      <c r="BW17" s="460"/>
      <c r="BX17" s="460"/>
      <c r="BY17" s="460"/>
      <c r="BZ17" s="460"/>
      <c r="CA17" s="460"/>
      <c r="CB17" s="460"/>
      <c r="CC17" s="461"/>
      <c r="CD17" s="191"/>
      <c r="CE17" s="491"/>
      <c r="CF17" s="491"/>
      <c r="CG17" s="491"/>
      <c r="CH17" s="491"/>
      <c r="CI17" s="491"/>
      <c r="CJ17" s="491"/>
      <c r="CK17" s="491"/>
      <c r="CL17" s="491"/>
      <c r="CM17" s="491"/>
      <c r="CN17" s="491"/>
      <c r="CO17" s="491"/>
      <c r="CP17" s="491"/>
      <c r="CQ17" s="491"/>
      <c r="CR17" s="491"/>
      <c r="CS17" s="492"/>
      <c r="CT17" s="456"/>
      <c r="CU17" s="457"/>
      <c r="CV17" s="457"/>
      <c r="CW17" s="457"/>
      <c r="CX17" s="457"/>
      <c r="CY17" s="457"/>
      <c r="CZ17" s="457"/>
      <c r="DA17" s="458"/>
      <c r="DB17" s="456"/>
      <c r="DC17" s="457"/>
      <c r="DD17" s="457"/>
      <c r="DE17" s="457"/>
      <c r="DF17" s="457"/>
      <c r="DG17" s="457"/>
      <c r="DH17" s="457"/>
      <c r="DI17" s="458"/>
    </row>
    <row r="18" spans="1:113" ht="18.75" customHeight="1" thickBot="1" x14ac:dyDescent="0.25">
      <c r="A18" s="178"/>
      <c r="B18" s="509" t="s">
        <v>158</v>
      </c>
      <c r="C18" s="510"/>
      <c r="D18" s="510"/>
      <c r="E18" s="511"/>
      <c r="F18" s="511"/>
      <c r="G18" s="511"/>
      <c r="H18" s="511"/>
      <c r="I18" s="511"/>
      <c r="J18" s="511"/>
      <c r="K18" s="511"/>
      <c r="L18" s="512">
        <v>20.55</v>
      </c>
      <c r="M18" s="512"/>
      <c r="N18" s="512"/>
      <c r="O18" s="512"/>
      <c r="P18" s="512"/>
      <c r="Q18" s="512"/>
      <c r="R18" s="513"/>
      <c r="S18" s="513"/>
      <c r="T18" s="513"/>
      <c r="U18" s="513"/>
      <c r="V18" s="514"/>
      <c r="W18" s="530"/>
      <c r="X18" s="531"/>
      <c r="Y18" s="531"/>
      <c r="Z18" s="531"/>
      <c r="AA18" s="531"/>
      <c r="AB18" s="555"/>
      <c r="AC18" s="429">
        <v>77.599999999999994</v>
      </c>
      <c r="AD18" s="430"/>
      <c r="AE18" s="430"/>
      <c r="AF18" s="430"/>
      <c r="AG18" s="515"/>
      <c r="AH18" s="429">
        <v>74.7</v>
      </c>
      <c r="AI18" s="430"/>
      <c r="AJ18" s="430"/>
      <c r="AK18" s="430"/>
      <c r="AL18" s="431"/>
      <c r="AM18" s="516"/>
      <c r="AN18" s="416"/>
      <c r="AO18" s="416"/>
      <c r="AP18" s="416"/>
      <c r="AQ18" s="416"/>
      <c r="AR18" s="416"/>
      <c r="AS18" s="416"/>
      <c r="AT18" s="417"/>
      <c r="AU18" s="517"/>
      <c r="AV18" s="518"/>
      <c r="AW18" s="518"/>
      <c r="AX18" s="518"/>
      <c r="AY18" s="473" t="s">
        <v>159</v>
      </c>
      <c r="AZ18" s="474"/>
      <c r="BA18" s="474"/>
      <c r="BB18" s="474"/>
      <c r="BC18" s="474"/>
      <c r="BD18" s="474"/>
      <c r="BE18" s="474"/>
      <c r="BF18" s="474"/>
      <c r="BG18" s="474"/>
      <c r="BH18" s="474"/>
      <c r="BI18" s="474"/>
      <c r="BJ18" s="474"/>
      <c r="BK18" s="474"/>
      <c r="BL18" s="474"/>
      <c r="BM18" s="475"/>
      <c r="BN18" s="459">
        <v>348769</v>
      </c>
      <c r="BO18" s="460"/>
      <c r="BP18" s="460"/>
      <c r="BQ18" s="460"/>
      <c r="BR18" s="460"/>
      <c r="BS18" s="460"/>
      <c r="BT18" s="460"/>
      <c r="BU18" s="461"/>
      <c r="BV18" s="459">
        <v>342993</v>
      </c>
      <c r="BW18" s="460"/>
      <c r="BX18" s="460"/>
      <c r="BY18" s="460"/>
      <c r="BZ18" s="460"/>
      <c r="CA18" s="460"/>
      <c r="CB18" s="460"/>
      <c r="CC18" s="461"/>
      <c r="CD18" s="191"/>
      <c r="CE18" s="491"/>
      <c r="CF18" s="491"/>
      <c r="CG18" s="491"/>
      <c r="CH18" s="491"/>
      <c r="CI18" s="491"/>
      <c r="CJ18" s="491"/>
      <c r="CK18" s="491"/>
      <c r="CL18" s="491"/>
      <c r="CM18" s="491"/>
      <c r="CN18" s="491"/>
      <c r="CO18" s="491"/>
      <c r="CP18" s="491"/>
      <c r="CQ18" s="491"/>
      <c r="CR18" s="491"/>
      <c r="CS18" s="492"/>
      <c r="CT18" s="456"/>
      <c r="CU18" s="457"/>
      <c r="CV18" s="457"/>
      <c r="CW18" s="457"/>
      <c r="CX18" s="457"/>
      <c r="CY18" s="457"/>
      <c r="CZ18" s="457"/>
      <c r="DA18" s="458"/>
      <c r="DB18" s="456"/>
      <c r="DC18" s="457"/>
      <c r="DD18" s="457"/>
      <c r="DE18" s="457"/>
      <c r="DF18" s="457"/>
      <c r="DG18" s="457"/>
      <c r="DH18" s="457"/>
      <c r="DI18" s="458"/>
    </row>
    <row r="19" spans="1:113" ht="18.75" customHeight="1" thickBot="1" x14ac:dyDescent="0.25">
      <c r="A19" s="178"/>
      <c r="B19" s="509" t="s">
        <v>160</v>
      </c>
      <c r="C19" s="510"/>
      <c r="D19" s="510"/>
      <c r="E19" s="511"/>
      <c r="F19" s="511"/>
      <c r="G19" s="511"/>
      <c r="H19" s="511"/>
      <c r="I19" s="511"/>
      <c r="J19" s="511"/>
      <c r="K19" s="511"/>
      <c r="L19" s="519">
        <v>16</v>
      </c>
      <c r="M19" s="519"/>
      <c r="N19" s="519"/>
      <c r="O19" s="519"/>
      <c r="P19" s="519"/>
      <c r="Q19" s="519"/>
      <c r="R19" s="520"/>
      <c r="S19" s="520"/>
      <c r="T19" s="520"/>
      <c r="U19" s="520"/>
      <c r="V19" s="521"/>
      <c r="W19" s="528"/>
      <c r="X19" s="529"/>
      <c r="Y19" s="529"/>
      <c r="Z19" s="529"/>
      <c r="AA19" s="529"/>
      <c r="AB19" s="529"/>
      <c r="AC19" s="532"/>
      <c r="AD19" s="532"/>
      <c r="AE19" s="532"/>
      <c r="AF19" s="532"/>
      <c r="AG19" s="532"/>
      <c r="AH19" s="532"/>
      <c r="AI19" s="532"/>
      <c r="AJ19" s="532"/>
      <c r="AK19" s="532"/>
      <c r="AL19" s="551"/>
      <c r="AM19" s="516"/>
      <c r="AN19" s="416"/>
      <c r="AO19" s="416"/>
      <c r="AP19" s="416"/>
      <c r="AQ19" s="416"/>
      <c r="AR19" s="416"/>
      <c r="AS19" s="416"/>
      <c r="AT19" s="417"/>
      <c r="AU19" s="517"/>
      <c r="AV19" s="518"/>
      <c r="AW19" s="518"/>
      <c r="AX19" s="518"/>
      <c r="AY19" s="473" t="s">
        <v>161</v>
      </c>
      <c r="AZ19" s="474"/>
      <c r="BA19" s="474"/>
      <c r="BB19" s="474"/>
      <c r="BC19" s="474"/>
      <c r="BD19" s="474"/>
      <c r="BE19" s="474"/>
      <c r="BF19" s="474"/>
      <c r="BG19" s="474"/>
      <c r="BH19" s="474"/>
      <c r="BI19" s="474"/>
      <c r="BJ19" s="474"/>
      <c r="BK19" s="474"/>
      <c r="BL19" s="474"/>
      <c r="BM19" s="475"/>
      <c r="BN19" s="459">
        <v>1044450</v>
      </c>
      <c r="BO19" s="460"/>
      <c r="BP19" s="460"/>
      <c r="BQ19" s="460"/>
      <c r="BR19" s="460"/>
      <c r="BS19" s="460"/>
      <c r="BT19" s="460"/>
      <c r="BU19" s="461"/>
      <c r="BV19" s="459">
        <v>1173364</v>
      </c>
      <c r="BW19" s="460"/>
      <c r="BX19" s="460"/>
      <c r="BY19" s="460"/>
      <c r="BZ19" s="460"/>
      <c r="CA19" s="460"/>
      <c r="CB19" s="460"/>
      <c r="CC19" s="461"/>
      <c r="CD19" s="191"/>
      <c r="CE19" s="491"/>
      <c r="CF19" s="491"/>
      <c r="CG19" s="491"/>
      <c r="CH19" s="491"/>
      <c r="CI19" s="491"/>
      <c r="CJ19" s="491"/>
      <c r="CK19" s="491"/>
      <c r="CL19" s="491"/>
      <c r="CM19" s="491"/>
      <c r="CN19" s="491"/>
      <c r="CO19" s="491"/>
      <c r="CP19" s="491"/>
      <c r="CQ19" s="491"/>
      <c r="CR19" s="491"/>
      <c r="CS19" s="492"/>
      <c r="CT19" s="456"/>
      <c r="CU19" s="457"/>
      <c r="CV19" s="457"/>
      <c r="CW19" s="457"/>
      <c r="CX19" s="457"/>
      <c r="CY19" s="457"/>
      <c r="CZ19" s="457"/>
      <c r="DA19" s="458"/>
      <c r="DB19" s="456"/>
      <c r="DC19" s="457"/>
      <c r="DD19" s="457"/>
      <c r="DE19" s="457"/>
      <c r="DF19" s="457"/>
      <c r="DG19" s="457"/>
      <c r="DH19" s="457"/>
      <c r="DI19" s="458"/>
    </row>
    <row r="20" spans="1:113" ht="18.75" customHeight="1" thickBot="1" x14ac:dyDescent="0.25">
      <c r="A20" s="178"/>
      <c r="B20" s="509" t="s">
        <v>162</v>
      </c>
      <c r="C20" s="510"/>
      <c r="D20" s="510"/>
      <c r="E20" s="511"/>
      <c r="F20" s="511"/>
      <c r="G20" s="511"/>
      <c r="H20" s="511"/>
      <c r="I20" s="511"/>
      <c r="J20" s="511"/>
      <c r="K20" s="511"/>
      <c r="L20" s="519">
        <v>187</v>
      </c>
      <c r="M20" s="519"/>
      <c r="N20" s="519"/>
      <c r="O20" s="519"/>
      <c r="P20" s="519"/>
      <c r="Q20" s="519"/>
      <c r="R20" s="520"/>
      <c r="S20" s="520"/>
      <c r="T20" s="520"/>
      <c r="U20" s="520"/>
      <c r="V20" s="521"/>
      <c r="W20" s="530"/>
      <c r="X20" s="531"/>
      <c r="Y20" s="531"/>
      <c r="Z20" s="531"/>
      <c r="AA20" s="531"/>
      <c r="AB20" s="531"/>
      <c r="AC20" s="522"/>
      <c r="AD20" s="522"/>
      <c r="AE20" s="522"/>
      <c r="AF20" s="522"/>
      <c r="AG20" s="522"/>
      <c r="AH20" s="522"/>
      <c r="AI20" s="522"/>
      <c r="AJ20" s="522"/>
      <c r="AK20" s="522"/>
      <c r="AL20" s="523"/>
      <c r="AM20" s="524"/>
      <c r="AN20" s="421"/>
      <c r="AO20" s="421"/>
      <c r="AP20" s="421"/>
      <c r="AQ20" s="421"/>
      <c r="AR20" s="421"/>
      <c r="AS20" s="421"/>
      <c r="AT20" s="422"/>
      <c r="AU20" s="525"/>
      <c r="AV20" s="526"/>
      <c r="AW20" s="526"/>
      <c r="AX20" s="527"/>
      <c r="AY20" s="473"/>
      <c r="AZ20" s="474"/>
      <c r="BA20" s="474"/>
      <c r="BB20" s="474"/>
      <c r="BC20" s="474"/>
      <c r="BD20" s="474"/>
      <c r="BE20" s="474"/>
      <c r="BF20" s="474"/>
      <c r="BG20" s="474"/>
      <c r="BH20" s="474"/>
      <c r="BI20" s="474"/>
      <c r="BJ20" s="474"/>
      <c r="BK20" s="474"/>
      <c r="BL20" s="474"/>
      <c r="BM20" s="475"/>
      <c r="BN20" s="459"/>
      <c r="BO20" s="460"/>
      <c r="BP20" s="460"/>
      <c r="BQ20" s="460"/>
      <c r="BR20" s="460"/>
      <c r="BS20" s="460"/>
      <c r="BT20" s="460"/>
      <c r="BU20" s="461"/>
      <c r="BV20" s="459"/>
      <c r="BW20" s="460"/>
      <c r="BX20" s="460"/>
      <c r="BY20" s="460"/>
      <c r="BZ20" s="460"/>
      <c r="CA20" s="460"/>
      <c r="CB20" s="460"/>
      <c r="CC20" s="461"/>
      <c r="CD20" s="191"/>
      <c r="CE20" s="491"/>
      <c r="CF20" s="491"/>
      <c r="CG20" s="491"/>
      <c r="CH20" s="491"/>
      <c r="CI20" s="491"/>
      <c r="CJ20" s="491"/>
      <c r="CK20" s="491"/>
      <c r="CL20" s="491"/>
      <c r="CM20" s="491"/>
      <c r="CN20" s="491"/>
      <c r="CO20" s="491"/>
      <c r="CP20" s="491"/>
      <c r="CQ20" s="491"/>
      <c r="CR20" s="491"/>
      <c r="CS20" s="492"/>
      <c r="CT20" s="456"/>
      <c r="CU20" s="457"/>
      <c r="CV20" s="457"/>
      <c r="CW20" s="457"/>
      <c r="CX20" s="457"/>
      <c r="CY20" s="457"/>
      <c r="CZ20" s="457"/>
      <c r="DA20" s="458"/>
      <c r="DB20" s="456"/>
      <c r="DC20" s="457"/>
      <c r="DD20" s="457"/>
      <c r="DE20" s="457"/>
      <c r="DF20" s="457"/>
      <c r="DG20" s="457"/>
      <c r="DH20" s="457"/>
      <c r="DI20" s="458"/>
    </row>
    <row r="21" spans="1:113" ht="18.75" customHeight="1" thickBot="1" x14ac:dyDescent="0.25">
      <c r="A21" s="178"/>
      <c r="B21" s="506" t="s">
        <v>163</v>
      </c>
      <c r="C21" s="507"/>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507"/>
      <c r="AX21" s="508"/>
      <c r="AY21" s="432"/>
      <c r="AZ21" s="433"/>
      <c r="BA21" s="433"/>
      <c r="BB21" s="433"/>
      <c r="BC21" s="433"/>
      <c r="BD21" s="433"/>
      <c r="BE21" s="433"/>
      <c r="BF21" s="433"/>
      <c r="BG21" s="433"/>
      <c r="BH21" s="433"/>
      <c r="BI21" s="433"/>
      <c r="BJ21" s="433"/>
      <c r="BK21" s="433"/>
      <c r="BL21" s="433"/>
      <c r="BM21" s="434"/>
      <c r="BN21" s="493"/>
      <c r="BO21" s="494"/>
      <c r="BP21" s="494"/>
      <c r="BQ21" s="494"/>
      <c r="BR21" s="494"/>
      <c r="BS21" s="494"/>
      <c r="BT21" s="494"/>
      <c r="BU21" s="495"/>
      <c r="BV21" s="493"/>
      <c r="BW21" s="494"/>
      <c r="BX21" s="494"/>
      <c r="BY21" s="494"/>
      <c r="BZ21" s="494"/>
      <c r="CA21" s="494"/>
      <c r="CB21" s="494"/>
      <c r="CC21" s="495"/>
      <c r="CD21" s="191"/>
      <c r="CE21" s="491"/>
      <c r="CF21" s="491"/>
      <c r="CG21" s="491"/>
      <c r="CH21" s="491"/>
      <c r="CI21" s="491"/>
      <c r="CJ21" s="491"/>
      <c r="CK21" s="491"/>
      <c r="CL21" s="491"/>
      <c r="CM21" s="491"/>
      <c r="CN21" s="491"/>
      <c r="CO21" s="491"/>
      <c r="CP21" s="491"/>
      <c r="CQ21" s="491"/>
      <c r="CR21" s="491"/>
      <c r="CS21" s="492"/>
      <c r="CT21" s="456"/>
      <c r="CU21" s="457"/>
      <c r="CV21" s="457"/>
      <c r="CW21" s="457"/>
      <c r="CX21" s="457"/>
      <c r="CY21" s="457"/>
      <c r="CZ21" s="457"/>
      <c r="DA21" s="458"/>
      <c r="DB21" s="456"/>
      <c r="DC21" s="457"/>
      <c r="DD21" s="457"/>
      <c r="DE21" s="457"/>
      <c r="DF21" s="457"/>
      <c r="DG21" s="457"/>
      <c r="DH21" s="457"/>
      <c r="DI21" s="458"/>
    </row>
    <row r="22" spans="1:113" ht="18.75" customHeight="1" x14ac:dyDescent="0.2">
      <c r="A22" s="178"/>
      <c r="B22" s="435" t="s">
        <v>164</v>
      </c>
      <c r="C22" s="436"/>
      <c r="D22" s="437"/>
      <c r="E22" s="444" t="s">
        <v>1</v>
      </c>
      <c r="F22" s="445"/>
      <c r="G22" s="445"/>
      <c r="H22" s="445"/>
      <c r="I22" s="445"/>
      <c r="J22" s="445"/>
      <c r="K22" s="446"/>
      <c r="L22" s="444" t="s">
        <v>165</v>
      </c>
      <c r="M22" s="445"/>
      <c r="N22" s="445"/>
      <c r="O22" s="445"/>
      <c r="P22" s="446"/>
      <c r="Q22" s="450" t="s">
        <v>166</v>
      </c>
      <c r="R22" s="451"/>
      <c r="S22" s="451"/>
      <c r="T22" s="451"/>
      <c r="U22" s="451"/>
      <c r="V22" s="452"/>
      <c r="W22" s="501" t="s">
        <v>167</v>
      </c>
      <c r="X22" s="436"/>
      <c r="Y22" s="437"/>
      <c r="Z22" s="444" t="s">
        <v>1</v>
      </c>
      <c r="AA22" s="445"/>
      <c r="AB22" s="445"/>
      <c r="AC22" s="445"/>
      <c r="AD22" s="445"/>
      <c r="AE22" s="445"/>
      <c r="AF22" s="445"/>
      <c r="AG22" s="446"/>
      <c r="AH22" s="462" t="s">
        <v>168</v>
      </c>
      <c r="AI22" s="445"/>
      <c r="AJ22" s="445"/>
      <c r="AK22" s="445"/>
      <c r="AL22" s="446"/>
      <c r="AM22" s="462" t="s">
        <v>169</v>
      </c>
      <c r="AN22" s="463"/>
      <c r="AO22" s="463"/>
      <c r="AP22" s="463"/>
      <c r="AQ22" s="463"/>
      <c r="AR22" s="464"/>
      <c r="AS22" s="450" t="s">
        <v>166</v>
      </c>
      <c r="AT22" s="451"/>
      <c r="AU22" s="451"/>
      <c r="AV22" s="451"/>
      <c r="AW22" s="451"/>
      <c r="AX22" s="468"/>
      <c r="AY22" s="485" t="s">
        <v>170</v>
      </c>
      <c r="AZ22" s="486"/>
      <c r="BA22" s="486"/>
      <c r="BB22" s="486"/>
      <c r="BC22" s="486"/>
      <c r="BD22" s="486"/>
      <c r="BE22" s="486"/>
      <c r="BF22" s="486"/>
      <c r="BG22" s="486"/>
      <c r="BH22" s="486"/>
      <c r="BI22" s="486"/>
      <c r="BJ22" s="486"/>
      <c r="BK22" s="486"/>
      <c r="BL22" s="486"/>
      <c r="BM22" s="487"/>
      <c r="BN22" s="488">
        <v>557973</v>
      </c>
      <c r="BO22" s="489"/>
      <c r="BP22" s="489"/>
      <c r="BQ22" s="489"/>
      <c r="BR22" s="489"/>
      <c r="BS22" s="489"/>
      <c r="BT22" s="489"/>
      <c r="BU22" s="490"/>
      <c r="BV22" s="488">
        <v>610001</v>
      </c>
      <c r="BW22" s="489"/>
      <c r="BX22" s="489"/>
      <c r="BY22" s="489"/>
      <c r="BZ22" s="489"/>
      <c r="CA22" s="489"/>
      <c r="CB22" s="489"/>
      <c r="CC22" s="490"/>
      <c r="CD22" s="191"/>
      <c r="CE22" s="491"/>
      <c r="CF22" s="491"/>
      <c r="CG22" s="491"/>
      <c r="CH22" s="491"/>
      <c r="CI22" s="491"/>
      <c r="CJ22" s="491"/>
      <c r="CK22" s="491"/>
      <c r="CL22" s="491"/>
      <c r="CM22" s="491"/>
      <c r="CN22" s="491"/>
      <c r="CO22" s="491"/>
      <c r="CP22" s="491"/>
      <c r="CQ22" s="491"/>
      <c r="CR22" s="491"/>
      <c r="CS22" s="492"/>
      <c r="CT22" s="456"/>
      <c r="CU22" s="457"/>
      <c r="CV22" s="457"/>
      <c r="CW22" s="457"/>
      <c r="CX22" s="457"/>
      <c r="CY22" s="457"/>
      <c r="CZ22" s="457"/>
      <c r="DA22" s="458"/>
      <c r="DB22" s="456"/>
      <c r="DC22" s="457"/>
      <c r="DD22" s="457"/>
      <c r="DE22" s="457"/>
      <c r="DF22" s="457"/>
      <c r="DG22" s="457"/>
      <c r="DH22" s="457"/>
      <c r="DI22" s="458"/>
    </row>
    <row r="23" spans="1:113" ht="18.75" customHeight="1" x14ac:dyDescent="0.2">
      <c r="A23" s="178"/>
      <c r="B23" s="438"/>
      <c r="C23" s="439"/>
      <c r="D23" s="440"/>
      <c r="E23" s="447"/>
      <c r="F23" s="448"/>
      <c r="G23" s="448"/>
      <c r="H23" s="448"/>
      <c r="I23" s="448"/>
      <c r="J23" s="448"/>
      <c r="K23" s="449"/>
      <c r="L23" s="447"/>
      <c r="M23" s="448"/>
      <c r="N23" s="448"/>
      <c r="O23" s="448"/>
      <c r="P23" s="449"/>
      <c r="Q23" s="453"/>
      <c r="R23" s="454"/>
      <c r="S23" s="454"/>
      <c r="T23" s="454"/>
      <c r="U23" s="454"/>
      <c r="V23" s="455"/>
      <c r="W23" s="502"/>
      <c r="X23" s="439"/>
      <c r="Y23" s="440"/>
      <c r="Z23" s="447"/>
      <c r="AA23" s="448"/>
      <c r="AB23" s="448"/>
      <c r="AC23" s="448"/>
      <c r="AD23" s="448"/>
      <c r="AE23" s="448"/>
      <c r="AF23" s="448"/>
      <c r="AG23" s="449"/>
      <c r="AH23" s="447"/>
      <c r="AI23" s="448"/>
      <c r="AJ23" s="448"/>
      <c r="AK23" s="448"/>
      <c r="AL23" s="449"/>
      <c r="AM23" s="465"/>
      <c r="AN23" s="466"/>
      <c r="AO23" s="466"/>
      <c r="AP23" s="466"/>
      <c r="AQ23" s="466"/>
      <c r="AR23" s="467"/>
      <c r="AS23" s="453"/>
      <c r="AT23" s="454"/>
      <c r="AU23" s="454"/>
      <c r="AV23" s="454"/>
      <c r="AW23" s="454"/>
      <c r="AX23" s="469"/>
      <c r="AY23" s="473" t="s">
        <v>171</v>
      </c>
      <c r="AZ23" s="474"/>
      <c r="BA23" s="474"/>
      <c r="BB23" s="474"/>
      <c r="BC23" s="474"/>
      <c r="BD23" s="474"/>
      <c r="BE23" s="474"/>
      <c r="BF23" s="474"/>
      <c r="BG23" s="474"/>
      <c r="BH23" s="474"/>
      <c r="BI23" s="474"/>
      <c r="BJ23" s="474"/>
      <c r="BK23" s="474"/>
      <c r="BL23" s="474"/>
      <c r="BM23" s="475"/>
      <c r="BN23" s="459">
        <v>550075</v>
      </c>
      <c r="BO23" s="460"/>
      <c r="BP23" s="460"/>
      <c r="BQ23" s="460"/>
      <c r="BR23" s="460"/>
      <c r="BS23" s="460"/>
      <c r="BT23" s="460"/>
      <c r="BU23" s="461"/>
      <c r="BV23" s="459">
        <v>598792</v>
      </c>
      <c r="BW23" s="460"/>
      <c r="BX23" s="460"/>
      <c r="BY23" s="460"/>
      <c r="BZ23" s="460"/>
      <c r="CA23" s="460"/>
      <c r="CB23" s="460"/>
      <c r="CC23" s="461"/>
      <c r="CD23" s="191"/>
      <c r="CE23" s="491"/>
      <c r="CF23" s="491"/>
      <c r="CG23" s="491"/>
      <c r="CH23" s="491"/>
      <c r="CI23" s="491"/>
      <c r="CJ23" s="491"/>
      <c r="CK23" s="491"/>
      <c r="CL23" s="491"/>
      <c r="CM23" s="491"/>
      <c r="CN23" s="491"/>
      <c r="CO23" s="491"/>
      <c r="CP23" s="491"/>
      <c r="CQ23" s="491"/>
      <c r="CR23" s="491"/>
      <c r="CS23" s="492"/>
      <c r="CT23" s="456"/>
      <c r="CU23" s="457"/>
      <c r="CV23" s="457"/>
      <c r="CW23" s="457"/>
      <c r="CX23" s="457"/>
      <c r="CY23" s="457"/>
      <c r="CZ23" s="457"/>
      <c r="DA23" s="458"/>
      <c r="DB23" s="456"/>
      <c r="DC23" s="457"/>
      <c r="DD23" s="457"/>
      <c r="DE23" s="457"/>
      <c r="DF23" s="457"/>
      <c r="DG23" s="457"/>
      <c r="DH23" s="457"/>
      <c r="DI23" s="458"/>
    </row>
    <row r="24" spans="1:113" ht="18.75" customHeight="1" thickBot="1" x14ac:dyDescent="0.25">
      <c r="A24" s="178"/>
      <c r="B24" s="438"/>
      <c r="C24" s="439"/>
      <c r="D24" s="440"/>
      <c r="E24" s="415" t="s">
        <v>172</v>
      </c>
      <c r="F24" s="416"/>
      <c r="G24" s="416"/>
      <c r="H24" s="416"/>
      <c r="I24" s="416"/>
      <c r="J24" s="416"/>
      <c r="K24" s="417"/>
      <c r="L24" s="412">
        <v>1</v>
      </c>
      <c r="M24" s="413"/>
      <c r="N24" s="413"/>
      <c r="O24" s="413"/>
      <c r="P24" s="414"/>
      <c r="Q24" s="412">
        <v>6000</v>
      </c>
      <c r="R24" s="413"/>
      <c r="S24" s="413"/>
      <c r="T24" s="413"/>
      <c r="U24" s="413"/>
      <c r="V24" s="414"/>
      <c r="W24" s="502"/>
      <c r="X24" s="439"/>
      <c r="Y24" s="440"/>
      <c r="Z24" s="415" t="s">
        <v>173</v>
      </c>
      <c r="AA24" s="416"/>
      <c r="AB24" s="416"/>
      <c r="AC24" s="416"/>
      <c r="AD24" s="416"/>
      <c r="AE24" s="416"/>
      <c r="AF24" s="416"/>
      <c r="AG24" s="417"/>
      <c r="AH24" s="412">
        <v>16</v>
      </c>
      <c r="AI24" s="413"/>
      <c r="AJ24" s="413"/>
      <c r="AK24" s="413"/>
      <c r="AL24" s="414"/>
      <c r="AM24" s="412">
        <v>42432</v>
      </c>
      <c r="AN24" s="413"/>
      <c r="AO24" s="413"/>
      <c r="AP24" s="413"/>
      <c r="AQ24" s="413"/>
      <c r="AR24" s="414"/>
      <c r="AS24" s="412">
        <v>2652</v>
      </c>
      <c r="AT24" s="413"/>
      <c r="AU24" s="413"/>
      <c r="AV24" s="413"/>
      <c r="AW24" s="413"/>
      <c r="AX24" s="472"/>
      <c r="AY24" s="432" t="s">
        <v>174</v>
      </c>
      <c r="AZ24" s="433"/>
      <c r="BA24" s="433"/>
      <c r="BB24" s="433"/>
      <c r="BC24" s="433"/>
      <c r="BD24" s="433"/>
      <c r="BE24" s="433"/>
      <c r="BF24" s="433"/>
      <c r="BG24" s="433"/>
      <c r="BH24" s="433"/>
      <c r="BI24" s="433"/>
      <c r="BJ24" s="433"/>
      <c r="BK24" s="433"/>
      <c r="BL24" s="433"/>
      <c r="BM24" s="434"/>
      <c r="BN24" s="459">
        <v>310147</v>
      </c>
      <c r="BO24" s="460"/>
      <c r="BP24" s="460"/>
      <c r="BQ24" s="460"/>
      <c r="BR24" s="460"/>
      <c r="BS24" s="460"/>
      <c r="BT24" s="460"/>
      <c r="BU24" s="461"/>
      <c r="BV24" s="459">
        <v>345411</v>
      </c>
      <c r="BW24" s="460"/>
      <c r="BX24" s="460"/>
      <c r="BY24" s="460"/>
      <c r="BZ24" s="460"/>
      <c r="CA24" s="460"/>
      <c r="CB24" s="460"/>
      <c r="CC24" s="461"/>
      <c r="CD24" s="191"/>
      <c r="CE24" s="491"/>
      <c r="CF24" s="491"/>
      <c r="CG24" s="491"/>
      <c r="CH24" s="491"/>
      <c r="CI24" s="491"/>
      <c r="CJ24" s="491"/>
      <c r="CK24" s="491"/>
      <c r="CL24" s="491"/>
      <c r="CM24" s="491"/>
      <c r="CN24" s="491"/>
      <c r="CO24" s="491"/>
      <c r="CP24" s="491"/>
      <c r="CQ24" s="491"/>
      <c r="CR24" s="491"/>
      <c r="CS24" s="492"/>
      <c r="CT24" s="456"/>
      <c r="CU24" s="457"/>
      <c r="CV24" s="457"/>
      <c r="CW24" s="457"/>
      <c r="CX24" s="457"/>
      <c r="CY24" s="457"/>
      <c r="CZ24" s="457"/>
      <c r="DA24" s="458"/>
      <c r="DB24" s="456"/>
      <c r="DC24" s="457"/>
      <c r="DD24" s="457"/>
      <c r="DE24" s="457"/>
      <c r="DF24" s="457"/>
      <c r="DG24" s="457"/>
      <c r="DH24" s="457"/>
      <c r="DI24" s="458"/>
    </row>
    <row r="25" spans="1:113" ht="18.75" customHeight="1" x14ac:dyDescent="0.2">
      <c r="A25" s="178"/>
      <c r="B25" s="438"/>
      <c r="C25" s="439"/>
      <c r="D25" s="440"/>
      <c r="E25" s="415" t="s">
        <v>175</v>
      </c>
      <c r="F25" s="416"/>
      <c r="G25" s="416"/>
      <c r="H25" s="416"/>
      <c r="I25" s="416"/>
      <c r="J25" s="416"/>
      <c r="K25" s="417"/>
      <c r="L25" s="412">
        <v>1</v>
      </c>
      <c r="M25" s="413"/>
      <c r="N25" s="413"/>
      <c r="O25" s="413"/>
      <c r="P25" s="414"/>
      <c r="Q25" s="412">
        <v>5000</v>
      </c>
      <c r="R25" s="413"/>
      <c r="S25" s="413"/>
      <c r="T25" s="413"/>
      <c r="U25" s="413"/>
      <c r="V25" s="414"/>
      <c r="W25" s="502"/>
      <c r="X25" s="439"/>
      <c r="Y25" s="440"/>
      <c r="Z25" s="415" t="s">
        <v>176</v>
      </c>
      <c r="AA25" s="416"/>
      <c r="AB25" s="416"/>
      <c r="AC25" s="416"/>
      <c r="AD25" s="416"/>
      <c r="AE25" s="416"/>
      <c r="AF25" s="416"/>
      <c r="AG25" s="417"/>
      <c r="AH25" s="412" t="s">
        <v>139</v>
      </c>
      <c r="AI25" s="413"/>
      <c r="AJ25" s="413"/>
      <c r="AK25" s="413"/>
      <c r="AL25" s="414"/>
      <c r="AM25" s="412" t="s">
        <v>139</v>
      </c>
      <c r="AN25" s="413"/>
      <c r="AO25" s="413"/>
      <c r="AP25" s="413"/>
      <c r="AQ25" s="413"/>
      <c r="AR25" s="414"/>
      <c r="AS25" s="412" t="s">
        <v>139</v>
      </c>
      <c r="AT25" s="413"/>
      <c r="AU25" s="413"/>
      <c r="AV25" s="413"/>
      <c r="AW25" s="413"/>
      <c r="AX25" s="472"/>
      <c r="AY25" s="485" t="s">
        <v>177</v>
      </c>
      <c r="AZ25" s="486"/>
      <c r="BA25" s="486"/>
      <c r="BB25" s="486"/>
      <c r="BC25" s="486"/>
      <c r="BD25" s="486"/>
      <c r="BE25" s="486"/>
      <c r="BF25" s="486"/>
      <c r="BG25" s="486"/>
      <c r="BH25" s="486"/>
      <c r="BI25" s="486"/>
      <c r="BJ25" s="486"/>
      <c r="BK25" s="486"/>
      <c r="BL25" s="486"/>
      <c r="BM25" s="487"/>
      <c r="BN25" s="488" t="s">
        <v>139</v>
      </c>
      <c r="BO25" s="489"/>
      <c r="BP25" s="489"/>
      <c r="BQ25" s="489"/>
      <c r="BR25" s="489"/>
      <c r="BS25" s="489"/>
      <c r="BT25" s="489"/>
      <c r="BU25" s="490"/>
      <c r="BV25" s="488" t="s">
        <v>139</v>
      </c>
      <c r="BW25" s="489"/>
      <c r="BX25" s="489"/>
      <c r="BY25" s="489"/>
      <c r="BZ25" s="489"/>
      <c r="CA25" s="489"/>
      <c r="CB25" s="489"/>
      <c r="CC25" s="490"/>
      <c r="CD25" s="191"/>
      <c r="CE25" s="491"/>
      <c r="CF25" s="491"/>
      <c r="CG25" s="491"/>
      <c r="CH25" s="491"/>
      <c r="CI25" s="491"/>
      <c r="CJ25" s="491"/>
      <c r="CK25" s="491"/>
      <c r="CL25" s="491"/>
      <c r="CM25" s="491"/>
      <c r="CN25" s="491"/>
      <c r="CO25" s="491"/>
      <c r="CP25" s="491"/>
      <c r="CQ25" s="491"/>
      <c r="CR25" s="491"/>
      <c r="CS25" s="492"/>
      <c r="CT25" s="456"/>
      <c r="CU25" s="457"/>
      <c r="CV25" s="457"/>
      <c r="CW25" s="457"/>
      <c r="CX25" s="457"/>
      <c r="CY25" s="457"/>
      <c r="CZ25" s="457"/>
      <c r="DA25" s="458"/>
      <c r="DB25" s="456"/>
      <c r="DC25" s="457"/>
      <c r="DD25" s="457"/>
      <c r="DE25" s="457"/>
      <c r="DF25" s="457"/>
      <c r="DG25" s="457"/>
      <c r="DH25" s="457"/>
      <c r="DI25" s="458"/>
    </row>
    <row r="26" spans="1:113" ht="18.75" customHeight="1" x14ac:dyDescent="0.2">
      <c r="A26" s="178"/>
      <c r="B26" s="438"/>
      <c r="C26" s="439"/>
      <c r="D26" s="440"/>
      <c r="E26" s="415" t="s">
        <v>178</v>
      </c>
      <c r="F26" s="416"/>
      <c r="G26" s="416"/>
      <c r="H26" s="416"/>
      <c r="I26" s="416"/>
      <c r="J26" s="416"/>
      <c r="K26" s="417"/>
      <c r="L26" s="412">
        <v>1</v>
      </c>
      <c r="M26" s="413"/>
      <c r="N26" s="413"/>
      <c r="O26" s="413"/>
      <c r="P26" s="414"/>
      <c r="Q26" s="412">
        <v>5000</v>
      </c>
      <c r="R26" s="413"/>
      <c r="S26" s="413"/>
      <c r="T26" s="413"/>
      <c r="U26" s="413"/>
      <c r="V26" s="414"/>
      <c r="W26" s="502"/>
      <c r="X26" s="439"/>
      <c r="Y26" s="440"/>
      <c r="Z26" s="415" t="s">
        <v>179</v>
      </c>
      <c r="AA26" s="470"/>
      <c r="AB26" s="470"/>
      <c r="AC26" s="470"/>
      <c r="AD26" s="470"/>
      <c r="AE26" s="470"/>
      <c r="AF26" s="470"/>
      <c r="AG26" s="471"/>
      <c r="AH26" s="412">
        <v>6</v>
      </c>
      <c r="AI26" s="413"/>
      <c r="AJ26" s="413"/>
      <c r="AK26" s="413"/>
      <c r="AL26" s="414"/>
      <c r="AM26" s="412">
        <v>14010</v>
      </c>
      <c r="AN26" s="413"/>
      <c r="AO26" s="413"/>
      <c r="AP26" s="413"/>
      <c r="AQ26" s="413"/>
      <c r="AR26" s="414"/>
      <c r="AS26" s="412">
        <v>2335</v>
      </c>
      <c r="AT26" s="413"/>
      <c r="AU26" s="413"/>
      <c r="AV26" s="413"/>
      <c r="AW26" s="413"/>
      <c r="AX26" s="472"/>
      <c r="AY26" s="499" t="s">
        <v>180</v>
      </c>
      <c r="AZ26" s="419"/>
      <c r="BA26" s="419"/>
      <c r="BB26" s="419"/>
      <c r="BC26" s="419"/>
      <c r="BD26" s="419"/>
      <c r="BE26" s="419"/>
      <c r="BF26" s="419"/>
      <c r="BG26" s="419"/>
      <c r="BH26" s="419"/>
      <c r="BI26" s="419"/>
      <c r="BJ26" s="419"/>
      <c r="BK26" s="419"/>
      <c r="BL26" s="419"/>
      <c r="BM26" s="500"/>
      <c r="BN26" s="459" t="s">
        <v>139</v>
      </c>
      <c r="BO26" s="460"/>
      <c r="BP26" s="460"/>
      <c r="BQ26" s="460"/>
      <c r="BR26" s="460"/>
      <c r="BS26" s="460"/>
      <c r="BT26" s="460"/>
      <c r="BU26" s="461"/>
      <c r="BV26" s="459" t="s">
        <v>129</v>
      </c>
      <c r="BW26" s="460"/>
      <c r="BX26" s="460"/>
      <c r="BY26" s="460"/>
      <c r="BZ26" s="460"/>
      <c r="CA26" s="460"/>
      <c r="CB26" s="460"/>
      <c r="CC26" s="461"/>
      <c r="CD26" s="191"/>
      <c r="CE26" s="491"/>
      <c r="CF26" s="491"/>
      <c r="CG26" s="491"/>
      <c r="CH26" s="491"/>
      <c r="CI26" s="491"/>
      <c r="CJ26" s="491"/>
      <c r="CK26" s="491"/>
      <c r="CL26" s="491"/>
      <c r="CM26" s="491"/>
      <c r="CN26" s="491"/>
      <c r="CO26" s="491"/>
      <c r="CP26" s="491"/>
      <c r="CQ26" s="491"/>
      <c r="CR26" s="491"/>
      <c r="CS26" s="492"/>
      <c r="CT26" s="456"/>
      <c r="CU26" s="457"/>
      <c r="CV26" s="457"/>
      <c r="CW26" s="457"/>
      <c r="CX26" s="457"/>
      <c r="CY26" s="457"/>
      <c r="CZ26" s="457"/>
      <c r="DA26" s="458"/>
      <c r="DB26" s="456"/>
      <c r="DC26" s="457"/>
      <c r="DD26" s="457"/>
      <c r="DE26" s="457"/>
      <c r="DF26" s="457"/>
      <c r="DG26" s="457"/>
      <c r="DH26" s="457"/>
      <c r="DI26" s="458"/>
    </row>
    <row r="27" spans="1:113" ht="18.75" customHeight="1" thickBot="1" x14ac:dyDescent="0.25">
      <c r="A27" s="178"/>
      <c r="B27" s="438"/>
      <c r="C27" s="439"/>
      <c r="D27" s="440"/>
      <c r="E27" s="415" t="s">
        <v>181</v>
      </c>
      <c r="F27" s="416"/>
      <c r="G27" s="416"/>
      <c r="H27" s="416"/>
      <c r="I27" s="416"/>
      <c r="J27" s="416"/>
      <c r="K27" s="417"/>
      <c r="L27" s="412">
        <v>1</v>
      </c>
      <c r="M27" s="413"/>
      <c r="N27" s="413"/>
      <c r="O27" s="413"/>
      <c r="P27" s="414"/>
      <c r="Q27" s="412">
        <v>1400</v>
      </c>
      <c r="R27" s="413"/>
      <c r="S27" s="413"/>
      <c r="T27" s="413"/>
      <c r="U27" s="413"/>
      <c r="V27" s="414"/>
      <c r="W27" s="502"/>
      <c r="X27" s="439"/>
      <c r="Y27" s="440"/>
      <c r="Z27" s="415" t="s">
        <v>182</v>
      </c>
      <c r="AA27" s="416"/>
      <c r="AB27" s="416"/>
      <c r="AC27" s="416"/>
      <c r="AD27" s="416"/>
      <c r="AE27" s="416"/>
      <c r="AF27" s="416"/>
      <c r="AG27" s="417"/>
      <c r="AH27" s="412" t="s">
        <v>139</v>
      </c>
      <c r="AI27" s="413"/>
      <c r="AJ27" s="413"/>
      <c r="AK27" s="413"/>
      <c r="AL27" s="414"/>
      <c r="AM27" s="412" t="s">
        <v>139</v>
      </c>
      <c r="AN27" s="413"/>
      <c r="AO27" s="413"/>
      <c r="AP27" s="413"/>
      <c r="AQ27" s="413"/>
      <c r="AR27" s="414"/>
      <c r="AS27" s="412" t="s">
        <v>139</v>
      </c>
      <c r="AT27" s="413"/>
      <c r="AU27" s="413"/>
      <c r="AV27" s="413"/>
      <c r="AW27" s="413"/>
      <c r="AX27" s="472"/>
      <c r="AY27" s="496" t="s">
        <v>183</v>
      </c>
      <c r="AZ27" s="497"/>
      <c r="BA27" s="497"/>
      <c r="BB27" s="497"/>
      <c r="BC27" s="497"/>
      <c r="BD27" s="497"/>
      <c r="BE27" s="497"/>
      <c r="BF27" s="497"/>
      <c r="BG27" s="497"/>
      <c r="BH27" s="497"/>
      <c r="BI27" s="497"/>
      <c r="BJ27" s="497"/>
      <c r="BK27" s="497"/>
      <c r="BL27" s="497"/>
      <c r="BM27" s="498"/>
      <c r="BN27" s="493" t="s">
        <v>139</v>
      </c>
      <c r="BO27" s="494"/>
      <c r="BP27" s="494"/>
      <c r="BQ27" s="494"/>
      <c r="BR27" s="494"/>
      <c r="BS27" s="494"/>
      <c r="BT27" s="494"/>
      <c r="BU27" s="495"/>
      <c r="BV27" s="493" t="s">
        <v>139</v>
      </c>
      <c r="BW27" s="494"/>
      <c r="BX27" s="494"/>
      <c r="BY27" s="494"/>
      <c r="BZ27" s="494"/>
      <c r="CA27" s="494"/>
      <c r="CB27" s="494"/>
      <c r="CC27" s="495"/>
      <c r="CD27" s="193"/>
      <c r="CE27" s="491"/>
      <c r="CF27" s="491"/>
      <c r="CG27" s="491"/>
      <c r="CH27" s="491"/>
      <c r="CI27" s="491"/>
      <c r="CJ27" s="491"/>
      <c r="CK27" s="491"/>
      <c r="CL27" s="491"/>
      <c r="CM27" s="491"/>
      <c r="CN27" s="491"/>
      <c r="CO27" s="491"/>
      <c r="CP27" s="491"/>
      <c r="CQ27" s="491"/>
      <c r="CR27" s="491"/>
      <c r="CS27" s="492"/>
      <c r="CT27" s="456"/>
      <c r="CU27" s="457"/>
      <c r="CV27" s="457"/>
      <c r="CW27" s="457"/>
      <c r="CX27" s="457"/>
      <c r="CY27" s="457"/>
      <c r="CZ27" s="457"/>
      <c r="DA27" s="458"/>
      <c r="DB27" s="456"/>
      <c r="DC27" s="457"/>
      <c r="DD27" s="457"/>
      <c r="DE27" s="457"/>
      <c r="DF27" s="457"/>
      <c r="DG27" s="457"/>
      <c r="DH27" s="457"/>
      <c r="DI27" s="458"/>
    </row>
    <row r="28" spans="1:113" ht="18.75" customHeight="1" x14ac:dyDescent="0.2">
      <c r="A28" s="178"/>
      <c r="B28" s="438"/>
      <c r="C28" s="439"/>
      <c r="D28" s="440"/>
      <c r="E28" s="415" t="s">
        <v>184</v>
      </c>
      <c r="F28" s="416"/>
      <c r="G28" s="416"/>
      <c r="H28" s="416"/>
      <c r="I28" s="416"/>
      <c r="J28" s="416"/>
      <c r="K28" s="417"/>
      <c r="L28" s="412">
        <v>1</v>
      </c>
      <c r="M28" s="413"/>
      <c r="N28" s="413"/>
      <c r="O28" s="413"/>
      <c r="P28" s="414"/>
      <c r="Q28" s="412">
        <v>1150</v>
      </c>
      <c r="R28" s="413"/>
      <c r="S28" s="413"/>
      <c r="T28" s="413"/>
      <c r="U28" s="413"/>
      <c r="V28" s="414"/>
      <c r="W28" s="502"/>
      <c r="X28" s="439"/>
      <c r="Y28" s="440"/>
      <c r="Z28" s="415" t="s">
        <v>185</v>
      </c>
      <c r="AA28" s="416"/>
      <c r="AB28" s="416"/>
      <c r="AC28" s="416"/>
      <c r="AD28" s="416"/>
      <c r="AE28" s="416"/>
      <c r="AF28" s="416"/>
      <c r="AG28" s="417"/>
      <c r="AH28" s="412" t="s">
        <v>139</v>
      </c>
      <c r="AI28" s="413"/>
      <c r="AJ28" s="413"/>
      <c r="AK28" s="413"/>
      <c r="AL28" s="414"/>
      <c r="AM28" s="412" t="s">
        <v>139</v>
      </c>
      <c r="AN28" s="413"/>
      <c r="AO28" s="413"/>
      <c r="AP28" s="413"/>
      <c r="AQ28" s="413"/>
      <c r="AR28" s="414"/>
      <c r="AS28" s="412" t="s">
        <v>139</v>
      </c>
      <c r="AT28" s="413"/>
      <c r="AU28" s="413"/>
      <c r="AV28" s="413"/>
      <c r="AW28" s="413"/>
      <c r="AX28" s="472"/>
      <c r="AY28" s="476" t="s">
        <v>186</v>
      </c>
      <c r="AZ28" s="477"/>
      <c r="BA28" s="477"/>
      <c r="BB28" s="478"/>
      <c r="BC28" s="485" t="s">
        <v>48</v>
      </c>
      <c r="BD28" s="486"/>
      <c r="BE28" s="486"/>
      <c r="BF28" s="486"/>
      <c r="BG28" s="486"/>
      <c r="BH28" s="486"/>
      <c r="BI28" s="486"/>
      <c r="BJ28" s="486"/>
      <c r="BK28" s="486"/>
      <c r="BL28" s="486"/>
      <c r="BM28" s="487"/>
      <c r="BN28" s="488">
        <v>1012680</v>
      </c>
      <c r="BO28" s="489"/>
      <c r="BP28" s="489"/>
      <c r="BQ28" s="489"/>
      <c r="BR28" s="489"/>
      <c r="BS28" s="489"/>
      <c r="BT28" s="489"/>
      <c r="BU28" s="490"/>
      <c r="BV28" s="488">
        <v>1182674</v>
      </c>
      <c r="BW28" s="489"/>
      <c r="BX28" s="489"/>
      <c r="BY28" s="489"/>
      <c r="BZ28" s="489"/>
      <c r="CA28" s="489"/>
      <c r="CB28" s="489"/>
      <c r="CC28" s="490"/>
      <c r="CD28" s="191"/>
      <c r="CE28" s="491"/>
      <c r="CF28" s="491"/>
      <c r="CG28" s="491"/>
      <c r="CH28" s="491"/>
      <c r="CI28" s="491"/>
      <c r="CJ28" s="491"/>
      <c r="CK28" s="491"/>
      <c r="CL28" s="491"/>
      <c r="CM28" s="491"/>
      <c r="CN28" s="491"/>
      <c r="CO28" s="491"/>
      <c r="CP28" s="491"/>
      <c r="CQ28" s="491"/>
      <c r="CR28" s="491"/>
      <c r="CS28" s="492"/>
      <c r="CT28" s="456"/>
      <c r="CU28" s="457"/>
      <c r="CV28" s="457"/>
      <c r="CW28" s="457"/>
      <c r="CX28" s="457"/>
      <c r="CY28" s="457"/>
      <c r="CZ28" s="457"/>
      <c r="DA28" s="458"/>
      <c r="DB28" s="456"/>
      <c r="DC28" s="457"/>
      <c r="DD28" s="457"/>
      <c r="DE28" s="457"/>
      <c r="DF28" s="457"/>
      <c r="DG28" s="457"/>
      <c r="DH28" s="457"/>
      <c r="DI28" s="458"/>
    </row>
    <row r="29" spans="1:113" ht="18.75" customHeight="1" x14ac:dyDescent="0.2">
      <c r="A29" s="178"/>
      <c r="B29" s="438"/>
      <c r="C29" s="439"/>
      <c r="D29" s="440"/>
      <c r="E29" s="415" t="s">
        <v>187</v>
      </c>
      <c r="F29" s="416"/>
      <c r="G29" s="416"/>
      <c r="H29" s="416"/>
      <c r="I29" s="416"/>
      <c r="J29" s="416"/>
      <c r="K29" s="417"/>
      <c r="L29" s="412">
        <v>4</v>
      </c>
      <c r="M29" s="413"/>
      <c r="N29" s="413"/>
      <c r="O29" s="413"/>
      <c r="P29" s="414"/>
      <c r="Q29" s="412">
        <v>1000</v>
      </c>
      <c r="R29" s="413"/>
      <c r="S29" s="413"/>
      <c r="T29" s="413"/>
      <c r="U29" s="413"/>
      <c r="V29" s="414"/>
      <c r="W29" s="503"/>
      <c r="X29" s="504"/>
      <c r="Y29" s="505"/>
      <c r="Z29" s="415" t="s">
        <v>188</v>
      </c>
      <c r="AA29" s="416"/>
      <c r="AB29" s="416"/>
      <c r="AC29" s="416"/>
      <c r="AD29" s="416"/>
      <c r="AE29" s="416"/>
      <c r="AF29" s="416"/>
      <c r="AG29" s="417"/>
      <c r="AH29" s="412">
        <v>16</v>
      </c>
      <c r="AI29" s="413"/>
      <c r="AJ29" s="413"/>
      <c r="AK29" s="413"/>
      <c r="AL29" s="414"/>
      <c r="AM29" s="412">
        <v>42432</v>
      </c>
      <c r="AN29" s="413"/>
      <c r="AO29" s="413"/>
      <c r="AP29" s="413"/>
      <c r="AQ29" s="413"/>
      <c r="AR29" s="414"/>
      <c r="AS29" s="412">
        <v>2652</v>
      </c>
      <c r="AT29" s="413"/>
      <c r="AU29" s="413"/>
      <c r="AV29" s="413"/>
      <c r="AW29" s="413"/>
      <c r="AX29" s="472"/>
      <c r="AY29" s="479"/>
      <c r="AZ29" s="480"/>
      <c r="BA29" s="480"/>
      <c r="BB29" s="481"/>
      <c r="BC29" s="473" t="s">
        <v>189</v>
      </c>
      <c r="BD29" s="474"/>
      <c r="BE29" s="474"/>
      <c r="BF29" s="474"/>
      <c r="BG29" s="474"/>
      <c r="BH29" s="474"/>
      <c r="BI29" s="474"/>
      <c r="BJ29" s="474"/>
      <c r="BK29" s="474"/>
      <c r="BL29" s="474"/>
      <c r="BM29" s="475"/>
      <c r="BN29" s="459">
        <v>24597</v>
      </c>
      <c r="BO29" s="460"/>
      <c r="BP29" s="460"/>
      <c r="BQ29" s="460"/>
      <c r="BR29" s="460"/>
      <c r="BS29" s="460"/>
      <c r="BT29" s="460"/>
      <c r="BU29" s="461"/>
      <c r="BV29" s="459">
        <v>20919</v>
      </c>
      <c r="BW29" s="460"/>
      <c r="BX29" s="460"/>
      <c r="BY29" s="460"/>
      <c r="BZ29" s="460"/>
      <c r="CA29" s="460"/>
      <c r="CB29" s="460"/>
      <c r="CC29" s="461"/>
      <c r="CD29" s="193"/>
      <c r="CE29" s="491"/>
      <c r="CF29" s="491"/>
      <c r="CG29" s="491"/>
      <c r="CH29" s="491"/>
      <c r="CI29" s="491"/>
      <c r="CJ29" s="491"/>
      <c r="CK29" s="491"/>
      <c r="CL29" s="491"/>
      <c r="CM29" s="491"/>
      <c r="CN29" s="491"/>
      <c r="CO29" s="491"/>
      <c r="CP29" s="491"/>
      <c r="CQ29" s="491"/>
      <c r="CR29" s="491"/>
      <c r="CS29" s="492"/>
      <c r="CT29" s="456"/>
      <c r="CU29" s="457"/>
      <c r="CV29" s="457"/>
      <c r="CW29" s="457"/>
      <c r="CX29" s="457"/>
      <c r="CY29" s="457"/>
      <c r="CZ29" s="457"/>
      <c r="DA29" s="458"/>
      <c r="DB29" s="456"/>
      <c r="DC29" s="457"/>
      <c r="DD29" s="457"/>
      <c r="DE29" s="457"/>
      <c r="DF29" s="457"/>
      <c r="DG29" s="457"/>
      <c r="DH29" s="457"/>
      <c r="DI29" s="458"/>
    </row>
    <row r="30" spans="1:113" ht="18.75" customHeight="1" thickBot="1" x14ac:dyDescent="0.25">
      <c r="A30" s="178"/>
      <c r="B30" s="441"/>
      <c r="C30" s="442"/>
      <c r="D30" s="443"/>
      <c r="E30" s="420"/>
      <c r="F30" s="421"/>
      <c r="G30" s="421"/>
      <c r="H30" s="421"/>
      <c r="I30" s="421"/>
      <c r="J30" s="421"/>
      <c r="K30" s="422"/>
      <c r="L30" s="423"/>
      <c r="M30" s="424"/>
      <c r="N30" s="424"/>
      <c r="O30" s="424"/>
      <c r="P30" s="425"/>
      <c r="Q30" s="423"/>
      <c r="R30" s="424"/>
      <c r="S30" s="424"/>
      <c r="T30" s="424"/>
      <c r="U30" s="424"/>
      <c r="V30" s="425"/>
      <c r="W30" s="426" t="s">
        <v>190</v>
      </c>
      <c r="X30" s="427"/>
      <c r="Y30" s="427"/>
      <c r="Z30" s="427"/>
      <c r="AA30" s="427"/>
      <c r="AB30" s="427"/>
      <c r="AC30" s="427"/>
      <c r="AD30" s="427"/>
      <c r="AE30" s="427"/>
      <c r="AF30" s="427"/>
      <c r="AG30" s="428"/>
      <c r="AH30" s="429">
        <v>79.599999999999994</v>
      </c>
      <c r="AI30" s="430"/>
      <c r="AJ30" s="430"/>
      <c r="AK30" s="430"/>
      <c r="AL30" s="430"/>
      <c r="AM30" s="430"/>
      <c r="AN30" s="430"/>
      <c r="AO30" s="430"/>
      <c r="AP30" s="430"/>
      <c r="AQ30" s="430"/>
      <c r="AR30" s="430"/>
      <c r="AS30" s="430"/>
      <c r="AT30" s="430"/>
      <c r="AU30" s="430"/>
      <c r="AV30" s="430"/>
      <c r="AW30" s="430"/>
      <c r="AX30" s="431"/>
      <c r="AY30" s="482"/>
      <c r="AZ30" s="483"/>
      <c r="BA30" s="483"/>
      <c r="BB30" s="484"/>
      <c r="BC30" s="432" t="s">
        <v>50</v>
      </c>
      <c r="BD30" s="433"/>
      <c r="BE30" s="433"/>
      <c r="BF30" s="433"/>
      <c r="BG30" s="433"/>
      <c r="BH30" s="433"/>
      <c r="BI30" s="433"/>
      <c r="BJ30" s="433"/>
      <c r="BK30" s="433"/>
      <c r="BL30" s="433"/>
      <c r="BM30" s="434"/>
      <c r="BN30" s="493">
        <v>1327734</v>
      </c>
      <c r="BO30" s="494"/>
      <c r="BP30" s="494"/>
      <c r="BQ30" s="494"/>
      <c r="BR30" s="494"/>
      <c r="BS30" s="494"/>
      <c r="BT30" s="494"/>
      <c r="BU30" s="495"/>
      <c r="BV30" s="493">
        <v>1246604</v>
      </c>
      <c r="BW30" s="494"/>
      <c r="BX30" s="494"/>
      <c r="BY30" s="494"/>
      <c r="BZ30" s="494"/>
      <c r="CA30" s="494"/>
      <c r="CB30" s="494"/>
      <c r="CC30" s="495"/>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8" t="s">
        <v>191</v>
      </c>
      <c r="D32" s="418"/>
      <c r="E32" s="418"/>
      <c r="F32" s="418"/>
      <c r="G32" s="418"/>
      <c r="H32" s="418"/>
      <c r="I32" s="418"/>
      <c r="J32" s="418"/>
      <c r="K32" s="418"/>
      <c r="L32" s="418"/>
      <c r="M32" s="418"/>
      <c r="N32" s="418"/>
      <c r="O32" s="418"/>
      <c r="P32" s="418"/>
      <c r="Q32" s="418"/>
      <c r="R32" s="418"/>
      <c r="S32" s="418"/>
      <c r="U32" s="419" t="s">
        <v>192</v>
      </c>
      <c r="V32" s="419"/>
      <c r="W32" s="419"/>
      <c r="X32" s="419"/>
      <c r="Y32" s="419"/>
      <c r="Z32" s="419"/>
      <c r="AA32" s="419"/>
      <c r="AB32" s="419"/>
      <c r="AC32" s="419"/>
      <c r="AD32" s="419"/>
      <c r="AE32" s="419"/>
      <c r="AF32" s="419"/>
      <c r="AG32" s="419"/>
      <c r="AH32" s="419"/>
      <c r="AI32" s="419"/>
      <c r="AJ32" s="419"/>
      <c r="AK32" s="419"/>
      <c r="AM32" s="419" t="s">
        <v>193</v>
      </c>
      <c r="AN32" s="419"/>
      <c r="AO32" s="419"/>
      <c r="AP32" s="419"/>
      <c r="AQ32" s="419"/>
      <c r="AR32" s="419"/>
      <c r="AS32" s="419"/>
      <c r="AT32" s="419"/>
      <c r="AU32" s="419"/>
      <c r="AV32" s="419"/>
      <c r="AW32" s="419"/>
      <c r="AX32" s="419"/>
      <c r="AY32" s="419"/>
      <c r="AZ32" s="419"/>
      <c r="BA32" s="419"/>
      <c r="BB32" s="419"/>
      <c r="BC32" s="419"/>
      <c r="BE32" s="419" t="s">
        <v>194</v>
      </c>
      <c r="BF32" s="419"/>
      <c r="BG32" s="419"/>
      <c r="BH32" s="419"/>
      <c r="BI32" s="419"/>
      <c r="BJ32" s="419"/>
      <c r="BK32" s="419"/>
      <c r="BL32" s="419"/>
      <c r="BM32" s="419"/>
      <c r="BN32" s="419"/>
      <c r="BO32" s="419"/>
      <c r="BP32" s="419"/>
      <c r="BQ32" s="419"/>
      <c r="BR32" s="419"/>
      <c r="BS32" s="419"/>
      <c r="BT32" s="419"/>
      <c r="BU32" s="419"/>
      <c r="BW32" s="419" t="s">
        <v>195</v>
      </c>
      <c r="BX32" s="419"/>
      <c r="BY32" s="419"/>
      <c r="BZ32" s="419"/>
      <c r="CA32" s="419"/>
      <c r="CB32" s="419"/>
      <c r="CC32" s="419"/>
      <c r="CD32" s="419"/>
      <c r="CE32" s="419"/>
      <c r="CF32" s="419"/>
      <c r="CG32" s="419"/>
      <c r="CH32" s="419"/>
      <c r="CI32" s="419"/>
      <c r="CJ32" s="419"/>
      <c r="CK32" s="419"/>
      <c r="CL32" s="419"/>
      <c r="CM32" s="419"/>
      <c r="CO32" s="419" t="s">
        <v>196</v>
      </c>
      <c r="CP32" s="419"/>
      <c r="CQ32" s="419"/>
      <c r="CR32" s="419"/>
      <c r="CS32" s="419"/>
      <c r="CT32" s="419"/>
      <c r="CU32" s="419"/>
      <c r="CV32" s="419"/>
      <c r="CW32" s="419"/>
      <c r="CX32" s="419"/>
      <c r="CY32" s="419"/>
      <c r="CZ32" s="419"/>
      <c r="DA32" s="419"/>
      <c r="DB32" s="419"/>
      <c r="DC32" s="419"/>
      <c r="DD32" s="419"/>
      <c r="DE32" s="419"/>
      <c r="DI32" s="201"/>
    </row>
    <row r="33" spans="1:113" ht="13.5" customHeight="1" x14ac:dyDescent="0.2">
      <c r="A33" s="178"/>
      <c r="B33" s="202"/>
      <c r="C33" s="411" t="s">
        <v>197</v>
      </c>
      <c r="D33" s="411"/>
      <c r="E33" s="410" t="s">
        <v>198</v>
      </c>
      <c r="F33" s="410"/>
      <c r="G33" s="410"/>
      <c r="H33" s="410"/>
      <c r="I33" s="410"/>
      <c r="J33" s="410"/>
      <c r="K33" s="410"/>
      <c r="L33" s="410"/>
      <c r="M33" s="410"/>
      <c r="N33" s="410"/>
      <c r="O33" s="410"/>
      <c r="P33" s="410"/>
      <c r="Q33" s="410"/>
      <c r="R33" s="410"/>
      <c r="S33" s="410"/>
      <c r="T33" s="203"/>
      <c r="U33" s="411" t="s">
        <v>197</v>
      </c>
      <c r="V33" s="411"/>
      <c r="W33" s="410" t="s">
        <v>199</v>
      </c>
      <c r="X33" s="410"/>
      <c r="Y33" s="410"/>
      <c r="Z33" s="410"/>
      <c r="AA33" s="410"/>
      <c r="AB33" s="410"/>
      <c r="AC33" s="410"/>
      <c r="AD33" s="410"/>
      <c r="AE33" s="410"/>
      <c r="AF33" s="410"/>
      <c r="AG33" s="410"/>
      <c r="AH33" s="410"/>
      <c r="AI33" s="410"/>
      <c r="AJ33" s="410"/>
      <c r="AK33" s="410"/>
      <c r="AL33" s="203"/>
      <c r="AM33" s="411" t="s">
        <v>197</v>
      </c>
      <c r="AN33" s="411"/>
      <c r="AO33" s="410" t="s">
        <v>199</v>
      </c>
      <c r="AP33" s="410"/>
      <c r="AQ33" s="410"/>
      <c r="AR33" s="410"/>
      <c r="AS33" s="410"/>
      <c r="AT33" s="410"/>
      <c r="AU33" s="410"/>
      <c r="AV33" s="410"/>
      <c r="AW33" s="410"/>
      <c r="AX33" s="410"/>
      <c r="AY33" s="410"/>
      <c r="AZ33" s="410"/>
      <c r="BA33" s="410"/>
      <c r="BB33" s="410"/>
      <c r="BC33" s="410"/>
      <c r="BD33" s="204"/>
      <c r="BE33" s="410" t="s">
        <v>200</v>
      </c>
      <c r="BF33" s="410"/>
      <c r="BG33" s="410" t="s">
        <v>201</v>
      </c>
      <c r="BH33" s="410"/>
      <c r="BI33" s="410"/>
      <c r="BJ33" s="410"/>
      <c r="BK33" s="410"/>
      <c r="BL33" s="410"/>
      <c r="BM33" s="410"/>
      <c r="BN33" s="410"/>
      <c r="BO33" s="410"/>
      <c r="BP33" s="410"/>
      <c r="BQ33" s="410"/>
      <c r="BR33" s="410"/>
      <c r="BS33" s="410"/>
      <c r="BT33" s="410"/>
      <c r="BU33" s="410"/>
      <c r="BV33" s="204"/>
      <c r="BW33" s="411" t="s">
        <v>200</v>
      </c>
      <c r="BX33" s="411"/>
      <c r="BY33" s="410" t="s">
        <v>202</v>
      </c>
      <c r="BZ33" s="410"/>
      <c r="CA33" s="410"/>
      <c r="CB33" s="410"/>
      <c r="CC33" s="410"/>
      <c r="CD33" s="410"/>
      <c r="CE33" s="410"/>
      <c r="CF33" s="410"/>
      <c r="CG33" s="410"/>
      <c r="CH33" s="410"/>
      <c r="CI33" s="410"/>
      <c r="CJ33" s="410"/>
      <c r="CK33" s="410"/>
      <c r="CL33" s="410"/>
      <c r="CM33" s="410"/>
      <c r="CN33" s="203"/>
      <c r="CO33" s="411" t="s">
        <v>197</v>
      </c>
      <c r="CP33" s="411"/>
      <c r="CQ33" s="410" t="s">
        <v>203</v>
      </c>
      <c r="CR33" s="410"/>
      <c r="CS33" s="410"/>
      <c r="CT33" s="410"/>
      <c r="CU33" s="410"/>
      <c r="CV33" s="410"/>
      <c r="CW33" s="410"/>
      <c r="CX33" s="410"/>
      <c r="CY33" s="410"/>
      <c r="CZ33" s="410"/>
      <c r="DA33" s="410"/>
      <c r="DB33" s="410"/>
      <c r="DC33" s="410"/>
      <c r="DD33" s="410"/>
      <c r="DE33" s="410"/>
      <c r="DF33" s="203"/>
      <c r="DG33" s="409" t="s">
        <v>204</v>
      </c>
      <c r="DH33" s="409"/>
      <c r="DI33" s="205"/>
    </row>
    <row r="34" spans="1:113" ht="32.25" customHeight="1" x14ac:dyDescent="0.2">
      <c r="A34" s="178"/>
      <c r="B34" s="202"/>
      <c r="C34" s="407">
        <f>IF(E34="","",1)</f>
        <v>1</v>
      </c>
      <c r="D34" s="407"/>
      <c r="E34" s="408" t="str">
        <f>IF('各会計、関係団体の財政状況及び健全化判断比率'!B7="","",'各会計、関係団体の財政状況及び健全化判断比率'!B7)</f>
        <v>一般会計</v>
      </c>
      <c r="F34" s="408"/>
      <c r="G34" s="408"/>
      <c r="H34" s="408"/>
      <c r="I34" s="408"/>
      <c r="J34" s="408"/>
      <c r="K34" s="408"/>
      <c r="L34" s="408"/>
      <c r="M34" s="408"/>
      <c r="N34" s="408"/>
      <c r="O34" s="408"/>
      <c r="P34" s="408"/>
      <c r="Q34" s="408"/>
      <c r="R34" s="408"/>
      <c r="S34" s="408"/>
      <c r="T34" s="178"/>
      <c r="U34" s="407">
        <f>IF(W34="","",MAX(C34:D43)+1)</f>
        <v>4</v>
      </c>
      <c r="V34" s="407"/>
      <c r="W34" s="408" t="str">
        <f>IF('各会計、関係団体の財政状況及び健全化判断比率'!B28="","",'各会計、関係団体の財政状況及び健全化判断比率'!B28)</f>
        <v>国民健康保険運営事業会計</v>
      </c>
      <c r="X34" s="408"/>
      <c r="Y34" s="408"/>
      <c r="Z34" s="408"/>
      <c r="AA34" s="408"/>
      <c r="AB34" s="408"/>
      <c r="AC34" s="408"/>
      <c r="AD34" s="408"/>
      <c r="AE34" s="408"/>
      <c r="AF34" s="408"/>
      <c r="AG34" s="408"/>
      <c r="AH34" s="408"/>
      <c r="AI34" s="408"/>
      <c r="AJ34" s="408"/>
      <c r="AK34" s="408"/>
      <c r="AL34" s="178"/>
      <c r="AM34" s="407" t="str">
        <f>IF(AO34="","",MAX(C34:D43,U34:V43)+1)</f>
        <v/>
      </c>
      <c r="AN34" s="407"/>
      <c r="AO34" s="408"/>
      <c r="AP34" s="408"/>
      <c r="AQ34" s="408"/>
      <c r="AR34" s="408"/>
      <c r="AS34" s="408"/>
      <c r="AT34" s="408"/>
      <c r="AU34" s="408"/>
      <c r="AV34" s="408"/>
      <c r="AW34" s="408"/>
      <c r="AX34" s="408"/>
      <c r="AY34" s="408"/>
      <c r="AZ34" s="408"/>
      <c r="BA34" s="408"/>
      <c r="BB34" s="408"/>
      <c r="BC34" s="408"/>
      <c r="BD34" s="178"/>
      <c r="BE34" s="407">
        <f>IF(BG34="","",MAX(C34:D43,U34:V43,AM34:AN43)+1)</f>
        <v>8</v>
      </c>
      <c r="BF34" s="407"/>
      <c r="BG34" s="408" t="str">
        <f>IF('各会計、関係団体の財政状況及び健全化判断比率'!B32="","",'各会計、関係団体の財政状況及び健全化判断比率'!B32)</f>
        <v>簡易水道事業会計</v>
      </c>
      <c r="BH34" s="408"/>
      <c r="BI34" s="408"/>
      <c r="BJ34" s="408"/>
      <c r="BK34" s="408"/>
      <c r="BL34" s="408"/>
      <c r="BM34" s="408"/>
      <c r="BN34" s="408"/>
      <c r="BO34" s="408"/>
      <c r="BP34" s="408"/>
      <c r="BQ34" s="408"/>
      <c r="BR34" s="408"/>
      <c r="BS34" s="408"/>
      <c r="BT34" s="408"/>
      <c r="BU34" s="408"/>
      <c r="BV34" s="178"/>
      <c r="BW34" s="407">
        <f>IF(BY34="","",MAX(C34:D43,U34:V43,AM34:AN43,BE34:BF43)+1)</f>
        <v>10</v>
      </c>
      <c r="BX34" s="407"/>
      <c r="BY34" s="408" t="str">
        <f>IF('各会計、関係団体の財政状況及び健全化判断比率'!B68="","",'各会計、関係団体の財政状況及び健全化判断比率'!B68)</f>
        <v>東京市町村総合事務組合（一般会計）</v>
      </c>
      <c r="BZ34" s="408"/>
      <c r="CA34" s="408"/>
      <c r="CB34" s="408"/>
      <c r="CC34" s="408"/>
      <c r="CD34" s="408"/>
      <c r="CE34" s="408"/>
      <c r="CF34" s="408"/>
      <c r="CG34" s="408"/>
      <c r="CH34" s="408"/>
      <c r="CI34" s="408"/>
      <c r="CJ34" s="408"/>
      <c r="CK34" s="408"/>
      <c r="CL34" s="408"/>
      <c r="CM34" s="408"/>
      <c r="CN34" s="178"/>
      <c r="CO34" s="407" t="str">
        <f>IF(CQ34="","",MAX(C34:D43,U34:V43,AM34:AN43,BE34:BF43,BW34:BX43)+1)</f>
        <v/>
      </c>
      <c r="CP34" s="407"/>
      <c r="CQ34" s="408" t="str">
        <f>IF('各会計、関係団体の財政状況及び健全化判断比率'!BS7="","",'各会計、関係団体の財政状況及び健全化判断比率'!BS7)</f>
        <v/>
      </c>
      <c r="CR34" s="408"/>
      <c r="CS34" s="408"/>
      <c r="CT34" s="408"/>
      <c r="CU34" s="408"/>
      <c r="CV34" s="408"/>
      <c r="CW34" s="408"/>
      <c r="CX34" s="408"/>
      <c r="CY34" s="408"/>
      <c r="CZ34" s="408"/>
      <c r="DA34" s="408"/>
      <c r="DB34" s="408"/>
      <c r="DC34" s="408"/>
      <c r="DD34" s="408"/>
      <c r="DE34" s="408"/>
      <c r="DG34" s="405" t="str">
        <f>IF('各会計、関係団体の財政状況及び健全化判断比率'!BR7="","",'各会計、関係団体の財政状況及び健全化判断比率'!BR7)</f>
        <v/>
      </c>
      <c r="DH34" s="405"/>
      <c r="DI34" s="205"/>
    </row>
    <row r="35" spans="1:113" ht="32.25" customHeight="1" x14ac:dyDescent="0.2">
      <c r="A35" s="178"/>
      <c r="B35" s="202"/>
      <c r="C35" s="407">
        <f>IF(E35="","",C34+1)</f>
        <v>2</v>
      </c>
      <c r="D35" s="407"/>
      <c r="E35" s="408" t="str">
        <f>IF('各会計、関係団体の財政状況及び健全化判断比率'!B8="","",'各会計、関係団体の財政状況及び健全化判断比率'!B8)</f>
        <v>航路事業会計</v>
      </c>
      <c r="F35" s="408"/>
      <c r="G35" s="408"/>
      <c r="H35" s="408"/>
      <c r="I35" s="408"/>
      <c r="J35" s="408"/>
      <c r="K35" s="408"/>
      <c r="L35" s="408"/>
      <c r="M35" s="408"/>
      <c r="N35" s="408"/>
      <c r="O35" s="408"/>
      <c r="P35" s="408"/>
      <c r="Q35" s="408"/>
      <c r="R35" s="408"/>
      <c r="S35" s="408"/>
      <c r="T35" s="178"/>
      <c r="U35" s="407">
        <f>IF(W35="","",U34+1)</f>
        <v>5</v>
      </c>
      <c r="V35" s="407"/>
      <c r="W35" s="408" t="str">
        <f>IF('各会計、関係団体の財政状況及び健全化判断比率'!B29="","",'各会計、関係団体の財政状況及び健全化判断比率'!B29)</f>
        <v>介護保険事業会計</v>
      </c>
      <c r="X35" s="408"/>
      <c r="Y35" s="408"/>
      <c r="Z35" s="408"/>
      <c r="AA35" s="408"/>
      <c r="AB35" s="408"/>
      <c r="AC35" s="408"/>
      <c r="AD35" s="408"/>
      <c r="AE35" s="408"/>
      <c r="AF35" s="408"/>
      <c r="AG35" s="408"/>
      <c r="AH35" s="408"/>
      <c r="AI35" s="408"/>
      <c r="AJ35" s="408"/>
      <c r="AK35" s="408"/>
      <c r="AL35" s="178"/>
      <c r="AM35" s="407" t="str">
        <f t="shared" ref="AM35:AM43" si="0">IF(AO35="","",AM34+1)</f>
        <v/>
      </c>
      <c r="AN35" s="407"/>
      <c r="AO35" s="408"/>
      <c r="AP35" s="408"/>
      <c r="AQ35" s="408"/>
      <c r="AR35" s="408"/>
      <c r="AS35" s="408"/>
      <c r="AT35" s="408"/>
      <c r="AU35" s="408"/>
      <c r="AV35" s="408"/>
      <c r="AW35" s="408"/>
      <c r="AX35" s="408"/>
      <c r="AY35" s="408"/>
      <c r="AZ35" s="408"/>
      <c r="BA35" s="408"/>
      <c r="BB35" s="408"/>
      <c r="BC35" s="408"/>
      <c r="BD35" s="178"/>
      <c r="BE35" s="407">
        <f t="shared" ref="BE35:BE43" si="1">IF(BG35="","",BE34+1)</f>
        <v>9</v>
      </c>
      <c r="BF35" s="407"/>
      <c r="BG35" s="408" t="str">
        <f>IF('各会計、関係団体の財政状況及び健全化判断比率'!B33="","",'各会計、関係団体の財政状況及び健全化判断比率'!B33)</f>
        <v>観光施設事業会計</v>
      </c>
      <c r="BH35" s="408"/>
      <c r="BI35" s="408"/>
      <c r="BJ35" s="408"/>
      <c r="BK35" s="408"/>
      <c r="BL35" s="408"/>
      <c r="BM35" s="408"/>
      <c r="BN35" s="408"/>
      <c r="BO35" s="408"/>
      <c r="BP35" s="408"/>
      <c r="BQ35" s="408"/>
      <c r="BR35" s="408"/>
      <c r="BS35" s="408"/>
      <c r="BT35" s="408"/>
      <c r="BU35" s="408"/>
      <c r="BV35" s="178"/>
      <c r="BW35" s="407">
        <f t="shared" ref="BW35:BW43" si="2">IF(BY35="","",BW34+1)</f>
        <v>11</v>
      </c>
      <c r="BX35" s="407"/>
      <c r="BY35" s="408" t="str">
        <f>IF('各会計、関係団体の財政状況及び健全化判断比率'!B69="","",'各会計、関係団体の財政状況及び健全化判断比率'!B69)</f>
        <v>東京市町村総合事務組合（交通災害共済事業）</v>
      </c>
      <c r="BZ35" s="408"/>
      <c r="CA35" s="408"/>
      <c r="CB35" s="408"/>
      <c r="CC35" s="408"/>
      <c r="CD35" s="408"/>
      <c r="CE35" s="408"/>
      <c r="CF35" s="408"/>
      <c r="CG35" s="408"/>
      <c r="CH35" s="408"/>
      <c r="CI35" s="408"/>
      <c r="CJ35" s="408"/>
      <c r="CK35" s="408"/>
      <c r="CL35" s="408"/>
      <c r="CM35" s="408"/>
      <c r="CN35" s="178"/>
      <c r="CO35" s="407" t="str">
        <f t="shared" ref="CO35:CO43" si="3">IF(CQ35="","",CO34+1)</f>
        <v/>
      </c>
      <c r="CP35" s="407"/>
      <c r="CQ35" s="408" t="str">
        <f>IF('各会計、関係団体の財政状況及び健全化判断比率'!BS8="","",'各会計、関係団体の財政状況及び健全化判断比率'!BS8)</f>
        <v/>
      </c>
      <c r="CR35" s="408"/>
      <c r="CS35" s="408"/>
      <c r="CT35" s="408"/>
      <c r="CU35" s="408"/>
      <c r="CV35" s="408"/>
      <c r="CW35" s="408"/>
      <c r="CX35" s="408"/>
      <c r="CY35" s="408"/>
      <c r="CZ35" s="408"/>
      <c r="DA35" s="408"/>
      <c r="DB35" s="408"/>
      <c r="DC35" s="408"/>
      <c r="DD35" s="408"/>
      <c r="DE35" s="408"/>
      <c r="DG35" s="405" t="str">
        <f>IF('各会計、関係団体の財政状況及び健全化判断比率'!BR8="","",'各会計、関係団体の財政状況及び健全化判断比率'!BR8)</f>
        <v/>
      </c>
      <c r="DH35" s="405"/>
      <c r="DI35" s="205"/>
    </row>
    <row r="36" spans="1:113" ht="32.25" customHeight="1" x14ac:dyDescent="0.2">
      <c r="A36" s="178"/>
      <c r="B36" s="202"/>
      <c r="C36" s="407">
        <f>IF(E36="","",C35+1)</f>
        <v>3</v>
      </c>
      <c r="D36" s="407"/>
      <c r="E36" s="408" t="str">
        <f>IF('各会計、関係団体の財政状況及び健全化判断比率'!B9="","",'各会計、関係団体の財政状況及び健全化判断比率'!B9)</f>
        <v>産業センター運営事業会計</v>
      </c>
      <c r="F36" s="408"/>
      <c r="G36" s="408"/>
      <c r="H36" s="408"/>
      <c r="I36" s="408"/>
      <c r="J36" s="408"/>
      <c r="K36" s="408"/>
      <c r="L36" s="408"/>
      <c r="M36" s="408"/>
      <c r="N36" s="408"/>
      <c r="O36" s="408"/>
      <c r="P36" s="408"/>
      <c r="Q36" s="408"/>
      <c r="R36" s="408"/>
      <c r="S36" s="408"/>
      <c r="T36" s="178"/>
      <c r="U36" s="407">
        <f t="shared" ref="U36:U43" si="4">IF(W36="","",U35+1)</f>
        <v>6</v>
      </c>
      <c r="V36" s="407"/>
      <c r="W36" s="408" t="str">
        <f>IF('各会計、関係団体の財政状況及び健全化判断比率'!B30="","",'各会計、関係団体の財政状況及び健全化判断比率'!B30)</f>
        <v>後期高齢者医療事業会計</v>
      </c>
      <c r="X36" s="408"/>
      <c r="Y36" s="408"/>
      <c r="Z36" s="408"/>
      <c r="AA36" s="408"/>
      <c r="AB36" s="408"/>
      <c r="AC36" s="408"/>
      <c r="AD36" s="408"/>
      <c r="AE36" s="408"/>
      <c r="AF36" s="408"/>
      <c r="AG36" s="408"/>
      <c r="AH36" s="408"/>
      <c r="AI36" s="408"/>
      <c r="AJ36" s="408"/>
      <c r="AK36" s="408"/>
      <c r="AL36" s="178"/>
      <c r="AM36" s="407" t="str">
        <f t="shared" si="0"/>
        <v/>
      </c>
      <c r="AN36" s="407"/>
      <c r="AO36" s="408"/>
      <c r="AP36" s="408"/>
      <c r="AQ36" s="408"/>
      <c r="AR36" s="408"/>
      <c r="AS36" s="408"/>
      <c r="AT36" s="408"/>
      <c r="AU36" s="408"/>
      <c r="AV36" s="408"/>
      <c r="AW36" s="408"/>
      <c r="AX36" s="408"/>
      <c r="AY36" s="408"/>
      <c r="AZ36" s="408"/>
      <c r="BA36" s="408"/>
      <c r="BB36" s="408"/>
      <c r="BC36" s="408"/>
      <c r="BD36" s="178"/>
      <c r="BE36" s="407" t="str">
        <f t="shared" si="1"/>
        <v/>
      </c>
      <c r="BF36" s="407"/>
      <c r="BG36" s="408"/>
      <c r="BH36" s="408"/>
      <c r="BI36" s="408"/>
      <c r="BJ36" s="408"/>
      <c r="BK36" s="408"/>
      <c r="BL36" s="408"/>
      <c r="BM36" s="408"/>
      <c r="BN36" s="408"/>
      <c r="BO36" s="408"/>
      <c r="BP36" s="408"/>
      <c r="BQ36" s="408"/>
      <c r="BR36" s="408"/>
      <c r="BS36" s="408"/>
      <c r="BT36" s="408"/>
      <c r="BU36" s="408"/>
      <c r="BV36" s="178"/>
      <c r="BW36" s="407">
        <f t="shared" si="2"/>
        <v>12</v>
      </c>
      <c r="BX36" s="407"/>
      <c r="BY36" s="408" t="str">
        <f>IF('各会計、関係団体の財政状況及び健全化判断比率'!B70="","",'各会計、関係団体の財政状況及び健全化判断比率'!B70)</f>
        <v>東京都後期高齢者医療広域連合（一般会計）</v>
      </c>
      <c r="BZ36" s="408"/>
      <c r="CA36" s="408"/>
      <c r="CB36" s="408"/>
      <c r="CC36" s="408"/>
      <c r="CD36" s="408"/>
      <c r="CE36" s="408"/>
      <c r="CF36" s="408"/>
      <c r="CG36" s="408"/>
      <c r="CH36" s="408"/>
      <c r="CI36" s="408"/>
      <c r="CJ36" s="408"/>
      <c r="CK36" s="408"/>
      <c r="CL36" s="408"/>
      <c r="CM36" s="408"/>
      <c r="CN36" s="178"/>
      <c r="CO36" s="407" t="str">
        <f t="shared" si="3"/>
        <v/>
      </c>
      <c r="CP36" s="407"/>
      <c r="CQ36" s="408" t="str">
        <f>IF('各会計、関係団体の財政状況及び健全化判断比率'!BS9="","",'各会計、関係団体の財政状況及び健全化判断比率'!BS9)</f>
        <v/>
      </c>
      <c r="CR36" s="408"/>
      <c r="CS36" s="408"/>
      <c r="CT36" s="408"/>
      <c r="CU36" s="408"/>
      <c r="CV36" s="408"/>
      <c r="CW36" s="408"/>
      <c r="CX36" s="408"/>
      <c r="CY36" s="408"/>
      <c r="CZ36" s="408"/>
      <c r="DA36" s="408"/>
      <c r="DB36" s="408"/>
      <c r="DC36" s="408"/>
      <c r="DD36" s="408"/>
      <c r="DE36" s="408"/>
      <c r="DG36" s="405" t="str">
        <f>IF('各会計、関係団体の財政状況及び健全化判断比率'!BR9="","",'各会計、関係団体の財政状況及び健全化判断比率'!BR9)</f>
        <v/>
      </c>
      <c r="DH36" s="405"/>
      <c r="DI36" s="205"/>
    </row>
    <row r="37" spans="1:113" ht="32.25" customHeight="1" x14ac:dyDescent="0.2">
      <c r="A37" s="178"/>
      <c r="B37" s="202"/>
      <c r="C37" s="407" t="str">
        <f>IF(E37="","",C36+1)</f>
        <v/>
      </c>
      <c r="D37" s="407"/>
      <c r="E37" s="408" t="str">
        <f>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178"/>
      <c r="U37" s="407">
        <f t="shared" si="4"/>
        <v>7</v>
      </c>
      <c r="V37" s="407"/>
      <c r="W37" s="408" t="str">
        <f>IF('各会計、関係団体の財政状況及び健全化判断比率'!B31="","",'各会計、関係団体の財政状況及び健全化判断比率'!B31)</f>
        <v>介護サービス事業会計</v>
      </c>
      <c r="X37" s="408"/>
      <c r="Y37" s="408"/>
      <c r="Z37" s="408"/>
      <c r="AA37" s="408"/>
      <c r="AB37" s="408"/>
      <c r="AC37" s="408"/>
      <c r="AD37" s="408"/>
      <c r="AE37" s="408"/>
      <c r="AF37" s="408"/>
      <c r="AG37" s="408"/>
      <c r="AH37" s="408"/>
      <c r="AI37" s="408"/>
      <c r="AJ37" s="408"/>
      <c r="AK37" s="408"/>
      <c r="AL37" s="178"/>
      <c r="AM37" s="407" t="str">
        <f t="shared" si="0"/>
        <v/>
      </c>
      <c r="AN37" s="407"/>
      <c r="AO37" s="408"/>
      <c r="AP37" s="408"/>
      <c r="AQ37" s="408"/>
      <c r="AR37" s="408"/>
      <c r="AS37" s="408"/>
      <c r="AT37" s="408"/>
      <c r="AU37" s="408"/>
      <c r="AV37" s="408"/>
      <c r="AW37" s="408"/>
      <c r="AX37" s="408"/>
      <c r="AY37" s="408"/>
      <c r="AZ37" s="408"/>
      <c r="BA37" s="408"/>
      <c r="BB37" s="408"/>
      <c r="BC37" s="408"/>
      <c r="BD37" s="178"/>
      <c r="BE37" s="407" t="str">
        <f t="shared" si="1"/>
        <v/>
      </c>
      <c r="BF37" s="407"/>
      <c r="BG37" s="408"/>
      <c r="BH37" s="408"/>
      <c r="BI37" s="408"/>
      <c r="BJ37" s="408"/>
      <c r="BK37" s="408"/>
      <c r="BL37" s="408"/>
      <c r="BM37" s="408"/>
      <c r="BN37" s="408"/>
      <c r="BO37" s="408"/>
      <c r="BP37" s="408"/>
      <c r="BQ37" s="408"/>
      <c r="BR37" s="408"/>
      <c r="BS37" s="408"/>
      <c r="BT37" s="408"/>
      <c r="BU37" s="408"/>
      <c r="BV37" s="178"/>
      <c r="BW37" s="407">
        <f t="shared" si="2"/>
        <v>13</v>
      </c>
      <c r="BX37" s="407"/>
      <c r="BY37" s="408" t="str">
        <f>IF('各会計、関係団体の財政状況及び健全化判断比率'!B71="","",'各会計、関係団体の財政状況及び健全化判断比率'!B71)</f>
        <v>東京都後期高齢者医療広域連合（特別会計）</v>
      </c>
      <c r="BZ37" s="408"/>
      <c r="CA37" s="408"/>
      <c r="CB37" s="408"/>
      <c r="CC37" s="408"/>
      <c r="CD37" s="408"/>
      <c r="CE37" s="408"/>
      <c r="CF37" s="408"/>
      <c r="CG37" s="408"/>
      <c r="CH37" s="408"/>
      <c r="CI37" s="408"/>
      <c r="CJ37" s="408"/>
      <c r="CK37" s="408"/>
      <c r="CL37" s="408"/>
      <c r="CM37" s="408"/>
      <c r="CN37" s="178"/>
      <c r="CO37" s="407" t="str">
        <f t="shared" si="3"/>
        <v/>
      </c>
      <c r="CP37" s="407"/>
      <c r="CQ37" s="408" t="str">
        <f>IF('各会計、関係団体の財政状況及び健全化判断比率'!BS10="","",'各会計、関係団体の財政状況及び健全化判断比率'!BS10)</f>
        <v/>
      </c>
      <c r="CR37" s="408"/>
      <c r="CS37" s="408"/>
      <c r="CT37" s="408"/>
      <c r="CU37" s="408"/>
      <c r="CV37" s="408"/>
      <c r="CW37" s="408"/>
      <c r="CX37" s="408"/>
      <c r="CY37" s="408"/>
      <c r="CZ37" s="408"/>
      <c r="DA37" s="408"/>
      <c r="DB37" s="408"/>
      <c r="DC37" s="408"/>
      <c r="DD37" s="408"/>
      <c r="DE37" s="408"/>
      <c r="DG37" s="405" t="str">
        <f>IF('各会計、関係団体の財政状況及び健全化判断比率'!BR10="","",'各会計、関係団体の財政状況及び健全化判断比率'!BR10)</f>
        <v/>
      </c>
      <c r="DH37" s="405"/>
      <c r="DI37" s="205"/>
    </row>
    <row r="38" spans="1:113" ht="32.25" customHeight="1" x14ac:dyDescent="0.2">
      <c r="A38" s="178"/>
      <c r="B38" s="202"/>
      <c r="C38" s="407" t="str">
        <f t="shared" ref="C38:C43" si="5">IF(E38="","",C37+1)</f>
        <v/>
      </c>
      <c r="D38" s="407"/>
      <c r="E38" s="408" t="str">
        <f>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178"/>
      <c r="U38" s="407" t="str">
        <f t="shared" si="4"/>
        <v/>
      </c>
      <c r="V38" s="407"/>
      <c r="W38" s="408"/>
      <c r="X38" s="408"/>
      <c r="Y38" s="408"/>
      <c r="Z38" s="408"/>
      <c r="AA38" s="408"/>
      <c r="AB38" s="408"/>
      <c r="AC38" s="408"/>
      <c r="AD38" s="408"/>
      <c r="AE38" s="408"/>
      <c r="AF38" s="408"/>
      <c r="AG38" s="408"/>
      <c r="AH38" s="408"/>
      <c r="AI38" s="408"/>
      <c r="AJ38" s="408"/>
      <c r="AK38" s="408"/>
      <c r="AL38" s="178"/>
      <c r="AM38" s="407" t="str">
        <f t="shared" si="0"/>
        <v/>
      </c>
      <c r="AN38" s="407"/>
      <c r="AO38" s="408"/>
      <c r="AP38" s="408"/>
      <c r="AQ38" s="408"/>
      <c r="AR38" s="408"/>
      <c r="AS38" s="408"/>
      <c r="AT38" s="408"/>
      <c r="AU38" s="408"/>
      <c r="AV38" s="408"/>
      <c r="AW38" s="408"/>
      <c r="AX38" s="408"/>
      <c r="AY38" s="408"/>
      <c r="AZ38" s="408"/>
      <c r="BA38" s="408"/>
      <c r="BB38" s="408"/>
      <c r="BC38" s="408"/>
      <c r="BD38" s="178"/>
      <c r="BE38" s="407" t="str">
        <f t="shared" si="1"/>
        <v/>
      </c>
      <c r="BF38" s="407"/>
      <c r="BG38" s="408"/>
      <c r="BH38" s="408"/>
      <c r="BI38" s="408"/>
      <c r="BJ38" s="408"/>
      <c r="BK38" s="408"/>
      <c r="BL38" s="408"/>
      <c r="BM38" s="408"/>
      <c r="BN38" s="408"/>
      <c r="BO38" s="408"/>
      <c r="BP38" s="408"/>
      <c r="BQ38" s="408"/>
      <c r="BR38" s="408"/>
      <c r="BS38" s="408"/>
      <c r="BT38" s="408"/>
      <c r="BU38" s="408"/>
      <c r="BV38" s="178"/>
      <c r="BW38" s="407">
        <f t="shared" si="2"/>
        <v>14</v>
      </c>
      <c r="BX38" s="407"/>
      <c r="BY38" s="408" t="str">
        <f>IF('各会計、関係団体の財政状況及び健全化判断比率'!B72="","",'各会計、関係団体の財政状況及び健全化判断比率'!B72)</f>
        <v>東京都市町村職員退職手当組合</v>
      </c>
      <c r="BZ38" s="408"/>
      <c r="CA38" s="408"/>
      <c r="CB38" s="408"/>
      <c r="CC38" s="408"/>
      <c r="CD38" s="408"/>
      <c r="CE38" s="408"/>
      <c r="CF38" s="408"/>
      <c r="CG38" s="408"/>
      <c r="CH38" s="408"/>
      <c r="CI38" s="408"/>
      <c r="CJ38" s="408"/>
      <c r="CK38" s="408"/>
      <c r="CL38" s="408"/>
      <c r="CM38" s="408"/>
      <c r="CN38" s="178"/>
      <c r="CO38" s="407" t="str">
        <f t="shared" si="3"/>
        <v/>
      </c>
      <c r="CP38" s="407"/>
      <c r="CQ38" s="408" t="str">
        <f>IF('各会計、関係団体の財政状況及び健全化判断比率'!BS11="","",'各会計、関係団体の財政状況及び健全化判断比率'!BS11)</f>
        <v/>
      </c>
      <c r="CR38" s="408"/>
      <c r="CS38" s="408"/>
      <c r="CT38" s="408"/>
      <c r="CU38" s="408"/>
      <c r="CV38" s="408"/>
      <c r="CW38" s="408"/>
      <c r="CX38" s="408"/>
      <c r="CY38" s="408"/>
      <c r="CZ38" s="408"/>
      <c r="DA38" s="408"/>
      <c r="DB38" s="408"/>
      <c r="DC38" s="408"/>
      <c r="DD38" s="408"/>
      <c r="DE38" s="408"/>
      <c r="DG38" s="405" t="str">
        <f>IF('各会計、関係団体の財政状況及び健全化判断比率'!BR11="","",'各会計、関係団体の財政状況及び健全化判断比率'!BR11)</f>
        <v/>
      </c>
      <c r="DH38" s="405"/>
      <c r="DI38" s="205"/>
    </row>
    <row r="39" spans="1:113" ht="32.25" customHeight="1" x14ac:dyDescent="0.2">
      <c r="A39" s="178"/>
      <c r="B39" s="202"/>
      <c r="C39" s="407" t="str">
        <f t="shared" si="5"/>
        <v/>
      </c>
      <c r="D39" s="407"/>
      <c r="E39" s="408" t="str">
        <f>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178"/>
      <c r="U39" s="407" t="str">
        <f t="shared" si="4"/>
        <v/>
      </c>
      <c r="V39" s="407"/>
      <c r="W39" s="408"/>
      <c r="X39" s="408"/>
      <c r="Y39" s="408"/>
      <c r="Z39" s="408"/>
      <c r="AA39" s="408"/>
      <c r="AB39" s="408"/>
      <c r="AC39" s="408"/>
      <c r="AD39" s="408"/>
      <c r="AE39" s="408"/>
      <c r="AF39" s="408"/>
      <c r="AG39" s="408"/>
      <c r="AH39" s="408"/>
      <c r="AI39" s="408"/>
      <c r="AJ39" s="408"/>
      <c r="AK39" s="408"/>
      <c r="AL39" s="178"/>
      <c r="AM39" s="407" t="str">
        <f t="shared" si="0"/>
        <v/>
      </c>
      <c r="AN39" s="407"/>
      <c r="AO39" s="408"/>
      <c r="AP39" s="408"/>
      <c r="AQ39" s="408"/>
      <c r="AR39" s="408"/>
      <c r="AS39" s="408"/>
      <c r="AT39" s="408"/>
      <c r="AU39" s="408"/>
      <c r="AV39" s="408"/>
      <c r="AW39" s="408"/>
      <c r="AX39" s="408"/>
      <c r="AY39" s="408"/>
      <c r="AZ39" s="408"/>
      <c r="BA39" s="408"/>
      <c r="BB39" s="408"/>
      <c r="BC39" s="408"/>
      <c r="BD39" s="178"/>
      <c r="BE39" s="407" t="str">
        <f t="shared" si="1"/>
        <v/>
      </c>
      <c r="BF39" s="407"/>
      <c r="BG39" s="408"/>
      <c r="BH39" s="408"/>
      <c r="BI39" s="408"/>
      <c r="BJ39" s="408"/>
      <c r="BK39" s="408"/>
      <c r="BL39" s="408"/>
      <c r="BM39" s="408"/>
      <c r="BN39" s="408"/>
      <c r="BO39" s="408"/>
      <c r="BP39" s="408"/>
      <c r="BQ39" s="408"/>
      <c r="BR39" s="408"/>
      <c r="BS39" s="408"/>
      <c r="BT39" s="408"/>
      <c r="BU39" s="408"/>
      <c r="BV39" s="178"/>
      <c r="BW39" s="407">
        <f t="shared" si="2"/>
        <v>15</v>
      </c>
      <c r="BX39" s="407"/>
      <c r="BY39" s="408" t="str">
        <f>IF('各会計、関係団体の財政状況及び健全化判断比率'!B73="","",'各会計、関係団体の財政状況及び健全化判断比率'!B73)</f>
        <v>東京都島嶼町村一部事務組合</v>
      </c>
      <c r="BZ39" s="408"/>
      <c r="CA39" s="408"/>
      <c r="CB39" s="408"/>
      <c r="CC39" s="408"/>
      <c r="CD39" s="408"/>
      <c r="CE39" s="408"/>
      <c r="CF39" s="408"/>
      <c r="CG39" s="408"/>
      <c r="CH39" s="408"/>
      <c r="CI39" s="408"/>
      <c r="CJ39" s="408"/>
      <c r="CK39" s="408"/>
      <c r="CL39" s="408"/>
      <c r="CM39" s="408"/>
      <c r="CN39" s="178"/>
      <c r="CO39" s="407" t="str">
        <f t="shared" si="3"/>
        <v/>
      </c>
      <c r="CP39" s="407"/>
      <c r="CQ39" s="408" t="str">
        <f>IF('各会計、関係団体の財政状況及び健全化判断比率'!BS12="","",'各会計、関係団体の財政状況及び健全化判断比率'!BS12)</f>
        <v/>
      </c>
      <c r="CR39" s="408"/>
      <c r="CS39" s="408"/>
      <c r="CT39" s="408"/>
      <c r="CU39" s="408"/>
      <c r="CV39" s="408"/>
      <c r="CW39" s="408"/>
      <c r="CX39" s="408"/>
      <c r="CY39" s="408"/>
      <c r="CZ39" s="408"/>
      <c r="DA39" s="408"/>
      <c r="DB39" s="408"/>
      <c r="DC39" s="408"/>
      <c r="DD39" s="408"/>
      <c r="DE39" s="408"/>
      <c r="DG39" s="405" t="str">
        <f>IF('各会計、関係団体の財政状況及び健全化判断比率'!BR12="","",'各会計、関係団体の財政状況及び健全化判断比率'!BR12)</f>
        <v/>
      </c>
      <c r="DH39" s="405"/>
      <c r="DI39" s="205"/>
    </row>
    <row r="40" spans="1:113" ht="32.25" customHeight="1" x14ac:dyDescent="0.2">
      <c r="A40" s="178"/>
      <c r="B40" s="202"/>
      <c r="C40" s="407" t="str">
        <f t="shared" si="5"/>
        <v/>
      </c>
      <c r="D40" s="407"/>
      <c r="E40" s="408" t="str">
        <f>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178"/>
      <c r="U40" s="407" t="str">
        <f t="shared" si="4"/>
        <v/>
      </c>
      <c r="V40" s="407"/>
      <c r="W40" s="408"/>
      <c r="X40" s="408"/>
      <c r="Y40" s="408"/>
      <c r="Z40" s="408"/>
      <c r="AA40" s="408"/>
      <c r="AB40" s="408"/>
      <c r="AC40" s="408"/>
      <c r="AD40" s="408"/>
      <c r="AE40" s="408"/>
      <c r="AF40" s="408"/>
      <c r="AG40" s="408"/>
      <c r="AH40" s="408"/>
      <c r="AI40" s="408"/>
      <c r="AJ40" s="408"/>
      <c r="AK40" s="408"/>
      <c r="AL40" s="178"/>
      <c r="AM40" s="407" t="str">
        <f t="shared" si="0"/>
        <v/>
      </c>
      <c r="AN40" s="407"/>
      <c r="AO40" s="408"/>
      <c r="AP40" s="408"/>
      <c r="AQ40" s="408"/>
      <c r="AR40" s="408"/>
      <c r="AS40" s="408"/>
      <c r="AT40" s="408"/>
      <c r="AU40" s="408"/>
      <c r="AV40" s="408"/>
      <c r="AW40" s="408"/>
      <c r="AX40" s="408"/>
      <c r="AY40" s="408"/>
      <c r="AZ40" s="408"/>
      <c r="BA40" s="408"/>
      <c r="BB40" s="408"/>
      <c r="BC40" s="408"/>
      <c r="BD40" s="178"/>
      <c r="BE40" s="407" t="str">
        <f t="shared" si="1"/>
        <v/>
      </c>
      <c r="BF40" s="407"/>
      <c r="BG40" s="408"/>
      <c r="BH40" s="408"/>
      <c r="BI40" s="408"/>
      <c r="BJ40" s="408"/>
      <c r="BK40" s="408"/>
      <c r="BL40" s="408"/>
      <c r="BM40" s="408"/>
      <c r="BN40" s="408"/>
      <c r="BO40" s="408"/>
      <c r="BP40" s="408"/>
      <c r="BQ40" s="408"/>
      <c r="BR40" s="408"/>
      <c r="BS40" s="408"/>
      <c r="BT40" s="408"/>
      <c r="BU40" s="408"/>
      <c r="BV40" s="178"/>
      <c r="BW40" s="407">
        <f t="shared" si="2"/>
        <v>16</v>
      </c>
      <c r="BX40" s="407"/>
      <c r="BY40" s="408" t="str">
        <f>IF('各会計、関係団体の財政状況及び健全化判断比率'!B74="","",'各会計、関係団体の財政状況及び健全化判断比率'!B74)</f>
        <v>東京都市町村議会議員公務災害補償等組合</v>
      </c>
      <c r="BZ40" s="408"/>
      <c r="CA40" s="408"/>
      <c r="CB40" s="408"/>
      <c r="CC40" s="408"/>
      <c r="CD40" s="408"/>
      <c r="CE40" s="408"/>
      <c r="CF40" s="408"/>
      <c r="CG40" s="408"/>
      <c r="CH40" s="408"/>
      <c r="CI40" s="408"/>
      <c r="CJ40" s="408"/>
      <c r="CK40" s="408"/>
      <c r="CL40" s="408"/>
      <c r="CM40" s="408"/>
      <c r="CN40" s="178"/>
      <c r="CO40" s="407" t="str">
        <f t="shared" si="3"/>
        <v/>
      </c>
      <c r="CP40" s="407"/>
      <c r="CQ40" s="408" t="str">
        <f>IF('各会計、関係団体の財政状況及び健全化判断比率'!BS13="","",'各会計、関係団体の財政状況及び健全化判断比率'!BS13)</f>
        <v/>
      </c>
      <c r="CR40" s="408"/>
      <c r="CS40" s="408"/>
      <c r="CT40" s="408"/>
      <c r="CU40" s="408"/>
      <c r="CV40" s="408"/>
      <c r="CW40" s="408"/>
      <c r="CX40" s="408"/>
      <c r="CY40" s="408"/>
      <c r="CZ40" s="408"/>
      <c r="DA40" s="408"/>
      <c r="DB40" s="408"/>
      <c r="DC40" s="408"/>
      <c r="DD40" s="408"/>
      <c r="DE40" s="408"/>
      <c r="DG40" s="405" t="str">
        <f>IF('各会計、関係団体の財政状況及び健全化判断比率'!BR13="","",'各会計、関係団体の財政状況及び健全化判断比率'!BR13)</f>
        <v/>
      </c>
      <c r="DH40" s="405"/>
      <c r="DI40" s="205"/>
    </row>
    <row r="41" spans="1:113" ht="32.25" customHeight="1" x14ac:dyDescent="0.2">
      <c r="A41" s="178"/>
      <c r="B41" s="202"/>
      <c r="C41" s="407" t="str">
        <f t="shared" si="5"/>
        <v/>
      </c>
      <c r="D41" s="407"/>
      <c r="E41" s="408" t="str">
        <f>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178"/>
      <c r="U41" s="407" t="str">
        <f t="shared" si="4"/>
        <v/>
      </c>
      <c r="V41" s="407"/>
      <c r="W41" s="408"/>
      <c r="X41" s="408"/>
      <c r="Y41" s="408"/>
      <c r="Z41" s="408"/>
      <c r="AA41" s="408"/>
      <c r="AB41" s="408"/>
      <c r="AC41" s="408"/>
      <c r="AD41" s="408"/>
      <c r="AE41" s="408"/>
      <c r="AF41" s="408"/>
      <c r="AG41" s="408"/>
      <c r="AH41" s="408"/>
      <c r="AI41" s="408"/>
      <c r="AJ41" s="408"/>
      <c r="AK41" s="408"/>
      <c r="AL41" s="178"/>
      <c r="AM41" s="407" t="str">
        <f t="shared" si="0"/>
        <v/>
      </c>
      <c r="AN41" s="407"/>
      <c r="AO41" s="408"/>
      <c r="AP41" s="408"/>
      <c r="AQ41" s="408"/>
      <c r="AR41" s="408"/>
      <c r="AS41" s="408"/>
      <c r="AT41" s="408"/>
      <c r="AU41" s="408"/>
      <c r="AV41" s="408"/>
      <c r="AW41" s="408"/>
      <c r="AX41" s="408"/>
      <c r="AY41" s="408"/>
      <c r="AZ41" s="408"/>
      <c r="BA41" s="408"/>
      <c r="BB41" s="408"/>
      <c r="BC41" s="408"/>
      <c r="BD41" s="178"/>
      <c r="BE41" s="407" t="str">
        <f t="shared" si="1"/>
        <v/>
      </c>
      <c r="BF41" s="407"/>
      <c r="BG41" s="408"/>
      <c r="BH41" s="408"/>
      <c r="BI41" s="408"/>
      <c r="BJ41" s="408"/>
      <c r="BK41" s="408"/>
      <c r="BL41" s="408"/>
      <c r="BM41" s="408"/>
      <c r="BN41" s="408"/>
      <c r="BO41" s="408"/>
      <c r="BP41" s="408"/>
      <c r="BQ41" s="408"/>
      <c r="BR41" s="408"/>
      <c r="BS41" s="408"/>
      <c r="BT41" s="408"/>
      <c r="BU41" s="408"/>
      <c r="BV41" s="178"/>
      <c r="BW41" s="407" t="str">
        <f t="shared" si="2"/>
        <v/>
      </c>
      <c r="BX41" s="407"/>
      <c r="BY41" s="408" t="str">
        <f>IF('各会計、関係団体の財政状況及び健全化判断比率'!B75="","",'各会計、関係団体の財政状況及び健全化判断比率'!B75)</f>
        <v/>
      </c>
      <c r="BZ41" s="408"/>
      <c r="CA41" s="408"/>
      <c r="CB41" s="408"/>
      <c r="CC41" s="408"/>
      <c r="CD41" s="408"/>
      <c r="CE41" s="408"/>
      <c r="CF41" s="408"/>
      <c r="CG41" s="408"/>
      <c r="CH41" s="408"/>
      <c r="CI41" s="408"/>
      <c r="CJ41" s="408"/>
      <c r="CK41" s="408"/>
      <c r="CL41" s="408"/>
      <c r="CM41" s="408"/>
      <c r="CN41" s="178"/>
      <c r="CO41" s="407" t="str">
        <f t="shared" si="3"/>
        <v/>
      </c>
      <c r="CP41" s="407"/>
      <c r="CQ41" s="408" t="str">
        <f>IF('各会計、関係団体の財政状況及び健全化判断比率'!BS14="","",'各会計、関係団体の財政状況及び健全化判断比率'!BS14)</f>
        <v/>
      </c>
      <c r="CR41" s="408"/>
      <c r="CS41" s="408"/>
      <c r="CT41" s="408"/>
      <c r="CU41" s="408"/>
      <c r="CV41" s="408"/>
      <c r="CW41" s="408"/>
      <c r="CX41" s="408"/>
      <c r="CY41" s="408"/>
      <c r="CZ41" s="408"/>
      <c r="DA41" s="408"/>
      <c r="DB41" s="408"/>
      <c r="DC41" s="408"/>
      <c r="DD41" s="408"/>
      <c r="DE41" s="408"/>
      <c r="DG41" s="405" t="str">
        <f>IF('各会計、関係団体の財政状況及び健全化判断比率'!BR14="","",'各会計、関係団体の財政状況及び健全化判断比率'!BR14)</f>
        <v/>
      </c>
      <c r="DH41" s="405"/>
      <c r="DI41" s="205"/>
    </row>
    <row r="42" spans="1:113" ht="32.25" customHeight="1" x14ac:dyDescent="0.2">
      <c r="B42" s="202"/>
      <c r="C42" s="407" t="str">
        <f t="shared" si="5"/>
        <v/>
      </c>
      <c r="D42" s="407"/>
      <c r="E42" s="408" t="str">
        <f>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178"/>
      <c r="U42" s="407" t="str">
        <f t="shared" si="4"/>
        <v/>
      </c>
      <c r="V42" s="407"/>
      <c r="W42" s="408"/>
      <c r="X42" s="408"/>
      <c r="Y42" s="408"/>
      <c r="Z42" s="408"/>
      <c r="AA42" s="408"/>
      <c r="AB42" s="408"/>
      <c r="AC42" s="408"/>
      <c r="AD42" s="408"/>
      <c r="AE42" s="408"/>
      <c r="AF42" s="408"/>
      <c r="AG42" s="408"/>
      <c r="AH42" s="408"/>
      <c r="AI42" s="408"/>
      <c r="AJ42" s="408"/>
      <c r="AK42" s="408"/>
      <c r="AL42" s="178"/>
      <c r="AM42" s="407" t="str">
        <f t="shared" si="0"/>
        <v/>
      </c>
      <c r="AN42" s="407"/>
      <c r="AO42" s="408"/>
      <c r="AP42" s="408"/>
      <c r="AQ42" s="408"/>
      <c r="AR42" s="408"/>
      <c r="AS42" s="408"/>
      <c r="AT42" s="408"/>
      <c r="AU42" s="408"/>
      <c r="AV42" s="408"/>
      <c r="AW42" s="408"/>
      <c r="AX42" s="408"/>
      <c r="AY42" s="408"/>
      <c r="AZ42" s="408"/>
      <c r="BA42" s="408"/>
      <c r="BB42" s="408"/>
      <c r="BC42" s="408"/>
      <c r="BD42" s="178"/>
      <c r="BE42" s="407" t="str">
        <f t="shared" si="1"/>
        <v/>
      </c>
      <c r="BF42" s="407"/>
      <c r="BG42" s="408"/>
      <c r="BH42" s="408"/>
      <c r="BI42" s="408"/>
      <c r="BJ42" s="408"/>
      <c r="BK42" s="408"/>
      <c r="BL42" s="408"/>
      <c r="BM42" s="408"/>
      <c r="BN42" s="408"/>
      <c r="BO42" s="408"/>
      <c r="BP42" s="408"/>
      <c r="BQ42" s="408"/>
      <c r="BR42" s="408"/>
      <c r="BS42" s="408"/>
      <c r="BT42" s="408"/>
      <c r="BU42" s="408"/>
      <c r="BV42" s="178"/>
      <c r="BW42" s="407" t="str">
        <f t="shared" si="2"/>
        <v/>
      </c>
      <c r="BX42" s="407"/>
      <c r="BY42" s="408" t="str">
        <f>IF('各会計、関係団体の財政状況及び健全化判断比率'!B76="","",'各会計、関係団体の財政状況及び健全化判断比率'!B76)</f>
        <v/>
      </c>
      <c r="BZ42" s="408"/>
      <c r="CA42" s="408"/>
      <c r="CB42" s="408"/>
      <c r="CC42" s="408"/>
      <c r="CD42" s="408"/>
      <c r="CE42" s="408"/>
      <c r="CF42" s="408"/>
      <c r="CG42" s="408"/>
      <c r="CH42" s="408"/>
      <c r="CI42" s="408"/>
      <c r="CJ42" s="408"/>
      <c r="CK42" s="408"/>
      <c r="CL42" s="408"/>
      <c r="CM42" s="408"/>
      <c r="CN42" s="178"/>
      <c r="CO42" s="407" t="str">
        <f t="shared" si="3"/>
        <v/>
      </c>
      <c r="CP42" s="407"/>
      <c r="CQ42" s="408" t="str">
        <f>IF('各会計、関係団体の財政状況及び健全化判断比率'!BS15="","",'各会計、関係団体の財政状況及び健全化判断比率'!BS15)</f>
        <v/>
      </c>
      <c r="CR42" s="408"/>
      <c r="CS42" s="408"/>
      <c r="CT42" s="408"/>
      <c r="CU42" s="408"/>
      <c r="CV42" s="408"/>
      <c r="CW42" s="408"/>
      <c r="CX42" s="408"/>
      <c r="CY42" s="408"/>
      <c r="CZ42" s="408"/>
      <c r="DA42" s="408"/>
      <c r="DB42" s="408"/>
      <c r="DC42" s="408"/>
      <c r="DD42" s="408"/>
      <c r="DE42" s="408"/>
      <c r="DG42" s="405" t="str">
        <f>IF('各会計、関係団体の財政状況及び健全化判断比率'!BR15="","",'各会計、関係団体の財政状況及び健全化判断比率'!BR15)</f>
        <v/>
      </c>
      <c r="DH42" s="405"/>
      <c r="DI42" s="205"/>
    </row>
    <row r="43" spans="1:113" ht="32.25" customHeight="1" x14ac:dyDescent="0.2">
      <c r="B43" s="202"/>
      <c r="C43" s="407" t="str">
        <f t="shared" si="5"/>
        <v/>
      </c>
      <c r="D43" s="407"/>
      <c r="E43" s="408" t="str">
        <f>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178"/>
      <c r="U43" s="407" t="str">
        <f t="shared" si="4"/>
        <v/>
      </c>
      <c r="V43" s="407"/>
      <c r="W43" s="408"/>
      <c r="X43" s="408"/>
      <c r="Y43" s="408"/>
      <c r="Z43" s="408"/>
      <c r="AA43" s="408"/>
      <c r="AB43" s="408"/>
      <c r="AC43" s="408"/>
      <c r="AD43" s="408"/>
      <c r="AE43" s="408"/>
      <c r="AF43" s="408"/>
      <c r="AG43" s="408"/>
      <c r="AH43" s="408"/>
      <c r="AI43" s="408"/>
      <c r="AJ43" s="408"/>
      <c r="AK43" s="408"/>
      <c r="AL43" s="178"/>
      <c r="AM43" s="407" t="str">
        <f t="shared" si="0"/>
        <v/>
      </c>
      <c r="AN43" s="407"/>
      <c r="AO43" s="408"/>
      <c r="AP43" s="408"/>
      <c r="AQ43" s="408"/>
      <c r="AR43" s="408"/>
      <c r="AS43" s="408"/>
      <c r="AT43" s="408"/>
      <c r="AU43" s="408"/>
      <c r="AV43" s="408"/>
      <c r="AW43" s="408"/>
      <c r="AX43" s="408"/>
      <c r="AY43" s="408"/>
      <c r="AZ43" s="408"/>
      <c r="BA43" s="408"/>
      <c r="BB43" s="408"/>
      <c r="BC43" s="408"/>
      <c r="BD43" s="178"/>
      <c r="BE43" s="407" t="str">
        <f t="shared" si="1"/>
        <v/>
      </c>
      <c r="BF43" s="407"/>
      <c r="BG43" s="408"/>
      <c r="BH43" s="408"/>
      <c r="BI43" s="408"/>
      <c r="BJ43" s="408"/>
      <c r="BK43" s="408"/>
      <c r="BL43" s="408"/>
      <c r="BM43" s="408"/>
      <c r="BN43" s="408"/>
      <c r="BO43" s="408"/>
      <c r="BP43" s="408"/>
      <c r="BQ43" s="408"/>
      <c r="BR43" s="408"/>
      <c r="BS43" s="408"/>
      <c r="BT43" s="408"/>
      <c r="BU43" s="408"/>
      <c r="BV43" s="178"/>
      <c r="BW43" s="407" t="str">
        <f t="shared" si="2"/>
        <v/>
      </c>
      <c r="BX43" s="407"/>
      <c r="BY43" s="408" t="str">
        <f>IF('各会計、関係団体の財政状況及び健全化判断比率'!B77="","",'各会計、関係団体の財政状況及び健全化判断比率'!B77)</f>
        <v/>
      </c>
      <c r="BZ43" s="408"/>
      <c r="CA43" s="408"/>
      <c r="CB43" s="408"/>
      <c r="CC43" s="408"/>
      <c r="CD43" s="408"/>
      <c r="CE43" s="408"/>
      <c r="CF43" s="408"/>
      <c r="CG43" s="408"/>
      <c r="CH43" s="408"/>
      <c r="CI43" s="408"/>
      <c r="CJ43" s="408"/>
      <c r="CK43" s="408"/>
      <c r="CL43" s="408"/>
      <c r="CM43" s="408"/>
      <c r="CN43" s="178"/>
      <c r="CO43" s="407" t="str">
        <f t="shared" si="3"/>
        <v/>
      </c>
      <c r="CP43" s="407"/>
      <c r="CQ43" s="408" t="str">
        <f>IF('各会計、関係団体の財政状況及び健全化判断比率'!BS16="","",'各会計、関係団体の財政状況及び健全化判断比率'!BS16)</f>
        <v/>
      </c>
      <c r="CR43" s="408"/>
      <c r="CS43" s="408"/>
      <c r="CT43" s="408"/>
      <c r="CU43" s="408"/>
      <c r="CV43" s="408"/>
      <c r="CW43" s="408"/>
      <c r="CX43" s="408"/>
      <c r="CY43" s="408"/>
      <c r="CZ43" s="408"/>
      <c r="DA43" s="408"/>
      <c r="DB43" s="408"/>
      <c r="DC43" s="408"/>
      <c r="DD43" s="408"/>
      <c r="DE43" s="408"/>
      <c r="DG43" s="405" t="str">
        <f>IF('各会計、関係団体の財政状況及び健全化判断比率'!BR16="","",'各会計、関係団体の財政状況及び健全化判断比率'!BR16)</f>
        <v/>
      </c>
      <c r="DH43" s="405"/>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404" t="s">
        <v>206</v>
      </c>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row>
    <row r="47" spans="1:113" x14ac:dyDescent="0.2">
      <c r="E47" s="404" t="s">
        <v>207</v>
      </c>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row>
    <row r="48" spans="1:113" x14ac:dyDescent="0.2">
      <c r="E48" s="404" t="s">
        <v>208</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row>
    <row r="49" spans="5:113" x14ac:dyDescent="0.2">
      <c r="E49" s="406" t="s">
        <v>209</v>
      </c>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row>
    <row r="50" spans="5:113" x14ac:dyDescent="0.2">
      <c r="E50" s="404" t="s">
        <v>210</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row>
    <row r="51" spans="5:113" x14ac:dyDescent="0.2">
      <c r="E51" s="404" t="s">
        <v>211</v>
      </c>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row>
    <row r="52" spans="5:113" x14ac:dyDescent="0.2">
      <c r="E52" s="404" t="s">
        <v>212</v>
      </c>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row>
    <row r="53" spans="5:113" x14ac:dyDescent="0.2">
      <c r="E53" s="367" t="s">
        <v>593</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2">
      <c r="A34" s="22"/>
      <c r="B34" s="31"/>
      <c r="C34" s="1216" t="s">
        <v>571</v>
      </c>
      <c r="D34" s="1216"/>
      <c r="E34" s="1217"/>
      <c r="F34" s="32">
        <v>8.81</v>
      </c>
      <c r="G34" s="33">
        <v>10.63</v>
      </c>
      <c r="H34" s="33">
        <v>14.07</v>
      </c>
      <c r="I34" s="33">
        <v>4.49</v>
      </c>
      <c r="J34" s="34">
        <v>27.28</v>
      </c>
      <c r="K34" s="22"/>
      <c r="L34" s="22"/>
      <c r="M34" s="22"/>
      <c r="N34" s="22"/>
      <c r="O34" s="22"/>
      <c r="P34" s="22"/>
    </row>
    <row r="35" spans="1:16" ht="39" customHeight="1" x14ac:dyDescent="0.2">
      <c r="A35" s="22"/>
      <c r="B35" s="35"/>
      <c r="C35" s="1210" t="s">
        <v>572</v>
      </c>
      <c r="D35" s="1211"/>
      <c r="E35" s="1212"/>
      <c r="F35" s="36">
        <v>5.09</v>
      </c>
      <c r="G35" s="37">
        <v>3.87</v>
      </c>
      <c r="H35" s="37">
        <v>3.91</v>
      </c>
      <c r="I35" s="37">
        <v>2.75</v>
      </c>
      <c r="J35" s="38">
        <v>1.82</v>
      </c>
      <c r="K35" s="22"/>
      <c r="L35" s="22"/>
      <c r="M35" s="22"/>
      <c r="N35" s="22"/>
      <c r="O35" s="22"/>
      <c r="P35" s="22"/>
    </row>
    <row r="36" spans="1:16" ht="39" customHeight="1" x14ac:dyDescent="0.2">
      <c r="A36" s="22"/>
      <c r="B36" s="35"/>
      <c r="C36" s="1210" t="s">
        <v>573</v>
      </c>
      <c r="D36" s="1211"/>
      <c r="E36" s="1212"/>
      <c r="F36" s="36">
        <v>0.49</v>
      </c>
      <c r="G36" s="37">
        <v>0.56999999999999995</v>
      </c>
      <c r="H36" s="37">
        <v>0.76</v>
      </c>
      <c r="I36" s="37">
        <v>1.03</v>
      </c>
      <c r="J36" s="38">
        <v>0.83</v>
      </c>
      <c r="K36" s="22"/>
      <c r="L36" s="22"/>
      <c r="M36" s="22"/>
      <c r="N36" s="22"/>
      <c r="O36" s="22"/>
      <c r="P36" s="22"/>
    </row>
    <row r="37" spans="1:16" ht="39" customHeight="1" x14ac:dyDescent="0.2">
      <c r="A37" s="22"/>
      <c r="B37" s="35"/>
      <c r="C37" s="1210" t="s">
        <v>574</v>
      </c>
      <c r="D37" s="1211"/>
      <c r="E37" s="1212"/>
      <c r="F37" s="36">
        <v>0.11</v>
      </c>
      <c r="G37" s="37">
        <v>0.08</v>
      </c>
      <c r="H37" s="37">
        <v>0.15</v>
      </c>
      <c r="I37" s="37">
        <v>0.61</v>
      </c>
      <c r="J37" s="38">
        <v>0.56999999999999995</v>
      </c>
      <c r="K37" s="22"/>
      <c r="L37" s="22"/>
      <c r="M37" s="22"/>
      <c r="N37" s="22"/>
      <c r="O37" s="22"/>
      <c r="P37" s="22"/>
    </row>
    <row r="38" spans="1:16" ht="39" customHeight="1" x14ac:dyDescent="0.2">
      <c r="A38" s="22"/>
      <c r="B38" s="35"/>
      <c r="C38" s="1210" t="s">
        <v>575</v>
      </c>
      <c r="D38" s="1211"/>
      <c r="E38" s="1212"/>
      <c r="F38" s="36">
        <v>0.01</v>
      </c>
      <c r="G38" s="37">
        <v>0.08</v>
      </c>
      <c r="H38" s="37">
        <v>0</v>
      </c>
      <c r="I38" s="37">
        <v>0.15</v>
      </c>
      <c r="J38" s="38">
        <v>0.41</v>
      </c>
      <c r="K38" s="22"/>
      <c r="L38" s="22"/>
      <c r="M38" s="22"/>
      <c r="N38" s="22"/>
      <c r="O38" s="22"/>
      <c r="P38" s="22"/>
    </row>
    <row r="39" spans="1:16" ht="39" customHeight="1" x14ac:dyDescent="0.2">
      <c r="A39" s="22"/>
      <c r="B39" s="35"/>
      <c r="C39" s="1210" t="s">
        <v>576</v>
      </c>
      <c r="D39" s="1211"/>
      <c r="E39" s="1212"/>
      <c r="F39" s="36">
        <v>0.03</v>
      </c>
      <c r="G39" s="37">
        <v>0.13</v>
      </c>
      <c r="H39" s="37">
        <v>0.08</v>
      </c>
      <c r="I39" s="37">
        <v>0.17</v>
      </c>
      <c r="J39" s="38">
        <v>0.23</v>
      </c>
      <c r="K39" s="22"/>
      <c r="L39" s="22"/>
      <c r="M39" s="22"/>
      <c r="N39" s="22"/>
      <c r="O39" s="22"/>
      <c r="P39" s="22"/>
    </row>
    <row r="40" spans="1:16" ht="39" customHeight="1" x14ac:dyDescent="0.2">
      <c r="A40" s="22"/>
      <c r="B40" s="35"/>
      <c r="C40" s="1210" t="s">
        <v>577</v>
      </c>
      <c r="D40" s="1211"/>
      <c r="E40" s="1212"/>
      <c r="F40" s="36">
        <v>0.66</v>
      </c>
      <c r="G40" s="37">
        <v>1.41</v>
      </c>
      <c r="H40" s="37">
        <v>0.22</v>
      </c>
      <c r="I40" s="37">
        <v>0.38</v>
      </c>
      <c r="J40" s="38">
        <v>0.22</v>
      </c>
      <c r="K40" s="22"/>
      <c r="L40" s="22"/>
      <c r="M40" s="22"/>
      <c r="N40" s="22"/>
      <c r="O40" s="22"/>
      <c r="P40" s="22"/>
    </row>
    <row r="41" spans="1:16" ht="39" customHeight="1" x14ac:dyDescent="0.2">
      <c r="A41" s="22"/>
      <c r="B41" s="35"/>
      <c r="C41" s="1210" t="s">
        <v>578</v>
      </c>
      <c r="D41" s="1211"/>
      <c r="E41" s="1212"/>
      <c r="F41" s="36">
        <v>0.14000000000000001</v>
      </c>
      <c r="G41" s="37">
        <v>0.11</v>
      </c>
      <c r="H41" s="37">
        <v>0.57999999999999996</v>
      </c>
      <c r="I41" s="37">
        <v>0.32</v>
      </c>
      <c r="J41" s="38">
        <v>0.02</v>
      </c>
      <c r="K41" s="22"/>
      <c r="L41" s="22"/>
      <c r="M41" s="22"/>
      <c r="N41" s="22"/>
      <c r="O41" s="22"/>
      <c r="P41" s="22"/>
    </row>
    <row r="42" spans="1:16" ht="39" customHeight="1" x14ac:dyDescent="0.2">
      <c r="A42" s="22"/>
      <c r="B42" s="39"/>
      <c r="C42" s="1210" t="s">
        <v>579</v>
      </c>
      <c r="D42" s="1211"/>
      <c r="E42" s="1212"/>
      <c r="F42" s="36" t="s">
        <v>521</v>
      </c>
      <c r="G42" s="37" t="s">
        <v>521</v>
      </c>
      <c r="H42" s="37" t="s">
        <v>521</v>
      </c>
      <c r="I42" s="37" t="s">
        <v>521</v>
      </c>
      <c r="J42" s="38" t="s">
        <v>521</v>
      </c>
      <c r="K42" s="22"/>
      <c r="L42" s="22"/>
      <c r="M42" s="22"/>
      <c r="N42" s="22"/>
      <c r="O42" s="22"/>
      <c r="P42" s="22"/>
    </row>
    <row r="43" spans="1:16" ht="39" customHeight="1" thickBot="1" x14ac:dyDescent="0.25">
      <c r="A43" s="22"/>
      <c r="B43" s="40"/>
      <c r="C43" s="1213" t="s">
        <v>580</v>
      </c>
      <c r="D43" s="1214"/>
      <c r="E43" s="1215"/>
      <c r="F43" s="41">
        <v>0</v>
      </c>
      <c r="G43" s="42">
        <v>0</v>
      </c>
      <c r="H43" s="42">
        <v>0</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xxv8Y+JdxulLg9N8YI4+y3qKW4ivdUKju1WSBzt50waYw8ZyovIGPT9Ce4Op1/DKBb9YCkY8bWcy6NY939bbQ==" saltValue="AzzvnTO72UR/m2gwmNU3O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2">
      <c r="A45" s="48"/>
      <c r="B45" s="1236" t="s">
        <v>11</v>
      </c>
      <c r="C45" s="1237"/>
      <c r="D45" s="58"/>
      <c r="E45" s="1242" t="s">
        <v>12</v>
      </c>
      <c r="F45" s="1242"/>
      <c r="G45" s="1242"/>
      <c r="H45" s="1242"/>
      <c r="I45" s="1242"/>
      <c r="J45" s="1243"/>
      <c r="K45" s="59">
        <v>49</v>
      </c>
      <c r="L45" s="60">
        <v>47</v>
      </c>
      <c r="M45" s="60">
        <v>53</v>
      </c>
      <c r="N45" s="60">
        <v>66</v>
      </c>
      <c r="O45" s="61">
        <v>67</v>
      </c>
      <c r="P45" s="48"/>
      <c r="Q45" s="48"/>
      <c r="R45" s="48"/>
      <c r="S45" s="48"/>
      <c r="T45" s="48"/>
      <c r="U45" s="48"/>
    </row>
    <row r="46" spans="1:21" ht="30.75" customHeight="1" x14ac:dyDescent="0.2">
      <c r="A46" s="48"/>
      <c r="B46" s="1238"/>
      <c r="C46" s="1239"/>
      <c r="D46" s="62"/>
      <c r="E46" s="1220" t="s">
        <v>13</v>
      </c>
      <c r="F46" s="1220"/>
      <c r="G46" s="1220"/>
      <c r="H46" s="1220"/>
      <c r="I46" s="1220"/>
      <c r="J46" s="1221"/>
      <c r="K46" s="63" t="s">
        <v>521</v>
      </c>
      <c r="L46" s="64" t="s">
        <v>521</v>
      </c>
      <c r="M46" s="64" t="s">
        <v>521</v>
      </c>
      <c r="N46" s="64" t="s">
        <v>521</v>
      </c>
      <c r="O46" s="65" t="s">
        <v>521</v>
      </c>
      <c r="P46" s="48"/>
      <c r="Q46" s="48"/>
      <c r="R46" s="48"/>
      <c r="S46" s="48"/>
      <c r="T46" s="48"/>
      <c r="U46" s="48"/>
    </row>
    <row r="47" spans="1:21" ht="30.75" customHeight="1" x14ac:dyDescent="0.2">
      <c r="A47" s="48"/>
      <c r="B47" s="1238"/>
      <c r="C47" s="1239"/>
      <c r="D47" s="62"/>
      <c r="E47" s="1220" t="s">
        <v>14</v>
      </c>
      <c r="F47" s="1220"/>
      <c r="G47" s="1220"/>
      <c r="H47" s="1220"/>
      <c r="I47" s="1220"/>
      <c r="J47" s="1221"/>
      <c r="K47" s="63" t="s">
        <v>521</v>
      </c>
      <c r="L47" s="64" t="s">
        <v>521</v>
      </c>
      <c r="M47" s="64" t="s">
        <v>521</v>
      </c>
      <c r="N47" s="64" t="s">
        <v>521</v>
      </c>
      <c r="O47" s="65" t="s">
        <v>521</v>
      </c>
      <c r="P47" s="48"/>
      <c r="Q47" s="48"/>
      <c r="R47" s="48"/>
      <c r="S47" s="48"/>
      <c r="T47" s="48"/>
      <c r="U47" s="48"/>
    </row>
    <row r="48" spans="1:21" ht="30.75" customHeight="1" x14ac:dyDescent="0.2">
      <c r="A48" s="48"/>
      <c r="B48" s="1238"/>
      <c r="C48" s="1239"/>
      <c r="D48" s="62"/>
      <c r="E48" s="1220" t="s">
        <v>15</v>
      </c>
      <c r="F48" s="1220"/>
      <c r="G48" s="1220"/>
      <c r="H48" s="1220"/>
      <c r="I48" s="1220"/>
      <c r="J48" s="1221"/>
      <c r="K48" s="63">
        <v>3</v>
      </c>
      <c r="L48" s="64">
        <v>3</v>
      </c>
      <c r="M48" s="64">
        <v>3</v>
      </c>
      <c r="N48" s="64">
        <v>3</v>
      </c>
      <c r="O48" s="65">
        <v>2</v>
      </c>
      <c r="P48" s="48"/>
      <c r="Q48" s="48"/>
      <c r="R48" s="48"/>
      <c r="S48" s="48"/>
      <c r="T48" s="48"/>
      <c r="U48" s="48"/>
    </row>
    <row r="49" spans="1:21" ht="30.75" customHeight="1" x14ac:dyDescent="0.2">
      <c r="A49" s="48"/>
      <c r="B49" s="1238"/>
      <c r="C49" s="1239"/>
      <c r="D49" s="62"/>
      <c r="E49" s="1220" t="s">
        <v>16</v>
      </c>
      <c r="F49" s="1220"/>
      <c r="G49" s="1220"/>
      <c r="H49" s="1220"/>
      <c r="I49" s="1220"/>
      <c r="J49" s="1221"/>
      <c r="K49" s="63">
        <v>7</v>
      </c>
      <c r="L49" s="64">
        <v>7</v>
      </c>
      <c r="M49" s="64">
        <v>7</v>
      </c>
      <c r="N49" s="64">
        <v>6</v>
      </c>
      <c r="O49" s="65">
        <v>4</v>
      </c>
      <c r="P49" s="48"/>
      <c r="Q49" s="48"/>
      <c r="R49" s="48"/>
      <c r="S49" s="48"/>
      <c r="T49" s="48"/>
      <c r="U49" s="48"/>
    </row>
    <row r="50" spans="1:21" ht="30.75" customHeight="1" x14ac:dyDescent="0.2">
      <c r="A50" s="48"/>
      <c r="B50" s="1238"/>
      <c r="C50" s="1239"/>
      <c r="D50" s="62"/>
      <c r="E50" s="1220" t="s">
        <v>17</v>
      </c>
      <c r="F50" s="1220"/>
      <c r="G50" s="1220"/>
      <c r="H50" s="1220"/>
      <c r="I50" s="1220"/>
      <c r="J50" s="1221"/>
      <c r="K50" s="63" t="s">
        <v>521</v>
      </c>
      <c r="L50" s="64" t="s">
        <v>521</v>
      </c>
      <c r="M50" s="64" t="s">
        <v>521</v>
      </c>
      <c r="N50" s="64" t="s">
        <v>521</v>
      </c>
      <c r="O50" s="65" t="s">
        <v>521</v>
      </c>
      <c r="P50" s="48"/>
      <c r="Q50" s="48"/>
      <c r="R50" s="48"/>
      <c r="S50" s="48"/>
      <c r="T50" s="48"/>
      <c r="U50" s="48"/>
    </row>
    <row r="51" spans="1:21" ht="30.75" customHeight="1" x14ac:dyDescent="0.2">
      <c r="A51" s="48"/>
      <c r="B51" s="1240"/>
      <c r="C51" s="1241"/>
      <c r="D51" s="66"/>
      <c r="E51" s="1220" t="s">
        <v>18</v>
      </c>
      <c r="F51" s="1220"/>
      <c r="G51" s="1220"/>
      <c r="H51" s="1220"/>
      <c r="I51" s="1220"/>
      <c r="J51" s="1221"/>
      <c r="K51" s="63" t="s">
        <v>521</v>
      </c>
      <c r="L51" s="64" t="s">
        <v>521</v>
      </c>
      <c r="M51" s="64" t="s">
        <v>521</v>
      </c>
      <c r="N51" s="64" t="s">
        <v>521</v>
      </c>
      <c r="O51" s="65" t="s">
        <v>521</v>
      </c>
      <c r="P51" s="48"/>
      <c r="Q51" s="48"/>
      <c r="R51" s="48"/>
      <c r="S51" s="48"/>
      <c r="T51" s="48"/>
      <c r="U51" s="48"/>
    </row>
    <row r="52" spans="1:21" ht="30.75" customHeight="1" x14ac:dyDescent="0.2">
      <c r="A52" s="48"/>
      <c r="B52" s="1218" t="s">
        <v>19</v>
      </c>
      <c r="C52" s="1219"/>
      <c r="D52" s="66"/>
      <c r="E52" s="1220" t="s">
        <v>20</v>
      </c>
      <c r="F52" s="1220"/>
      <c r="G52" s="1220"/>
      <c r="H52" s="1220"/>
      <c r="I52" s="1220"/>
      <c r="J52" s="1221"/>
      <c r="K52" s="63">
        <v>50</v>
      </c>
      <c r="L52" s="64">
        <v>47</v>
      </c>
      <c r="M52" s="64">
        <v>50</v>
      </c>
      <c r="N52" s="64">
        <v>52</v>
      </c>
      <c r="O52" s="65">
        <v>52</v>
      </c>
      <c r="P52" s="48"/>
      <c r="Q52" s="48"/>
      <c r="R52" s="48"/>
      <c r="S52" s="48"/>
      <c r="T52" s="48"/>
      <c r="U52" s="48"/>
    </row>
    <row r="53" spans="1:21" ht="30.75" customHeight="1" thickBot="1" x14ac:dyDescent="0.25">
      <c r="A53" s="48"/>
      <c r="B53" s="1222" t="s">
        <v>21</v>
      </c>
      <c r="C53" s="1223"/>
      <c r="D53" s="67"/>
      <c r="E53" s="1224" t="s">
        <v>22</v>
      </c>
      <c r="F53" s="1224"/>
      <c r="G53" s="1224"/>
      <c r="H53" s="1224"/>
      <c r="I53" s="1224"/>
      <c r="J53" s="1225"/>
      <c r="K53" s="68">
        <v>9</v>
      </c>
      <c r="L53" s="69">
        <v>10</v>
      </c>
      <c r="M53" s="69">
        <v>13</v>
      </c>
      <c r="N53" s="69">
        <v>23</v>
      </c>
      <c r="O53" s="70">
        <v>21</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581</v>
      </c>
      <c r="P55" s="48"/>
      <c r="Q55" s="48"/>
      <c r="R55" s="48"/>
      <c r="S55" s="48"/>
      <c r="T55" s="48"/>
      <c r="U55" s="48"/>
    </row>
    <row r="56" spans="1:21" ht="31.5" customHeight="1" thickBot="1" x14ac:dyDescent="0.25">
      <c r="A56" s="48"/>
      <c r="B56" s="76"/>
      <c r="C56" s="77"/>
      <c r="D56" s="77"/>
      <c r="E56" s="78"/>
      <c r="F56" s="78"/>
      <c r="G56" s="78"/>
      <c r="H56" s="78"/>
      <c r="I56" s="78"/>
      <c r="J56" s="79" t="s">
        <v>2</v>
      </c>
      <c r="K56" s="80" t="s">
        <v>582</v>
      </c>
      <c r="L56" s="81" t="s">
        <v>583</v>
      </c>
      <c r="M56" s="81" t="s">
        <v>584</v>
      </c>
      <c r="N56" s="81" t="s">
        <v>585</v>
      </c>
      <c r="O56" s="82" t="s">
        <v>586</v>
      </c>
      <c r="P56" s="48"/>
      <c r="Q56" s="48"/>
      <c r="R56" s="48"/>
      <c r="S56" s="48"/>
      <c r="T56" s="48"/>
      <c r="U56" s="48"/>
    </row>
    <row r="57" spans="1:21" ht="31.5" customHeight="1" x14ac:dyDescent="0.2">
      <c r="B57" s="1226" t="s">
        <v>25</v>
      </c>
      <c r="C57" s="1227"/>
      <c r="D57" s="1230" t="s">
        <v>26</v>
      </c>
      <c r="E57" s="1231"/>
      <c r="F57" s="1231"/>
      <c r="G57" s="1231"/>
      <c r="H57" s="1231"/>
      <c r="I57" s="1231"/>
      <c r="J57" s="1232"/>
      <c r="K57" s="83"/>
      <c r="L57" s="84"/>
      <c r="M57" s="84"/>
      <c r="N57" s="84"/>
      <c r="O57" s="85"/>
    </row>
    <row r="58" spans="1:21" ht="31.5" customHeight="1" thickBot="1" x14ac:dyDescent="0.25">
      <c r="B58" s="1228"/>
      <c r="C58" s="1229"/>
      <c r="D58" s="1233" t="s">
        <v>27</v>
      </c>
      <c r="E58" s="1234"/>
      <c r="F58" s="1234"/>
      <c r="G58" s="1234"/>
      <c r="H58" s="1234"/>
      <c r="I58" s="1234"/>
      <c r="J58" s="1235"/>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iP7+XPbgnE53EKOS61OgT4x3yrJIgRo2Drjw5xepl58kh5b8z/K6AXRZB9RazoL+768NdkikBKNaeSKayRbyw==" saltValue="9eoNNsDhL8muQ22x78Agj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563</v>
      </c>
      <c r="J40" s="100" t="s">
        <v>564</v>
      </c>
      <c r="K40" s="100" t="s">
        <v>565</v>
      </c>
      <c r="L40" s="100" t="s">
        <v>566</v>
      </c>
      <c r="M40" s="101" t="s">
        <v>567</v>
      </c>
    </row>
    <row r="41" spans="2:13" ht="27.75" customHeight="1" x14ac:dyDescent="0.2">
      <c r="B41" s="1256" t="s">
        <v>30</v>
      </c>
      <c r="C41" s="1257"/>
      <c r="D41" s="102"/>
      <c r="E41" s="1258" t="s">
        <v>31</v>
      </c>
      <c r="F41" s="1258"/>
      <c r="G41" s="1258"/>
      <c r="H41" s="1259"/>
      <c r="I41" s="351">
        <v>738</v>
      </c>
      <c r="J41" s="352">
        <v>708</v>
      </c>
      <c r="K41" s="352">
        <v>664</v>
      </c>
      <c r="L41" s="352">
        <v>610</v>
      </c>
      <c r="M41" s="353">
        <v>558</v>
      </c>
    </row>
    <row r="42" spans="2:13" ht="27.75" customHeight="1" x14ac:dyDescent="0.2">
      <c r="B42" s="1246"/>
      <c r="C42" s="1247"/>
      <c r="D42" s="103"/>
      <c r="E42" s="1250" t="s">
        <v>32</v>
      </c>
      <c r="F42" s="1250"/>
      <c r="G42" s="1250"/>
      <c r="H42" s="1251"/>
      <c r="I42" s="354" t="s">
        <v>521</v>
      </c>
      <c r="J42" s="355" t="s">
        <v>521</v>
      </c>
      <c r="K42" s="355" t="s">
        <v>521</v>
      </c>
      <c r="L42" s="355" t="s">
        <v>521</v>
      </c>
      <c r="M42" s="356" t="s">
        <v>521</v>
      </c>
    </row>
    <row r="43" spans="2:13" ht="27.75" customHeight="1" x14ac:dyDescent="0.2">
      <c r="B43" s="1246"/>
      <c r="C43" s="1247"/>
      <c r="D43" s="103"/>
      <c r="E43" s="1250" t="s">
        <v>33</v>
      </c>
      <c r="F43" s="1250"/>
      <c r="G43" s="1250"/>
      <c r="H43" s="1251"/>
      <c r="I43" s="354">
        <v>28</v>
      </c>
      <c r="J43" s="355">
        <v>22</v>
      </c>
      <c r="K43" s="355">
        <v>20</v>
      </c>
      <c r="L43" s="355">
        <v>17</v>
      </c>
      <c r="M43" s="356">
        <v>15</v>
      </c>
    </row>
    <row r="44" spans="2:13" ht="27.75" customHeight="1" x14ac:dyDescent="0.2">
      <c r="B44" s="1246"/>
      <c r="C44" s="1247"/>
      <c r="D44" s="103"/>
      <c r="E44" s="1250" t="s">
        <v>34</v>
      </c>
      <c r="F44" s="1250"/>
      <c r="G44" s="1250"/>
      <c r="H44" s="1251"/>
      <c r="I44" s="354">
        <v>43</v>
      </c>
      <c r="J44" s="355">
        <v>37</v>
      </c>
      <c r="K44" s="355">
        <v>30</v>
      </c>
      <c r="L44" s="355">
        <v>24</v>
      </c>
      <c r="M44" s="356">
        <v>20</v>
      </c>
    </row>
    <row r="45" spans="2:13" ht="27.75" customHeight="1" x14ac:dyDescent="0.2">
      <c r="B45" s="1246"/>
      <c r="C45" s="1247"/>
      <c r="D45" s="103"/>
      <c r="E45" s="1250" t="s">
        <v>35</v>
      </c>
      <c r="F45" s="1250"/>
      <c r="G45" s="1250"/>
      <c r="H45" s="1251"/>
      <c r="I45" s="354" t="s">
        <v>521</v>
      </c>
      <c r="J45" s="355" t="s">
        <v>521</v>
      </c>
      <c r="K45" s="355" t="s">
        <v>521</v>
      </c>
      <c r="L45" s="355" t="s">
        <v>521</v>
      </c>
      <c r="M45" s="356" t="s">
        <v>521</v>
      </c>
    </row>
    <row r="46" spans="2:13" ht="27.75" customHeight="1" x14ac:dyDescent="0.2">
      <c r="B46" s="1246"/>
      <c r="C46" s="1247"/>
      <c r="D46" s="104"/>
      <c r="E46" s="1250" t="s">
        <v>36</v>
      </c>
      <c r="F46" s="1250"/>
      <c r="G46" s="1250"/>
      <c r="H46" s="1251"/>
      <c r="I46" s="354" t="s">
        <v>521</v>
      </c>
      <c r="J46" s="355" t="s">
        <v>521</v>
      </c>
      <c r="K46" s="355" t="s">
        <v>521</v>
      </c>
      <c r="L46" s="355" t="s">
        <v>521</v>
      </c>
      <c r="M46" s="356" t="s">
        <v>521</v>
      </c>
    </row>
    <row r="47" spans="2:13" ht="27.75" customHeight="1" x14ac:dyDescent="0.2">
      <c r="B47" s="1246"/>
      <c r="C47" s="1247"/>
      <c r="D47" s="105"/>
      <c r="E47" s="1260" t="s">
        <v>37</v>
      </c>
      <c r="F47" s="1261"/>
      <c r="G47" s="1261"/>
      <c r="H47" s="1262"/>
      <c r="I47" s="354" t="s">
        <v>521</v>
      </c>
      <c r="J47" s="355" t="s">
        <v>521</v>
      </c>
      <c r="K47" s="355" t="s">
        <v>521</v>
      </c>
      <c r="L47" s="355" t="s">
        <v>521</v>
      </c>
      <c r="M47" s="356" t="s">
        <v>521</v>
      </c>
    </row>
    <row r="48" spans="2:13" ht="27.75" customHeight="1" x14ac:dyDescent="0.2">
      <c r="B48" s="1246"/>
      <c r="C48" s="1247"/>
      <c r="D48" s="103"/>
      <c r="E48" s="1250" t="s">
        <v>38</v>
      </c>
      <c r="F48" s="1250"/>
      <c r="G48" s="1250"/>
      <c r="H48" s="1251"/>
      <c r="I48" s="354" t="s">
        <v>521</v>
      </c>
      <c r="J48" s="355" t="s">
        <v>521</v>
      </c>
      <c r="K48" s="355" t="s">
        <v>521</v>
      </c>
      <c r="L48" s="355" t="s">
        <v>521</v>
      </c>
      <c r="M48" s="356" t="s">
        <v>521</v>
      </c>
    </row>
    <row r="49" spans="2:13" ht="27.75" customHeight="1" x14ac:dyDescent="0.2">
      <c r="B49" s="1248"/>
      <c r="C49" s="1249"/>
      <c r="D49" s="103"/>
      <c r="E49" s="1250" t="s">
        <v>39</v>
      </c>
      <c r="F49" s="1250"/>
      <c r="G49" s="1250"/>
      <c r="H49" s="1251"/>
      <c r="I49" s="354" t="s">
        <v>521</v>
      </c>
      <c r="J49" s="355" t="s">
        <v>521</v>
      </c>
      <c r="K49" s="355" t="s">
        <v>521</v>
      </c>
      <c r="L49" s="355" t="s">
        <v>521</v>
      </c>
      <c r="M49" s="356" t="s">
        <v>521</v>
      </c>
    </row>
    <row r="50" spans="2:13" ht="27.75" customHeight="1" x14ac:dyDescent="0.2">
      <c r="B50" s="1244" t="s">
        <v>40</v>
      </c>
      <c r="C50" s="1245"/>
      <c r="D50" s="106"/>
      <c r="E50" s="1250" t="s">
        <v>41</v>
      </c>
      <c r="F50" s="1250"/>
      <c r="G50" s="1250"/>
      <c r="H50" s="1251"/>
      <c r="I50" s="354">
        <v>2096</v>
      </c>
      <c r="J50" s="355">
        <v>2253</v>
      </c>
      <c r="K50" s="355">
        <v>2530</v>
      </c>
      <c r="L50" s="355">
        <v>2450</v>
      </c>
      <c r="M50" s="356">
        <v>2365</v>
      </c>
    </row>
    <row r="51" spans="2:13" ht="27.75" customHeight="1" x14ac:dyDescent="0.2">
      <c r="B51" s="1246"/>
      <c r="C51" s="1247"/>
      <c r="D51" s="103"/>
      <c r="E51" s="1250" t="s">
        <v>42</v>
      </c>
      <c r="F51" s="1250"/>
      <c r="G51" s="1250"/>
      <c r="H51" s="1251"/>
      <c r="I51" s="354">
        <v>15</v>
      </c>
      <c r="J51" s="355">
        <v>13</v>
      </c>
      <c r="K51" s="355">
        <v>12</v>
      </c>
      <c r="L51" s="355">
        <v>10</v>
      </c>
      <c r="M51" s="356">
        <v>8</v>
      </c>
    </row>
    <row r="52" spans="2:13" ht="27.75" customHeight="1" x14ac:dyDescent="0.2">
      <c r="B52" s="1248"/>
      <c r="C52" s="1249"/>
      <c r="D52" s="103"/>
      <c r="E52" s="1250" t="s">
        <v>43</v>
      </c>
      <c r="F52" s="1250"/>
      <c r="G52" s="1250"/>
      <c r="H52" s="1251"/>
      <c r="I52" s="354">
        <v>595</v>
      </c>
      <c r="J52" s="355">
        <v>568</v>
      </c>
      <c r="K52" s="355">
        <v>534</v>
      </c>
      <c r="L52" s="355">
        <v>499</v>
      </c>
      <c r="M52" s="356">
        <v>462</v>
      </c>
    </row>
    <row r="53" spans="2:13" ht="27.75" customHeight="1" thickBot="1" x14ac:dyDescent="0.25">
      <c r="B53" s="1252" t="s">
        <v>44</v>
      </c>
      <c r="C53" s="1253"/>
      <c r="D53" s="107"/>
      <c r="E53" s="1254" t="s">
        <v>45</v>
      </c>
      <c r="F53" s="1254"/>
      <c r="G53" s="1254"/>
      <c r="H53" s="1255"/>
      <c r="I53" s="357">
        <v>-1897</v>
      </c>
      <c r="J53" s="358">
        <v>-2068</v>
      </c>
      <c r="K53" s="358">
        <v>-2362</v>
      </c>
      <c r="L53" s="358">
        <v>-2308</v>
      </c>
      <c r="M53" s="359">
        <v>-2241</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z0aIWc+ku5QyWcYIAY0lu2rayOsaUSt0RRgVNQm5Lti5BoUzlW6MDTHyVcdaxl+y+XWg9P2riv2jlUwo9epV2Q==" saltValue="Ysj1m8HlKoi4OaAhxcOl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565</v>
      </c>
      <c r="G54" s="116" t="s">
        <v>566</v>
      </c>
      <c r="H54" s="117" t="s">
        <v>567</v>
      </c>
    </row>
    <row r="55" spans="2:8" ht="52.5" customHeight="1" x14ac:dyDescent="0.2">
      <c r="B55" s="118"/>
      <c r="C55" s="1271" t="s">
        <v>48</v>
      </c>
      <c r="D55" s="1271"/>
      <c r="E55" s="1272"/>
      <c r="F55" s="119">
        <v>1504</v>
      </c>
      <c r="G55" s="119">
        <v>1183</v>
      </c>
      <c r="H55" s="120">
        <v>1013</v>
      </c>
    </row>
    <row r="56" spans="2:8" ht="52.5" customHeight="1" x14ac:dyDescent="0.2">
      <c r="B56" s="121"/>
      <c r="C56" s="1273" t="s">
        <v>49</v>
      </c>
      <c r="D56" s="1273"/>
      <c r="E56" s="1274"/>
      <c r="F56" s="122">
        <v>21</v>
      </c>
      <c r="G56" s="122">
        <v>21</v>
      </c>
      <c r="H56" s="123">
        <v>25</v>
      </c>
    </row>
    <row r="57" spans="2:8" ht="53.25" customHeight="1" x14ac:dyDescent="0.2">
      <c r="B57" s="121"/>
      <c r="C57" s="1275" t="s">
        <v>50</v>
      </c>
      <c r="D57" s="1275"/>
      <c r="E57" s="1276"/>
      <c r="F57" s="124">
        <v>1005</v>
      </c>
      <c r="G57" s="124">
        <v>1247</v>
      </c>
      <c r="H57" s="125">
        <v>1328</v>
      </c>
    </row>
    <row r="58" spans="2:8" ht="45.75" customHeight="1" x14ac:dyDescent="0.2">
      <c r="B58" s="126"/>
      <c r="C58" s="1263" t="s">
        <v>595</v>
      </c>
      <c r="D58" s="1264"/>
      <c r="E58" s="1265"/>
      <c r="F58" s="127">
        <v>452</v>
      </c>
      <c r="G58" s="127">
        <v>492</v>
      </c>
      <c r="H58" s="128">
        <v>442</v>
      </c>
    </row>
    <row r="59" spans="2:8" ht="45.75" customHeight="1" x14ac:dyDescent="0.2">
      <c r="B59" s="126"/>
      <c r="C59" s="1263" t="s">
        <v>596</v>
      </c>
      <c r="D59" s="1264"/>
      <c r="E59" s="1265"/>
      <c r="F59" s="127">
        <v>414</v>
      </c>
      <c r="G59" s="127">
        <v>414</v>
      </c>
      <c r="H59" s="128">
        <v>416</v>
      </c>
    </row>
    <row r="60" spans="2:8" ht="45.75" customHeight="1" x14ac:dyDescent="0.2">
      <c r="B60" s="126"/>
      <c r="C60" s="1263" t="s">
        <v>598</v>
      </c>
      <c r="D60" s="1264"/>
      <c r="E60" s="1265"/>
      <c r="F60" s="127" t="s">
        <v>600</v>
      </c>
      <c r="G60" s="127">
        <v>100</v>
      </c>
      <c r="H60" s="128">
        <v>200</v>
      </c>
    </row>
    <row r="61" spans="2:8" ht="45.75" customHeight="1" x14ac:dyDescent="0.2">
      <c r="B61" s="126"/>
      <c r="C61" s="1263" t="s">
        <v>597</v>
      </c>
      <c r="D61" s="1264"/>
      <c r="E61" s="1265"/>
      <c r="F61" s="127">
        <v>1</v>
      </c>
      <c r="G61" s="127">
        <v>101</v>
      </c>
      <c r="H61" s="128">
        <v>135</v>
      </c>
    </row>
    <row r="62" spans="2:8" ht="45.75" customHeight="1" thickBot="1" x14ac:dyDescent="0.25">
      <c r="B62" s="129"/>
      <c r="C62" s="1266" t="s">
        <v>599</v>
      </c>
      <c r="D62" s="1267"/>
      <c r="E62" s="1268"/>
      <c r="F62" s="130">
        <v>58</v>
      </c>
      <c r="G62" s="130">
        <v>58</v>
      </c>
      <c r="H62" s="131">
        <v>58</v>
      </c>
    </row>
    <row r="63" spans="2:8" ht="52.5" customHeight="1" thickBot="1" x14ac:dyDescent="0.25">
      <c r="B63" s="132"/>
      <c r="C63" s="1269" t="s">
        <v>51</v>
      </c>
      <c r="D63" s="1269"/>
      <c r="E63" s="1270"/>
      <c r="F63" s="133">
        <v>2530</v>
      </c>
      <c r="G63" s="133">
        <v>2450</v>
      </c>
      <c r="H63" s="134">
        <v>2365</v>
      </c>
    </row>
    <row r="64" spans="2:8" ht="13.2" x14ac:dyDescent="0.2"/>
  </sheetData>
  <sheetProtection algorithmName="SHA-512" hashValue="YCVleZBLO2VWGxfq9vYp/HHopKBPe9yCRvtl6K7AgSaAIrpQvgamvKqAlSjK8uNvPDNiHkgjCuUqTK1dWsuLnw==" saltValue="ZovnFZcX8o8gdcCekp6l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605</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606</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77" t="s">
        <v>607</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ht="13.2" x14ac:dyDescent="0.2">
      <c r="B44" s="376"/>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ht="13.2" x14ac:dyDescent="0.2">
      <c r="B45" s="376"/>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ht="13.2" x14ac:dyDescent="0.2">
      <c r="B46" s="376"/>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ht="13.2" x14ac:dyDescent="0.2">
      <c r="B47" s="376"/>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608</v>
      </c>
    </row>
    <row r="50" spans="1:109" ht="13.2" x14ac:dyDescent="0.2">
      <c r="B50" s="376"/>
      <c r="G50" s="1286"/>
      <c r="H50" s="1286"/>
      <c r="I50" s="1286"/>
      <c r="J50" s="1286"/>
      <c r="K50" s="386"/>
      <c r="L50" s="386"/>
      <c r="M50" s="387"/>
      <c r="N50" s="387"/>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563</v>
      </c>
      <c r="BQ50" s="1290"/>
      <c r="BR50" s="1290"/>
      <c r="BS50" s="1290"/>
      <c r="BT50" s="1290"/>
      <c r="BU50" s="1290"/>
      <c r="BV50" s="1290"/>
      <c r="BW50" s="1290"/>
      <c r="BX50" s="1290" t="s">
        <v>564</v>
      </c>
      <c r="BY50" s="1290"/>
      <c r="BZ50" s="1290"/>
      <c r="CA50" s="1290"/>
      <c r="CB50" s="1290"/>
      <c r="CC50" s="1290"/>
      <c r="CD50" s="1290"/>
      <c r="CE50" s="1290"/>
      <c r="CF50" s="1290" t="s">
        <v>565</v>
      </c>
      <c r="CG50" s="1290"/>
      <c r="CH50" s="1290"/>
      <c r="CI50" s="1290"/>
      <c r="CJ50" s="1290"/>
      <c r="CK50" s="1290"/>
      <c r="CL50" s="1290"/>
      <c r="CM50" s="1290"/>
      <c r="CN50" s="1290" t="s">
        <v>566</v>
      </c>
      <c r="CO50" s="1290"/>
      <c r="CP50" s="1290"/>
      <c r="CQ50" s="1290"/>
      <c r="CR50" s="1290"/>
      <c r="CS50" s="1290"/>
      <c r="CT50" s="1290"/>
      <c r="CU50" s="1290"/>
      <c r="CV50" s="1290" t="s">
        <v>567</v>
      </c>
      <c r="CW50" s="1290"/>
      <c r="CX50" s="1290"/>
      <c r="CY50" s="1290"/>
      <c r="CZ50" s="1290"/>
      <c r="DA50" s="1290"/>
      <c r="DB50" s="1290"/>
      <c r="DC50" s="1290"/>
    </row>
    <row r="51" spans="1:109" ht="13.5" customHeight="1" x14ac:dyDescent="0.2">
      <c r="B51" s="376"/>
      <c r="G51" s="1296"/>
      <c r="H51" s="1296"/>
      <c r="I51" s="1294"/>
      <c r="J51" s="1294"/>
      <c r="K51" s="1292"/>
      <c r="L51" s="1292"/>
      <c r="M51" s="1292"/>
      <c r="N51" s="1292"/>
      <c r="AM51" s="385"/>
      <c r="AN51" s="1293" t="s">
        <v>609</v>
      </c>
      <c r="AO51" s="1293"/>
      <c r="AP51" s="1293"/>
      <c r="AQ51" s="1293"/>
      <c r="AR51" s="1293"/>
      <c r="AS51" s="1293"/>
      <c r="AT51" s="1293"/>
      <c r="AU51" s="1293"/>
      <c r="AV51" s="1293"/>
      <c r="AW51" s="1293"/>
      <c r="AX51" s="1293"/>
      <c r="AY51" s="1293"/>
      <c r="AZ51" s="1293"/>
      <c r="BA51" s="1293"/>
      <c r="BB51" s="1293" t="s">
        <v>610</v>
      </c>
      <c r="BC51" s="1293"/>
      <c r="BD51" s="1293"/>
      <c r="BE51" s="1293"/>
      <c r="BF51" s="1293"/>
      <c r="BG51" s="1293"/>
      <c r="BH51" s="1293"/>
      <c r="BI51" s="1293"/>
      <c r="BJ51" s="1293"/>
      <c r="BK51" s="1293"/>
      <c r="BL51" s="1293"/>
      <c r="BM51" s="1293"/>
      <c r="BN51" s="1293"/>
      <c r="BO51" s="1293"/>
      <c r="BP51" s="1291"/>
      <c r="BQ51" s="1291"/>
      <c r="BR51" s="1291"/>
      <c r="BS51" s="1291"/>
      <c r="BT51" s="1291"/>
      <c r="BU51" s="1291"/>
      <c r="BV51" s="1291"/>
      <c r="BW51" s="1291"/>
      <c r="BX51" s="1291"/>
      <c r="BY51" s="1291"/>
      <c r="BZ51" s="1291"/>
      <c r="CA51" s="1291"/>
      <c r="CB51" s="1291"/>
      <c r="CC51" s="1291"/>
      <c r="CD51" s="1291"/>
      <c r="CE51" s="1291"/>
      <c r="CF51" s="1291"/>
      <c r="CG51" s="1291"/>
      <c r="CH51" s="1291"/>
      <c r="CI51" s="1291"/>
      <c r="CJ51" s="1291"/>
      <c r="CK51" s="1291"/>
      <c r="CL51" s="1291"/>
      <c r="CM51" s="1291"/>
      <c r="CN51" s="1291"/>
      <c r="CO51" s="1291"/>
      <c r="CP51" s="1291"/>
      <c r="CQ51" s="1291"/>
      <c r="CR51" s="1291"/>
      <c r="CS51" s="1291"/>
      <c r="CT51" s="1291"/>
      <c r="CU51" s="1291"/>
      <c r="CV51" s="1291"/>
      <c r="CW51" s="1291"/>
      <c r="CX51" s="1291"/>
      <c r="CY51" s="1291"/>
      <c r="CZ51" s="1291"/>
      <c r="DA51" s="1291"/>
      <c r="DB51" s="1291"/>
      <c r="DC51" s="1291"/>
    </row>
    <row r="52" spans="1:109" ht="13.2" x14ac:dyDescent="0.2">
      <c r="B52" s="376"/>
      <c r="G52" s="1296"/>
      <c r="H52" s="1296"/>
      <c r="I52" s="1294"/>
      <c r="J52" s="1294"/>
      <c r="K52" s="1292"/>
      <c r="L52" s="1292"/>
      <c r="M52" s="1292"/>
      <c r="N52" s="1292"/>
      <c r="AM52" s="385"/>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91"/>
      <c r="BQ52" s="1291"/>
      <c r="BR52" s="1291"/>
      <c r="BS52" s="1291"/>
      <c r="BT52" s="1291"/>
      <c r="BU52" s="1291"/>
      <c r="BV52" s="1291"/>
      <c r="BW52" s="1291"/>
      <c r="BX52" s="1291"/>
      <c r="BY52" s="1291"/>
      <c r="BZ52" s="1291"/>
      <c r="CA52" s="1291"/>
      <c r="CB52" s="1291"/>
      <c r="CC52" s="1291"/>
      <c r="CD52" s="1291"/>
      <c r="CE52" s="1291"/>
      <c r="CF52" s="1291"/>
      <c r="CG52" s="1291"/>
      <c r="CH52" s="1291"/>
      <c r="CI52" s="1291"/>
      <c r="CJ52" s="1291"/>
      <c r="CK52" s="1291"/>
      <c r="CL52" s="1291"/>
      <c r="CM52" s="1291"/>
      <c r="CN52" s="1291"/>
      <c r="CO52" s="1291"/>
      <c r="CP52" s="1291"/>
      <c r="CQ52" s="1291"/>
      <c r="CR52" s="1291"/>
      <c r="CS52" s="1291"/>
      <c r="CT52" s="1291"/>
      <c r="CU52" s="1291"/>
      <c r="CV52" s="1291"/>
      <c r="CW52" s="1291"/>
      <c r="CX52" s="1291"/>
      <c r="CY52" s="1291"/>
      <c r="CZ52" s="1291"/>
      <c r="DA52" s="1291"/>
      <c r="DB52" s="1291"/>
      <c r="DC52" s="1291"/>
    </row>
    <row r="53" spans="1:109" ht="13.2" x14ac:dyDescent="0.2">
      <c r="A53" s="384"/>
      <c r="B53" s="376"/>
      <c r="G53" s="1296"/>
      <c r="H53" s="1296"/>
      <c r="I53" s="1286"/>
      <c r="J53" s="1286"/>
      <c r="K53" s="1292"/>
      <c r="L53" s="1292"/>
      <c r="M53" s="1292"/>
      <c r="N53" s="1292"/>
      <c r="AM53" s="385"/>
      <c r="AN53" s="1293"/>
      <c r="AO53" s="1293"/>
      <c r="AP53" s="1293"/>
      <c r="AQ53" s="1293"/>
      <c r="AR53" s="1293"/>
      <c r="AS53" s="1293"/>
      <c r="AT53" s="1293"/>
      <c r="AU53" s="1293"/>
      <c r="AV53" s="1293"/>
      <c r="AW53" s="1293"/>
      <c r="AX53" s="1293"/>
      <c r="AY53" s="1293"/>
      <c r="AZ53" s="1293"/>
      <c r="BA53" s="1293"/>
      <c r="BB53" s="1293" t="s">
        <v>611</v>
      </c>
      <c r="BC53" s="1293"/>
      <c r="BD53" s="1293"/>
      <c r="BE53" s="1293"/>
      <c r="BF53" s="1293"/>
      <c r="BG53" s="1293"/>
      <c r="BH53" s="1293"/>
      <c r="BI53" s="1293"/>
      <c r="BJ53" s="1293"/>
      <c r="BK53" s="1293"/>
      <c r="BL53" s="1293"/>
      <c r="BM53" s="1293"/>
      <c r="BN53" s="1293"/>
      <c r="BO53" s="1293"/>
      <c r="BP53" s="1291">
        <v>46.1</v>
      </c>
      <c r="BQ53" s="1291"/>
      <c r="BR53" s="1291"/>
      <c r="BS53" s="1291"/>
      <c r="BT53" s="1291"/>
      <c r="BU53" s="1291"/>
      <c r="BV53" s="1291"/>
      <c r="BW53" s="1291"/>
      <c r="BX53" s="1291">
        <v>35.700000000000003</v>
      </c>
      <c r="BY53" s="1291"/>
      <c r="BZ53" s="1291"/>
      <c r="CA53" s="1291"/>
      <c r="CB53" s="1291"/>
      <c r="CC53" s="1291"/>
      <c r="CD53" s="1291"/>
      <c r="CE53" s="1291"/>
      <c r="CF53" s="1291">
        <v>37.9</v>
      </c>
      <c r="CG53" s="1291"/>
      <c r="CH53" s="1291"/>
      <c r="CI53" s="1291"/>
      <c r="CJ53" s="1291"/>
      <c r="CK53" s="1291"/>
      <c r="CL53" s="1291"/>
      <c r="CM53" s="1291"/>
      <c r="CN53" s="1291">
        <v>37.1</v>
      </c>
      <c r="CO53" s="1291"/>
      <c r="CP53" s="1291"/>
      <c r="CQ53" s="1291"/>
      <c r="CR53" s="1291"/>
      <c r="CS53" s="1291"/>
      <c r="CT53" s="1291"/>
      <c r="CU53" s="1291"/>
      <c r="CV53" s="1291">
        <v>39.6</v>
      </c>
      <c r="CW53" s="1291"/>
      <c r="CX53" s="1291"/>
      <c r="CY53" s="1291"/>
      <c r="CZ53" s="1291"/>
      <c r="DA53" s="1291"/>
      <c r="DB53" s="1291"/>
      <c r="DC53" s="1291"/>
    </row>
    <row r="54" spans="1:109" ht="13.2" x14ac:dyDescent="0.2">
      <c r="A54" s="384"/>
      <c r="B54" s="376"/>
      <c r="G54" s="1296"/>
      <c r="H54" s="1296"/>
      <c r="I54" s="1286"/>
      <c r="J54" s="1286"/>
      <c r="K54" s="1292"/>
      <c r="L54" s="1292"/>
      <c r="M54" s="1292"/>
      <c r="N54" s="1292"/>
      <c r="AM54" s="385"/>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91"/>
      <c r="BQ54" s="1291"/>
      <c r="BR54" s="1291"/>
      <c r="BS54" s="1291"/>
      <c r="BT54" s="1291"/>
      <c r="BU54" s="1291"/>
      <c r="BV54" s="1291"/>
      <c r="BW54" s="1291"/>
      <c r="BX54" s="1291"/>
      <c r="BY54" s="1291"/>
      <c r="BZ54" s="1291"/>
      <c r="CA54" s="1291"/>
      <c r="CB54" s="1291"/>
      <c r="CC54" s="1291"/>
      <c r="CD54" s="1291"/>
      <c r="CE54" s="1291"/>
      <c r="CF54" s="1291"/>
      <c r="CG54" s="1291"/>
      <c r="CH54" s="1291"/>
      <c r="CI54" s="1291"/>
      <c r="CJ54" s="1291"/>
      <c r="CK54" s="1291"/>
      <c r="CL54" s="1291"/>
      <c r="CM54" s="1291"/>
      <c r="CN54" s="1291"/>
      <c r="CO54" s="1291"/>
      <c r="CP54" s="1291"/>
      <c r="CQ54" s="1291"/>
      <c r="CR54" s="1291"/>
      <c r="CS54" s="1291"/>
      <c r="CT54" s="1291"/>
      <c r="CU54" s="1291"/>
      <c r="CV54" s="1291"/>
      <c r="CW54" s="1291"/>
      <c r="CX54" s="1291"/>
      <c r="CY54" s="1291"/>
      <c r="CZ54" s="1291"/>
      <c r="DA54" s="1291"/>
      <c r="DB54" s="1291"/>
      <c r="DC54" s="1291"/>
    </row>
    <row r="55" spans="1:109" ht="13.2" x14ac:dyDescent="0.2">
      <c r="A55" s="384"/>
      <c r="B55" s="376"/>
      <c r="G55" s="1286"/>
      <c r="H55" s="1286"/>
      <c r="I55" s="1286"/>
      <c r="J55" s="1286"/>
      <c r="K55" s="1292"/>
      <c r="L55" s="1292"/>
      <c r="M55" s="1292"/>
      <c r="N55" s="1292"/>
      <c r="AN55" s="1290" t="s">
        <v>612</v>
      </c>
      <c r="AO55" s="1290"/>
      <c r="AP55" s="1290"/>
      <c r="AQ55" s="1290"/>
      <c r="AR55" s="1290"/>
      <c r="AS55" s="1290"/>
      <c r="AT55" s="1290"/>
      <c r="AU55" s="1290"/>
      <c r="AV55" s="1290"/>
      <c r="AW55" s="1290"/>
      <c r="AX55" s="1290"/>
      <c r="AY55" s="1290"/>
      <c r="AZ55" s="1290"/>
      <c r="BA55" s="1290"/>
      <c r="BB55" s="1293" t="s">
        <v>610</v>
      </c>
      <c r="BC55" s="1293"/>
      <c r="BD55" s="1293"/>
      <c r="BE55" s="1293"/>
      <c r="BF55" s="1293"/>
      <c r="BG55" s="1293"/>
      <c r="BH55" s="1293"/>
      <c r="BI55" s="1293"/>
      <c r="BJ55" s="1293"/>
      <c r="BK55" s="1293"/>
      <c r="BL55" s="1293"/>
      <c r="BM55" s="1293"/>
      <c r="BN55" s="1293"/>
      <c r="BO55" s="1293"/>
      <c r="BP55" s="1291">
        <v>0</v>
      </c>
      <c r="BQ55" s="1291"/>
      <c r="BR55" s="1291"/>
      <c r="BS55" s="1291"/>
      <c r="BT55" s="1291"/>
      <c r="BU55" s="1291"/>
      <c r="BV55" s="1291"/>
      <c r="BW55" s="1291"/>
      <c r="BX55" s="1291">
        <v>0</v>
      </c>
      <c r="BY55" s="1291"/>
      <c r="BZ55" s="1291"/>
      <c r="CA55" s="1291"/>
      <c r="CB55" s="1291"/>
      <c r="CC55" s="1291"/>
      <c r="CD55" s="1291"/>
      <c r="CE55" s="1291"/>
      <c r="CF55" s="1291">
        <v>0</v>
      </c>
      <c r="CG55" s="1291"/>
      <c r="CH55" s="1291"/>
      <c r="CI55" s="1291"/>
      <c r="CJ55" s="1291"/>
      <c r="CK55" s="1291"/>
      <c r="CL55" s="1291"/>
      <c r="CM55" s="1291"/>
      <c r="CN55" s="1291">
        <v>0</v>
      </c>
      <c r="CO55" s="1291"/>
      <c r="CP55" s="1291"/>
      <c r="CQ55" s="1291"/>
      <c r="CR55" s="1291"/>
      <c r="CS55" s="1291"/>
      <c r="CT55" s="1291"/>
      <c r="CU55" s="1291"/>
      <c r="CV55" s="1291">
        <v>0</v>
      </c>
      <c r="CW55" s="1291"/>
      <c r="CX55" s="1291"/>
      <c r="CY55" s="1291"/>
      <c r="CZ55" s="1291"/>
      <c r="DA55" s="1291"/>
      <c r="DB55" s="1291"/>
      <c r="DC55" s="1291"/>
    </row>
    <row r="56" spans="1:109" ht="13.2" x14ac:dyDescent="0.2">
      <c r="A56" s="384"/>
      <c r="B56" s="376"/>
      <c r="G56" s="1286"/>
      <c r="H56" s="1286"/>
      <c r="I56" s="1286"/>
      <c r="J56" s="1286"/>
      <c r="K56" s="1292"/>
      <c r="L56" s="1292"/>
      <c r="M56" s="1292"/>
      <c r="N56" s="1292"/>
      <c r="AN56" s="1290"/>
      <c r="AO56" s="1290"/>
      <c r="AP56" s="1290"/>
      <c r="AQ56" s="1290"/>
      <c r="AR56" s="1290"/>
      <c r="AS56" s="1290"/>
      <c r="AT56" s="1290"/>
      <c r="AU56" s="1290"/>
      <c r="AV56" s="1290"/>
      <c r="AW56" s="1290"/>
      <c r="AX56" s="1290"/>
      <c r="AY56" s="1290"/>
      <c r="AZ56" s="1290"/>
      <c r="BA56" s="1290"/>
      <c r="BB56" s="1293"/>
      <c r="BC56" s="1293"/>
      <c r="BD56" s="1293"/>
      <c r="BE56" s="1293"/>
      <c r="BF56" s="1293"/>
      <c r="BG56" s="1293"/>
      <c r="BH56" s="1293"/>
      <c r="BI56" s="1293"/>
      <c r="BJ56" s="1293"/>
      <c r="BK56" s="1293"/>
      <c r="BL56" s="1293"/>
      <c r="BM56" s="1293"/>
      <c r="BN56" s="1293"/>
      <c r="BO56" s="1293"/>
      <c r="BP56" s="1291"/>
      <c r="BQ56" s="1291"/>
      <c r="BR56" s="1291"/>
      <c r="BS56" s="1291"/>
      <c r="BT56" s="1291"/>
      <c r="BU56" s="1291"/>
      <c r="BV56" s="1291"/>
      <c r="BW56" s="1291"/>
      <c r="BX56" s="1291"/>
      <c r="BY56" s="1291"/>
      <c r="BZ56" s="1291"/>
      <c r="CA56" s="1291"/>
      <c r="CB56" s="1291"/>
      <c r="CC56" s="1291"/>
      <c r="CD56" s="1291"/>
      <c r="CE56" s="1291"/>
      <c r="CF56" s="1291"/>
      <c r="CG56" s="1291"/>
      <c r="CH56" s="1291"/>
      <c r="CI56" s="1291"/>
      <c r="CJ56" s="1291"/>
      <c r="CK56" s="1291"/>
      <c r="CL56" s="1291"/>
      <c r="CM56" s="1291"/>
      <c r="CN56" s="1291"/>
      <c r="CO56" s="1291"/>
      <c r="CP56" s="1291"/>
      <c r="CQ56" s="1291"/>
      <c r="CR56" s="1291"/>
      <c r="CS56" s="1291"/>
      <c r="CT56" s="1291"/>
      <c r="CU56" s="1291"/>
      <c r="CV56" s="1291"/>
      <c r="CW56" s="1291"/>
      <c r="CX56" s="1291"/>
      <c r="CY56" s="1291"/>
      <c r="CZ56" s="1291"/>
      <c r="DA56" s="1291"/>
      <c r="DB56" s="1291"/>
      <c r="DC56" s="1291"/>
    </row>
    <row r="57" spans="1:109" s="384" customFormat="1" ht="13.2" x14ac:dyDescent="0.2">
      <c r="B57" s="388"/>
      <c r="G57" s="1286"/>
      <c r="H57" s="1286"/>
      <c r="I57" s="1295"/>
      <c r="J57" s="1295"/>
      <c r="K57" s="1292"/>
      <c r="L57" s="1292"/>
      <c r="M57" s="1292"/>
      <c r="N57" s="1292"/>
      <c r="AM57" s="370"/>
      <c r="AN57" s="1290"/>
      <c r="AO57" s="1290"/>
      <c r="AP57" s="1290"/>
      <c r="AQ57" s="1290"/>
      <c r="AR57" s="1290"/>
      <c r="AS57" s="1290"/>
      <c r="AT57" s="1290"/>
      <c r="AU57" s="1290"/>
      <c r="AV57" s="1290"/>
      <c r="AW57" s="1290"/>
      <c r="AX57" s="1290"/>
      <c r="AY57" s="1290"/>
      <c r="AZ57" s="1290"/>
      <c r="BA57" s="1290"/>
      <c r="BB57" s="1293" t="s">
        <v>611</v>
      </c>
      <c r="BC57" s="1293"/>
      <c r="BD57" s="1293"/>
      <c r="BE57" s="1293"/>
      <c r="BF57" s="1293"/>
      <c r="BG57" s="1293"/>
      <c r="BH57" s="1293"/>
      <c r="BI57" s="1293"/>
      <c r="BJ57" s="1293"/>
      <c r="BK57" s="1293"/>
      <c r="BL57" s="1293"/>
      <c r="BM57" s="1293"/>
      <c r="BN57" s="1293"/>
      <c r="BO57" s="1293"/>
      <c r="BP57" s="1291">
        <v>58.2</v>
      </c>
      <c r="BQ57" s="1291"/>
      <c r="BR57" s="1291"/>
      <c r="BS57" s="1291"/>
      <c r="BT57" s="1291"/>
      <c r="BU57" s="1291"/>
      <c r="BV57" s="1291"/>
      <c r="BW57" s="1291"/>
      <c r="BX57" s="1291">
        <v>59.4</v>
      </c>
      <c r="BY57" s="1291"/>
      <c r="BZ57" s="1291"/>
      <c r="CA57" s="1291"/>
      <c r="CB57" s="1291"/>
      <c r="CC57" s="1291"/>
      <c r="CD57" s="1291"/>
      <c r="CE57" s="1291"/>
      <c r="CF57" s="1291">
        <v>60.4</v>
      </c>
      <c r="CG57" s="1291"/>
      <c r="CH57" s="1291"/>
      <c r="CI57" s="1291"/>
      <c r="CJ57" s="1291"/>
      <c r="CK57" s="1291"/>
      <c r="CL57" s="1291"/>
      <c r="CM57" s="1291"/>
      <c r="CN57" s="1291">
        <v>61.5</v>
      </c>
      <c r="CO57" s="1291"/>
      <c r="CP57" s="1291"/>
      <c r="CQ57" s="1291"/>
      <c r="CR57" s="1291"/>
      <c r="CS57" s="1291"/>
      <c r="CT57" s="1291"/>
      <c r="CU57" s="1291"/>
      <c r="CV57" s="1291">
        <v>61</v>
      </c>
      <c r="CW57" s="1291"/>
      <c r="CX57" s="1291"/>
      <c r="CY57" s="1291"/>
      <c r="CZ57" s="1291"/>
      <c r="DA57" s="1291"/>
      <c r="DB57" s="1291"/>
      <c r="DC57" s="1291"/>
      <c r="DD57" s="389"/>
      <c r="DE57" s="388"/>
    </row>
    <row r="58" spans="1:109" s="384" customFormat="1" ht="13.2" x14ac:dyDescent="0.2">
      <c r="A58" s="370"/>
      <c r="B58" s="388"/>
      <c r="G58" s="1286"/>
      <c r="H58" s="1286"/>
      <c r="I58" s="1295"/>
      <c r="J58" s="1295"/>
      <c r="K58" s="1292"/>
      <c r="L58" s="1292"/>
      <c r="M58" s="1292"/>
      <c r="N58" s="1292"/>
      <c r="AM58" s="370"/>
      <c r="AN58" s="1290"/>
      <c r="AO58" s="1290"/>
      <c r="AP58" s="1290"/>
      <c r="AQ58" s="1290"/>
      <c r="AR58" s="1290"/>
      <c r="AS58" s="1290"/>
      <c r="AT58" s="1290"/>
      <c r="AU58" s="1290"/>
      <c r="AV58" s="1290"/>
      <c r="AW58" s="1290"/>
      <c r="AX58" s="1290"/>
      <c r="AY58" s="1290"/>
      <c r="AZ58" s="1290"/>
      <c r="BA58" s="1290"/>
      <c r="BB58" s="1293"/>
      <c r="BC58" s="1293"/>
      <c r="BD58" s="1293"/>
      <c r="BE58" s="1293"/>
      <c r="BF58" s="1293"/>
      <c r="BG58" s="1293"/>
      <c r="BH58" s="1293"/>
      <c r="BI58" s="1293"/>
      <c r="BJ58" s="1293"/>
      <c r="BK58" s="1293"/>
      <c r="BL58" s="1293"/>
      <c r="BM58" s="1293"/>
      <c r="BN58" s="1293"/>
      <c r="BO58" s="1293"/>
      <c r="BP58" s="1291"/>
      <c r="BQ58" s="1291"/>
      <c r="BR58" s="1291"/>
      <c r="BS58" s="1291"/>
      <c r="BT58" s="1291"/>
      <c r="BU58" s="1291"/>
      <c r="BV58" s="1291"/>
      <c r="BW58" s="1291"/>
      <c r="BX58" s="1291"/>
      <c r="BY58" s="1291"/>
      <c r="BZ58" s="1291"/>
      <c r="CA58" s="1291"/>
      <c r="CB58" s="1291"/>
      <c r="CC58" s="1291"/>
      <c r="CD58" s="1291"/>
      <c r="CE58" s="1291"/>
      <c r="CF58" s="1291"/>
      <c r="CG58" s="1291"/>
      <c r="CH58" s="1291"/>
      <c r="CI58" s="1291"/>
      <c r="CJ58" s="1291"/>
      <c r="CK58" s="1291"/>
      <c r="CL58" s="1291"/>
      <c r="CM58" s="1291"/>
      <c r="CN58" s="1291"/>
      <c r="CO58" s="1291"/>
      <c r="CP58" s="1291"/>
      <c r="CQ58" s="1291"/>
      <c r="CR58" s="1291"/>
      <c r="CS58" s="1291"/>
      <c r="CT58" s="1291"/>
      <c r="CU58" s="1291"/>
      <c r="CV58" s="1291"/>
      <c r="CW58" s="1291"/>
      <c r="CX58" s="1291"/>
      <c r="CY58" s="1291"/>
      <c r="CZ58" s="1291"/>
      <c r="DA58" s="1291"/>
      <c r="DB58" s="1291"/>
      <c r="DC58" s="1291"/>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613</v>
      </c>
    </row>
    <row r="64" spans="1:109" ht="13.2" x14ac:dyDescent="0.2">
      <c r="B64" s="376"/>
      <c r="G64" s="383"/>
      <c r="I64" s="396"/>
      <c r="J64" s="396"/>
      <c r="K64" s="396"/>
      <c r="L64" s="396"/>
      <c r="M64" s="396"/>
      <c r="N64" s="397"/>
      <c r="AM64" s="383"/>
      <c r="AN64" s="383" t="s">
        <v>606</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77" t="s">
        <v>614</v>
      </c>
      <c r="AO65" s="1278"/>
      <c r="AP65" s="1278"/>
      <c r="AQ65" s="1278"/>
      <c r="AR65" s="1278"/>
      <c r="AS65" s="1278"/>
      <c r="AT65" s="1278"/>
      <c r="AU65" s="1278"/>
      <c r="AV65" s="1278"/>
      <c r="AW65" s="1278"/>
      <c r="AX65" s="1278"/>
      <c r="AY65" s="1278"/>
      <c r="AZ65" s="1278"/>
      <c r="BA65" s="1278"/>
      <c r="BB65" s="1278"/>
      <c r="BC65" s="1278"/>
      <c r="BD65" s="1278"/>
      <c r="BE65" s="1278"/>
      <c r="BF65" s="1278"/>
      <c r="BG65" s="1278"/>
      <c r="BH65" s="1278"/>
      <c r="BI65" s="1278"/>
      <c r="BJ65" s="1278"/>
      <c r="BK65" s="1278"/>
      <c r="BL65" s="1278"/>
      <c r="BM65" s="1278"/>
      <c r="BN65" s="1278"/>
      <c r="BO65" s="1278"/>
      <c r="BP65" s="1278"/>
      <c r="BQ65" s="1278"/>
      <c r="BR65" s="1278"/>
      <c r="BS65" s="1278"/>
      <c r="BT65" s="1278"/>
      <c r="BU65" s="1278"/>
      <c r="BV65" s="1278"/>
      <c r="BW65" s="1278"/>
      <c r="BX65" s="1278"/>
      <c r="BY65" s="1278"/>
      <c r="BZ65" s="1278"/>
      <c r="CA65" s="1278"/>
      <c r="CB65" s="1278"/>
      <c r="CC65" s="1278"/>
      <c r="CD65" s="1278"/>
      <c r="CE65" s="1278"/>
      <c r="CF65" s="1278"/>
      <c r="CG65" s="1278"/>
      <c r="CH65" s="1278"/>
      <c r="CI65" s="1278"/>
      <c r="CJ65" s="1278"/>
      <c r="CK65" s="1278"/>
      <c r="CL65" s="1278"/>
      <c r="CM65" s="1278"/>
      <c r="CN65" s="1278"/>
      <c r="CO65" s="1278"/>
      <c r="CP65" s="1278"/>
      <c r="CQ65" s="1278"/>
      <c r="CR65" s="1278"/>
      <c r="CS65" s="1278"/>
      <c r="CT65" s="1278"/>
      <c r="CU65" s="1278"/>
      <c r="CV65" s="1278"/>
      <c r="CW65" s="1278"/>
      <c r="CX65" s="1278"/>
      <c r="CY65" s="1278"/>
      <c r="CZ65" s="1278"/>
      <c r="DA65" s="1278"/>
      <c r="DB65" s="1278"/>
      <c r="DC65" s="1279"/>
    </row>
    <row r="66" spans="2:107" ht="13.2" x14ac:dyDescent="0.2">
      <c r="B66" s="376"/>
      <c r="AN66" s="1280"/>
      <c r="AO66" s="1281"/>
      <c r="AP66" s="1281"/>
      <c r="AQ66" s="1281"/>
      <c r="AR66" s="1281"/>
      <c r="AS66" s="1281"/>
      <c r="AT66" s="1281"/>
      <c r="AU66" s="1281"/>
      <c r="AV66" s="1281"/>
      <c r="AW66" s="1281"/>
      <c r="AX66" s="1281"/>
      <c r="AY66" s="1281"/>
      <c r="AZ66" s="1281"/>
      <c r="BA66" s="1281"/>
      <c r="BB66" s="1281"/>
      <c r="BC66" s="1281"/>
      <c r="BD66" s="1281"/>
      <c r="BE66" s="1281"/>
      <c r="BF66" s="1281"/>
      <c r="BG66" s="1281"/>
      <c r="BH66" s="1281"/>
      <c r="BI66" s="1281"/>
      <c r="BJ66" s="1281"/>
      <c r="BK66" s="1281"/>
      <c r="BL66" s="1281"/>
      <c r="BM66" s="1281"/>
      <c r="BN66" s="1281"/>
      <c r="BO66" s="1281"/>
      <c r="BP66" s="1281"/>
      <c r="BQ66" s="1281"/>
      <c r="BR66" s="1281"/>
      <c r="BS66" s="1281"/>
      <c r="BT66" s="1281"/>
      <c r="BU66" s="1281"/>
      <c r="BV66" s="1281"/>
      <c r="BW66" s="1281"/>
      <c r="BX66" s="1281"/>
      <c r="BY66" s="1281"/>
      <c r="BZ66" s="1281"/>
      <c r="CA66" s="1281"/>
      <c r="CB66" s="1281"/>
      <c r="CC66" s="1281"/>
      <c r="CD66" s="1281"/>
      <c r="CE66" s="1281"/>
      <c r="CF66" s="1281"/>
      <c r="CG66" s="1281"/>
      <c r="CH66" s="1281"/>
      <c r="CI66" s="1281"/>
      <c r="CJ66" s="1281"/>
      <c r="CK66" s="1281"/>
      <c r="CL66" s="1281"/>
      <c r="CM66" s="1281"/>
      <c r="CN66" s="1281"/>
      <c r="CO66" s="1281"/>
      <c r="CP66" s="1281"/>
      <c r="CQ66" s="1281"/>
      <c r="CR66" s="1281"/>
      <c r="CS66" s="1281"/>
      <c r="CT66" s="1281"/>
      <c r="CU66" s="1281"/>
      <c r="CV66" s="1281"/>
      <c r="CW66" s="1281"/>
      <c r="CX66" s="1281"/>
      <c r="CY66" s="1281"/>
      <c r="CZ66" s="1281"/>
      <c r="DA66" s="1281"/>
      <c r="DB66" s="1281"/>
      <c r="DC66" s="1282"/>
    </row>
    <row r="67" spans="2:107" ht="13.2" x14ac:dyDescent="0.2">
      <c r="B67" s="376"/>
      <c r="AN67" s="1280"/>
      <c r="AO67" s="1281"/>
      <c r="AP67" s="1281"/>
      <c r="AQ67" s="1281"/>
      <c r="AR67" s="1281"/>
      <c r="AS67" s="1281"/>
      <c r="AT67" s="1281"/>
      <c r="AU67" s="1281"/>
      <c r="AV67" s="1281"/>
      <c r="AW67" s="1281"/>
      <c r="AX67" s="1281"/>
      <c r="AY67" s="1281"/>
      <c r="AZ67" s="1281"/>
      <c r="BA67" s="1281"/>
      <c r="BB67" s="1281"/>
      <c r="BC67" s="1281"/>
      <c r="BD67" s="1281"/>
      <c r="BE67" s="1281"/>
      <c r="BF67" s="1281"/>
      <c r="BG67" s="1281"/>
      <c r="BH67" s="1281"/>
      <c r="BI67" s="1281"/>
      <c r="BJ67" s="1281"/>
      <c r="BK67" s="1281"/>
      <c r="BL67" s="1281"/>
      <c r="BM67" s="1281"/>
      <c r="BN67" s="1281"/>
      <c r="BO67" s="1281"/>
      <c r="BP67" s="1281"/>
      <c r="BQ67" s="1281"/>
      <c r="BR67" s="1281"/>
      <c r="BS67" s="1281"/>
      <c r="BT67" s="1281"/>
      <c r="BU67" s="1281"/>
      <c r="BV67" s="1281"/>
      <c r="BW67" s="1281"/>
      <c r="BX67" s="1281"/>
      <c r="BY67" s="1281"/>
      <c r="BZ67" s="1281"/>
      <c r="CA67" s="1281"/>
      <c r="CB67" s="1281"/>
      <c r="CC67" s="1281"/>
      <c r="CD67" s="1281"/>
      <c r="CE67" s="1281"/>
      <c r="CF67" s="1281"/>
      <c r="CG67" s="1281"/>
      <c r="CH67" s="1281"/>
      <c r="CI67" s="1281"/>
      <c r="CJ67" s="1281"/>
      <c r="CK67" s="1281"/>
      <c r="CL67" s="1281"/>
      <c r="CM67" s="1281"/>
      <c r="CN67" s="1281"/>
      <c r="CO67" s="1281"/>
      <c r="CP67" s="1281"/>
      <c r="CQ67" s="1281"/>
      <c r="CR67" s="1281"/>
      <c r="CS67" s="1281"/>
      <c r="CT67" s="1281"/>
      <c r="CU67" s="1281"/>
      <c r="CV67" s="1281"/>
      <c r="CW67" s="1281"/>
      <c r="CX67" s="1281"/>
      <c r="CY67" s="1281"/>
      <c r="CZ67" s="1281"/>
      <c r="DA67" s="1281"/>
      <c r="DB67" s="1281"/>
      <c r="DC67" s="1282"/>
    </row>
    <row r="68" spans="2:107" ht="13.2" x14ac:dyDescent="0.2">
      <c r="B68" s="376"/>
      <c r="AN68" s="1280"/>
      <c r="AO68" s="1281"/>
      <c r="AP68" s="1281"/>
      <c r="AQ68" s="1281"/>
      <c r="AR68" s="1281"/>
      <c r="AS68" s="1281"/>
      <c r="AT68" s="1281"/>
      <c r="AU68" s="1281"/>
      <c r="AV68" s="1281"/>
      <c r="AW68" s="1281"/>
      <c r="AX68" s="1281"/>
      <c r="AY68" s="1281"/>
      <c r="AZ68" s="1281"/>
      <c r="BA68" s="1281"/>
      <c r="BB68" s="1281"/>
      <c r="BC68" s="1281"/>
      <c r="BD68" s="1281"/>
      <c r="BE68" s="1281"/>
      <c r="BF68" s="1281"/>
      <c r="BG68" s="1281"/>
      <c r="BH68" s="1281"/>
      <c r="BI68" s="1281"/>
      <c r="BJ68" s="1281"/>
      <c r="BK68" s="1281"/>
      <c r="BL68" s="1281"/>
      <c r="BM68" s="1281"/>
      <c r="BN68" s="1281"/>
      <c r="BO68" s="1281"/>
      <c r="BP68" s="1281"/>
      <c r="BQ68" s="1281"/>
      <c r="BR68" s="1281"/>
      <c r="BS68" s="1281"/>
      <c r="BT68" s="1281"/>
      <c r="BU68" s="1281"/>
      <c r="BV68" s="1281"/>
      <c r="BW68" s="1281"/>
      <c r="BX68" s="1281"/>
      <c r="BY68" s="1281"/>
      <c r="BZ68" s="1281"/>
      <c r="CA68" s="1281"/>
      <c r="CB68" s="1281"/>
      <c r="CC68" s="1281"/>
      <c r="CD68" s="1281"/>
      <c r="CE68" s="1281"/>
      <c r="CF68" s="1281"/>
      <c r="CG68" s="1281"/>
      <c r="CH68" s="1281"/>
      <c r="CI68" s="1281"/>
      <c r="CJ68" s="1281"/>
      <c r="CK68" s="1281"/>
      <c r="CL68" s="1281"/>
      <c r="CM68" s="1281"/>
      <c r="CN68" s="1281"/>
      <c r="CO68" s="1281"/>
      <c r="CP68" s="1281"/>
      <c r="CQ68" s="1281"/>
      <c r="CR68" s="1281"/>
      <c r="CS68" s="1281"/>
      <c r="CT68" s="1281"/>
      <c r="CU68" s="1281"/>
      <c r="CV68" s="1281"/>
      <c r="CW68" s="1281"/>
      <c r="CX68" s="1281"/>
      <c r="CY68" s="1281"/>
      <c r="CZ68" s="1281"/>
      <c r="DA68" s="1281"/>
      <c r="DB68" s="1281"/>
      <c r="DC68" s="1282"/>
    </row>
    <row r="69" spans="2:107" ht="13.2" x14ac:dyDescent="0.2">
      <c r="B69" s="376"/>
      <c r="AN69" s="1283"/>
      <c r="AO69" s="1284"/>
      <c r="AP69" s="1284"/>
      <c r="AQ69" s="1284"/>
      <c r="AR69" s="1284"/>
      <c r="AS69" s="1284"/>
      <c r="AT69" s="1284"/>
      <c r="AU69" s="1284"/>
      <c r="AV69" s="1284"/>
      <c r="AW69" s="1284"/>
      <c r="AX69" s="1284"/>
      <c r="AY69" s="1284"/>
      <c r="AZ69" s="1284"/>
      <c r="BA69" s="1284"/>
      <c r="BB69" s="1284"/>
      <c r="BC69" s="1284"/>
      <c r="BD69" s="1284"/>
      <c r="BE69" s="1284"/>
      <c r="BF69" s="1284"/>
      <c r="BG69" s="1284"/>
      <c r="BH69" s="1284"/>
      <c r="BI69" s="1284"/>
      <c r="BJ69" s="1284"/>
      <c r="BK69" s="1284"/>
      <c r="BL69" s="1284"/>
      <c r="BM69" s="1284"/>
      <c r="BN69" s="1284"/>
      <c r="BO69" s="1284"/>
      <c r="BP69" s="1284"/>
      <c r="BQ69" s="1284"/>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5"/>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608</v>
      </c>
    </row>
    <row r="72" spans="2:107" ht="13.2" x14ac:dyDescent="0.2">
      <c r="B72" s="376"/>
      <c r="G72" s="1286"/>
      <c r="H72" s="1286"/>
      <c r="I72" s="1286"/>
      <c r="J72" s="1286"/>
      <c r="K72" s="386"/>
      <c r="L72" s="386"/>
      <c r="M72" s="387"/>
      <c r="N72" s="387"/>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563</v>
      </c>
      <c r="BQ72" s="1290"/>
      <c r="BR72" s="1290"/>
      <c r="BS72" s="1290"/>
      <c r="BT72" s="1290"/>
      <c r="BU72" s="1290"/>
      <c r="BV72" s="1290"/>
      <c r="BW72" s="1290"/>
      <c r="BX72" s="1290" t="s">
        <v>564</v>
      </c>
      <c r="BY72" s="1290"/>
      <c r="BZ72" s="1290"/>
      <c r="CA72" s="1290"/>
      <c r="CB72" s="1290"/>
      <c r="CC72" s="1290"/>
      <c r="CD72" s="1290"/>
      <c r="CE72" s="1290"/>
      <c r="CF72" s="1290" t="s">
        <v>565</v>
      </c>
      <c r="CG72" s="1290"/>
      <c r="CH72" s="1290"/>
      <c r="CI72" s="1290"/>
      <c r="CJ72" s="1290"/>
      <c r="CK72" s="1290"/>
      <c r="CL72" s="1290"/>
      <c r="CM72" s="1290"/>
      <c r="CN72" s="1290" t="s">
        <v>566</v>
      </c>
      <c r="CO72" s="1290"/>
      <c r="CP72" s="1290"/>
      <c r="CQ72" s="1290"/>
      <c r="CR72" s="1290"/>
      <c r="CS72" s="1290"/>
      <c r="CT72" s="1290"/>
      <c r="CU72" s="1290"/>
      <c r="CV72" s="1290" t="s">
        <v>567</v>
      </c>
      <c r="CW72" s="1290"/>
      <c r="CX72" s="1290"/>
      <c r="CY72" s="1290"/>
      <c r="CZ72" s="1290"/>
      <c r="DA72" s="1290"/>
      <c r="DB72" s="1290"/>
      <c r="DC72" s="1290"/>
    </row>
    <row r="73" spans="2:107" ht="13.2" x14ac:dyDescent="0.2">
      <c r="B73" s="376"/>
      <c r="G73" s="1296"/>
      <c r="H73" s="1296"/>
      <c r="I73" s="1296"/>
      <c r="J73" s="1296"/>
      <c r="K73" s="1297"/>
      <c r="L73" s="1297"/>
      <c r="M73" s="1297"/>
      <c r="N73" s="1297"/>
      <c r="AM73" s="385"/>
      <c r="AN73" s="1293" t="s">
        <v>609</v>
      </c>
      <c r="AO73" s="1293"/>
      <c r="AP73" s="1293"/>
      <c r="AQ73" s="1293"/>
      <c r="AR73" s="1293"/>
      <c r="AS73" s="1293"/>
      <c r="AT73" s="1293"/>
      <c r="AU73" s="1293"/>
      <c r="AV73" s="1293"/>
      <c r="AW73" s="1293"/>
      <c r="AX73" s="1293"/>
      <c r="AY73" s="1293"/>
      <c r="AZ73" s="1293"/>
      <c r="BA73" s="1293"/>
      <c r="BB73" s="1293" t="s">
        <v>610</v>
      </c>
      <c r="BC73" s="1293"/>
      <c r="BD73" s="1293"/>
      <c r="BE73" s="1293"/>
      <c r="BF73" s="1293"/>
      <c r="BG73" s="1293"/>
      <c r="BH73" s="1293"/>
      <c r="BI73" s="1293"/>
      <c r="BJ73" s="1293"/>
      <c r="BK73" s="1293"/>
      <c r="BL73" s="1293"/>
      <c r="BM73" s="1293"/>
      <c r="BN73" s="1293"/>
      <c r="BO73" s="1293"/>
      <c r="BP73" s="1291"/>
      <c r="BQ73" s="1291"/>
      <c r="BR73" s="1291"/>
      <c r="BS73" s="1291"/>
      <c r="BT73" s="1291"/>
      <c r="BU73" s="1291"/>
      <c r="BV73" s="1291"/>
      <c r="BW73" s="1291"/>
      <c r="BX73" s="1291"/>
      <c r="BY73" s="1291"/>
      <c r="BZ73" s="1291"/>
      <c r="CA73" s="1291"/>
      <c r="CB73" s="1291"/>
      <c r="CC73" s="1291"/>
      <c r="CD73" s="1291"/>
      <c r="CE73" s="1291"/>
      <c r="CF73" s="1291"/>
      <c r="CG73" s="1291"/>
      <c r="CH73" s="1291"/>
      <c r="CI73" s="1291"/>
      <c r="CJ73" s="1291"/>
      <c r="CK73" s="1291"/>
      <c r="CL73" s="1291"/>
      <c r="CM73" s="1291"/>
      <c r="CN73" s="1291"/>
      <c r="CO73" s="1291"/>
      <c r="CP73" s="1291"/>
      <c r="CQ73" s="1291"/>
      <c r="CR73" s="1291"/>
      <c r="CS73" s="1291"/>
      <c r="CT73" s="1291"/>
      <c r="CU73" s="1291"/>
      <c r="CV73" s="1291"/>
      <c r="CW73" s="1291"/>
      <c r="CX73" s="1291"/>
      <c r="CY73" s="1291"/>
      <c r="CZ73" s="1291"/>
      <c r="DA73" s="1291"/>
      <c r="DB73" s="1291"/>
      <c r="DC73" s="1291"/>
    </row>
    <row r="74" spans="2:107" ht="13.2" x14ac:dyDescent="0.2">
      <c r="B74" s="376"/>
      <c r="G74" s="1296"/>
      <c r="H74" s="1296"/>
      <c r="I74" s="1296"/>
      <c r="J74" s="1296"/>
      <c r="K74" s="1297"/>
      <c r="L74" s="1297"/>
      <c r="M74" s="1297"/>
      <c r="N74" s="1297"/>
      <c r="AM74" s="385"/>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91"/>
      <c r="BQ74" s="1291"/>
      <c r="BR74" s="1291"/>
      <c r="BS74" s="1291"/>
      <c r="BT74" s="1291"/>
      <c r="BU74" s="1291"/>
      <c r="BV74" s="1291"/>
      <c r="BW74" s="1291"/>
      <c r="BX74" s="1291"/>
      <c r="BY74" s="1291"/>
      <c r="BZ74" s="1291"/>
      <c r="CA74" s="1291"/>
      <c r="CB74" s="1291"/>
      <c r="CC74" s="1291"/>
      <c r="CD74" s="1291"/>
      <c r="CE74" s="1291"/>
      <c r="CF74" s="1291"/>
      <c r="CG74" s="1291"/>
      <c r="CH74" s="1291"/>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row>
    <row r="75" spans="2:107" ht="13.2" x14ac:dyDescent="0.2">
      <c r="B75" s="376"/>
      <c r="G75" s="1296"/>
      <c r="H75" s="1296"/>
      <c r="I75" s="1286"/>
      <c r="J75" s="1286"/>
      <c r="K75" s="1292"/>
      <c r="L75" s="1292"/>
      <c r="M75" s="1292"/>
      <c r="N75" s="1292"/>
      <c r="AM75" s="385"/>
      <c r="AN75" s="1293"/>
      <c r="AO75" s="1293"/>
      <c r="AP75" s="1293"/>
      <c r="AQ75" s="1293"/>
      <c r="AR75" s="1293"/>
      <c r="AS75" s="1293"/>
      <c r="AT75" s="1293"/>
      <c r="AU75" s="1293"/>
      <c r="AV75" s="1293"/>
      <c r="AW75" s="1293"/>
      <c r="AX75" s="1293"/>
      <c r="AY75" s="1293"/>
      <c r="AZ75" s="1293"/>
      <c r="BA75" s="1293"/>
      <c r="BB75" s="1293" t="s">
        <v>615</v>
      </c>
      <c r="BC75" s="1293"/>
      <c r="BD75" s="1293"/>
      <c r="BE75" s="1293"/>
      <c r="BF75" s="1293"/>
      <c r="BG75" s="1293"/>
      <c r="BH75" s="1293"/>
      <c r="BI75" s="1293"/>
      <c r="BJ75" s="1293"/>
      <c r="BK75" s="1293"/>
      <c r="BL75" s="1293"/>
      <c r="BM75" s="1293"/>
      <c r="BN75" s="1293"/>
      <c r="BO75" s="1293"/>
      <c r="BP75" s="1291">
        <v>2.2000000000000002</v>
      </c>
      <c r="BQ75" s="1291"/>
      <c r="BR75" s="1291"/>
      <c r="BS75" s="1291"/>
      <c r="BT75" s="1291"/>
      <c r="BU75" s="1291"/>
      <c r="BV75" s="1291"/>
      <c r="BW75" s="1291"/>
      <c r="BX75" s="1291">
        <v>2.4</v>
      </c>
      <c r="BY75" s="1291"/>
      <c r="BZ75" s="1291"/>
      <c r="CA75" s="1291"/>
      <c r="CB75" s="1291"/>
      <c r="CC75" s="1291"/>
      <c r="CD75" s="1291"/>
      <c r="CE75" s="1291"/>
      <c r="CF75" s="1291">
        <v>3.3</v>
      </c>
      <c r="CG75" s="1291"/>
      <c r="CH75" s="1291"/>
      <c r="CI75" s="1291"/>
      <c r="CJ75" s="1291"/>
      <c r="CK75" s="1291"/>
      <c r="CL75" s="1291"/>
      <c r="CM75" s="1291"/>
      <c r="CN75" s="1291">
        <v>4.8</v>
      </c>
      <c r="CO75" s="1291"/>
      <c r="CP75" s="1291"/>
      <c r="CQ75" s="1291"/>
      <c r="CR75" s="1291"/>
      <c r="CS75" s="1291"/>
      <c r="CT75" s="1291"/>
      <c r="CU75" s="1291"/>
      <c r="CV75" s="1291">
        <v>5.6</v>
      </c>
      <c r="CW75" s="1291"/>
      <c r="CX75" s="1291"/>
      <c r="CY75" s="1291"/>
      <c r="CZ75" s="1291"/>
      <c r="DA75" s="1291"/>
      <c r="DB75" s="1291"/>
      <c r="DC75" s="1291"/>
    </row>
    <row r="76" spans="2:107" ht="13.2" x14ac:dyDescent="0.2">
      <c r="B76" s="376"/>
      <c r="G76" s="1296"/>
      <c r="H76" s="1296"/>
      <c r="I76" s="1286"/>
      <c r="J76" s="1286"/>
      <c r="K76" s="1292"/>
      <c r="L76" s="1292"/>
      <c r="M76" s="1292"/>
      <c r="N76" s="1292"/>
      <c r="AM76" s="385"/>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91"/>
      <c r="BQ76" s="1291"/>
      <c r="BR76" s="1291"/>
      <c r="BS76" s="1291"/>
      <c r="BT76" s="1291"/>
      <c r="BU76" s="1291"/>
      <c r="BV76" s="1291"/>
      <c r="BW76" s="1291"/>
      <c r="BX76" s="1291"/>
      <c r="BY76" s="1291"/>
      <c r="BZ76" s="1291"/>
      <c r="CA76" s="1291"/>
      <c r="CB76" s="1291"/>
      <c r="CC76" s="1291"/>
      <c r="CD76" s="1291"/>
      <c r="CE76" s="1291"/>
      <c r="CF76" s="1291"/>
      <c r="CG76" s="1291"/>
      <c r="CH76" s="1291"/>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row>
    <row r="77" spans="2:107" ht="13.2" x14ac:dyDescent="0.2">
      <c r="B77" s="376"/>
      <c r="G77" s="1286"/>
      <c r="H77" s="1286"/>
      <c r="I77" s="1286"/>
      <c r="J77" s="1286"/>
      <c r="K77" s="1297"/>
      <c r="L77" s="1297"/>
      <c r="M77" s="1297"/>
      <c r="N77" s="1297"/>
      <c r="AN77" s="1290" t="s">
        <v>612</v>
      </c>
      <c r="AO77" s="1290"/>
      <c r="AP77" s="1290"/>
      <c r="AQ77" s="1290"/>
      <c r="AR77" s="1290"/>
      <c r="AS77" s="1290"/>
      <c r="AT77" s="1290"/>
      <c r="AU77" s="1290"/>
      <c r="AV77" s="1290"/>
      <c r="AW77" s="1290"/>
      <c r="AX77" s="1290"/>
      <c r="AY77" s="1290"/>
      <c r="AZ77" s="1290"/>
      <c r="BA77" s="1290"/>
      <c r="BB77" s="1293" t="s">
        <v>610</v>
      </c>
      <c r="BC77" s="1293"/>
      <c r="BD77" s="1293"/>
      <c r="BE77" s="1293"/>
      <c r="BF77" s="1293"/>
      <c r="BG77" s="1293"/>
      <c r="BH77" s="1293"/>
      <c r="BI77" s="1293"/>
      <c r="BJ77" s="1293"/>
      <c r="BK77" s="1293"/>
      <c r="BL77" s="1293"/>
      <c r="BM77" s="1293"/>
      <c r="BN77" s="1293"/>
      <c r="BO77" s="1293"/>
      <c r="BP77" s="1291">
        <v>0</v>
      </c>
      <c r="BQ77" s="1291"/>
      <c r="BR77" s="1291"/>
      <c r="BS77" s="1291"/>
      <c r="BT77" s="1291"/>
      <c r="BU77" s="1291"/>
      <c r="BV77" s="1291"/>
      <c r="BW77" s="1291"/>
      <c r="BX77" s="1291">
        <v>0</v>
      </c>
      <c r="BY77" s="1291"/>
      <c r="BZ77" s="1291"/>
      <c r="CA77" s="1291"/>
      <c r="CB77" s="1291"/>
      <c r="CC77" s="1291"/>
      <c r="CD77" s="1291"/>
      <c r="CE77" s="1291"/>
      <c r="CF77" s="1291">
        <v>0</v>
      </c>
      <c r="CG77" s="1291"/>
      <c r="CH77" s="1291"/>
      <c r="CI77" s="1291"/>
      <c r="CJ77" s="1291"/>
      <c r="CK77" s="1291"/>
      <c r="CL77" s="1291"/>
      <c r="CM77" s="1291"/>
      <c r="CN77" s="1291">
        <v>0</v>
      </c>
      <c r="CO77" s="1291"/>
      <c r="CP77" s="1291"/>
      <c r="CQ77" s="1291"/>
      <c r="CR77" s="1291"/>
      <c r="CS77" s="1291"/>
      <c r="CT77" s="1291"/>
      <c r="CU77" s="1291"/>
      <c r="CV77" s="1291">
        <v>0</v>
      </c>
      <c r="CW77" s="1291"/>
      <c r="CX77" s="1291"/>
      <c r="CY77" s="1291"/>
      <c r="CZ77" s="1291"/>
      <c r="DA77" s="1291"/>
      <c r="DB77" s="1291"/>
      <c r="DC77" s="1291"/>
    </row>
    <row r="78" spans="2:107" ht="13.2" x14ac:dyDescent="0.2">
      <c r="B78" s="376"/>
      <c r="G78" s="1286"/>
      <c r="H78" s="1286"/>
      <c r="I78" s="1286"/>
      <c r="J78" s="1286"/>
      <c r="K78" s="1297"/>
      <c r="L78" s="1297"/>
      <c r="M78" s="1297"/>
      <c r="N78" s="1297"/>
      <c r="AN78" s="1290"/>
      <c r="AO78" s="1290"/>
      <c r="AP78" s="1290"/>
      <c r="AQ78" s="1290"/>
      <c r="AR78" s="1290"/>
      <c r="AS78" s="1290"/>
      <c r="AT78" s="1290"/>
      <c r="AU78" s="1290"/>
      <c r="AV78" s="1290"/>
      <c r="AW78" s="1290"/>
      <c r="AX78" s="1290"/>
      <c r="AY78" s="1290"/>
      <c r="AZ78" s="1290"/>
      <c r="BA78" s="1290"/>
      <c r="BB78" s="1293"/>
      <c r="BC78" s="1293"/>
      <c r="BD78" s="1293"/>
      <c r="BE78" s="1293"/>
      <c r="BF78" s="1293"/>
      <c r="BG78" s="1293"/>
      <c r="BH78" s="1293"/>
      <c r="BI78" s="1293"/>
      <c r="BJ78" s="1293"/>
      <c r="BK78" s="1293"/>
      <c r="BL78" s="1293"/>
      <c r="BM78" s="1293"/>
      <c r="BN78" s="1293"/>
      <c r="BO78" s="1293"/>
      <c r="BP78" s="1291"/>
      <c r="BQ78" s="1291"/>
      <c r="BR78" s="1291"/>
      <c r="BS78" s="1291"/>
      <c r="BT78" s="1291"/>
      <c r="BU78" s="1291"/>
      <c r="BV78" s="1291"/>
      <c r="BW78" s="1291"/>
      <c r="BX78" s="1291"/>
      <c r="BY78" s="1291"/>
      <c r="BZ78" s="1291"/>
      <c r="CA78" s="1291"/>
      <c r="CB78" s="1291"/>
      <c r="CC78" s="1291"/>
      <c r="CD78" s="1291"/>
      <c r="CE78" s="1291"/>
      <c r="CF78" s="1291"/>
      <c r="CG78" s="1291"/>
      <c r="CH78" s="1291"/>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row>
    <row r="79" spans="2:107" ht="13.2" x14ac:dyDescent="0.2">
      <c r="B79" s="376"/>
      <c r="G79" s="1286"/>
      <c r="H79" s="1286"/>
      <c r="I79" s="1295"/>
      <c r="J79" s="1295"/>
      <c r="K79" s="1298"/>
      <c r="L79" s="1298"/>
      <c r="M79" s="1298"/>
      <c r="N79" s="1298"/>
      <c r="AN79" s="1290"/>
      <c r="AO79" s="1290"/>
      <c r="AP79" s="1290"/>
      <c r="AQ79" s="1290"/>
      <c r="AR79" s="1290"/>
      <c r="AS79" s="1290"/>
      <c r="AT79" s="1290"/>
      <c r="AU79" s="1290"/>
      <c r="AV79" s="1290"/>
      <c r="AW79" s="1290"/>
      <c r="AX79" s="1290"/>
      <c r="AY79" s="1290"/>
      <c r="AZ79" s="1290"/>
      <c r="BA79" s="1290"/>
      <c r="BB79" s="1293" t="s">
        <v>615</v>
      </c>
      <c r="BC79" s="1293"/>
      <c r="BD79" s="1293"/>
      <c r="BE79" s="1293"/>
      <c r="BF79" s="1293"/>
      <c r="BG79" s="1293"/>
      <c r="BH79" s="1293"/>
      <c r="BI79" s="1293"/>
      <c r="BJ79" s="1293"/>
      <c r="BK79" s="1293"/>
      <c r="BL79" s="1293"/>
      <c r="BM79" s="1293"/>
      <c r="BN79" s="1293"/>
      <c r="BO79" s="1293"/>
      <c r="BP79" s="1291">
        <v>7.1</v>
      </c>
      <c r="BQ79" s="1291"/>
      <c r="BR79" s="1291"/>
      <c r="BS79" s="1291"/>
      <c r="BT79" s="1291"/>
      <c r="BU79" s="1291"/>
      <c r="BV79" s="1291"/>
      <c r="BW79" s="1291"/>
      <c r="BX79" s="1291">
        <v>7.4</v>
      </c>
      <c r="BY79" s="1291"/>
      <c r="BZ79" s="1291"/>
      <c r="CA79" s="1291"/>
      <c r="CB79" s="1291"/>
      <c r="CC79" s="1291"/>
      <c r="CD79" s="1291"/>
      <c r="CE79" s="1291"/>
      <c r="CF79" s="1291">
        <v>7.4</v>
      </c>
      <c r="CG79" s="1291"/>
      <c r="CH79" s="1291"/>
      <c r="CI79" s="1291"/>
      <c r="CJ79" s="1291"/>
      <c r="CK79" s="1291"/>
      <c r="CL79" s="1291"/>
      <c r="CM79" s="1291"/>
      <c r="CN79" s="1291">
        <v>8</v>
      </c>
      <c r="CO79" s="1291"/>
      <c r="CP79" s="1291"/>
      <c r="CQ79" s="1291"/>
      <c r="CR79" s="1291"/>
      <c r="CS79" s="1291"/>
      <c r="CT79" s="1291"/>
      <c r="CU79" s="1291"/>
      <c r="CV79" s="1291">
        <v>6.6</v>
      </c>
      <c r="CW79" s="1291"/>
      <c r="CX79" s="1291"/>
      <c r="CY79" s="1291"/>
      <c r="CZ79" s="1291"/>
      <c r="DA79" s="1291"/>
      <c r="DB79" s="1291"/>
      <c r="DC79" s="1291"/>
    </row>
    <row r="80" spans="2:107" ht="13.2" x14ac:dyDescent="0.2">
      <c r="B80" s="376"/>
      <c r="G80" s="1286"/>
      <c r="H80" s="1286"/>
      <c r="I80" s="1295"/>
      <c r="J80" s="1295"/>
      <c r="K80" s="1298"/>
      <c r="L80" s="1298"/>
      <c r="M80" s="1298"/>
      <c r="N80" s="1298"/>
      <c r="AN80" s="1290"/>
      <c r="AO80" s="1290"/>
      <c r="AP80" s="1290"/>
      <c r="AQ80" s="1290"/>
      <c r="AR80" s="1290"/>
      <c r="AS80" s="1290"/>
      <c r="AT80" s="1290"/>
      <c r="AU80" s="1290"/>
      <c r="AV80" s="1290"/>
      <c r="AW80" s="1290"/>
      <c r="AX80" s="1290"/>
      <c r="AY80" s="1290"/>
      <c r="AZ80" s="1290"/>
      <c r="BA80" s="1290"/>
      <c r="BB80" s="1293"/>
      <c r="BC80" s="1293"/>
      <c r="BD80" s="1293"/>
      <c r="BE80" s="1293"/>
      <c r="BF80" s="1293"/>
      <c r="BG80" s="1293"/>
      <c r="BH80" s="1293"/>
      <c r="BI80" s="1293"/>
      <c r="BJ80" s="1293"/>
      <c r="BK80" s="1293"/>
      <c r="BL80" s="1293"/>
      <c r="BM80" s="1293"/>
      <c r="BN80" s="1293"/>
      <c r="BO80" s="1293"/>
      <c r="BP80" s="1291"/>
      <c r="BQ80" s="1291"/>
      <c r="BR80" s="1291"/>
      <c r="BS80" s="1291"/>
      <c r="BT80" s="1291"/>
      <c r="BU80" s="1291"/>
      <c r="BV80" s="1291"/>
      <c r="BW80" s="1291"/>
      <c r="BX80" s="1291"/>
      <c r="BY80" s="1291"/>
      <c r="BZ80" s="1291"/>
      <c r="CA80" s="1291"/>
      <c r="CB80" s="1291"/>
      <c r="CC80" s="1291"/>
      <c r="CD80" s="1291"/>
      <c r="CE80" s="1291"/>
      <c r="CF80" s="1291"/>
      <c r="CG80" s="1291"/>
      <c r="CH80" s="1291"/>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JTi6e3pvcbLa8lKGw9SuFR+HxMhKJN2Yvyl++59qyK9WZq6z/aVfUqxsbOVGb6nYExU99BqyDxYhQlJa6mSVJQ==" saltValue="9JhDgwRKqrhaQVEnPuOzP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510</v>
      </c>
    </row>
  </sheetData>
  <sheetProtection algorithmName="SHA-512" hashValue="d+Mhp/mPzXG6+TX5XoXMtXlDmi9r2309ZGLDBIVlYCHOdPbooNCjwDcR0m2vZlSjRfxTVuihy0aflGNnbUIAPQ==" saltValue="v4CmdYBxdFeXuNqrn4VmH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510</v>
      </c>
    </row>
  </sheetData>
  <sheetProtection algorithmName="SHA-512" hashValue="tTprtSgZNX/nmJrydYAltUZn1D4WX6FAvdBp3kB9jN2riQErSe/e3o+t8oM2u3PTott6Ot0oteR80smkcNWa2g==" saltValue="YzT/9enJFM6TgsDPf6u68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560</v>
      </c>
      <c r="G2" s="148"/>
      <c r="H2" s="149"/>
    </row>
    <row r="3" spans="1:8" x14ac:dyDescent="0.2">
      <c r="A3" s="145" t="s">
        <v>553</v>
      </c>
      <c r="B3" s="150"/>
      <c r="C3" s="151"/>
      <c r="D3" s="152">
        <v>1216706</v>
      </c>
      <c r="E3" s="153"/>
      <c r="F3" s="154">
        <v>317319</v>
      </c>
      <c r="G3" s="155"/>
      <c r="H3" s="156"/>
    </row>
    <row r="4" spans="1:8" x14ac:dyDescent="0.2">
      <c r="A4" s="157"/>
      <c r="B4" s="158"/>
      <c r="C4" s="159"/>
      <c r="D4" s="160">
        <v>1046944</v>
      </c>
      <c r="E4" s="161"/>
      <c r="F4" s="162">
        <v>164214</v>
      </c>
      <c r="G4" s="163"/>
      <c r="H4" s="164"/>
    </row>
    <row r="5" spans="1:8" x14ac:dyDescent="0.2">
      <c r="A5" s="145" t="s">
        <v>555</v>
      </c>
      <c r="B5" s="150"/>
      <c r="C5" s="151"/>
      <c r="D5" s="152">
        <v>1218681</v>
      </c>
      <c r="E5" s="153"/>
      <c r="F5" s="154">
        <v>289738</v>
      </c>
      <c r="G5" s="155"/>
      <c r="H5" s="156"/>
    </row>
    <row r="6" spans="1:8" x14ac:dyDescent="0.2">
      <c r="A6" s="157"/>
      <c r="B6" s="158"/>
      <c r="C6" s="159"/>
      <c r="D6" s="160">
        <v>361079</v>
      </c>
      <c r="E6" s="161"/>
      <c r="F6" s="162">
        <v>156238</v>
      </c>
      <c r="G6" s="163"/>
      <c r="H6" s="164"/>
    </row>
    <row r="7" spans="1:8" x14ac:dyDescent="0.2">
      <c r="A7" s="145" t="s">
        <v>556</v>
      </c>
      <c r="B7" s="150"/>
      <c r="C7" s="151"/>
      <c r="D7" s="152">
        <v>800739</v>
      </c>
      <c r="E7" s="153"/>
      <c r="F7" s="154">
        <v>316937</v>
      </c>
      <c r="G7" s="155"/>
      <c r="H7" s="156"/>
    </row>
    <row r="8" spans="1:8" x14ac:dyDescent="0.2">
      <c r="A8" s="157"/>
      <c r="B8" s="158"/>
      <c r="C8" s="159"/>
      <c r="D8" s="160">
        <v>757500</v>
      </c>
      <c r="E8" s="161"/>
      <c r="F8" s="162">
        <v>199150</v>
      </c>
      <c r="G8" s="163"/>
      <c r="H8" s="164"/>
    </row>
    <row r="9" spans="1:8" x14ac:dyDescent="0.2">
      <c r="A9" s="145" t="s">
        <v>557</v>
      </c>
      <c r="B9" s="150"/>
      <c r="C9" s="151"/>
      <c r="D9" s="152">
        <v>1659147</v>
      </c>
      <c r="E9" s="153"/>
      <c r="F9" s="154">
        <v>332350</v>
      </c>
      <c r="G9" s="155"/>
      <c r="H9" s="156"/>
    </row>
    <row r="10" spans="1:8" x14ac:dyDescent="0.2">
      <c r="A10" s="157"/>
      <c r="B10" s="158"/>
      <c r="C10" s="159"/>
      <c r="D10" s="160">
        <v>1569785</v>
      </c>
      <c r="E10" s="161"/>
      <c r="F10" s="162">
        <v>200453</v>
      </c>
      <c r="G10" s="163"/>
      <c r="H10" s="164"/>
    </row>
    <row r="11" spans="1:8" x14ac:dyDescent="0.2">
      <c r="A11" s="145" t="s">
        <v>558</v>
      </c>
      <c r="B11" s="150"/>
      <c r="C11" s="151"/>
      <c r="D11" s="152">
        <v>772826</v>
      </c>
      <c r="E11" s="153"/>
      <c r="F11" s="154">
        <v>362690</v>
      </c>
      <c r="G11" s="155"/>
      <c r="H11" s="156"/>
    </row>
    <row r="12" spans="1:8" x14ac:dyDescent="0.2">
      <c r="A12" s="157"/>
      <c r="B12" s="158"/>
      <c r="C12" s="165"/>
      <c r="D12" s="160">
        <v>469452</v>
      </c>
      <c r="E12" s="161"/>
      <c r="F12" s="162">
        <v>172580</v>
      </c>
      <c r="G12" s="163"/>
      <c r="H12" s="164"/>
    </row>
    <row r="13" spans="1:8" x14ac:dyDescent="0.2">
      <c r="A13" s="145"/>
      <c r="B13" s="150"/>
      <c r="C13" s="166"/>
      <c r="D13" s="167">
        <v>1133620</v>
      </c>
      <c r="E13" s="168"/>
      <c r="F13" s="169">
        <v>323807</v>
      </c>
      <c r="G13" s="170"/>
      <c r="H13" s="156"/>
    </row>
    <row r="14" spans="1:8" x14ac:dyDescent="0.2">
      <c r="A14" s="157"/>
      <c r="B14" s="158"/>
      <c r="C14" s="159"/>
      <c r="D14" s="160">
        <v>840952</v>
      </c>
      <c r="E14" s="161"/>
      <c r="F14" s="162">
        <v>178527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9.07</v>
      </c>
      <c r="C19" s="171">
        <f>ROUND(VALUE(SUBSTITUTE(実質収支比率等に係る経年分析!G$48,"▲","-")),2)</f>
        <v>10.83</v>
      </c>
      <c r="D19" s="171">
        <f>ROUND(VALUE(SUBSTITUTE(実質収支比率等に係る経年分析!H$48,"▲","-")),2)</f>
        <v>14.82</v>
      </c>
      <c r="E19" s="171">
        <f>ROUND(VALUE(SUBSTITUTE(実質収支比率等に係る経年分析!I$48,"▲","-")),2)</f>
        <v>5.43</v>
      </c>
      <c r="F19" s="171">
        <f>ROUND(VALUE(SUBSTITUTE(実質収支比率等に係る経年分析!J$48,"▲","-")),2)</f>
        <v>27.89</v>
      </c>
    </row>
    <row r="20" spans="1:11" x14ac:dyDescent="0.2">
      <c r="A20" s="171" t="s">
        <v>55</v>
      </c>
      <c r="B20" s="171">
        <f>ROUND(VALUE(SUBSTITUTE(実質収支比率等に係る経年分析!F$47,"▲","-")),2)</f>
        <v>263.92</v>
      </c>
      <c r="C20" s="171">
        <f>ROUND(VALUE(SUBSTITUTE(実質収支比率等に係る経年分析!G$47,"▲","-")),2)</f>
        <v>327.52</v>
      </c>
      <c r="D20" s="171">
        <f>ROUND(VALUE(SUBSTITUTE(実質収支比率等に係る経年分析!H$47,"▲","-")),2)</f>
        <v>416.45</v>
      </c>
      <c r="E20" s="171">
        <f>ROUND(VALUE(SUBSTITUTE(実質収支比率等に係る経年分析!I$47,"▲","-")),2)</f>
        <v>309.06</v>
      </c>
      <c r="F20" s="171">
        <f>ROUND(VALUE(SUBSTITUTE(実質収支比率等に係る経年分析!J$47,"▲","-")),2)</f>
        <v>227.83</v>
      </c>
    </row>
    <row r="21" spans="1:11" x14ac:dyDescent="0.2">
      <c r="A21" s="171" t="s">
        <v>56</v>
      </c>
      <c r="B21" s="171">
        <f>IF(ISNUMBER(VALUE(SUBSTITUTE(実質収支比率等に係る経年分析!F$49,"▲","-"))),ROUND(VALUE(SUBSTITUTE(実質収支比率等に係る経年分析!F$49,"▲","-")),2),NA())</f>
        <v>-0.93</v>
      </c>
      <c r="C21" s="171">
        <f>IF(ISNUMBER(VALUE(SUBSTITUTE(実質収支比率等に係る経年分析!G$49,"▲","-"))),ROUND(VALUE(SUBSTITUTE(実質収支比率等に係る経年分析!G$49,"▲","-")),2),NA())</f>
        <v>44.35</v>
      </c>
      <c r="D21" s="171">
        <f>IF(ISNUMBER(VALUE(SUBSTITUTE(実質収支比率等に係る経年分析!H$49,"▲","-"))),ROUND(VALUE(SUBSTITUTE(実質収支比率等に係る経年分析!H$49,"▲","-")),2),NA())</f>
        <v>93.91</v>
      </c>
      <c r="E21" s="171">
        <f>IF(ISNUMBER(VALUE(SUBSTITUTE(実質収支比率等に係る経年分析!I$49,"▲","-"))),ROUND(VALUE(SUBSTITUTE(実質収支比率等に係る経年分析!I$49,"▲","-")),2),NA())</f>
        <v>-92.55</v>
      </c>
      <c r="F21" s="171">
        <f>IF(ISNUMBER(VALUE(SUBSTITUTE(実質収支比率等に係る経年分析!J$49,"▲","-"))),ROUND(VALUE(SUBSTITUTE(実質収支比率等に係る経年分析!J$49,"▲","-")),2),NA())</f>
        <v>-15.03</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航路事業会計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0.14000000000000001</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0.11</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0.57999999999999996</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0.32</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0.02</v>
      </c>
    </row>
    <row r="30" spans="1:11" x14ac:dyDescent="0.2">
      <c r="A30" s="172" t="str">
        <f>IF(連結実質赤字比率に係る赤字・黒字の構成分析!C$40="",NA(),連結実質赤字比率に係る赤字・黒字の構成分析!C$40)</f>
        <v>介護保険事業会計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0.66</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1.41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0.22</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0.38</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0.22</v>
      </c>
    </row>
    <row r="31" spans="1:11" x14ac:dyDescent="0.2">
      <c r="A31" s="172" t="str">
        <f>IF(連結実質赤字比率に係る赤字・黒字の構成分析!C$39="",NA(),連結実質赤字比率に係る赤字・黒字の構成分析!C$39)</f>
        <v>簡易水道事業会計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0.03</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0.08</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0.17</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0.23</v>
      </c>
    </row>
    <row r="32" spans="1:11" x14ac:dyDescent="0.2">
      <c r="A32" s="172" t="str">
        <f>IF(連結実質赤字比率に係る赤字・黒字の構成分析!C$38="",NA(),連結実質赤字比率に係る赤字・黒字の構成分析!C$38)</f>
        <v>後期高齢者医療事業会計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0.08</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0.15</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0.41</v>
      </c>
    </row>
    <row r="33" spans="1:16" x14ac:dyDescent="0.2">
      <c r="A33" s="172" t="str">
        <f>IF(連結実質赤字比率に係る赤字・黒字の構成分析!C$37="",NA(),連結実質赤字比率に係る赤字・黒字の構成分析!C$37)</f>
        <v>産業センター運営事業会計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0.11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0.15</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0.61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0.56999999999999995</v>
      </c>
    </row>
    <row r="34" spans="1:16" x14ac:dyDescent="0.2">
      <c r="A34" s="172" t="str">
        <f>IF(連結実質赤字比率に係る赤字・黒字の構成分析!C$36="",NA(),連結実質赤字比率に係る赤字・黒字の構成分析!C$36)</f>
        <v>観光施設事業会計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0.49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0.56999999999999995</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1.03</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0.83</v>
      </c>
    </row>
    <row r="35" spans="1:16" x14ac:dyDescent="0.2">
      <c r="A35" s="172" t="str">
        <f>IF(連結実質赤字比率に係る赤字・黒字の構成分析!C$35="",NA(),連結実質赤字比率に係る赤字・黒字の構成分析!C$35)</f>
        <v>国民健康保険運営事業会計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5.09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3.87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3.91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2.75</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1.82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8.81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10.63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14.07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4.49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27.28</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50</v>
      </c>
      <c r="E42" s="173"/>
      <c r="F42" s="173"/>
      <c r="G42" s="173">
        <f>'実質公債費比率（分子）の構造'!L$52</f>
        <v>47</v>
      </c>
      <c r="H42" s="173"/>
      <c r="I42" s="173"/>
      <c r="J42" s="173">
        <f>'実質公債費比率（分子）の構造'!M$52</f>
        <v>50</v>
      </c>
      <c r="K42" s="173"/>
      <c r="L42" s="173"/>
      <c r="M42" s="173">
        <f>'実質公債費比率（分子）の構造'!N$52</f>
        <v>52</v>
      </c>
      <c r="N42" s="173"/>
      <c r="O42" s="173"/>
      <c r="P42" s="173">
        <f>'実質公債費比率（分子）の構造'!O$52</f>
        <v>52</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7</v>
      </c>
      <c r="C45" s="173"/>
      <c r="D45" s="173"/>
      <c r="E45" s="173">
        <f>'実質公債費比率（分子）の構造'!L$49</f>
        <v>7</v>
      </c>
      <c r="F45" s="173"/>
      <c r="G45" s="173"/>
      <c r="H45" s="173">
        <f>'実質公債費比率（分子）の構造'!M$49</f>
        <v>7</v>
      </c>
      <c r="I45" s="173"/>
      <c r="J45" s="173"/>
      <c r="K45" s="173">
        <f>'実質公債費比率（分子）の構造'!N$49</f>
        <v>6</v>
      </c>
      <c r="L45" s="173"/>
      <c r="M45" s="173"/>
      <c r="N45" s="173">
        <f>'実質公債費比率（分子）の構造'!O$49</f>
        <v>4</v>
      </c>
      <c r="O45" s="173"/>
      <c r="P45" s="173"/>
    </row>
    <row r="46" spans="1:16" x14ac:dyDescent="0.2">
      <c r="A46" s="173" t="s">
        <v>67</v>
      </c>
      <c r="B46" s="173">
        <f>'実質公債費比率（分子）の構造'!K$48</f>
        <v>3</v>
      </c>
      <c r="C46" s="173"/>
      <c r="D46" s="173"/>
      <c r="E46" s="173">
        <f>'実質公債費比率（分子）の構造'!L$48</f>
        <v>3</v>
      </c>
      <c r="F46" s="173"/>
      <c r="G46" s="173"/>
      <c r="H46" s="173">
        <f>'実質公債費比率（分子）の構造'!M$48</f>
        <v>3</v>
      </c>
      <c r="I46" s="173"/>
      <c r="J46" s="173"/>
      <c r="K46" s="173">
        <f>'実質公債費比率（分子）の構造'!N$48</f>
        <v>3</v>
      </c>
      <c r="L46" s="173"/>
      <c r="M46" s="173"/>
      <c r="N46" s="173">
        <f>'実質公債費比率（分子）の構造'!O$48</f>
        <v>2</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49</v>
      </c>
      <c r="C49" s="173"/>
      <c r="D49" s="173"/>
      <c r="E49" s="173">
        <f>'実質公債費比率（分子）の構造'!L$45</f>
        <v>47</v>
      </c>
      <c r="F49" s="173"/>
      <c r="G49" s="173"/>
      <c r="H49" s="173">
        <f>'実質公債費比率（分子）の構造'!M$45</f>
        <v>53</v>
      </c>
      <c r="I49" s="173"/>
      <c r="J49" s="173"/>
      <c r="K49" s="173">
        <f>'実質公債費比率（分子）の構造'!N$45</f>
        <v>66</v>
      </c>
      <c r="L49" s="173"/>
      <c r="M49" s="173"/>
      <c r="N49" s="173">
        <f>'実質公債費比率（分子）の構造'!O$45</f>
        <v>67</v>
      </c>
      <c r="O49" s="173"/>
      <c r="P49" s="173"/>
    </row>
    <row r="50" spans="1:16" x14ac:dyDescent="0.2">
      <c r="A50" s="173" t="s">
        <v>71</v>
      </c>
      <c r="B50" s="173" t="e">
        <f>NA()</f>
        <v>#N/A</v>
      </c>
      <c r="C50" s="173">
        <f>IF(ISNUMBER('実質公債費比率（分子）の構造'!K$53),'実質公債費比率（分子）の構造'!K$53,NA())</f>
        <v>9</v>
      </c>
      <c r="D50" s="173" t="e">
        <f>NA()</f>
        <v>#N/A</v>
      </c>
      <c r="E50" s="173" t="e">
        <f>NA()</f>
        <v>#N/A</v>
      </c>
      <c r="F50" s="173">
        <f>IF(ISNUMBER('実質公債費比率（分子）の構造'!L$53),'実質公債費比率（分子）の構造'!L$53,NA())</f>
        <v>10</v>
      </c>
      <c r="G50" s="173" t="e">
        <f>NA()</f>
        <v>#N/A</v>
      </c>
      <c r="H50" s="173" t="e">
        <f>NA()</f>
        <v>#N/A</v>
      </c>
      <c r="I50" s="173">
        <f>IF(ISNUMBER('実質公債費比率（分子）の構造'!M$53),'実質公債費比率（分子）の構造'!M$53,NA())</f>
        <v>13</v>
      </c>
      <c r="J50" s="173" t="e">
        <f>NA()</f>
        <v>#N/A</v>
      </c>
      <c r="K50" s="173" t="e">
        <f>NA()</f>
        <v>#N/A</v>
      </c>
      <c r="L50" s="173">
        <f>IF(ISNUMBER('実質公債費比率（分子）の構造'!N$53),'実質公債費比率（分子）の構造'!N$53,NA())</f>
        <v>23</v>
      </c>
      <c r="M50" s="173" t="e">
        <f>NA()</f>
        <v>#N/A</v>
      </c>
      <c r="N50" s="173" t="e">
        <f>NA()</f>
        <v>#N/A</v>
      </c>
      <c r="O50" s="173">
        <f>IF(ISNUMBER('実質公債費比率（分子）の構造'!O$53),'実質公債費比率（分子）の構造'!O$53,NA())</f>
        <v>21</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595</v>
      </c>
      <c r="E56" s="172"/>
      <c r="F56" s="172"/>
      <c r="G56" s="172">
        <f>'将来負担比率（分子）の構造'!J$52</f>
        <v>568</v>
      </c>
      <c r="H56" s="172"/>
      <c r="I56" s="172"/>
      <c r="J56" s="172">
        <f>'将来負担比率（分子）の構造'!K$52</f>
        <v>534</v>
      </c>
      <c r="K56" s="172"/>
      <c r="L56" s="172"/>
      <c r="M56" s="172">
        <f>'将来負担比率（分子）の構造'!L$52</f>
        <v>499</v>
      </c>
      <c r="N56" s="172"/>
      <c r="O56" s="172"/>
      <c r="P56" s="172">
        <f>'将来負担比率（分子）の構造'!M$52</f>
        <v>462</v>
      </c>
    </row>
    <row r="57" spans="1:16" x14ac:dyDescent="0.2">
      <c r="A57" s="172" t="s">
        <v>42</v>
      </c>
      <c r="B57" s="172"/>
      <c r="C57" s="172"/>
      <c r="D57" s="172">
        <f>'将来負担比率（分子）の構造'!I$51</f>
        <v>15</v>
      </c>
      <c r="E57" s="172"/>
      <c r="F57" s="172"/>
      <c r="G57" s="172">
        <f>'将来負担比率（分子）の構造'!J$51</f>
        <v>13</v>
      </c>
      <c r="H57" s="172"/>
      <c r="I57" s="172"/>
      <c r="J57" s="172">
        <f>'将来負担比率（分子）の構造'!K$51</f>
        <v>12</v>
      </c>
      <c r="K57" s="172"/>
      <c r="L57" s="172"/>
      <c r="M57" s="172">
        <f>'将来負担比率（分子）の構造'!L$51</f>
        <v>10</v>
      </c>
      <c r="N57" s="172"/>
      <c r="O57" s="172"/>
      <c r="P57" s="172">
        <f>'将来負担比率（分子）の構造'!M$51</f>
        <v>8</v>
      </c>
    </row>
    <row r="58" spans="1:16" x14ac:dyDescent="0.2">
      <c r="A58" s="172" t="s">
        <v>41</v>
      </c>
      <c r="B58" s="172"/>
      <c r="C58" s="172"/>
      <c r="D58" s="172">
        <f>'将来負担比率（分子）の構造'!I$50</f>
        <v>2096</v>
      </c>
      <c r="E58" s="172"/>
      <c r="F58" s="172"/>
      <c r="G58" s="172">
        <f>'将来負担比率（分子）の構造'!J$50</f>
        <v>2253</v>
      </c>
      <c r="H58" s="172"/>
      <c r="I58" s="172"/>
      <c r="J58" s="172">
        <f>'将来負担比率（分子）の構造'!K$50</f>
        <v>2530</v>
      </c>
      <c r="K58" s="172"/>
      <c r="L58" s="172"/>
      <c r="M58" s="172">
        <f>'将来負担比率（分子）の構造'!L$50</f>
        <v>2450</v>
      </c>
      <c r="N58" s="172"/>
      <c r="O58" s="172"/>
      <c r="P58" s="172">
        <f>'将来負担比率（分子）の構造'!M$50</f>
        <v>2365</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t="str">
        <f>'将来負担比率（分子）の構造'!I$45</f>
        <v>-</v>
      </c>
      <c r="C62" s="172"/>
      <c r="D62" s="172"/>
      <c r="E62" s="172" t="str">
        <f>'将来負担比率（分子）の構造'!J$45</f>
        <v>-</v>
      </c>
      <c r="F62" s="172"/>
      <c r="G62" s="172"/>
      <c r="H62" s="172" t="str">
        <f>'将来負担比率（分子）の構造'!K$45</f>
        <v>-</v>
      </c>
      <c r="I62" s="172"/>
      <c r="J62" s="172"/>
      <c r="K62" s="172" t="str">
        <f>'将来負担比率（分子）の構造'!L$45</f>
        <v>-</v>
      </c>
      <c r="L62" s="172"/>
      <c r="M62" s="172"/>
      <c r="N62" s="172" t="str">
        <f>'将来負担比率（分子）の構造'!M$45</f>
        <v>-</v>
      </c>
      <c r="O62" s="172"/>
      <c r="P62" s="172"/>
    </row>
    <row r="63" spans="1:16" x14ac:dyDescent="0.2">
      <c r="A63" s="172" t="s">
        <v>34</v>
      </c>
      <c r="B63" s="172">
        <f>'将来負担比率（分子）の構造'!I$44</f>
        <v>43</v>
      </c>
      <c r="C63" s="172"/>
      <c r="D63" s="172"/>
      <c r="E63" s="172">
        <f>'将来負担比率（分子）の構造'!J$44</f>
        <v>37</v>
      </c>
      <c r="F63" s="172"/>
      <c r="G63" s="172"/>
      <c r="H63" s="172">
        <f>'将来負担比率（分子）の構造'!K$44</f>
        <v>30</v>
      </c>
      <c r="I63" s="172"/>
      <c r="J63" s="172"/>
      <c r="K63" s="172">
        <f>'将来負担比率（分子）の構造'!L$44</f>
        <v>24</v>
      </c>
      <c r="L63" s="172"/>
      <c r="M63" s="172"/>
      <c r="N63" s="172">
        <f>'将来負担比率（分子）の構造'!M$44</f>
        <v>20</v>
      </c>
      <c r="O63" s="172"/>
      <c r="P63" s="172"/>
    </row>
    <row r="64" spans="1:16" x14ac:dyDescent="0.2">
      <c r="A64" s="172" t="s">
        <v>33</v>
      </c>
      <c r="B64" s="172">
        <f>'将来負担比率（分子）の構造'!I$43</f>
        <v>28</v>
      </c>
      <c r="C64" s="172"/>
      <c r="D64" s="172"/>
      <c r="E64" s="172">
        <f>'将来負担比率（分子）の構造'!J$43</f>
        <v>22</v>
      </c>
      <c r="F64" s="172"/>
      <c r="G64" s="172"/>
      <c r="H64" s="172">
        <f>'将来負担比率（分子）の構造'!K$43</f>
        <v>20</v>
      </c>
      <c r="I64" s="172"/>
      <c r="J64" s="172"/>
      <c r="K64" s="172">
        <f>'将来負担比率（分子）の構造'!L$43</f>
        <v>17</v>
      </c>
      <c r="L64" s="172"/>
      <c r="M64" s="172"/>
      <c r="N64" s="172">
        <f>'将来負担比率（分子）の構造'!M$43</f>
        <v>15</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738</v>
      </c>
      <c r="C66" s="172"/>
      <c r="D66" s="172"/>
      <c r="E66" s="172">
        <f>'将来負担比率（分子）の構造'!J$41</f>
        <v>708</v>
      </c>
      <c r="F66" s="172"/>
      <c r="G66" s="172"/>
      <c r="H66" s="172">
        <f>'将来負担比率（分子）の構造'!K$41</f>
        <v>664</v>
      </c>
      <c r="I66" s="172"/>
      <c r="J66" s="172"/>
      <c r="K66" s="172">
        <f>'将来負担比率（分子）の構造'!L$41</f>
        <v>610</v>
      </c>
      <c r="L66" s="172"/>
      <c r="M66" s="172"/>
      <c r="N66" s="172">
        <f>'将来負担比率（分子）の構造'!M$41</f>
        <v>558</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1504</v>
      </c>
      <c r="C72" s="176">
        <f>基金残高に係る経年分析!G55</f>
        <v>1183</v>
      </c>
      <c r="D72" s="176">
        <f>基金残高に係る経年分析!H55</f>
        <v>1013</v>
      </c>
    </row>
    <row r="73" spans="1:16" x14ac:dyDescent="0.2">
      <c r="A73" s="175" t="s">
        <v>78</v>
      </c>
      <c r="B73" s="176">
        <f>基金残高に係る経年分析!F56</f>
        <v>21</v>
      </c>
      <c r="C73" s="176">
        <f>基金残高に係る経年分析!G56</f>
        <v>21</v>
      </c>
      <c r="D73" s="176">
        <f>基金残高に係る経年分析!H56</f>
        <v>25</v>
      </c>
    </row>
    <row r="74" spans="1:16" x14ac:dyDescent="0.2">
      <c r="A74" s="175" t="s">
        <v>79</v>
      </c>
      <c r="B74" s="176">
        <f>基金残高に係る経年分析!F57</f>
        <v>1005</v>
      </c>
      <c r="C74" s="176">
        <f>基金残高に係る経年分析!G57</f>
        <v>1247</v>
      </c>
      <c r="D74" s="176">
        <f>基金残高に係る経年分析!H57</f>
        <v>1328</v>
      </c>
    </row>
  </sheetData>
  <sheetProtection algorithmName="SHA-512" hashValue="JLMBPTWHNbF1BiIuyA2OAazuEsRKXHYa9MkLZABVF6AOeglYvqCmpu5m6tJtfb72At+jNq39QHo8B3Z++xQL0A==" saltValue="bOAOCCMxZqNPb7d8GWpp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2" t="s">
        <v>213</v>
      </c>
      <c r="DI1" s="783"/>
      <c r="DJ1" s="783"/>
      <c r="DK1" s="783"/>
      <c r="DL1" s="783"/>
      <c r="DM1" s="783"/>
      <c r="DN1" s="784"/>
      <c r="DO1" s="212"/>
      <c r="DP1" s="782" t="s">
        <v>214</v>
      </c>
      <c r="DQ1" s="783"/>
      <c r="DR1" s="783"/>
      <c r="DS1" s="783"/>
      <c r="DT1" s="783"/>
      <c r="DU1" s="783"/>
      <c r="DV1" s="783"/>
      <c r="DW1" s="783"/>
      <c r="DX1" s="783"/>
      <c r="DY1" s="783"/>
      <c r="DZ1" s="783"/>
      <c r="EA1" s="783"/>
      <c r="EB1" s="783"/>
      <c r="EC1" s="784"/>
      <c r="ED1" s="210"/>
      <c r="EE1" s="210"/>
      <c r="EF1" s="210"/>
      <c r="EG1" s="210"/>
      <c r="EH1" s="210"/>
      <c r="EI1" s="210"/>
      <c r="EJ1" s="210"/>
      <c r="EK1" s="210"/>
      <c r="EL1" s="210"/>
      <c r="EM1" s="210"/>
    </row>
    <row r="2" spans="2:143" ht="22.5" customHeight="1" x14ac:dyDescent="0.2">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4" t="s">
        <v>216</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4" t="s">
        <v>217</v>
      </c>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6"/>
      <c r="CD3" s="767" t="s">
        <v>218</v>
      </c>
      <c r="CE3" s="768"/>
      <c r="CF3" s="768"/>
      <c r="CG3" s="768"/>
      <c r="CH3" s="768"/>
      <c r="CI3" s="768"/>
      <c r="CJ3" s="768"/>
      <c r="CK3" s="768"/>
      <c r="CL3" s="768"/>
      <c r="CM3" s="768"/>
      <c r="CN3" s="768"/>
      <c r="CO3" s="768"/>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9"/>
    </row>
    <row r="4" spans="2:143" ht="11.25" customHeight="1" x14ac:dyDescent="0.2">
      <c r="B4" s="724" t="s">
        <v>1</v>
      </c>
      <c r="C4" s="725"/>
      <c r="D4" s="725"/>
      <c r="E4" s="725"/>
      <c r="F4" s="725"/>
      <c r="G4" s="725"/>
      <c r="H4" s="725"/>
      <c r="I4" s="725"/>
      <c r="J4" s="725"/>
      <c r="K4" s="725"/>
      <c r="L4" s="725"/>
      <c r="M4" s="725"/>
      <c r="N4" s="725"/>
      <c r="O4" s="725"/>
      <c r="P4" s="725"/>
      <c r="Q4" s="726"/>
      <c r="R4" s="724" t="s">
        <v>219</v>
      </c>
      <c r="S4" s="725"/>
      <c r="T4" s="725"/>
      <c r="U4" s="725"/>
      <c r="V4" s="725"/>
      <c r="W4" s="725"/>
      <c r="X4" s="725"/>
      <c r="Y4" s="726"/>
      <c r="Z4" s="724" t="s">
        <v>220</v>
      </c>
      <c r="AA4" s="725"/>
      <c r="AB4" s="725"/>
      <c r="AC4" s="726"/>
      <c r="AD4" s="724" t="s">
        <v>221</v>
      </c>
      <c r="AE4" s="725"/>
      <c r="AF4" s="725"/>
      <c r="AG4" s="725"/>
      <c r="AH4" s="725"/>
      <c r="AI4" s="725"/>
      <c r="AJ4" s="725"/>
      <c r="AK4" s="726"/>
      <c r="AL4" s="724" t="s">
        <v>220</v>
      </c>
      <c r="AM4" s="725"/>
      <c r="AN4" s="725"/>
      <c r="AO4" s="726"/>
      <c r="AP4" s="785" t="s">
        <v>222</v>
      </c>
      <c r="AQ4" s="785"/>
      <c r="AR4" s="785"/>
      <c r="AS4" s="785"/>
      <c r="AT4" s="785"/>
      <c r="AU4" s="785"/>
      <c r="AV4" s="785"/>
      <c r="AW4" s="785"/>
      <c r="AX4" s="785"/>
      <c r="AY4" s="785"/>
      <c r="AZ4" s="785"/>
      <c r="BA4" s="785"/>
      <c r="BB4" s="785"/>
      <c r="BC4" s="785"/>
      <c r="BD4" s="785"/>
      <c r="BE4" s="785"/>
      <c r="BF4" s="785"/>
      <c r="BG4" s="785" t="s">
        <v>223</v>
      </c>
      <c r="BH4" s="785"/>
      <c r="BI4" s="785"/>
      <c r="BJ4" s="785"/>
      <c r="BK4" s="785"/>
      <c r="BL4" s="785"/>
      <c r="BM4" s="785"/>
      <c r="BN4" s="785"/>
      <c r="BO4" s="785" t="s">
        <v>220</v>
      </c>
      <c r="BP4" s="785"/>
      <c r="BQ4" s="785"/>
      <c r="BR4" s="785"/>
      <c r="BS4" s="785" t="s">
        <v>224</v>
      </c>
      <c r="BT4" s="785"/>
      <c r="BU4" s="785"/>
      <c r="BV4" s="785"/>
      <c r="BW4" s="785"/>
      <c r="BX4" s="785"/>
      <c r="BY4" s="785"/>
      <c r="BZ4" s="785"/>
      <c r="CA4" s="785"/>
      <c r="CB4" s="785"/>
      <c r="CD4" s="767" t="s">
        <v>225</v>
      </c>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9"/>
    </row>
    <row r="5" spans="2:143" s="362" customFormat="1" ht="11.25" customHeight="1" x14ac:dyDescent="0.2">
      <c r="B5" s="732" t="s">
        <v>226</v>
      </c>
      <c r="C5" s="733"/>
      <c r="D5" s="733"/>
      <c r="E5" s="733"/>
      <c r="F5" s="733"/>
      <c r="G5" s="733"/>
      <c r="H5" s="733"/>
      <c r="I5" s="733"/>
      <c r="J5" s="733"/>
      <c r="K5" s="733"/>
      <c r="L5" s="733"/>
      <c r="M5" s="733"/>
      <c r="N5" s="733"/>
      <c r="O5" s="733"/>
      <c r="P5" s="733"/>
      <c r="Q5" s="734"/>
      <c r="R5" s="718">
        <v>44755</v>
      </c>
      <c r="S5" s="719"/>
      <c r="T5" s="719"/>
      <c r="U5" s="719"/>
      <c r="V5" s="719"/>
      <c r="W5" s="719"/>
      <c r="X5" s="719"/>
      <c r="Y5" s="762"/>
      <c r="Z5" s="780">
        <v>2.6</v>
      </c>
      <c r="AA5" s="780"/>
      <c r="AB5" s="780"/>
      <c r="AC5" s="780"/>
      <c r="AD5" s="781">
        <v>44755</v>
      </c>
      <c r="AE5" s="781"/>
      <c r="AF5" s="781"/>
      <c r="AG5" s="781"/>
      <c r="AH5" s="781"/>
      <c r="AI5" s="781"/>
      <c r="AJ5" s="781"/>
      <c r="AK5" s="781"/>
      <c r="AL5" s="763">
        <v>10.199999999999999</v>
      </c>
      <c r="AM5" s="737"/>
      <c r="AN5" s="737"/>
      <c r="AO5" s="764"/>
      <c r="AP5" s="732" t="s">
        <v>227</v>
      </c>
      <c r="AQ5" s="733"/>
      <c r="AR5" s="733"/>
      <c r="AS5" s="733"/>
      <c r="AT5" s="733"/>
      <c r="AU5" s="733"/>
      <c r="AV5" s="733"/>
      <c r="AW5" s="733"/>
      <c r="AX5" s="733"/>
      <c r="AY5" s="733"/>
      <c r="AZ5" s="733"/>
      <c r="BA5" s="733"/>
      <c r="BB5" s="733"/>
      <c r="BC5" s="733"/>
      <c r="BD5" s="733"/>
      <c r="BE5" s="733"/>
      <c r="BF5" s="734"/>
      <c r="BG5" s="665">
        <v>44755</v>
      </c>
      <c r="BH5" s="666"/>
      <c r="BI5" s="666"/>
      <c r="BJ5" s="666"/>
      <c r="BK5" s="666"/>
      <c r="BL5" s="666"/>
      <c r="BM5" s="666"/>
      <c r="BN5" s="667"/>
      <c r="BO5" s="692">
        <v>100</v>
      </c>
      <c r="BP5" s="692"/>
      <c r="BQ5" s="692"/>
      <c r="BR5" s="692"/>
      <c r="BS5" s="693" t="s">
        <v>129</v>
      </c>
      <c r="BT5" s="693"/>
      <c r="BU5" s="693"/>
      <c r="BV5" s="693"/>
      <c r="BW5" s="693"/>
      <c r="BX5" s="693"/>
      <c r="BY5" s="693"/>
      <c r="BZ5" s="693"/>
      <c r="CA5" s="693"/>
      <c r="CB5" s="751"/>
      <c r="CD5" s="767" t="s">
        <v>222</v>
      </c>
      <c r="CE5" s="768"/>
      <c r="CF5" s="768"/>
      <c r="CG5" s="768"/>
      <c r="CH5" s="768"/>
      <c r="CI5" s="768"/>
      <c r="CJ5" s="768"/>
      <c r="CK5" s="768"/>
      <c r="CL5" s="768"/>
      <c r="CM5" s="768"/>
      <c r="CN5" s="768"/>
      <c r="CO5" s="768"/>
      <c r="CP5" s="768"/>
      <c r="CQ5" s="769"/>
      <c r="CR5" s="767" t="s">
        <v>228</v>
      </c>
      <c r="CS5" s="768"/>
      <c r="CT5" s="768"/>
      <c r="CU5" s="768"/>
      <c r="CV5" s="768"/>
      <c r="CW5" s="768"/>
      <c r="CX5" s="768"/>
      <c r="CY5" s="769"/>
      <c r="CZ5" s="767" t="s">
        <v>220</v>
      </c>
      <c r="DA5" s="768"/>
      <c r="DB5" s="768"/>
      <c r="DC5" s="769"/>
      <c r="DD5" s="767" t="s">
        <v>229</v>
      </c>
      <c r="DE5" s="768"/>
      <c r="DF5" s="768"/>
      <c r="DG5" s="768"/>
      <c r="DH5" s="768"/>
      <c r="DI5" s="768"/>
      <c r="DJ5" s="768"/>
      <c r="DK5" s="768"/>
      <c r="DL5" s="768"/>
      <c r="DM5" s="768"/>
      <c r="DN5" s="768"/>
      <c r="DO5" s="768"/>
      <c r="DP5" s="769"/>
      <c r="DQ5" s="767" t="s">
        <v>230</v>
      </c>
      <c r="DR5" s="768"/>
      <c r="DS5" s="768"/>
      <c r="DT5" s="768"/>
      <c r="DU5" s="768"/>
      <c r="DV5" s="768"/>
      <c r="DW5" s="768"/>
      <c r="DX5" s="768"/>
      <c r="DY5" s="768"/>
      <c r="DZ5" s="768"/>
      <c r="EA5" s="768"/>
      <c r="EB5" s="768"/>
      <c r="EC5" s="769"/>
    </row>
    <row r="6" spans="2:143" ht="11.25" customHeight="1" x14ac:dyDescent="0.2">
      <c r="B6" s="662" t="s">
        <v>231</v>
      </c>
      <c r="C6" s="663"/>
      <c r="D6" s="663"/>
      <c r="E6" s="663"/>
      <c r="F6" s="663"/>
      <c r="G6" s="663"/>
      <c r="H6" s="663"/>
      <c r="I6" s="663"/>
      <c r="J6" s="663"/>
      <c r="K6" s="663"/>
      <c r="L6" s="663"/>
      <c r="M6" s="663"/>
      <c r="N6" s="663"/>
      <c r="O6" s="663"/>
      <c r="P6" s="663"/>
      <c r="Q6" s="664"/>
      <c r="R6" s="665">
        <v>1844</v>
      </c>
      <c r="S6" s="666"/>
      <c r="T6" s="666"/>
      <c r="U6" s="666"/>
      <c r="V6" s="666"/>
      <c r="W6" s="666"/>
      <c r="X6" s="666"/>
      <c r="Y6" s="667"/>
      <c r="Z6" s="692">
        <v>0.1</v>
      </c>
      <c r="AA6" s="692"/>
      <c r="AB6" s="692"/>
      <c r="AC6" s="692"/>
      <c r="AD6" s="693">
        <v>1844</v>
      </c>
      <c r="AE6" s="693"/>
      <c r="AF6" s="693"/>
      <c r="AG6" s="693"/>
      <c r="AH6" s="693"/>
      <c r="AI6" s="693"/>
      <c r="AJ6" s="693"/>
      <c r="AK6" s="693"/>
      <c r="AL6" s="668">
        <v>0.4</v>
      </c>
      <c r="AM6" s="669"/>
      <c r="AN6" s="669"/>
      <c r="AO6" s="694"/>
      <c r="AP6" s="662" t="s">
        <v>232</v>
      </c>
      <c r="AQ6" s="663"/>
      <c r="AR6" s="663"/>
      <c r="AS6" s="663"/>
      <c r="AT6" s="663"/>
      <c r="AU6" s="663"/>
      <c r="AV6" s="663"/>
      <c r="AW6" s="663"/>
      <c r="AX6" s="663"/>
      <c r="AY6" s="663"/>
      <c r="AZ6" s="663"/>
      <c r="BA6" s="663"/>
      <c r="BB6" s="663"/>
      <c r="BC6" s="663"/>
      <c r="BD6" s="663"/>
      <c r="BE6" s="663"/>
      <c r="BF6" s="664"/>
      <c r="BG6" s="665">
        <v>44755</v>
      </c>
      <c r="BH6" s="666"/>
      <c r="BI6" s="666"/>
      <c r="BJ6" s="666"/>
      <c r="BK6" s="666"/>
      <c r="BL6" s="666"/>
      <c r="BM6" s="666"/>
      <c r="BN6" s="667"/>
      <c r="BO6" s="692">
        <v>100</v>
      </c>
      <c r="BP6" s="692"/>
      <c r="BQ6" s="692"/>
      <c r="BR6" s="692"/>
      <c r="BS6" s="693" t="s">
        <v>129</v>
      </c>
      <c r="BT6" s="693"/>
      <c r="BU6" s="693"/>
      <c r="BV6" s="693"/>
      <c r="BW6" s="693"/>
      <c r="BX6" s="693"/>
      <c r="BY6" s="693"/>
      <c r="BZ6" s="693"/>
      <c r="CA6" s="693"/>
      <c r="CB6" s="751"/>
      <c r="CD6" s="721" t="s">
        <v>233</v>
      </c>
      <c r="CE6" s="722"/>
      <c r="CF6" s="722"/>
      <c r="CG6" s="722"/>
      <c r="CH6" s="722"/>
      <c r="CI6" s="722"/>
      <c r="CJ6" s="722"/>
      <c r="CK6" s="722"/>
      <c r="CL6" s="722"/>
      <c r="CM6" s="722"/>
      <c r="CN6" s="722"/>
      <c r="CO6" s="722"/>
      <c r="CP6" s="722"/>
      <c r="CQ6" s="723"/>
      <c r="CR6" s="665">
        <v>12713</v>
      </c>
      <c r="CS6" s="666"/>
      <c r="CT6" s="666"/>
      <c r="CU6" s="666"/>
      <c r="CV6" s="666"/>
      <c r="CW6" s="666"/>
      <c r="CX6" s="666"/>
      <c r="CY6" s="667"/>
      <c r="CZ6" s="763">
        <v>0.8</v>
      </c>
      <c r="DA6" s="737"/>
      <c r="DB6" s="737"/>
      <c r="DC6" s="766"/>
      <c r="DD6" s="671">
        <v>1468</v>
      </c>
      <c r="DE6" s="666"/>
      <c r="DF6" s="666"/>
      <c r="DG6" s="666"/>
      <c r="DH6" s="666"/>
      <c r="DI6" s="666"/>
      <c r="DJ6" s="666"/>
      <c r="DK6" s="666"/>
      <c r="DL6" s="666"/>
      <c r="DM6" s="666"/>
      <c r="DN6" s="666"/>
      <c r="DO6" s="666"/>
      <c r="DP6" s="667"/>
      <c r="DQ6" s="671">
        <v>12713</v>
      </c>
      <c r="DR6" s="666"/>
      <c r="DS6" s="666"/>
      <c r="DT6" s="666"/>
      <c r="DU6" s="666"/>
      <c r="DV6" s="666"/>
      <c r="DW6" s="666"/>
      <c r="DX6" s="666"/>
      <c r="DY6" s="666"/>
      <c r="DZ6" s="666"/>
      <c r="EA6" s="666"/>
      <c r="EB6" s="666"/>
      <c r="EC6" s="706"/>
    </row>
    <row r="7" spans="2:143" ht="11.25" customHeight="1" x14ac:dyDescent="0.2">
      <c r="B7" s="662" t="s">
        <v>234</v>
      </c>
      <c r="C7" s="663"/>
      <c r="D7" s="663"/>
      <c r="E7" s="663"/>
      <c r="F7" s="663"/>
      <c r="G7" s="663"/>
      <c r="H7" s="663"/>
      <c r="I7" s="663"/>
      <c r="J7" s="663"/>
      <c r="K7" s="663"/>
      <c r="L7" s="663"/>
      <c r="M7" s="663"/>
      <c r="N7" s="663"/>
      <c r="O7" s="663"/>
      <c r="P7" s="663"/>
      <c r="Q7" s="664"/>
      <c r="R7" s="665">
        <v>58</v>
      </c>
      <c r="S7" s="666"/>
      <c r="T7" s="666"/>
      <c r="U7" s="666"/>
      <c r="V7" s="666"/>
      <c r="W7" s="666"/>
      <c r="X7" s="666"/>
      <c r="Y7" s="667"/>
      <c r="Z7" s="692">
        <v>0</v>
      </c>
      <c r="AA7" s="692"/>
      <c r="AB7" s="692"/>
      <c r="AC7" s="692"/>
      <c r="AD7" s="693">
        <v>58</v>
      </c>
      <c r="AE7" s="693"/>
      <c r="AF7" s="693"/>
      <c r="AG7" s="693"/>
      <c r="AH7" s="693"/>
      <c r="AI7" s="693"/>
      <c r="AJ7" s="693"/>
      <c r="AK7" s="693"/>
      <c r="AL7" s="668">
        <v>0</v>
      </c>
      <c r="AM7" s="669"/>
      <c r="AN7" s="669"/>
      <c r="AO7" s="694"/>
      <c r="AP7" s="662" t="s">
        <v>235</v>
      </c>
      <c r="AQ7" s="663"/>
      <c r="AR7" s="663"/>
      <c r="AS7" s="663"/>
      <c r="AT7" s="663"/>
      <c r="AU7" s="663"/>
      <c r="AV7" s="663"/>
      <c r="AW7" s="663"/>
      <c r="AX7" s="663"/>
      <c r="AY7" s="663"/>
      <c r="AZ7" s="663"/>
      <c r="BA7" s="663"/>
      <c r="BB7" s="663"/>
      <c r="BC7" s="663"/>
      <c r="BD7" s="663"/>
      <c r="BE7" s="663"/>
      <c r="BF7" s="664"/>
      <c r="BG7" s="665">
        <v>23903</v>
      </c>
      <c r="BH7" s="666"/>
      <c r="BI7" s="666"/>
      <c r="BJ7" s="666"/>
      <c r="BK7" s="666"/>
      <c r="BL7" s="666"/>
      <c r="BM7" s="666"/>
      <c r="BN7" s="667"/>
      <c r="BO7" s="692">
        <v>53.4</v>
      </c>
      <c r="BP7" s="692"/>
      <c r="BQ7" s="692"/>
      <c r="BR7" s="692"/>
      <c r="BS7" s="693" t="s">
        <v>129</v>
      </c>
      <c r="BT7" s="693"/>
      <c r="BU7" s="693"/>
      <c r="BV7" s="693"/>
      <c r="BW7" s="693"/>
      <c r="BX7" s="693"/>
      <c r="BY7" s="693"/>
      <c r="BZ7" s="693"/>
      <c r="CA7" s="693"/>
      <c r="CB7" s="751"/>
      <c r="CD7" s="707" t="s">
        <v>236</v>
      </c>
      <c r="CE7" s="704"/>
      <c r="CF7" s="704"/>
      <c r="CG7" s="704"/>
      <c r="CH7" s="704"/>
      <c r="CI7" s="704"/>
      <c r="CJ7" s="704"/>
      <c r="CK7" s="704"/>
      <c r="CL7" s="704"/>
      <c r="CM7" s="704"/>
      <c r="CN7" s="704"/>
      <c r="CO7" s="704"/>
      <c r="CP7" s="704"/>
      <c r="CQ7" s="705"/>
      <c r="CR7" s="665">
        <v>713346</v>
      </c>
      <c r="CS7" s="666"/>
      <c r="CT7" s="666"/>
      <c r="CU7" s="666"/>
      <c r="CV7" s="666"/>
      <c r="CW7" s="666"/>
      <c r="CX7" s="666"/>
      <c r="CY7" s="667"/>
      <c r="CZ7" s="692">
        <v>47.5</v>
      </c>
      <c r="DA7" s="692"/>
      <c r="DB7" s="692"/>
      <c r="DC7" s="692"/>
      <c r="DD7" s="671">
        <v>16041</v>
      </c>
      <c r="DE7" s="666"/>
      <c r="DF7" s="666"/>
      <c r="DG7" s="666"/>
      <c r="DH7" s="666"/>
      <c r="DI7" s="666"/>
      <c r="DJ7" s="666"/>
      <c r="DK7" s="666"/>
      <c r="DL7" s="666"/>
      <c r="DM7" s="666"/>
      <c r="DN7" s="666"/>
      <c r="DO7" s="666"/>
      <c r="DP7" s="667"/>
      <c r="DQ7" s="671">
        <v>484261</v>
      </c>
      <c r="DR7" s="666"/>
      <c r="DS7" s="666"/>
      <c r="DT7" s="666"/>
      <c r="DU7" s="666"/>
      <c r="DV7" s="666"/>
      <c r="DW7" s="666"/>
      <c r="DX7" s="666"/>
      <c r="DY7" s="666"/>
      <c r="DZ7" s="666"/>
      <c r="EA7" s="666"/>
      <c r="EB7" s="666"/>
      <c r="EC7" s="706"/>
    </row>
    <row r="8" spans="2:143" ht="11.25" customHeight="1" x14ac:dyDescent="0.2">
      <c r="B8" s="662" t="s">
        <v>237</v>
      </c>
      <c r="C8" s="663"/>
      <c r="D8" s="663"/>
      <c r="E8" s="663"/>
      <c r="F8" s="663"/>
      <c r="G8" s="663"/>
      <c r="H8" s="663"/>
      <c r="I8" s="663"/>
      <c r="J8" s="663"/>
      <c r="K8" s="663"/>
      <c r="L8" s="663"/>
      <c r="M8" s="663"/>
      <c r="N8" s="663"/>
      <c r="O8" s="663"/>
      <c r="P8" s="663"/>
      <c r="Q8" s="664"/>
      <c r="R8" s="665">
        <v>407</v>
      </c>
      <c r="S8" s="666"/>
      <c r="T8" s="666"/>
      <c r="U8" s="666"/>
      <c r="V8" s="666"/>
      <c r="W8" s="666"/>
      <c r="X8" s="666"/>
      <c r="Y8" s="667"/>
      <c r="Z8" s="692">
        <v>0</v>
      </c>
      <c r="AA8" s="692"/>
      <c r="AB8" s="692"/>
      <c r="AC8" s="692"/>
      <c r="AD8" s="693">
        <v>407</v>
      </c>
      <c r="AE8" s="693"/>
      <c r="AF8" s="693"/>
      <c r="AG8" s="693"/>
      <c r="AH8" s="693"/>
      <c r="AI8" s="693"/>
      <c r="AJ8" s="693"/>
      <c r="AK8" s="693"/>
      <c r="AL8" s="668">
        <v>0.1</v>
      </c>
      <c r="AM8" s="669"/>
      <c r="AN8" s="669"/>
      <c r="AO8" s="694"/>
      <c r="AP8" s="662" t="s">
        <v>238</v>
      </c>
      <c r="AQ8" s="663"/>
      <c r="AR8" s="663"/>
      <c r="AS8" s="663"/>
      <c r="AT8" s="663"/>
      <c r="AU8" s="663"/>
      <c r="AV8" s="663"/>
      <c r="AW8" s="663"/>
      <c r="AX8" s="663"/>
      <c r="AY8" s="663"/>
      <c r="AZ8" s="663"/>
      <c r="BA8" s="663"/>
      <c r="BB8" s="663"/>
      <c r="BC8" s="663"/>
      <c r="BD8" s="663"/>
      <c r="BE8" s="663"/>
      <c r="BF8" s="664"/>
      <c r="BG8" s="665">
        <v>658</v>
      </c>
      <c r="BH8" s="666"/>
      <c r="BI8" s="666"/>
      <c r="BJ8" s="666"/>
      <c r="BK8" s="666"/>
      <c r="BL8" s="666"/>
      <c r="BM8" s="666"/>
      <c r="BN8" s="667"/>
      <c r="BO8" s="692">
        <v>1.5</v>
      </c>
      <c r="BP8" s="692"/>
      <c r="BQ8" s="692"/>
      <c r="BR8" s="692"/>
      <c r="BS8" s="693" t="s">
        <v>129</v>
      </c>
      <c r="BT8" s="693"/>
      <c r="BU8" s="693"/>
      <c r="BV8" s="693"/>
      <c r="BW8" s="693"/>
      <c r="BX8" s="693"/>
      <c r="BY8" s="693"/>
      <c r="BZ8" s="693"/>
      <c r="CA8" s="693"/>
      <c r="CB8" s="751"/>
      <c r="CD8" s="707" t="s">
        <v>239</v>
      </c>
      <c r="CE8" s="704"/>
      <c r="CF8" s="704"/>
      <c r="CG8" s="704"/>
      <c r="CH8" s="704"/>
      <c r="CI8" s="704"/>
      <c r="CJ8" s="704"/>
      <c r="CK8" s="704"/>
      <c r="CL8" s="704"/>
      <c r="CM8" s="704"/>
      <c r="CN8" s="704"/>
      <c r="CO8" s="704"/>
      <c r="CP8" s="704"/>
      <c r="CQ8" s="705"/>
      <c r="CR8" s="665">
        <v>115057</v>
      </c>
      <c r="CS8" s="666"/>
      <c r="CT8" s="666"/>
      <c r="CU8" s="666"/>
      <c r="CV8" s="666"/>
      <c r="CW8" s="666"/>
      <c r="CX8" s="666"/>
      <c r="CY8" s="667"/>
      <c r="CZ8" s="692">
        <v>7.7</v>
      </c>
      <c r="DA8" s="692"/>
      <c r="DB8" s="692"/>
      <c r="DC8" s="692"/>
      <c r="DD8" s="671" t="s">
        <v>129</v>
      </c>
      <c r="DE8" s="666"/>
      <c r="DF8" s="666"/>
      <c r="DG8" s="666"/>
      <c r="DH8" s="666"/>
      <c r="DI8" s="666"/>
      <c r="DJ8" s="666"/>
      <c r="DK8" s="666"/>
      <c r="DL8" s="666"/>
      <c r="DM8" s="666"/>
      <c r="DN8" s="666"/>
      <c r="DO8" s="666"/>
      <c r="DP8" s="667"/>
      <c r="DQ8" s="671">
        <v>44553</v>
      </c>
      <c r="DR8" s="666"/>
      <c r="DS8" s="666"/>
      <c r="DT8" s="666"/>
      <c r="DU8" s="666"/>
      <c r="DV8" s="666"/>
      <c r="DW8" s="666"/>
      <c r="DX8" s="666"/>
      <c r="DY8" s="666"/>
      <c r="DZ8" s="666"/>
      <c r="EA8" s="666"/>
      <c r="EB8" s="666"/>
      <c r="EC8" s="706"/>
    </row>
    <row r="9" spans="2:143" ht="11.25" customHeight="1" x14ac:dyDescent="0.2">
      <c r="B9" s="662" t="s">
        <v>240</v>
      </c>
      <c r="C9" s="663"/>
      <c r="D9" s="663"/>
      <c r="E9" s="663"/>
      <c r="F9" s="663"/>
      <c r="G9" s="663"/>
      <c r="H9" s="663"/>
      <c r="I9" s="663"/>
      <c r="J9" s="663"/>
      <c r="K9" s="663"/>
      <c r="L9" s="663"/>
      <c r="M9" s="663"/>
      <c r="N9" s="663"/>
      <c r="O9" s="663"/>
      <c r="P9" s="663"/>
      <c r="Q9" s="664"/>
      <c r="R9" s="665">
        <v>485</v>
      </c>
      <c r="S9" s="666"/>
      <c r="T9" s="666"/>
      <c r="U9" s="666"/>
      <c r="V9" s="666"/>
      <c r="W9" s="666"/>
      <c r="X9" s="666"/>
      <c r="Y9" s="667"/>
      <c r="Z9" s="692">
        <v>0</v>
      </c>
      <c r="AA9" s="692"/>
      <c r="AB9" s="692"/>
      <c r="AC9" s="692"/>
      <c r="AD9" s="693">
        <v>485</v>
      </c>
      <c r="AE9" s="693"/>
      <c r="AF9" s="693"/>
      <c r="AG9" s="693"/>
      <c r="AH9" s="693"/>
      <c r="AI9" s="693"/>
      <c r="AJ9" s="693"/>
      <c r="AK9" s="693"/>
      <c r="AL9" s="668">
        <v>0.1</v>
      </c>
      <c r="AM9" s="669"/>
      <c r="AN9" s="669"/>
      <c r="AO9" s="694"/>
      <c r="AP9" s="662" t="s">
        <v>241</v>
      </c>
      <c r="AQ9" s="663"/>
      <c r="AR9" s="663"/>
      <c r="AS9" s="663"/>
      <c r="AT9" s="663"/>
      <c r="AU9" s="663"/>
      <c r="AV9" s="663"/>
      <c r="AW9" s="663"/>
      <c r="AX9" s="663"/>
      <c r="AY9" s="663"/>
      <c r="AZ9" s="663"/>
      <c r="BA9" s="663"/>
      <c r="BB9" s="663"/>
      <c r="BC9" s="663"/>
      <c r="BD9" s="663"/>
      <c r="BE9" s="663"/>
      <c r="BF9" s="664"/>
      <c r="BG9" s="665">
        <v>21359</v>
      </c>
      <c r="BH9" s="666"/>
      <c r="BI9" s="666"/>
      <c r="BJ9" s="666"/>
      <c r="BK9" s="666"/>
      <c r="BL9" s="666"/>
      <c r="BM9" s="666"/>
      <c r="BN9" s="667"/>
      <c r="BO9" s="692">
        <v>47.7</v>
      </c>
      <c r="BP9" s="692"/>
      <c r="BQ9" s="692"/>
      <c r="BR9" s="692"/>
      <c r="BS9" s="693" t="s">
        <v>129</v>
      </c>
      <c r="BT9" s="693"/>
      <c r="BU9" s="693"/>
      <c r="BV9" s="693"/>
      <c r="BW9" s="693"/>
      <c r="BX9" s="693"/>
      <c r="BY9" s="693"/>
      <c r="BZ9" s="693"/>
      <c r="CA9" s="693"/>
      <c r="CB9" s="751"/>
      <c r="CD9" s="707" t="s">
        <v>242</v>
      </c>
      <c r="CE9" s="704"/>
      <c r="CF9" s="704"/>
      <c r="CG9" s="704"/>
      <c r="CH9" s="704"/>
      <c r="CI9" s="704"/>
      <c r="CJ9" s="704"/>
      <c r="CK9" s="704"/>
      <c r="CL9" s="704"/>
      <c r="CM9" s="704"/>
      <c r="CN9" s="704"/>
      <c r="CO9" s="704"/>
      <c r="CP9" s="704"/>
      <c r="CQ9" s="705"/>
      <c r="CR9" s="665">
        <v>189490</v>
      </c>
      <c r="CS9" s="666"/>
      <c r="CT9" s="666"/>
      <c r="CU9" s="666"/>
      <c r="CV9" s="666"/>
      <c r="CW9" s="666"/>
      <c r="CX9" s="666"/>
      <c r="CY9" s="667"/>
      <c r="CZ9" s="692">
        <v>12.6</v>
      </c>
      <c r="DA9" s="692"/>
      <c r="DB9" s="692"/>
      <c r="DC9" s="692"/>
      <c r="DD9" s="671">
        <v>33613</v>
      </c>
      <c r="DE9" s="666"/>
      <c r="DF9" s="666"/>
      <c r="DG9" s="666"/>
      <c r="DH9" s="666"/>
      <c r="DI9" s="666"/>
      <c r="DJ9" s="666"/>
      <c r="DK9" s="666"/>
      <c r="DL9" s="666"/>
      <c r="DM9" s="666"/>
      <c r="DN9" s="666"/>
      <c r="DO9" s="666"/>
      <c r="DP9" s="667"/>
      <c r="DQ9" s="671">
        <v>77256</v>
      </c>
      <c r="DR9" s="666"/>
      <c r="DS9" s="666"/>
      <c r="DT9" s="666"/>
      <c r="DU9" s="666"/>
      <c r="DV9" s="666"/>
      <c r="DW9" s="666"/>
      <c r="DX9" s="666"/>
      <c r="DY9" s="666"/>
      <c r="DZ9" s="666"/>
      <c r="EA9" s="666"/>
      <c r="EB9" s="666"/>
      <c r="EC9" s="706"/>
    </row>
    <row r="10" spans="2:143" ht="11.25" customHeight="1" x14ac:dyDescent="0.2">
      <c r="B10" s="662" t="s">
        <v>243</v>
      </c>
      <c r="C10" s="663"/>
      <c r="D10" s="663"/>
      <c r="E10" s="663"/>
      <c r="F10" s="663"/>
      <c r="G10" s="663"/>
      <c r="H10" s="663"/>
      <c r="I10" s="663"/>
      <c r="J10" s="663"/>
      <c r="K10" s="663"/>
      <c r="L10" s="663"/>
      <c r="M10" s="663"/>
      <c r="N10" s="663"/>
      <c r="O10" s="663"/>
      <c r="P10" s="663"/>
      <c r="Q10" s="664"/>
      <c r="R10" s="665" t="s">
        <v>129</v>
      </c>
      <c r="S10" s="666"/>
      <c r="T10" s="666"/>
      <c r="U10" s="666"/>
      <c r="V10" s="666"/>
      <c r="W10" s="666"/>
      <c r="X10" s="666"/>
      <c r="Y10" s="667"/>
      <c r="Z10" s="692" t="s">
        <v>129</v>
      </c>
      <c r="AA10" s="692"/>
      <c r="AB10" s="692"/>
      <c r="AC10" s="692"/>
      <c r="AD10" s="693" t="s">
        <v>129</v>
      </c>
      <c r="AE10" s="693"/>
      <c r="AF10" s="693"/>
      <c r="AG10" s="693"/>
      <c r="AH10" s="693"/>
      <c r="AI10" s="693"/>
      <c r="AJ10" s="693"/>
      <c r="AK10" s="693"/>
      <c r="AL10" s="668" t="s">
        <v>129</v>
      </c>
      <c r="AM10" s="669"/>
      <c r="AN10" s="669"/>
      <c r="AO10" s="694"/>
      <c r="AP10" s="662" t="s">
        <v>244</v>
      </c>
      <c r="AQ10" s="663"/>
      <c r="AR10" s="663"/>
      <c r="AS10" s="663"/>
      <c r="AT10" s="663"/>
      <c r="AU10" s="663"/>
      <c r="AV10" s="663"/>
      <c r="AW10" s="663"/>
      <c r="AX10" s="663"/>
      <c r="AY10" s="663"/>
      <c r="AZ10" s="663"/>
      <c r="BA10" s="663"/>
      <c r="BB10" s="663"/>
      <c r="BC10" s="663"/>
      <c r="BD10" s="663"/>
      <c r="BE10" s="663"/>
      <c r="BF10" s="664"/>
      <c r="BG10" s="665">
        <v>1518</v>
      </c>
      <c r="BH10" s="666"/>
      <c r="BI10" s="666"/>
      <c r="BJ10" s="666"/>
      <c r="BK10" s="666"/>
      <c r="BL10" s="666"/>
      <c r="BM10" s="666"/>
      <c r="BN10" s="667"/>
      <c r="BO10" s="692">
        <v>3.4</v>
      </c>
      <c r="BP10" s="692"/>
      <c r="BQ10" s="692"/>
      <c r="BR10" s="692"/>
      <c r="BS10" s="693" t="s">
        <v>129</v>
      </c>
      <c r="BT10" s="693"/>
      <c r="BU10" s="693"/>
      <c r="BV10" s="693"/>
      <c r="BW10" s="693"/>
      <c r="BX10" s="693"/>
      <c r="BY10" s="693"/>
      <c r="BZ10" s="693"/>
      <c r="CA10" s="693"/>
      <c r="CB10" s="751"/>
      <c r="CD10" s="707" t="s">
        <v>245</v>
      </c>
      <c r="CE10" s="704"/>
      <c r="CF10" s="704"/>
      <c r="CG10" s="704"/>
      <c r="CH10" s="704"/>
      <c r="CI10" s="704"/>
      <c r="CJ10" s="704"/>
      <c r="CK10" s="704"/>
      <c r="CL10" s="704"/>
      <c r="CM10" s="704"/>
      <c r="CN10" s="704"/>
      <c r="CO10" s="704"/>
      <c r="CP10" s="704"/>
      <c r="CQ10" s="705"/>
      <c r="CR10" s="665" t="s">
        <v>129</v>
      </c>
      <c r="CS10" s="666"/>
      <c r="CT10" s="666"/>
      <c r="CU10" s="666"/>
      <c r="CV10" s="666"/>
      <c r="CW10" s="666"/>
      <c r="CX10" s="666"/>
      <c r="CY10" s="667"/>
      <c r="CZ10" s="692" t="s">
        <v>129</v>
      </c>
      <c r="DA10" s="692"/>
      <c r="DB10" s="692"/>
      <c r="DC10" s="692"/>
      <c r="DD10" s="671" t="s">
        <v>129</v>
      </c>
      <c r="DE10" s="666"/>
      <c r="DF10" s="666"/>
      <c r="DG10" s="666"/>
      <c r="DH10" s="666"/>
      <c r="DI10" s="666"/>
      <c r="DJ10" s="666"/>
      <c r="DK10" s="666"/>
      <c r="DL10" s="666"/>
      <c r="DM10" s="666"/>
      <c r="DN10" s="666"/>
      <c r="DO10" s="666"/>
      <c r="DP10" s="667"/>
      <c r="DQ10" s="671" t="s">
        <v>129</v>
      </c>
      <c r="DR10" s="666"/>
      <c r="DS10" s="666"/>
      <c r="DT10" s="666"/>
      <c r="DU10" s="666"/>
      <c r="DV10" s="666"/>
      <c r="DW10" s="666"/>
      <c r="DX10" s="666"/>
      <c r="DY10" s="666"/>
      <c r="DZ10" s="666"/>
      <c r="EA10" s="666"/>
      <c r="EB10" s="666"/>
      <c r="EC10" s="706"/>
    </row>
    <row r="11" spans="2:143" ht="11.25" customHeight="1" x14ac:dyDescent="0.2">
      <c r="B11" s="662" t="s">
        <v>246</v>
      </c>
      <c r="C11" s="663"/>
      <c r="D11" s="663"/>
      <c r="E11" s="663"/>
      <c r="F11" s="663"/>
      <c r="G11" s="663"/>
      <c r="H11" s="663"/>
      <c r="I11" s="663"/>
      <c r="J11" s="663"/>
      <c r="K11" s="663"/>
      <c r="L11" s="663"/>
      <c r="M11" s="663"/>
      <c r="N11" s="663"/>
      <c r="O11" s="663"/>
      <c r="P11" s="663"/>
      <c r="Q11" s="664"/>
      <c r="R11" s="665">
        <v>8397</v>
      </c>
      <c r="S11" s="666"/>
      <c r="T11" s="666"/>
      <c r="U11" s="666"/>
      <c r="V11" s="666"/>
      <c r="W11" s="666"/>
      <c r="X11" s="666"/>
      <c r="Y11" s="667"/>
      <c r="Z11" s="668">
        <v>0.5</v>
      </c>
      <c r="AA11" s="669"/>
      <c r="AB11" s="669"/>
      <c r="AC11" s="670"/>
      <c r="AD11" s="671">
        <v>8397</v>
      </c>
      <c r="AE11" s="666"/>
      <c r="AF11" s="666"/>
      <c r="AG11" s="666"/>
      <c r="AH11" s="666"/>
      <c r="AI11" s="666"/>
      <c r="AJ11" s="666"/>
      <c r="AK11" s="667"/>
      <c r="AL11" s="668">
        <v>1.9</v>
      </c>
      <c r="AM11" s="669"/>
      <c r="AN11" s="669"/>
      <c r="AO11" s="694"/>
      <c r="AP11" s="662" t="s">
        <v>247</v>
      </c>
      <c r="AQ11" s="663"/>
      <c r="AR11" s="663"/>
      <c r="AS11" s="663"/>
      <c r="AT11" s="663"/>
      <c r="AU11" s="663"/>
      <c r="AV11" s="663"/>
      <c r="AW11" s="663"/>
      <c r="AX11" s="663"/>
      <c r="AY11" s="663"/>
      <c r="AZ11" s="663"/>
      <c r="BA11" s="663"/>
      <c r="BB11" s="663"/>
      <c r="BC11" s="663"/>
      <c r="BD11" s="663"/>
      <c r="BE11" s="663"/>
      <c r="BF11" s="664"/>
      <c r="BG11" s="665">
        <v>368</v>
      </c>
      <c r="BH11" s="666"/>
      <c r="BI11" s="666"/>
      <c r="BJ11" s="666"/>
      <c r="BK11" s="666"/>
      <c r="BL11" s="666"/>
      <c r="BM11" s="666"/>
      <c r="BN11" s="667"/>
      <c r="BO11" s="692">
        <v>0.8</v>
      </c>
      <c r="BP11" s="692"/>
      <c r="BQ11" s="692"/>
      <c r="BR11" s="692"/>
      <c r="BS11" s="693" t="s">
        <v>129</v>
      </c>
      <c r="BT11" s="693"/>
      <c r="BU11" s="693"/>
      <c r="BV11" s="693"/>
      <c r="BW11" s="693"/>
      <c r="BX11" s="693"/>
      <c r="BY11" s="693"/>
      <c r="BZ11" s="693"/>
      <c r="CA11" s="693"/>
      <c r="CB11" s="751"/>
      <c r="CD11" s="707" t="s">
        <v>248</v>
      </c>
      <c r="CE11" s="704"/>
      <c r="CF11" s="704"/>
      <c r="CG11" s="704"/>
      <c r="CH11" s="704"/>
      <c r="CI11" s="704"/>
      <c r="CJ11" s="704"/>
      <c r="CK11" s="704"/>
      <c r="CL11" s="704"/>
      <c r="CM11" s="704"/>
      <c r="CN11" s="704"/>
      <c r="CO11" s="704"/>
      <c r="CP11" s="704"/>
      <c r="CQ11" s="705"/>
      <c r="CR11" s="665">
        <v>51479</v>
      </c>
      <c r="CS11" s="666"/>
      <c r="CT11" s="666"/>
      <c r="CU11" s="666"/>
      <c r="CV11" s="666"/>
      <c r="CW11" s="666"/>
      <c r="CX11" s="666"/>
      <c r="CY11" s="667"/>
      <c r="CZ11" s="692">
        <v>3.4</v>
      </c>
      <c r="DA11" s="692"/>
      <c r="DB11" s="692"/>
      <c r="DC11" s="692"/>
      <c r="DD11" s="671" t="s">
        <v>129</v>
      </c>
      <c r="DE11" s="666"/>
      <c r="DF11" s="666"/>
      <c r="DG11" s="666"/>
      <c r="DH11" s="666"/>
      <c r="DI11" s="666"/>
      <c r="DJ11" s="666"/>
      <c r="DK11" s="666"/>
      <c r="DL11" s="666"/>
      <c r="DM11" s="666"/>
      <c r="DN11" s="666"/>
      <c r="DO11" s="666"/>
      <c r="DP11" s="667"/>
      <c r="DQ11" s="671">
        <v>18532</v>
      </c>
      <c r="DR11" s="666"/>
      <c r="DS11" s="666"/>
      <c r="DT11" s="666"/>
      <c r="DU11" s="666"/>
      <c r="DV11" s="666"/>
      <c r="DW11" s="666"/>
      <c r="DX11" s="666"/>
      <c r="DY11" s="666"/>
      <c r="DZ11" s="666"/>
      <c r="EA11" s="666"/>
      <c r="EB11" s="666"/>
      <c r="EC11" s="706"/>
    </row>
    <row r="12" spans="2:143" ht="11.25" customHeight="1" x14ac:dyDescent="0.2">
      <c r="B12" s="662" t="s">
        <v>249</v>
      </c>
      <c r="C12" s="663"/>
      <c r="D12" s="663"/>
      <c r="E12" s="663"/>
      <c r="F12" s="663"/>
      <c r="G12" s="663"/>
      <c r="H12" s="663"/>
      <c r="I12" s="663"/>
      <c r="J12" s="663"/>
      <c r="K12" s="663"/>
      <c r="L12" s="663"/>
      <c r="M12" s="663"/>
      <c r="N12" s="663"/>
      <c r="O12" s="663"/>
      <c r="P12" s="663"/>
      <c r="Q12" s="664"/>
      <c r="R12" s="665" t="s">
        <v>129</v>
      </c>
      <c r="S12" s="666"/>
      <c r="T12" s="666"/>
      <c r="U12" s="666"/>
      <c r="V12" s="666"/>
      <c r="W12" s="666"/>
      <c r="X12" s="666"/>
      <c r="Y12" s="667"/>
      <c r="Z12" s="692" t="s">
        <v>129</v>
      </c>
      <c r="AA12" s="692"/>
      <c r="AB12" s="692"/>
      <c r="AC12" s="692"/>
      <c r="AD12" s="693" t="s">
        <v>129</v>
      </c>
      <c r="AE12" s="693"/>
      <c r="AF12" s="693"/>
      <c r="AG12" s="693"/>
      <c r="AH12" s="693"/>
      <c r="AI12" s="693"/>
      <c r="AJ12" s="693"/>
      <c r="AK12" s="693"/>
      <c r="AL12" s="668" t="s">
        <v>129</v>
      </c>
      <c r="AM12" s="669"/>
      <c r="AN12" s="669"/>
      <c r="AO12" s="694"/>
      <c r="AP12" s="662" t="s">
        <v>250</v>
      </c>
      <c r="AQ12" s="663"/>
      <c r="AR12" s="663"/>
      <c r="AS12" s="663"/>
      <c r="AT12" s="663"/>
      <c r="AU12" s="663"/>
      <c r="AV12" s="663"/>
      <c r="AW12" s="663"/>
      <c r="AX12" s="663"/>
      <c r="AY12" s="663"/>
      <c r="AZ12" s="663"/>
      <c r="BA12" s="663"/>
      <c r="BB12" s="663"/>
      <c r="BC12" s="663"/>
      <c r="BD12" s="663"/>
      <c r="BE12" s="663"/>
      <c r="BF12" s="664"/>
      <c r="BG12" s="665">
        <v>17506</v>
      </c>
      <c r="BH12" s="666"/>
      <c r="BI12" s="666"/>
      <c r="BJ12" s="666"/>
      <c r="BK12" s="666"/>
      <c r="BL12" s="666"/>
      <c r="BM12" s="666"/>
      <c r="BN12" s="667"/>
      <c r="BO12" s="692">
        <v>39.1</v>
      </c>
      <c r="BP12" s="692"/>
      <c r="BQ12" s="692"/>
      <c r="BR12" s="692"/>
      <c r="BS12" s="693" t="s">
        <v>129</v>
      </c>
      <c r="BT12" s="693"/>
      <c r="BU12" s="693"/>
      <c r="BV12" s="693"/>
      <c r="BW12" s="693"/>
      <c r="BX12" s="693"/>
      <c r="BY12" s="693"/>
      <c r="BZ12" s="693"/>
      <c r="CA12" s="693"/>
      <c r="CB12" s="751"/>
      <c r="CD12" s="707" t="s">
        <v>251</v>
      </c>
      <c r="CE12" s="704"/>
      <c r="CF12" s="704"/>
      <c r="CG12" s="704"/>
      <c r="CH12" s="704"/>
      <c r="CI12" s="704"/>
      <c r="CJ12" s="704"/>
      <c r="CK12" s="704"/>
      <c r="CL12" s="704"/>
      <c r="CM12" s="704"/>
      <c r="CN12" s="704"/>
      <c r="CO12" s="704"/>
      <c r="CP12" s="704"/>
      <c r="CQ12" s="705"/>
      <c r="CR12" s="665">
        <v>70325</v>
      </c>
      <c r="CS12" s="666"/>
      <c r="CT12" s="666"/>
      <c r="CU12" s="666"/>
      <c r="CV12" s="666"/>
      <c r="CW12" s="666"/>
      <c r="CX12" s="666"/>
      <c r="CY12" s="667"/>
      <c r="CZ12" s="692">
        <v>4.7</v>
      </c>
      <c r="DA12" s="692"/>
      <c r="DB12" s="692"/>
      <c r="DC12" s="692"/>
      <c r="DD12" s="671">
        <v>26904</v>
      </c>
      <c r="DE12" s="666"/>
      <c r="DF12" s="666"/>
      <c r="DG12" s="666"/>
      <c r="DH12" s="666"/>
      <c r="DI12" s="666"/>
      <c r="DJ12" s="666"/>
      <c r="DK12" s="666"/>
      <c r="DL12" s="666"/>
      <c r="DM12" s="666"/>
      <c r="DN12" s="666"/>
      <c r="DO12" s="666"/>
      <c r="DP12" s="667"/>
      <c r="DQ12" s="671">
        <v>31763</v>
      </c>
      <c r="DR12" s="666"/>
      <c r="DS12" s="666"/>
      <c r="DT12" s="666"/>
      <c r="DU12" s="666"/>
      <c r="DV12" s="666"/>
      <c r="DW12" s="666"/>
      <c r="DX12" s="666"/>
      <c r="DY12" s="666"/>
      <c r="DZ12" s="666"/>
      <c r="EA12" s="666"/>
      <c r="EB12" s="666"/>
      <c r="EC12" s="706"/>
    </row>
    <row r="13" spans="2:143" ht="11.25" customHeight="1" x14ac:dyDescent="0.2">
      <c r="B13" s="662" t="s">
        <v>252</v>
      </c>
      <c r="C13" s="663"/>
      <c r="D13" s="663"/>
      <c r="E13" s="663"/>
      <c r="F13" s="663"/>
      <c r="G13" s="663"/>
      <c r="H13" s="663"/>
      <c r="I13" s="663"/>
      <c r="J13" s="663"/>
      <c r="K13" s="663"/>
      <c r="L13" s="663"/>
      <c r="M13" s="663"/>
      <c r="N13" s="663"/>
      <c r="O13" s="663"/>
      <c r="P13" s="663"/>
      <c r="Q13" s="664"/>
      <c r="R13" s="665" t="s">
        <v>129</v>
      </c>
      <c r="S13" s="666"/>
      <c r="T13" s="666"/>
      <c r="U13" s="666"/>
      <c r="V13" s="666"/>
      <c r="W13" s="666"/>
      <c r="X13" s="666"/>
      <c r="Y13" s="667"/>
      <c r="Z13" s="692" t="s">
        <v>129</v>
      </c>
      <c r="AA13" s="692"/>
      <c r="AB13" s="692"/>
      <c r="AC13" s="692"/>
      <c r="AD13" s="693" t="s">
        <v>129</v>
      </c>
      <c r="AE13" s="693"/>
      <c r="AF13" s="693"/>
      <c r="AG13" s="693"/>
      <c r="AH13" s="693"/>
      <c r="AI13" s="693"/>
      <c r="AJ13" s="693"/>
      <c r="AK13" s="693"/>
      <c r="AL13" s="668" t="s">
        <v>129</v>
      </c>
      <c r="AM13" s="669"/>
      <c r="AN13" s="669"/>
      <c r="AO13" s="694"/>
      <c r="AP13" s="662" t="s">
        <v>253</v>
      </c>
      <c r="AQ13" s="663"/>
      <c r="AR13" s="663"/>
      <c r="AS13" s="663"/>
      <c r="AT13" s="663"/>
      <c r="AU13" s="663"/>
      <c r="AV13" s="663"/>
      <c r="AW13" s="663"/>
      <c r="AX13" s="663"/>
      <c r="AY13" s="663"/>
      <c r="AZ13" s="663"/>
      <c r="BA13" s="663"/>
      <c r="BB13" s="663"/>
      <c r="BC13" s="663"/>
      <c r="BD13" s="663"/>
      <c r="BE13" s="663"/>
      <c r="BF13" s="664"/>
      <c r="BG13" s="665">
        <v>15855</v>
      </c>
      <c r="BH13" s="666"/>
      <c r="BI13" s="666"/>
      <c r="BJ13" s="666"/>
      <c r="BK13" s="666"/>
      <c r="BL13" s="666"/>
      <c r="BM13" s="666"/>
      <c r="BN13" s="667"/>
      <c r="BO13" s="692">
        <v>35.4</v>
      </c>
      <c r="BP13" s="692"/>
      <c r="BQ13" s="692"/>
      <c r="BR13" s="692"/>
      <c r="BS13" s="693" t="s">
        <v>129</v>
      </c>
      <c r="BT13" s="693"/>
      <c r="BU13" s="693"/>
      <c r="BV13" s="693"/>
      <c r="BW13" s="693"/>
      <c r="BX13" s="693"/>
      <c r="BY13" s="693"/>
      <c r="BZ13" s="693"/>
      <c r="CA13" s="693"/>
      <c r="CB13" s="751"/>
      <c r="CD13" s="707" t="s">
        <v>254</v>
      </c>
      <c r="CE13" s="704"/>
      <c r="CF13" s="704"/>
      <c r="CG13" s="704"/>
      <c r="CH13" s="704"/>
      <c r="CI13" s="704"/>
      <c r="CJ13" s="704"/>
      <c r="CK13" s="704"/>
      <c r="CL13" s="704"/>
      <c r="CM13" s="704"/>
      <c r="CN13" s="704"/>
      <c r="CO13" s="704"/>
      <c r="CP13" s="704"/>
      <c r="CQ13" s="705"/>
      <c r="CR13" s="665">
        <v>201809</v>
      </c>
      <c r="CS13" s="666"/>
      <c r="CT13" s="666"/>
      <c r="CU13" s="666"/>
      <c r="CV13" s="666"/>
      <c r="CW13" s="666"/>
      <c r="CX13" s="666"/>
      <c r="CY13" s="667"/>
      <c r="CZ13" s="692">
        <v>13.4</v>
      </c>
      <c r="DA13" s="692"/>
      <c r="DB13" s="692"/>
      <c r="DC13" s="692"/>
      <c r="DD13" s="671">
        <v>146229</v>
      </c>
      <c r="DE13" s="666"/>
      <c r="DF13" s="666"/>
      <c r="DG13" s="666"/>
      <c r="DH13" s="666"/>
      <c r="DI13" s="666"/>
      <c r="DJ13" s="666"/>
      <c r="DK13" s="666"/>
      <c r="DL13" s="666"/>
      <c r="DM13" s="666"/>
      <c r="DN13" s="666"/>
      <c r="DO13" s="666"/>
      <c r="DP13" s="667"/>
      <c r="DQ13" s="671">
        <v>55184</v>
      </c>
      <c r="DR13" s="666"/>
      <c r="DS13" s="666"/>
      <c r="DT13" s="666"/>
      <c r="DU13" s="666"/>
      <c r="DV13" s="666"/>
      <c r="DW13" s="666"/>
      <c r="DX13" s="666"/>
      <c r="DY13" s="666"/>
      <c r="DZ13" s="666"/>
      <c r="EA13" s="666"/>
      <c r="EB13" s="666"/>
      <c r="EC13" s="706"/>
    </row>
    <row r="14" spans="2:143" ht="11.25" customHeight="1" x14ac:dyDescent="0.2">
      <c r="B14" s="662" t="s">
        <v>255</v>
      </c>
      <c r="C14" s="663"/>
      <c r="D14" s="663"/>
      <c r="E14" s="663"/>
      <c r="F14" s="663"/>
      <c r="G14" s="663"/>
      <c r="H14" s="663"/>
      <c r="I14" s="663"/>
      <c r="J14" s="663"/>
      <c r="K14" s="663"/>
      <c r="L14" s="663"/>
      <c r="M14" s="663"/>
      <c r="N14" s="663"/>
      <c r="O14" s="663"/>
      <c r="P14" s="663"/>
      <c r="Q14" s="664"/>
      <c r="R14" s="665" t="s">
        <v>129</v>
      </c>
      <c r="S14" s="666"/>
      <c r="T14" s="666"/>
      <c r="U14" s="666"/>
      <c r="V14" s="666"/>
      <c r="W14" s="666"/>
      <c r="X14" s="666"/>
      <c r="Y14" s="667"/>
      <c r="Z14" s="692" t="s">
        <v>129</v>
      </c>
      <c r="AA14" s="692"/>
      <c r="AB14" s="692"/>
      <c r="AC14" s="692"/>
      <c r="AD14" s="693" t="s">
        <v>129</v>
      </c>
      <c r="AE14" s="693"/>
      <c r="AF14" s="693"/>
      <c r="AG14" s="693"/>
      <c r="AH14" s="693"/>
      <c r="AI14" s="693"/>
      <c r="AJ14" s="693"/>
      <c r="AK14" s="693"/>
      <c r="AL14" s="668" t="s">
        <v>129</v>
      </c>
      <c r="AM14" s="669"/>
      <c r="AN14" s="669"/>
      <c r="AO14" s="694"/>
      <c r="AP14" s="662" t="s">
        <v>256</v>
      </c>
      <c r="AQ14" s="663"/>
      <c r="AR14" s="663"/>
      <c r="AS14" s="663"/>
      <c r="AT14" s="663"/>
      <c r="AU14" s="663"/>
      <c r="AV14" s="663"/>
      <c r="AW14" s="663"/>
      <c r="AX14" s="663"/>
      <c r="AY14" s="663"/>
      <c r="AZ14" s="663"/>
      <c r="BA14" s="663"/>
      <c r="BB14" s="663"/>
      <c r="BC14" s="663"/>
      <c r="BD14" s="663"/>
      <c r="BE14" s="663"/>
      <c r="BF14" s="664"/>
      <c r="BG14" s="665">
        <v>1134</v>
      </c>
      <c r="BH14" s="666"/>
      <c r="BI14" s="666"/>
      <c r="BJ14" s="666"/>
      <c r="BK14" s="666"/>
      <c r="BL14" s="666"/>
      <c r="BM14" s="666"/>
      <c r="BN14" s="667"/>
      <c r="BO14" s="692">
        <v>2.5</v>
      </c>
      <c r="BP14" s="692"/>
      <c r="BQ14" s="692"/>
      <c r="BR14" s="692"/>
      <c r="BS14" s="693" t="s">
        <v>129</v>
      </c>
      <c r="BT14" s="693"/>
      <c r="BU14" s="693"/>
      <c r="BV14" s="693"/>
      <c r="BW14" s="693"/>
      <c r="BX14" s="693"/>
      <c r="BY14" s="693"/>
      <c r="BZ14" s="693"/>
      <c r="CA14" s="693"/>
      <c r="CB14" s="751"/>
      <c r="CD14" s="707" t="s">
        <v>257</v>
      </c>
      <c r="CE14" s="704"/>
      <c r="CF14" s="704"/>
      <c r="CG14" s="704"/>
      <c r="CH14" s="704"/>
      <c r="CI14" s="704"/>
      <c r="CJ14" s="704"/>
      <c r="CK14" s="704"/>
      <c r="CL14" s="704"/>
      <c r="CM14" s="704"/>
      <c r="CN14" s="704"/>
      <c r="CO14" s="704"/>
      <c r="CP14" s="704"/>
      <c r="CQ14" s="705"/>
      <c r="CR14" s="665">
        <v>7166</v>
      </c>
      <c r="CS14" s="666"/>
      <c r="CT14" s="666"/>
      <c r="CU14" s="666"/>
      <c r="CV14" s="666"/>
      <c r="CW14" s="666"/>
      <c r="CX14" s="666"/>
      <c r="CY14" s="667"/>
      <c r="CZ14" s="692">
        <v>0.5</v>
      </c>
      <c r="DA14" s="692"/>
      <c r="DB14" s="692"/>
      <c r="DC14" s="692"/>
      <c r="DD14" s="671" t="s">
        <v>129</v>
      </c>
      <c r="DE14" s="666"/>
      <c r="DF14" s="666"/>
      <c r="DG14" s="666"/>
      <c r="DH14" s="666"/>
      <c r="DI14" s="666"/>
      <c r="DJ14" s="666"/>
      <c r="DK14" s="666"/>
      <c r="DL14" s="666"/>
      <c r="DM14" s="666"/>
      <c r="DN14" s="666"/>
      <c r="DO14" s="666"/>
      <c r="DP14" s="667"/>
      <c r="DQ14" s="671">
        <v>4141</v>
      </c>
      <c r="DR14" s="666"/>
      <c r="DS14" s="666"/>
      <c r="DT14" s="666"/>
      <c r="DU14" s="666"/>
      <c r="DV14" s="666"/>
      <c r="DW14" s="666"/>
      <c r="DX14" s="666"/>
      <c r="DY14" s="666"/>
      <c r="DZ14" s="666"/>
      <c r="EA14" s="666"/>
      <c r="EB14" s="666"/>
      <c r="EC14" s="706"/>
    </row>
    <row r="15" spans="2:143" ht="11.25" customHeight="1" x14ac:dyDescent="0.2">
      <c r="B15" s="662" t="s">
        <v>258</v>
      </c>
      <c r="C15" s="663"/>
      <c r="D15" s="663"/>
      <c r="E15" s="663"/>
      <c r="F15" s="663"/>
      <c r="G15" s="663"/>
      <c r="H15" s="663"/>
      <c r="I15" s="663"/>
      <c r="J15" s="663"/>
      <c r="K15" s="663"/>
      <c r="L15" s="663"/>
      <c r="M15" s="663"/>
      <c r="N15" s="663"/>
      <c r="O15" s="663"/>
      <c r="P15" s="663"/>
      <c r="Q15" s="664"/>
      <c r="R15" s="665" t="s">
        <v>129</v>
      </c>
      <c r="S15" s="666"/>
      <c r="T15" s="666"/>
      <c r="U15" s="666"/>
      <c r="V15" s="666"/>
      <c r="W15" s="666"/>
      <c r="X15" s="666"/>
      <c r="Y15" s="667"/>
      <c r="Z15" s="692" t="s">
        <v>129</v>
      </c>
      <c r="AA15" s="692"/>
      <c r="AB15" s="692"/>
      <c r="AC15" s="692"/>
      <c r="AD15" s="693" t="s">
        <v>129</v>
      </c>
      <c r="AE15" s="693"/>
      <c r="AF15" s="693"/>
      <c r="AG15" s="693"/>
      <c r="AH15" s="693"/>
      <c r="AI15" s="693"/>
      <c r="AJ15" s="693"/>
      <c r="AK15" s="693"/>
      <c r="AL15" s="668" t="s">
        <v>129</v>
      </c>
      <c r="AM15" s="669"/>
      <c r="AN15" s="669"/>
      <c r="AO15" s="694"/>
      <c r="AP15" s="662" t="s">
        <v>259</v>
      </c>
      <c r="AQ15" s="663"/>
      <c r="AR15" s="663"/>
      <c r="AS15" s="663"/>
      <c r="AT15" s="663"/>
      <c r="AU15" s="663"/>
      <c r="AV15" s="663"/>
      <c r="AW15" s="663"/>
      <c r="AX15" s="663"/>
      <c r="AY15" s="663"/>
      <c r="AZ15" s="663"/>
      <c r="BA15" s="663"/>
      <c r="BB15" s="663"/>
      <c r="BC15" s="663"/>
      <c r="BD15" s="663"/>
      <c r="BE15" s="663"/>
      <c r="BF15" s="664"/>
      <c r="BG15" s="665">
        <v>2212</v>
      </c>
      <c r="BH15" s="666"/>
      <c r="BI15" s="666"/>
      <c r="BJ15" s="666"/>
      <c r="BK15" s="666"/>
      <c r="BL15" s="666"/>
      <c r="BM15" s="666"/>
      <c r="BN15" s="667"/>
      <c r="BO15" s="692">
        <v>4.9000000000000004</v>
      </c>
      <c r="BP15" s="692"/>
      <c r="BQ15" s="692"/>
      <c r="BR15" s="692"/>
      <c r="BS15" s="693" t="s">
        <v>129</v>
      </c>
      <c r="BT15" s="693"/>
      <c r="BU15" s="693"/>
      <c r="BV15" s="693"/>
      <c r="BW15" s="693"/>
      <c r="BX15" s="693"/>
      <c r="BY15" s="693"/>
      <c r="BZ15" s="693"/>
      <c r="CA15" s="693"/>
      <c r="CB15" s="751"/>
      <c r="CD15" s="707" t="s">
        <v>260</v>
      </c>
      <c r="CE15" s="704"/>
      <c r="CF15" s="704"/>
      <c r="CG15" s="704"/>
      <c r="CH15" s="704"/>
      <c r="CI15" s="704"/>
      <c r="CJ15" s="704"/>
      <c r="CK15" s="704"/>
      <c r="CL15" s="704"/>
      <c r="CM15" s="704"/>
      <c r="CN15" s="704"/>
      <c r="CO15" s="704"/>
      <c r="CP15" s="704"/>
      <c r="CQ15" s="705"/>
      <c r="CR15" s="665">
        <v>74321</v>
      </c>
      <c r="CS15" s="666"/>
      <c r="CT15" s="666"/>
      <c r="CU15" s="666"/>
      <c r="CV15" s="666"/>
      <c r="CW15" s="666"/>
      <c r="CX15" s="666"/>
      <c r="CY15" s="667"/>
      <c r="CZ15" s="692">
        <v>4.9000000000000004</v>
      </c>
      <c r="DA15" s="692"/>
      <c r="DB15" s="692"/>
      <c r="DC15" s="692"/>
      <c r="DD15" s="671">
        <v>6820</v>
      </c>
      <c r="DE15" s="666"/>
      <c r="DF15" s="666"/>
      <c r="DG15" s="666"/>
      <c r="DH15" s="666"/>
      <c r="DI15" s="666"/>
      <c r="DJ15" s="666"/>
      <c r="DK15" s="666"/>
      <c r="DL15" s="666"/>
      <c r="DM15" s="666"/>
      <c r="DN15" s="666"/>
      <c r="DO15" s="666"/>
      <c r="DP15" s="667"/>
      <c r="DQ15" s="671">
        <v>36967</v>
      </c>
      <c r="DR15" s="666"/>
      <c r="DS15" s="666"/>
      <c r="DT15" s="666"/>
      <c r="DU15" s="666"/>
      <c r="DV15" s="666"/>
      <c r="DW15" s="666"/>
      <c r="DX15" s="666"/>
      <c r="DY15" s="666"/>
      <c r="DZ15" s="666"/>
      <c r="EA15" s="666"/>
      <c r="EB15" s="666"/>
      <c r="EC15" s="706"/>
    </row>
    <row r="16" spans="2:143" ht="11.25" customHeight="1" x14ac:dyDescent="0.2">
      <c r="B16" s="662" t="s">
        <v>261</v>
      </c>
      <c r="C16" s="663"/>
      <c r="D16" s="663"/>
      <c r="E16" s="663"/>
      <c r="F16" s="663"/>
      <c r="G16" s="663"/>
      <c r="H16" s="663"/>
      <c r="I16" s="663"/>
      <c r="J16" s="663"/>
      <c r="K16" s="663"/>
      <c r="L16" s="663"/>
      <c r="M16" s="663"/>
      <c r="N16" s="663"/>
      <c r="O16" s="663"/>
      <c r="P16" s="663"/>
      <c r="Q16" s="664"/>
      <c r="R16" s="665">
        <v>337</v>
      </c>
      <c r="S16" s="666"/>
      <c r="T16" s="666"/>
      <c r="U16" s="666"/>
      <c r="V16" s="666"/>
      <c r="W16" s="666"/>
      <c r="X16" s="666"/>
      <c r="Y16" s="667"/>
      <c r="Z16" s="692">
        <v>0</v>
      </c>
      <c r="AA16" s="692"/>
      <c r="AB16" s="692"/>
      <c r="AC16" s="692"/>
      <c r="AD16" s="693">
        <v>337</v>
      </c>
      <c r="AE16" s="693"/>
      <c r="AF16" s="693"/>
      <c r="AG16" s="693"/>
      <c r="AH16" s="693"/>
      <c r="AI16" s="693"/>
      <c r="AJ16" s="693"/>
      <c r="AK16" s="693"/>
      <c r="AL16" s="668">
        <v>0.1</v>
      </c>
      <c r="AM16" s="669"/>
      <c r="AN16" s="669"/>
      <c r="AO16" s="694"/>
      <c r="AP16" s="662" t="s">
        <v>262</v>
      </c>
      <c r="AQ16" s="663"/>
      <c r="AR16" s="663"/>
      <c r="AS16" s="663"/>
      <c r="AT16" s="663"/>
      <c r="AU16" s="663"/>
      <c r="AV16" s="663"/>
      <c r="AW16" s="663"/>
      <c r="AX16" s="663"/>
      <c r="AY16" s="663"/>
      <c r="AZ16" s="663"/>
      <c r="BA16" s="663"/>
      <c r="BB16" s="663"/>
      <c r="BC16" s="663"/>
      <c r="BD16" s="663"/>
      <c r="BE16" s="663"/>
      <c r="BF16" s="664"/>
      <c r="BG16" s="665" t="s">
        <v>129</v>
      </c>
      <c r="BH16" s="666"/>
      <c r="BI16" s="666"/>
      <c r="BJ16" s="666"/>
      <c r="BK16" s="666"/>
      <c r="BL16" s="666"/>
      <c r="BM16" s="666"/>
      <c r="BN16" s="667"/>
      <c r="BO16" s="692" t="s">
        <v>129</v>
      </c>
      <c r="BP16" s="692"/>
      <c r="BQ16" s="692"/>
      <c r="BR16" s="692"/>
      <c r="BS16" s="693" t="s">
        <v>129</v>
      </c>
      <c r="BT16" s="693"/>
      <c r="BU16" s="693"/>
      <c r="BV16" s="693"/>
      <c r="BW16" s="693"/>
      <c r="BX16" s="693"/>
      <c r="BY16" s="693"/>
      <c r="BZ16" s="693"/>
      <c r="CA16" s="693"/>
      <c r="CB16" s="751"/>
      <c r="CD16" s="707" t="s">
        <v>263</v>
      </c>
      <c r="CE16" s="704"/>
      <c r="CF16" s="704"/>
      <c r="CG16" s="704"/>
      <c r="CH16" s="704"/>
      <c r="CI16" s="704"/>
      <c r="CJ16" s="704"/>
      <c r="CK16" s="704"/>
      <c r="CL16" s="704"/>
      <c r="CM16" s="704"/>
      <c r="CN16" s="704"/>
      <c r="CO16" s="704"/>
      <c r="CP16" s="704"/>
      <c r="CQ16" s="705"/>
      <c r="CR16" s="665" t="s">
        <v>129</v>
      </c>
      <c r="CS16" s="666"/>
      <c r="CT16" s="666"/>
      <c r="CU16" s="666"/>
      <c r="CV16" s="666"/>
      <c r="CW16" s="666"/>
      <c r="CX16" s="666"/>
      <c r="CY16" s="667"/>
      <c r="CZ16" s="692" t="s">
        <v>129</v>
      </c>
      <c r="DA16" s="692"/>
      <c r="DB16" s="692"/>
      <c r="DC16" s="692"/>
      <c r="DD16" s="671" t="s">
        <v>129</v>
      </c>
      <c r="DE16" s="666"/>
      <c r="DF16" s="666"/>
      <c r="DG16" s="666"/>
      <c r="DH16" s="666"/>
      <c r="DI16" s="666"/>
      <c r="DJ16" s="666"/>
      <c r="DK16" s="666"/>
      <c r="DL16" s="666"/>
      <c r="DM16" s="666"/>
      <c r="DN16" s="666"/>
      <c r="DO16" s="666"/>
      <c r="DP16" s="667"/>
      <c r="DQ16" s="671" t="s">
        <v>129</v>
      </c>
      <c r="DR16" s="666"/>
      <c r="DS16" s="666"/>
      <c r="DT16" s="666"/>
      <c r="DU16" s="666"/>
      <c r="DV16" s="666"/>
      <c r="DW16" s="666"/>
      <c r="DX16" s="666"/>
      <c r="DY16" s="666"/>
      <c r="DZ16" s="666"/>
      <c r="EA16" s="666"/>
      <c r="EB16" s="666"/>
      <c r="EC16" s="706"/>
    </row>
    <row r="17" spans="2:133" ht="11.25" customHeight="1" x14ac:dyDescent="0.2">
      <c r="B17" s="662" t="s">
        <v>264</v>
      </c>
      <c r="C17" s="663"/>
      <c r="D17" s="663"/>
      <c r="E17" s="663"/>
      <c r="F17" s="663"/>
      <c r="G17" s="663"/>
      <c r="H17" s="663"/>
      <c r="I17" s="663"/>
      <c r="J17" s="663"/>
      <c r="K17" s="663"/>
      <c r="L17" s="663"/>
      <c r="M17" s="663"/>
      <c r="N17" s="663"/>
      <c r="O17" s="663"/>
      <c r="P17" s="663"/>
      <c r="Q17" s="664"/>
      <c r="R17" s="665">
        <v>785</v>
      </c>
      <c r="S17" s="666"/>
      <c r="T17" s="666"/>
      <c r="U17" s="666"/>
      <c r="V17" s="666"/>
      <c r="W17" s="666"/>
      <c r="X17" s="666"/>
      <c r="Y17" s="667"/>
      <c r="Z17" s="692">
        <v>0</v>
      </c>
      <c r="AA17" s="692"/>
      <c r="AB17" s="692"/>
      <c r="AC17" s="692"/>
      <c r="AD17" s="693">
        <v>785</v>
      </c>
      <c r="AE17" s="693"/>
      <c r="AF17" s="693"/>
      <c r="AG17" s="693"/>
      <c r="AH17" s="693"/>
      <c r="AI17" s="693"/>
      <c r="AJ17" s="693"/>
      <c r="AK17" s="693"/>
      <c r="AL17" s="668">
        <v>0.2</v>
      </c>
      <c r="AM17" s="669"/>
      <c r="AN17" s="669"/>
      <c r="AO17" s="694"/>
      <c r="AP17" s="662" t="s">
        <v>265</v>
      </c>
      <c r="AQ17" s="663"/>
      <c r="AR17" s="663"/>
      <c r="AS17" s="663"/>
      <c r="AT17" s="663"/>
      <c r="AU17" s="663"/>
      <c r="AV17" s="663"/>
      <c r="AW17" s="663"/>
      <c r="AX17" s="663"/>
      <c r="AY17" s="663"/>
      <c r="AZ17" s="663"/>
      <c r="BA17" s="663"/>
      <c r="BB17" s="663"/>
      <c r="BC17" s="663"/>
      <c r="BD17" s="663"/>
      <c r="BE17" s="663"/>
      <c r="BF17" s="664"/>
      <c r="BG17" s="665" t="s">
        <v>129</v>
      </c>
      <c r="BH17" s="666"/>
      <c r="BI17" s="666"/>
      <c r="BJ17" s="666"/>
      <c r="BK17" s="666"/>
      <c r="BL17" s="666"/>
      <c r="BM17" s="666"/>
      <c r="BN17" s="667"/>
      <c r="BO17" s="692" t="s">
        <v>129</v>
      </c>
      <c r="BP17" s="692"/>
      <c r="BQ17" s="692"/>
      <c r="BR17" s="692"/>
      <c r="BS17" s="693" t="s">
        <v>129</v>
      </c>
      <c r="BT17" s="693"/>
      <c r="BU17" s="693"/>
      <c r="BV17" s="693"/>
      <c r="BW17" s="693"/>
      <c r="BX17" s="693"/>
      <c r="BY17" s="693"/>
      <c r="BZ17" s="693"/>
      <c r="CA17" s="693"/>
      <c r="CB17" s="751"/>
      <c r="CD17" s="707" t="s">
        <v>266</v>
      </c>
      <c r="CE17" s="704"/>
      <c r="CF17" s="704"/>
      <c r="CG17" s="704"/>
      <c r="CH17" s="704"/>
      <c r="CI17" s="704"/>
      <c r="CJ17" s="704"/>
      <c r="CK17" s="704"/>
      <c r="CL17" s="704"/>
      <c r="CM17" s="704"/>
      <c r="CN17" s="704"/>
      <c r="CO17" s="704"/>
      <c r="CP17" s="704"/>
      <c r="CQ17" s="705"/>
      <c r="CR17" s="665">
        <v>67064</v>
      </c>
      <c r="CS17" s="666"/>
      <c r="CT17" s="666"/>
      <c r="CU17" s="666"/>
      <c r="CV17" s="666"/>
      <c r="CW17" s="666"/>
      <c r="CX17" s="666"/>
      <c r="CY17" s="667"/>
      <c r="CZ17" s="692">
        <v>4.5</v>
      </c>
      <c r="DA17" s="692"/>
      <c r="DB17" s="692"/>
      <c r="DC17" s="692"/>
      <c r="DD17" s="671" t="s">
        <v>129</v>
      </c>
      <c r="DE17" s="666"/>
      <c r="DF17" s="666"/>
      <c r="DG17" s="666"/>
      <c r="DH17" s="666"/>
      <c r="DI17" s="666"/>
      <c r="DJ17" s="666"/>
      <c r="DK17" s="666"/>
      <c r="DL17" s="666"/>
      <c r="DM17" s="666"/>
      <c r="DN17" s="666"/>
      <c r="DO17" s="666"/>
      <c r="DP17" s="667"/>
      <c r="DQ17" s="671">
        <v>65000</v>
      </c>
      <c r="DR17" s="666"/>
      <c r="DS17" s="666"/>
      <c r="DT17" s="666"/>
      <c r="DU17" s="666"/>
      <c r="DV17" s="666"/>
      <c r="DW17" s="666"/>
      <c r="DX17" s="666"/>
      <c r="DY17" s="666"/>
      <c r="DZ17" s="666"/>
      <c r="EA17" s="666"/>
      <c r="EB17" s="666"/>
      <c r="EC17" s="706"/>
    </row>
    <row r="18" spans="2:133" ht="11.25" customHeight="1" x14ac:dyDescent="0.2">
      <c r="B18" s="662" t="s">
        <v>267</v>
      </c>
      <c r="C18" s="663"/>
      <c r="D18" s="663"/>
      <c r="E18" s="663"/>
      <c r="F18" s="663"/>
      <c r="G18" s="663"/>
      <c r="H18" s="663"/>
      <c r="I18" s="663"/>
      <c r="J18" s="663"/>
      <c r="K18" s="663"/>
      <c r="L18" s="663"/>
      <c r="M18" s="663"/>
      <c r="N18" s="663"/>
      <c r="O18" s="663"/>
      <c r="P18" s="663"/>
      <c r="Q18" s="664"/>
      <c r="R18" s="665">
        <v>257</v>
      </c>
      <c r="S18" s="666"/>
      <c r="T18" s="666"/>
      <c r="U18" s="666"/>
      <c r="V18" s="666"/>
      <c r="W18" s="666"/>
      <c r="X18" s="666"/>
      <c r="Y18" s="667"/>
      <c r="Z18" s="692">
        <v>0</v>
      </c>
      <c r="AA18" s="692"/>
      <c r="AB18" s="692"/>
      <c r="AC18" s="692"/>
      <c r="AD18" s="693">
        <v>257</v>
      </c>
      <c r="AE18" s="693"/>
      <c r="AF18" s="693"/>
      <c r="AG18" s="693"/>
      <c r="AH18" s="693"/>
      <c r="AI18" s="693"/>
      <c r="AJ18" s="693"/>
      <c r="AK18" s="693"/>
      <c r="AL18" s="668">
        <v>0.10000000149011612</v>
      </c>
      <c r="AM18" s="669"/>
      <c r="AN18" s="669"/>
      <c r="AO18" s="694"/>
      <c r="AP18" s="662" t="s">
        <v>268</v>
      </c>
      <c r="AQ18" s="663"/>
      <c r="AR18" s="663"/>
      <c r="AS18" s="663"/>
      <c r="AT18" s="663"/>
      <c r="AU18" s="663"/>
      <c r="AV18" s="663"/>
      <c r="AW18" s="663"/>
      <c r="AX18" s="663"/>
      <c r="AY18" s="663"/>
      <c r="AZ18" s="663"/>
      <c r="BA18" s="663"/>
      <c r="BB18" s="663"/>
      <c r="BC18" s="663"/>
      <c r="BD18" s="663"/>
      <c r="BE18" s="663"/>
      <c r="BF18" s="664"/>
      <c r="BG18" s="665" t="s">
        <v>129</v>
      </c>
      <c r="BH18" s="666"/>
      <c r="BI18" s="666"/>
      <c r="BJ18" s="666"/>
      <c r="BK18" s="666"/>
      <c r="BL18" s="666"/>
      <c r="BM18" s="666"/>
      <c r="BN18" s="667"/>
      <c r="BO18" s="692" t="s">
        <v>129</v>
      </c>
      <c r="BP18" s="692"/>
      <c r="BQ18" s="692"/>
      <c r="BR18" s="692"/>
      <c r="BS18" s="693" t="s">
        <v>129</v>
      </c>
      <c r="BT18" s="693"/>
      <c r="BU18" s="693"/>
      <c r="BV18" s="693"/>
      <c r="BW18" s="693"/>
      <c r="BX18" s="693"/>
      <c r="BY18" s="693"/>
      <c r="BZ18" s="693"/>
      <c r="CA18" s="693"/>
      <c r="CB18" s="751"/>
      <c r="CD18" s="707" t="s">
        <v>269</v>
      </c>
      <c r="CE18" s="704"/>
      <c r="CF18" s="704"/>
      <c r="CG18" s="704"/>
      <c r="CH18" s="704"/>
      <c r="CI18" s="704"/>
      <c r="CJ18" s="704"/>
      <c r="CK18" s="704"/>
      <c r="CL18" s="704"/>
      <c r="CM18" s="704"/>
      <c r="CN18" s="704"/>
      <c r="CO18" s="704"/>
      <c r="CP18" s="704"/>
      <c r="CQ18" s="705"/>
      <c r="CR18" s="665" t="s">
        <v>129</v>
      </c>
      <c r="CS18" s="666"/>
      <c r="CT18" s="666"/>
      <c r="CU18" s="666"/>
      <c r="CV18" s="666"/>
      <c r="CW18" s="666"/>
      <c r="CX18" s="666"/>
      <c r="CY18" s="667"/>
      <c r="CZ18" s="692" t="s">
        <v>129</v>
      </c>
      <c r="DA18" s="692"/>
      <c r="DB18" s="692"/>
      <c r="DC18" s="692"/>
      <c r="DD18" s="671" t="s">
        <v>129</v>
      </c>
      <c r="DE18" s="666"/>
      <c r="DF18" s="666"/>
      <c r="DG18" s="666"/>
      <c r="DH18" s="666"/>
      <c r="DI18" s="666"/>
      <c r="DJ18" s="666"/>
      <c r="DK18" s="666"/>
      <c r="DL18" s="666"/>
      <c r="DM18" s="666"/>
      <c r="DN18" s="666"/>
      <c r="DO18" s="666"/>
      <c r="DP18" s="667"/>
      <c r="DQ18" s="671" t="s">
        <v>129</v>
      </c>
      <c r="DR18" s="666"/>
      <c r="DS18" s="666"/>
      <c r="DT18" s="666"/>
      <c r="DU18" s="666"/>
      <c r="DV18" s="666"/>
      <c r="DW18" s="666"/>
      <c r="DX18" s="666"/>
      <c r="DY18" s="666"/>
      <c r="DZ18" s="666"/>
      <c r="EA18" s="666"/>
      <c r="EB18" s="666"/>
      <c r="EC18" s="706"/>
    </row>
    <row r="19" spans="2:133" ht="11.25" customHeight="1" x14ac:dyDescent="0.2">
      <c r="B19" s="662" t="s">
        <v>270</v>
      </c>
      <c r="C19" s="663"/>
      <c r="D19" s="663"/>
      <c r="E19" s="663"/>
      <c r="F19" s="663"/>
      <c r="G19" s="663"/>
      <c r="H19" s="663"/>
      <c r="I19" s="663"/>
      <c r="J19" s="663"/>
      <c r="K19" s="663"/>
      <c r="L19" s="663"/>
      <c r="M19" s="663"/>
      <c r="N19" s="663"/>
      <c r="O19" s="663"/>
      <c r="P19" s="663"/>
      <c r="Q19" s="664"/>
      <c r="R19" s="665" t="s">
        <v>129</v>
      </c>
      <c r="S19" s="666"/>
      <c r="T19" s="666"/>
      <c r="U19" s="666"/>
      <c r="V19" s="666"/>
      <c r="W19" s="666"/>
      <c r="X19" s="666"/>
      <c r="Y19" s="667"/>
      <c r="Z19" s="692" t="s">
        <v>129</v>
      </c>
      <c r="AA19" s="692"/>
      <c r="AB19" s="692"/>
      <c r="AC19" s="692"/>
      <c r="AD19" s="693" t="s">
        <v>129</v>
      </c>
      <c r="AE19" s="693"/>
      <c r="AF19" s="693"/>
      <c r="AG19" s="693"/>
      <c r="AH19" s="693"/>
      <c r="AI19" s="693"/>
      <c r="AJ19" s="693"/>
      <c r="AK19" s="693"/>
      <c r="AL19" s="668" t="s">
        <v>129</v>
      </c>
      <c r="AM19" s="669"/>
      <c r="AN19" s="669"/>
      <c r="AO19" s="694"/>
      <c r="AP19" s="662" t="s">
        <v>271</v>
      </c>
      <c r="AQ19" s="663"/>
      <c r="AR19" s="663"/>
      <c r="AS19" s="663"/>
      <c r="AT19" s="663"/>
      <c r="AU19" s="663"/>
      <c r="AV19" s="663"/>
      <c r="AW19" s="663"/>
      <c r="AX19" s="663"/>
      <c r="AY19" s="663"/>
      <c r="AZ19" s="663"/>
      <c r="BA19" s="663"/>
      <c r="BB19" s="663"/>
      <c r="BC19" s="663"/>
      <c r="BD19" s="663"/>
      <c r="BE19" s="663"/>
      <c r="BF19" s="664"/>
      <c r="BG19" s="665" t="s">
        <v>129</v>
      </c>
      <c r="BH19" s="666"/>
      <c r="BI19" s="666"/>
      <c r="BJ19" s="666"/>
      <c r="BK19" s="666"/>
      <c r="BL19" s="666"/>
      <c r="BM19" s="666"/>
      <c r="BN19" s="667"/>
      <c r="BO19" s="692" t="s">
        <v>129</v>
      </c>
      <c r="BP19" s="692"/>
      <c r="BQ19" s="692"/>
      <c r="BR19" s="692"/>
      <c r="BS19" s="693" t="s">
        <v>129</v>
      </c>
      <c r="BT19" s="693"/>
      <c r="BU19" s="693"/>
      <c r="BV19" s="693"/>
      <c r="BW19" s="693"/>
      <c r="BX19" s="693"/>
      <c r="BY19" s="693"/>
      <c r="BZ19" s="693"/>
      <c r="CA19" s="693"/>
      <c r="CB19" s="751"/>
      <c r="CD19" s="707" t="s">
        <v>272</v>
      </c>
      <c r="CE19" s="704"/>
      <c r="CF19" s="704"/>
      <c r="CG19" s="704"/>
      <c r="CH19" s="704"/>
      <c r="CI19" s="704"/>
      <c r="CJ19" s="704"/>
      <c r="CK19" s="704"/>
      <c r="CL19" s="704"/>
      <c r="CM19" s="704"/>
      <c r="CN19" s="704"/>
      <c r="CO19" s="704"/>
      <c r="CP19" s="704"/>
      <c r="CQ19" s="705"/>
      <c r="CR19" s="665" t="s">
        <v>129</v>
      </c>
      <c r="CS19" s="666"/>
      <c r="CT19" s="666"/>
      <c r="CU19" s="666"/>
      <c r="CV19" s="666"/>
      <c r="CW19" s="666"/>
      <c r="CX19" s="666"/>
      <c r="CY19" s="667"/>
      <c r="CZ19" s="692" t="s">
        <v>129</v>
      </c>
      <c r="DA19" s="692"/>
      <c r="DB19" s="692"/>
      <c r="DC19" s="692"/>
      <c r="DD19" s="671" t="s">
        <v>129</v>
      </c>
      <c r="DE19" s="666"/>
      <c r="DF19" s="666"/>
      <c r="DG19" s="666"/>
      <c r="DH19" s="666"/>
      <c r="DI19" s="666"/>
      <c r="DJ19" s="666"/>
      <c r="DK19" s="666"/>
      <c r="DL19" s="666"/>
      <c r="DM19" s="666"/>
      <c r="DN19" s="666"/>
      <c r="DO19" s="666"/>
      <c r="DP19" s="667"/>
      <c r="DQ19" s="671" t="s">
        <v>129</v>
      </c>
      <c r="DR19" s="666"/>
      <c r="DS19" s="666"/>
      <c r="DT19" s="666"/>
      <c r="DU19" s="666"/>
      <c r="DV19" s="666"/>
      <c r="DW19" s="666"/>
      <c r="DX19" s="666"/>
      <c r="DY19" s="666"/>
      <c r="DZ19" s="666"/>
      <c r="EA19" s="666"/>
      <c r="EB19" s="666"/>
      <c r="EC19" s="706"/>
    </row>
    <row r="20" spans="2:133" ht="11.25" customHeight="1" x14ac:dyDescent="0.2">
      <c r="B20" s="662" t="s">
        <v>273</v>
      </c>
      <c r="C20" s="663"/>
      <c r="D20" s="663"/>
      <c r="E20" s="663"/>
      <c r="F20" s="663"/>
      <c r="G20" s="663"/>
      <c r="H20" s="663"/>
      <c r="I20" s="663"/>
      <c r="J20" s="663"/>
      <c r="K20" s="663"/>
      <c r="L20" s="663"/>
      <c r="M20" s="663"/>
      <c r="N20" s="663"/>
      <c r="O20" s="663"/>
      <c r="P20" s="663"/>
      <c r="Q20" s="664"/>
      <c r="R20" s="665">
        <v>95</v>
      </c>
      <c r="S20" s="666"/>
      <c r="T20" s="666"/>
      <c r="U20" s="666"/>
      <c r="V20" s="666"/>
      <c r="W20" s="666"/>
      <c r="X20" s="666"/>
      <c r="Y20" s="667"/>
      <c r="Z20" s="692">
        <v>0</v>
      </c>
      <c r="AA20" s="692"/>
      <c r="AB20" s="692"/>
      <c r="AC20" s="692"/>
      <c r="AD20" s="693">
        <v>95</v>
      </c>
      <c r="AE20" s="693"/>
      <c r="AF20" s="693"/>
      <c r="AG20" s="693"/>
      <c r="AH20" s="693"/>
      <c r="AI20" s="693"/>
      <c r="AJ20" s="693"/>
      <c r="AK20" s="693"/>
      <c r="AL20" s="668">
        <v>0</v>
      </c>
      <c r="AM20" s="669"/>
      <c r="AN20" s="669"/>
      <c r="AO20" s="694"/>
      <c r="AP20" s="662" t="s">
        <v>274</v>
      </c>
      <c r="AQ20" s="663"/>
      <c r="AR20" s="663"/>
      <c r="AS20" s="663"/>
      <c r="AT20" s="663"/>
      <c r="AU20" s="663"/>
      <c r="AV20" s="663"/>
      <c r="AW20" s="663"/>
      <c r="AX20" s="663"/>
      <c r="AY20" s="663"/>
      <c r="AZ20" s="663"/>
      <c r="BA20" s="663"/>
      <c r="BB20" s="663"/>
      <c r="BC20" s="663"/>
      <c r="BD20" s="663"/>
      <c r="BE20" s="663"/>
      <c r="BF20" s="664"/>
      <c r="BG20" s="665" t="s">
        <v>129</v>
      </c>
      <c r="BH20" s="666"/>
      <c r="BI20" s="666"/>
      <c r="BJ20" s="666"/>
      <c r="BK20" s="666"/>
      <c r="BL20" s="666"/>
      <c r="BM20" s="666"/>
      <c r="BN20" s="667"/>
      <c r="BO20" s="692" t="s">
        <v>129</v>
      </c>
      <c r="BP20" s="692"/>
      <c r="BQ20" s="692"/>
      <c r="BR20" s="692"/>
      <c r="BS20" s="693" t="s">
        <v>129</v>
      </c>
      <c r="BT20" s="693"/>
      <c r="BU20" s="693"/>
      <c r="BV20" s="693"/>
      <c r="BW20" s="693"/>
      <c r="BX20" s="693"/>
      <c r="BY20" s="693"/>
      <c r="BZ20" s="693"/>
      <c r="CA20" s="693"/>
      <c r="CB20" s="751"/>
      <c r="CD20" s="707" t="s">
        <v>275</v>
      </c>
      <c r="CE20" s="704"/>
      <c r="CF20" s="704"/>
      <c r="CG20" s="704"/>
      <c r="CH20" s="704"/>
      <c r="CI20" s="704"/>
      <c r="CJ20" s="704"/>
      <c r="CK20" s="704"/>
      <c r="CL20" s="704"/>
      <c r="CM20" s="704"/>
      <c r="CN20" s="704"/>
      <c r="CO20" s="704"/>
      <c r="CP20" s="704"/>
      <c r="CQ20" s="705"/>
      <c r="CR20" s="665">
        <v>1502770</v>
      </c>
      <c r="CS20" s="666"/>
      <c r="CT20" s="666"/>
      <c r="CU20" s="666"/>
      <c r="CV20" s="666"/>
      <c r="CW20" s="666"/>
      <c r="CX20" s="666"/>
      <c r="CY20" s="667"/>
      <c r="CZ20" s="692">
        <v>100</v>
      </c>
      <c r="DA20" s="692"/>
      <c r="DB20" s="692"/>
      <c r="DC20" s="692"/>
      <c r="DD20" s="671">
        <v>231075</v>
      </c>
      <c r="DE20" s="666"/>
      <c r="DF20" s="666"/>
      <c r="DG20" s="666"/>
      <c r="DH20" s="666"/>
      <c r="DI20" s="666"/>
      <c r="DJ20" s="666"/>
      <c r="DK20" s="666"/>
      <c r="DL20" s="666"/>
      <c r="DM20" s="666"/>
      <c r="DN20" s="666"/>
      <c r="DO20" s="666"/>
      <c r="DP20" s="667"/>
      <c r="DQ20" s="671">
        <v>830370</v>
      </c>
      <c r="DR20" s="666"/>
      <c r="DS20" s="666"/>
      <c r="DT20" s="666"/>
      <c r="DU20" s="666"/>
      <c r="DV20" s="666"/>
      <c r="DW20" s="666"/>
      <c r="DX20" s="666"/>
      <c r="DY20" s="666"/>
      <c r="DZ20" s="666"/>
      <c r="EA20" s="666"/>
      <c r="EB20" s="666"/>
      <c r="EC20" s="706"/>
    </row>
    <row r="21" spans="2:133" ht="11.25" customHeight="1" x14ac:dyDescent="0.2">
      <c r="B21" s="662" t="s">
        <v>276</v>
      </c>
      <c r="C21" s="663"/>
      <c r="D21" s="663"/>
      <c r="E21" s="663"/>
      <c r="F21" s="663"/>
      <c r="G21" s="663"/>
      <c r="H21" s="663"/>
      <c r="I21" s="663"/>
      <c r="J21" s="663"/>
      <c r="K21" s="663"/>
      <c r="L21" s="663"/>
      <c r="M21" s="663"/>
      <c r="N21" s="663"/>
      <c r="O21" s="663"/>
      <c r="P21" s="663"/>
      <c r="Q21" s="664"/>
      <c r="R21" s="665">
        <v>21</v>
      </c>
      <c r="S21" s="666"/>
      <c r="T21" s="666"/>
      <c r="U21" s="666"/>
      <c r="V21" s="666"/>
      <c r="W21" s="666"/>
      <c r="X21" s="666"/>
      <c r="Y21" s="667"/>
      <c r="Z21" s="692">
        <v>0</v>
      </c>
      <c r="AA21" s="692"/>
      <c r="AB21" s="692"/>
      <c r="AC21" s="692"/>
      <c r="AD21" s="693">
        <v>21</v>
      </c>
      <c r="AE21" s="693"/>
      <c r="AF21" s="693"/>
      <c r="AG21" s="693"/>
      <c r="AH21" s="693"/>
      <c r="AI21" s="693"/>
      <c r="AJ21" s="693"/>
      <c r="AK21" s="693"/>
      <c r="AL21" s="668">
        <v>0</v>
      </c>
      <c r="AM21" s="669"/>
      <c r="AN21" s="669"/>
      <c r="AO21" s="694"/>
      <c r="AP21" s="758" t="s">
        <v>277</v>
      </c>
      <c r="AQ21" s="765"/>
      <c r="AR21" s="765"/>
      <c r="AS21" s="765"/>
      <c r="AT21" s="765"/>
      <c r="AU21" s="765"/>
      <c r="AV21" s="765"/>
      <c r="AW21" s="765"/>
      <c r="AX21" s="765"/>
      <c r="AY21" s="765"/>
      <c r="AZ21" s="765"/>
      <c r="BA21" s="765"/>
      <c r="BB21" s="765"/>
      <c r="BC21" s="765"/>
      <c r="BD21" s="765"/>
      <c r="BE21" s="765"/>
      <c r="BF21" s="760"/>
      <c r="BG21" s="665" t="s">
        <v>129</v>
      </c>
      <c r="BH21" s="666"/>
      <c r="BI21" s="666"/>
      <c r="BJ21" s="666"/>
      <c r="BK21" s="666"/>
      <c r="BL21" s="666"/>
      <c r="BM21" s="666"/>
      <c r="BN21" s="667"/>
      <c r="BO21" s="692" t="s">
        <v>129</v>
      </c>
      <c r="BP21" s="692"/>
      <c r="BQ21" s="692"/>
      <c r="BR21" s="692"/>
      <c r="BS21" s="693" t="s">
        <v>129</v>
      </c>
      <c r="BT21" s="693"/>
      <c r="BU21" s="693"/>
      <c r="BV21" s="693"/>
      <c r="BW21" s="693"/>
      <c r="BX21" s="693"/>
      <c r="BY21" s="693"/>
      <c r="BZ21" s="693"/>
      <c r="CA21" s="693"/>
      <c r="CB21" s="751"/>
      <c r="CD21" s="770"/>
      <c r="CE21" s="696"/>
      <c r="CF21" s="696"/>
      <c r="CG21" s="696"/>
      <c r="CH21" s="696"/>
      <c r="CI21" s="696"/>
      <c r="CJ21" s="696"/>
      <c r="CK21" s="696"/>
      <c r="CL21" s="696"/>
      <c r="CM21" s="696"/>
      <c r="CN21" s="696"/>
      <c r="CO21" s="696"/>
      <c r="CP21" s="696"/>
      <c r="CQ21" s="697"/>
      <c r="CR21" s="771"/>
      <c r="CS21" s="772"/>
      <c r="CT21" s="772"/>
      <c r="CU21" s="772"/>
      <c r="CV21" s="772"/>
      <c r="CW21" s="772"/>
      <c r="CX21" s="772"/>
      <c r="CY21" s="773"/>
      <c r="CZ21" s="774"/>
      <c r="DA21" s="774"/>
      <c r="DB21" s="774"/>
      <c r="DC21" s="774"/>
      <c r="DD21" s="775"/>
      <c r="DE21" s="772"/>
      <c r="DF21" s="772"/>
      <c r="DG21" s="772"/>
      <c r="DH21" s="772"/>
      <c r="DI21" s="772"/>
      <c r="DJ21" s="772"/>
      <c r="DK21" s="772"/>
      <c r="DL21" s="772"/>
      <c r="DM21" s="772"/>
      <c r="DN21" s="772"/>
      <c r="DO21" s="772"/>
      <c r="DP21" s="773"/>
      <c r="DQ21" s="775"/>
      <c r="DR21" s="772"/>
      <c r="DS21" s="772"/>
      <c r="DT21" s="772"/>
      <c r="DU21" s="772"/>
      <c r="DV21" s="772"/>
      <c r="DW21" s="772"/>
      <c r="DX21" s="772"/>
      <c r="DY21" s="772"/>
      <c r="DZ21" s="772"/>
      <c r="EA21" s="772"/>
      <c r="EB21" s="772"/>
      <c r="EC21" s="779"/>
    </row>
    <row r="22" spans="2:133" ht="11.25" customHeight="1" x14ac:dyDescent="0.2">
      <c r="B22" s="728" t="s">
        <v>278</v>
      </c>
      <c r="C22" s="729"/>
      <c r="D22" s="729"/>
      <c r="E22" s="729"/>
      <c r="F22" s="729"/>
      <c r="G22" s="729"/>
      <c r="H22" s="729"/>
      <c r="I22" s="729"/>
      <c r="J22" s="729"/>
      <c r="K22" s="729"/>
      <c r="L22" s="729"/>
      <c r="M22" s="729"/>
      <c r="N22" s="729"/>
      <c r="O22" s="729"/>
      <c r="P22" s="729"/>
      <c r="Q22" s="730"/>
      <c r="R22" s="665">
        <v>141</v>
      </c>
      <c r="S22" s="666"/>
      <c r="T22" s="666"/>
      <c r="U22" s="666"/>
      <c r="V22" s="666"/>
      <c r="W22" s="666"/>
      <c r="X22" s="666"/>
      <c r="Y22" s="667"/>
      <c r="Z22" s="692">
        <v>0</v>
      </c>
      <c r="AA22" s="692"/>
      <c r="AB22" s="692"/>
      <c r="AC22" s="692"/>
      <c r="AD22" s="693">
        <v>141</v>
      </c>
      <c r="AE22" s="693"/>
      <c r="AF22" s="693"/>
      <c r="AG22" s="693"/>
      <c r="AH22" s="693"/>
      <c r="AI22" s="693"/>
      <c r="AJ22" s="693"/>
      <c r="AK22" s="693"/>
      <c r="AL22" s="668">
        <v>0</v>
      </c>
      <c r="AM22" s="669"/>
      <c r="AN22" s="669"/>
      <c r="AO22" s="694"/>
      <c r="AP22" s="758" t="s">
        <v>279</v>
      </c>
      <c r="AQ22" s="765"/>
      <c r="AR22" s="765"/>
      <c r="AS22" s="765"/>
      <c r="AT22" s="765"/>
      <c r="AU22" s="765"/>
      <c r="AV22" s="765"/>
      <c r="AW22" s="765"/>
      <c r="AX22" s="765"/>
      <c r="AY22" s="765"/>
      <c r="AZ22" s="765"/>
      <c r="BA22" s="765"/>
      <c r="BB22" s="765"/>
      <c r="BC22" s="765"/>
      <c r="BD22" s="765"/>
      <c r="BE22" s="765"/>
      <c r="BF22" s="760"/>
      <c r="BG22" s="665" t="s">
        <v>129</v>
      </c>
      <c r="BH22" s="666"/>
      <c r="BI22" s="666"/>
      <c r="BJ22" s="666"/>
      <c r="BK22" s="666"/>
      <c r="BL22" s="666"/>
      <c r="BM22" s="666"/>
      <c r="BN22" s="667"/>
      <c r="BO22" s="692" t="s">
        <v>129</v>
      </c>
      <c r="BP22" s="692"/>
      <c r="BQ22" s="692"/>
      <c r="BR22" s="692"/>
      <c r="BS22" s="693" t="s">
        <v>129</v>
      </c>
      <c r="BT22" s="693"/>
      <c r="BU22" s="693"/>
      <c r="BV22" s="693"/>
      <c r="BW22" s="693"/>
      <c r="BX22" s="693"/>
      <c r="BY22" s="693"/>
      <c r="BZ22" s="693"/>
      <c r="CA22" s="693"/>
      <c r="CB22" s="751"/>
      <c r="CD22" s="767" t="s">
        <v>280</v>
      </c>
      <c r="CE22" s="768"/>
      <c r="CF22" s="768"/>
      <c r="CG22" s="768"/>
      <c r="CH22" s="768"/>
      <c r="CI22" s="768"/>
      <c r="CJ22" s="768"/>
      <c r="CK22" s="768"/>
      <c r="CL22" s="768"/>
      <c r="CM22" s="768"/>
      <c r="CN22" s="768"/>
      <c r="CO22" s="768"/>
      <c r="CP22" s="768"/>
      <c r="CQ22" s="768"/>
      <c r="CR22" s="768"/>
      <c r="CS22" s="768"/>
      <c r="CT22" s="768"/>
      <c r="CU22" s="768"/>
      <c r="CV22" s="768"/>
      <c r="CW22" s="768"/>
      <c r="CX22" s="768"/>
      <c r="CY22" s="768"/>
      <c r="CZ22" s="768"/>
      <c r="DA22" s="768"/>
      <c r="DB22" s="768"/>
      <c r="DC22" s="768"/>
      <c r="DD22" s="768"/>
      <c r="DE22" s="768"/>
      <c r="DF22" s="768"/>
      <c r="DG22" s="768"/>
      <c r="DH22" s="768"/>
      <c r="DI22" s="768"/>
      <c r="DJ22" s="768"/>
      <c r="DK22" s="768"/>
      <c r="DL22" s="768"/>
      <c r="DM22" s="768"/>
      <c r="DN22" s="768"/>
      <c r="DO22" s="768"/>
      <c r="DP22" s="768"/>
      <c r="DQ22" s="768"/>
      <c r="DR22" s="768"/>
      <c r="DS22" s="768"/>
      <c r="DT22" s="768"/>
      <c r="DU22" s="768"/>
      <c r="DV22" s="768"/>
      <c r="DW22" s="768"/>
      <c r="DX22" s="768"/>
      <c r="DY22" s="768"/>
      <c r="DZ22" s="768"/>
      <c r="EA22" s="768"/>
      <c r="EB22" s="768"/>
      <c r="EC22" s="769"/>
    </row>
    <row r="23" spans="2:133" ht="11.25" customHeight="1" x14ac:dyDescent="0.2">
      <c r="B23" s="662" t="s">
        <v>281</v>
      </c>
      <c r="C23" s="663"/>
      <c r="D23" s="663"/>
      <c r="E23" s="663"/>
      <c r="F23" s="663"/>
      <c r="G23" s="663"/>
      <c r="H23" s="663"/>
      <c r="I23" s="663"/>
      <c r="J23" s="663"/>
      <c r="K23" s="663"/>
      <c r="L23" s="663"/>
      <c r="M23" s="663"/>
      <c r="N23" s="663"/>
      <c r="O23" s="663"/>
      <c r="P23" s="663"/>
      <c r="Q23" s="664"/>
      <c r="R23" s="665">
        <v>471450</v>
      </c>
      <c r="S23" s="666"/>
      <c r="T23" s="666"/>
      <c r="U23" s="666"/>
      <c r="V23" s="666"/>
      <c r="W23" s="666"/>
      <c r="X23" s="666"/>
      <c r="Y23" s="667"/>
      <c r="Z23" s="692">
        <v>27.5</v>
      </c>
      <c r="AA23" s="692"/>
      <c r="AB23" s="692"/>
      <c r="AC23" s="692"/>
      <c r="AD23" s="693">
        <v>378801</v>
      </c>
      <c r="AE23" s="693"/>
      <c r="AF23" s="693"/>
      <c r="AG23" s="693"/>
      <c r="AH23" s="693"/>
      <c r="AI23" s="693"/>
      <c r="AJ23" s="693"/>
      <c r="AK23" s="693"/>
      <c r="AL23" s="668">
        <v>86.7</v>
      </c>
      <c r="AM23" s="669"/>
      <c r="AN23" s="669"/>
      <c r="AO23" s="694"/>
      <c r="AP23" s="758" t="s">
        <v>282</v>
      </c>
      <c r="AQ23" s="765"/>
      <c r="AR23" s="765"/>
      <c r="AS23" s="765"/>
      <c r="AT23" s="765"/>
      <c r="AU23" s="765"/>
      <c r="AV23" s="765"/>
      <c r="AW23" s="765"/>
      <c r="AX23" s="765"/>
      <c r="AY23" s="765"/>
      <c r="AZ23" s="765"/>
      <c r="BA23" s="765"/>
      <c r="BB23" s="765"/>
      <c r="BC23" s="765"/>
      <c r="BD23" s="765"/>
      <c r="BE23" s="765"/>
      <c r="BF23" s="760"/>
      <c r="BG23" s="665" t="s">
        <v>129</v>
      </c>
      <c r="BH23" s="666"/>
      <c r="BI23" s="666"/>
      <c r="BJ23" s="666"/>
      <c r="BK23" s="666"/>
      <c r="BL23" s="666"/>
      <c r="BM23" s="666"/>
      <c r="BN23" s="667"/>
      <c r="BO23" s="692" t="s">
        <v>129</v>
      </c>
      <c r="BP23" s="692"/>
      <c r="BQ23" s="692"/>
      <c r="BR23" s="692"/>
      <c r="BS23" s="693" t="s">
        <v>129</v>
      </c>
      <c r="BT23" s="693"/>
      <c r="BU23" s="693"/>
      <c r="BV23" s="693"/>
      <c r="BW23" s="693"/>
      <c r="BX23" s="693"/>
      <c r="BY23" s="693"/>
      <c r="BZ23" s="693"/>
      <c r="CA23" s="693"/>
      <c r="CB23" s="751"/>
      <c r="CD23" s="767" t="s">
        <v>222</v>
      </c>
      <c r="CE23" s="768"/>
      <c r="CF23" s="768"/>
      <c r="CG23" s="768"/>
      <c r="CH23" s="768"/>
      <c r="CI23" s="768"/>
      <c r="CJ23" s="768"/>
      <c r="CK23" s="768"/>
      <c r="CL23" s="768"/>
      <c r="CM23" s="768"/>
      <c r="CN23" s="768"/>
      <c r="CO23" s="768"/>
      <c r="CP23" s="768"/>
      <c r="CQ23" s="769"/>
      <c r="CR23" s="767" t="s">
        <v>283</v>
      </c>
      <c r="CS23" s="768"/>
      <c r="CT23" s="768"/>
      <c r="CU23" s="768"/>
      <c r="CV23" s="768"/>
      <c r="CW23" s="768"/>
      <c r="CX23" s="768"/>
      <c r="CY23" s="769"/>
      <c r="CZ23" s="767" t="s">
        <v>284</v>
      </c>
      <c r="DA23" s="768"/>
      <c r="DB23" s="768"/>
      <c r="DC23" s="769"/>
      <c r="DD23" s="767" t="s">
        <v>285</v>
      </c>
      <c r="DE23" s="768"/>
      <c r="DF23" s="768"/>
      <c r="DG23" s="768"/>
      <c r="DH23" s="768"/>
      <c r="DI23" s="768"/>
      <c r="DJ23" s="768"/>
      <c r="DK23" s="769"/>
      <c r="DL23" s="776" t="s">
        <v>286</v>
      </c>
      <c r="DM23" s="777"/>
      <c r="DN23" s="777"/>
      <c r="DO23" s="777"/>
      <c r="DP23" s="777"/>
      <c r="DQ23" s="777"/>
      <c r="DR23" s="777"/>
      <c r="DS23" s="777"/>
      <c r="DT23" s="777"/>
      <c r="DU23" s="777"/>
      <c r="DV23" s="778"/>
      <c r="DW23" s="767" t="s">
        <v>287</v>
      </c>
      <c r="DX23" s="768"/>
      <c r="DY23" s="768"/>
      <c r="DZ23" s="768"/>
      <c r="EA23" s="768"/>
      <c r="EB23" s="768"/>
      <c r="EC23" s="769"/>
    </row>
    <row r="24" spans="2:133" ht="11.25" customHeight="1" x14ac:dyDescent="0.2">
      <c r="B24" s="662" t="s">
        <v>288</v>
      </c>
      <c r="C24" s="663"/>
      <c r="D24" s="663"/>
      <c r="E24" s="663"/>
      <c r="F24" s="663"/>
      <c r="G24" s="663"/>
      <c r="H24" s="663"/>
      <c r="I24" s="663"/>
      <c r="J24" s="663"/>
      <c r="K24" s="663"/>
      <c r="L24" s="663"/>
      <c r="M24" s="663"/>
      <c r="N24" s="663"/>
      <c r="O24" s="663"/>
      <c r="P24" s="663"/>
      <c r="Q24" s="664"/>
      <c r="R24" s="665">
        <v>378801</v>
      </c>
      <c r="S24" s="666"/>
      <c r="T24" s="666"/>
      <c r="U24" s="666"/>
      <c r="V24" s="666"/>
      <c r="W24" s="666"/>
      <c r="X24" s="666"/>
      <c r="Y24" s="667"/>
      <c r="Z24" s="692">
        <v>22.1</v>
      </c>
      <c r="AA24" s="692"/>
      <c r="AB24" s="692"/>
      <c r="AC24" s="692"/>
      <c r="AD24" s="693">
        <v>378801</v>
      </c>
      <c r="AE24" s="693"/>
      <c r="AF24" s="693"/>
      <c r="AG24" s="693"/>
      <c r="AH24" s="693"/>
      <c r="AI24" s="693"/>
      <c r="AJ24" s="693"/>
      <c r="AK24" s="693"/>
      <c r="AL24" s="668">
        <v>86.7</v>
      </c>
      <c r="AM24" s="669"/>
      <c r="AN24" s="669"/>
      <c r="AO24" s="694"/>
      <c r="AP24" s="758" t="s">
        <v>289</v>
      </c>
      <c r="AQ24" s="765"/>
      <c r="AR24" s="765"/>
      <c r="AS24" s="765"/>
      <c r="AT24" s="765"/>
      <c r="AU24" s="765"/>
      <c r="AV24" s="765"/>
      <c r="AW24" s="765"/>
      <c r="AX24" s="765"/>
      <c r="AY24" s="765"/>
      <c r="AZ24" s="765"/>
      <c r="BA24" s="765"/>
      <c r="BB24" s="765"/>
      <c r="BC24" s="765"/>
      <c r="BD24" s="765"/>
      <c r="BE24" s="765"/>
      <c r="BF24" s="760"/>
      <c r="BG24" s="665" t="s">
        <v>129</v>
      </c>
      <c r="BH24" s="666"/>
      <c r="BI24" s="666"/>
      <c r="BJ24" s="666"/>
      <c r="BK24" s="666"/>
      <c r="BL24" s="666"/>
      <c r="BM24" s="666"/>
      <c r="BN24" s="667"/>
      <c r="BO24" s="692" t="s">
        <v>129</v>
      </c>
      <c r="BP24" s="692"/>
      <c r="BQ24" s="692"/>
      <c r="BR24" s="692"/>
      <c r="BS24" s="693" t="s">
        <v>129</v>
      </c>
      <c r="BT24" s="693"/>
      <c r="BU24" s="693"/>
      <c r="BV24" s="693"/>
      <c r="BW24" s="693"/>
      <c r="BX24" s="693"/>
      <c r="BY24" s="693"/>
      <c r="BZ24" s="693"/>
      <c r="CA24" s="693"/>
      <c r="CB24" s="751"/>
      <c r="CD24" s="721" t="s">
        <v>290</v>
      </c>
      <c r="CE24" s="722"/>
      <c r="CF24" s="722"/>
      <c r="CG24" s="722"/>
      <c r="CH24" s="722"/>
      <c r="CI24" s="722"/>
      <c r="CJ24" s="722"/>
      <c r="CK24" s="722"/>
      <c r="CL24" s="722"/>
      <c r="CM24" s="722"/>
      <c r="CN24" s="722"/>
      <c r="CO24" s="722"/>
      <c r="CP24" s="722"/>
      <c r="CQ24" s="723"/>
      <c r="CR24" s="718">
        <v>237038</v>
      </c>
      <c r="CS24" s="719"/>
      <c r="CT24" s="719"/>
      <c r="CU24" s="719"/>
      <c r="CV24" s="719"/>
      <c r="CW24" s="719"/>
      <c r="CX24" s="719"/>
      <c r="CY24" s="762"/>
      <c r="CZ24" s="763">
        <v>15.8</v>
      </c>
      <c r="DA24" s="737"/>
      <c r="DB24" s="737"/>
      <c r="DC24" s="766"/>
      <c r="DD24" s="761">
        <v>172199</v>
      </c>
      <c r="DE24" s="719"/>
      <c r="DF24" s="719"/>
      <c r="DG24" s="719"/>
      <c r="DH24" s="719"/>
      <c r="DI24" s="719"/>
      <c r="DJ24" s="719"/>
      <c r="DK24" s="762"/>
      <c r="DL24" s="761">
        <v>172093</v>
      </c>
      <c r="DM24" s="719"/>
      <c r="DN24" s="719"/>
      <c r="DO24" s="719"/>
      <c r="DP24" s="719"/>
      <c r="DQ24" s="719"/>
      <c r="DR24" s="719"/>
      <c r="DS24" s="719"/>
      <c r="DT24" s="719"/>
      <c r="DU24" s="719"/>
      <c r="DV24" s="762"/>
      <c r="DW24" s="763">
        <v>38.200000000000003</v>
      </c>
      <c r="DX24" s="737"/>
      <c r="DY24" s="737"/>
      <c r="DZ24" s="737"/>
      <c r="EA24" s="737"/>
      <c r="EB24" s="737"/>
      <c r="EC24" s="764"/>
    </row>
    <row r="25" spans="2:133" ht="11.25" customHeight="1" x14ac:dyDescent="0.2">
      <c r="B25" s="662" t="s">
        <v>291</v>
      </c>
      <c r="C25" s="663"/>
      <c r="D25" s="663"/>
      <c r="E25" s="663"/>
      <c r="F25" s="663"/>
      <c r="G25" s="663"/>
      <c r="H25" s="663"/>
      <c r="I25" s="663"/>
      <c r="J25" s="663"/>
      <c r="K25" s="663"/>
      <c r="L25" s="663"/>
      <c r="M25" s="663"/>
      <c r="N25" s="663"/>
      <c r="O25" s="663"/>
      <c r="P25" s="663"/>
      <c r="Q25" s="664"/>
      <c r="R25" s="665">
        <v>92649</v>
      </c>
      <c r="S25" s="666"/>
      <c r="T25" s="666"/>
      <c r="U25" s="666"/>
      <c r="V25" s="666"/>
      <c r="W25" s="666"/>
      <c r="X25" s="666"/>
      <c r="Y25" s="667"/>
      <c r="Z25" s="692">
        <v>5.4</v>
      </c>
      <c r="AA25" s="692"/>
      <c r="AB25" s="692"/>
      <c r="AC25" s="692"/>
      <c r="AD25" s="693" t="s">
        <v>129</v>
      </c>
      <c r="AE25" s="693"/>
      <c r="AF25" s="693"/>
      <c r="AG25" s="693"/>
      <c r="AH25" s="693"/>
      <c r="AI25" s="693"/>
      <c r="AJ25" s="693"/>
      <c r="AK25" s="693"/>
      <c r="AL25" s="668" t="s">
        <v>129</v>
      </c>
      <c r="AM25" s="669"/>
      <c r="AN25" s="669"/>
      <c r="AO25" s="694"/>
      <c r="AP25" s="758" t="s">
        <v>292</v>
      </c>
      <c r="AQ25" s="765"/>
      <c r="AR25" s="765"/>
      <c r="AS25" s="765"/>
      <c r="AT25" s="765"/>
      <c r="AU25" s="765"/>
      <c r="AV25" s="765"/>
      <c r="AW25" s="765"/>
      <c r="AX25" s="765"/>
      <c r="AY25" s="765"/>
      <c r="AZ25" s="765"/>
      <c r="BA25" s="765"/>
      <c r="BB25" s="765"/>
      <c r="BC25" s="765"/>
      <c r="BD25" s="765"/>
      <c r="BE25" s="765"/>
      <c r="BF25" s="760"/>
      <c r="BG25" s="665" t="s">
        <v>129</v>
      </c>
      <c r="BH25" s="666"/>
      <c r="BI25" s="666"/>
      <c r="BJ25" s="666"/>
      <c r="BK25" s="666"/>
      <c r="BL25" s="666"/>
      <c r="BM25" s="666"/>
      <c r="BN25" s="667"/>
      <c r="BO25" s="692" t="s">
        <v>129</v>
      </c>
      <c r="BP25" s="692"/>
      <c r="BQ25" s="692"/>
      <c r="BR25" s="692"/>
      <c r="BS25" s="693" t="s">
        <v>129</v>
      </c>
      <c r="BT25" s="693"/>
      <c r="BU25" s="693"/>
      <c r="BV25" s="693"/>
      <c r="BW25" s="693"/>
      <c r="BX25" s="693"/>
      <c r="BY25" s="693"/>
      <c r="BZ25" s="693"/>
      <c r="CA25" s="693"/>
      <c r="CB25" s="751"/>
      <c r="CD25" s="707" t="s">
        <v>293</v>
      </c>
      <c r="CE25" s="704"/>
      <c r="CF25" s="704"/>
      <c r="CG25" s="704"/>
      <c r="CH25" s="704"/>
      <c r="CI25" s="704"/>
      <c r="CJ25" s="704"/>
      <c r="CK25" s="704"/>
      <c r="CL25" s="704"/>
      <c r="CM25" s="704"/>
      <c r="CN25" s="704"/>
      <c r="CO25" s="704"/>
      <c r="CP25" s="704"/>
      <c r="CQ25" s="705"/>
      <c r="CR25" s="665">
        <v>148133</v>
      </c>
      <c r="CS25" s="676"/>
      <c r="CT25" s="676"/>
      <c r="CU25" s="676"/>
      <c r="CV25" s="676"/>
      <c r="CW25" s="676"/>
      <c r="CX25" s="676"/>
      <c r="CY25" s="677"/>
      <c r="CZ25" s="668">
        <v>9.9</v>
      </c>
      <c r="DA25" s="678"/>
      <c r="DB25" s="678"/>
      <c r="DC25" s="679"/>
      <c r="DD25" s="671">
        <v>103340</v>
      </c>
      <c r="DE25" s="676"/>
      <c r="DF25" s="676"/>
      <c r="DG25" s="676"/>
      <c r="DH25" s="676"/>
      <c r="DI25" s="676"/>
      <c r="DJ25" s="676"/>
      <c r="DK25" s="677"/>
      <c r="DL25" s="671">
        <v>103234</v>
      </c>
      <c r="DM25" s="676"/>
      <c r="DN25" s="676"/>
      <c r="DO25" s="676"/>
      <c r="DP25" s="676"/>
      <c r="DQ25" s="676"/>
      <c r="DR25" s="676"/>
      <c r="DS25" s="676"/>
      <c r="DT25" s="676"/>
      <c r="DU25" s="676"/>
      <c r="DV25" s="677"/>
      <c r="DW25" s="668">
        <v>22.9</v>
      </c>
      <c r="DX25" s="678"/>
      <c r="DY25" s="678"/>
      <c r="DZ25" s="678"/>
      <c r="EA25" s="678"/>
      <c r="EB25" s="678"/>
      <c r="EC25" s="699"/>
    </row>
    <row r="26" spans="2:133" ht="11.25" customHeight="1" x14ac:dyDescent="0.2">
      <c r="B26" s="662" t="s">
        <v>294</v>
      </c>
      <c r="C26" s="663"/>
      <c r="D26" s="663"/>
      <c r="E26" s="663"/>
      <c r="F26" s="663"/>
      <c r="G26" s="663"/>
      <c r="H26" s="663"/>
      <c r="I26" s="663"/>
      <c r="J26" s="663"/>
      <c r="K26" s="663"/>
      <c r="L26" s="663"/>
      <c r="M26" s="663"/>
      <c r="N26" s="663"/>
      <c r="O26" s="663"/>
      <c r="P26" s="663"/>
      <c r="Q26" s="664"/>
      <c r="R26" s="665" t="s">
        <v>129</v>
      </c>
      <c r="S26" s="666"/>
      <c r="T26" s="666"/>
      <c r="U26" s="666"/>
      <c r="V26" s="666"/>
      <c r="W26" s="666"/>
      <c r="X26" s="666"/>
      <c r="Y26" s="667"/>
      <c r="Z26" s="692" t="s">
        <v>129</v>
      </c>
      <c r="AA26" s="692"/>
      <c r="AB26" s="692"/>
      <c r="AC26" s="692"/>
      <c r="AD26" s="693" t="s">
        <v>129</v>
      </c>
      <c r="AE26" s="693"/>
      <c r="AF26" s="693"/>
      <c r="AG26" s="693"/>
      <c r="AH26" s="693"/>
      <c r="AI26" s="693"/>
      <c r="AJ26" s="693"/>
      <c r="AK26" s="693"/>
      <c r="AL26" s="668" t="s">
        <v>129</v>
      </c>
      <c r="AM26" s="669"/>
      <c r="AN26" s="669"/>
      <c r="AO26" s="694"/>
      <c r="AP26" s="758" t="s">
        <v>295</v>
      </c>
      <c r="AQ26" s="759"/>
      <c r="AR26" s="759"/>
      <c r="AS26" s="759"/>
      <c r="AT26" s="759"/>
      <c r="AU26" s="759"/>
      <c r="AV26" s="759"/>
      <c r="AW26" s="759"/>
      <c r="AX26" s="759"/>
      <c r="AY26" s="759"/>
      <c r="AZ26" s="759"/>
      <c r="BA26" s="759"/>
      <c r="BB26" s="759"/>
      <c r="BC26" s="759"/>
      <c r="BD26" s="759"/>
      <c r="BE26" s="759"/>
      <c r="BF26" s="760"/>
      <c r="BG26" s="665" t="s">
        <v>129</v>
      </c>
      <c r="BH26" s="666"/>
      <c r="BI26" s="666"/>
      <c r="BJ26" s="666"/>
      <c r="BK26" s="666"/>
      <c r="BL26" s="666"/>
      <c r="BM26" s="666"/>
      <c r="BN26" s="667"/>
      <c r="BO26" s="692" t="s">
        <v>129</v>
      </c>
      <c r="BP26" s="692"/>
      <c r="BQ26" s="692"/>
      <c r="BR26" s="692"/>
      <c r="BS26" s="693" t="s">
        <v>129</v>
      </c>
      <c r="BT26" s="693"/>
      <c r="BU26" s="693"/>
      <c r="BV26" s="693"/>
      <c r="BW26" s="693"/>
      <c r="BX26" s="693"/>
      <c r="BY26" s="693"/>
      <c r="BZ26" s="693"/>
      <c r="CA26" s="693"/>
      <c r="CB26" s="751"/>
      <c r="CD26" s="707" t="s">
        <v>296</v>
      </c>
      <c r="CE26" s="704"/>
      <c r="CF26" s="704"/>
      <c r="CG26" s="704"/>
      <c r="CH26" s="704"/>
      <c r="CI26" s="704"/>
      <c r="CJ26" s="704"/>
      <c r="CK26" s="704"/>
      <c r="CL26" s="704"/>
      <c r="CM26" s="704"/>
      <c r="CN26" s="704"/>
      <c r="CO26" s="704"/>
      <c r="CP26" s="704"/>
      <c r="CQ26" s="705"/>
      <c r="CR26" s="665">
        <v>79561</v>
      </c>
      <c r="CS26" s="666"/>
      <c r="CT26" s="666"/>
      <c r="CU26" s="666"/>
      <c r="CV26" s="666"/>
      <c r="CW26" s="666"/>
      <c r="CX26" s="666"/>
      <c r="CY26" s="667"/>
      <c r="CZ26" s="668">
        <v>5.3</v>
      </c>
      <c r="DA26" s="678"/>
      <c r="DB26" s="678"/>
      <c r="DC26" s="679"/>
      <c r="DD26" s="671">
        <v>43625</v>
      </c>
      <c r="DE26" s="666"/>
      <c r="DF26" s="666"/>
      <c r="DG26" s="666"/>
      <c r="DH26" s="666"/>
      <c r="DI26" s="666"/>
      <c r="DJ26" s="666"/>
      <c r="DK26" s="667"/>
      <c r="DL26" s="671" t="s">
        <v>129</v>
      </c>
      <c r="DM26" s="666"/>
      <c r="DN26" s="666"/>
      <c r="DO26" s="666"/>
      <c r="DP26" s="666"/>
      <c r="DQ26" s="666"/>
      <c r="DR26" s="666"/>
      <c r="DS26" s="666"/>
      <c r="DT26" s="666"/>
      <c r="DU26" s="666"/>
      <c r="DV26" s="667"/>
      <c r="DW26" s="668" t="s">
        <v>129</v>
      </c>
      <c r="DX26" s="678"/>
      <c r="DY26" s="678"/>
      <c r="DZ26" s="678"/>
      <c r="EA26" s="678"/>
      <c r="EB26" s="678"/>
      <c r="EC26" s="699"/>
    </row>
    <row r="27" spans="2:133" ht="11.25" customHeight="1" x14ac:dyDescent="0.2">
      <c r="B27" s="662" t="s">
        <v>297</v>
      </c>
      <c r="C27" s="663"/>
      <c r="D27" s="663"/>
      <c r="E27" s="663"/>
      <c r="F27" s="663"/>
      <c r="G27" s="663"/>
      <c r="H27" s="663"/>
      <c r="I27" s="663"/>
      <c r="J27" s="663"/>
      <c r="K27" s="663"/>
      <c r="L27" s="663"/>
      <c r="M27" s="663"/>
      <c r="N27" s="663"/>
      <c r="O27" s="663"/>
      <c r="P27" s="663"/>
      <c r="Q27" s="664"/>
      <c r="R27" s="665">
        <v>528775</v>
      </c>
      <c r="S27" s="666"/>
      <c r="T27" s="666"/>
      <c r="U27" s="666"/>
      <c r="V27" s="666"/>
      <c r="W27" s="666"/>
      <c r="X27" s="666"/>
      <c r="Y27" s="667"/>
      <c r="Z27" s="692">
        <v>30.8</v>
      </c>
      <c r="AA27" s="692"/>
      <c r="AB27" s="692"/>
      <c r="AC27" s="692"/>
      <c r="AD27" s="693">
        <v>436126</v>
      </c>
      <c r="AE27" s="693"/>
      <c r="AF27" s="693"/>
      <c r="AG27" s="693"/>
      <c r="AH27" s="693"/>
      <c r="AI27" s="693"/>
      <c r="AJ27" s="693"/>
      <c r="AK27" s="693"/>
      <c r="AL27" s="668">
        <v>99.800003051757813</v>
      </c>
      <c r="AM27" s="669"/>
      <c r="AN27" s="669"/>
      <c r="AO27" s="694"/>
      <c r="AP27" s="662" t="s">
        <v>298</v>
      </c>
      <c r="AQ27" s="663"/>
      <c r="AR27" s="663"/>
      <c r="AS27" s="663"/>
      <c r="AT27" s="663"/>
      <c r="AU27" s="663"/>
      <c r="AV27" s="663"/>
      <c r="AW27" s="663"/>
      <c r="AX27" s="663"/>
      <c r="AY27" s="663"/>
      <c r="AZ27" s="663"/>
      <c r="BA27" s="663"/>
      <c r="BB27" s="663"/>
      <c r="BC27" s="663"/>
      <c r="BD27" s="663"/>
      <c r="BE27" s="663"/>
      <c r="BF27" s="664"/>
      <c r="BG27" s="665">
        <v>44755</v>
      </c>
      <c r="BH27" s="666"/>
      <c r="BI27" s="666"/>
      <c r="BJ27" s="666"/>
      <c r="BK27" s="666"/>
      <c r="BL27" s="666"/>
      <c r="BM27" s="666"/>
      <c r="BN27" s="667"/>
      <c r="BO27" s="692">
        <v>100</v>
      </c>
      <c r="BP27" s="692"/>
      <c r="BQ27" s="692"/>
      <c r="BR27" s="692"/>
      <c r="BS27" s="693" t="s">
        <v>129</v>
      </c>
      <c r="BT27" s="693"/>
      <c r="BU27" s="693"/>
      <c r="BV27" s="693"/>
      <c r="BW27" s="693"/>
      <c r="BX27" s="693"/>
      <c r="BY27" s="693"/>
      <c r="BZ27" s="693"/>
      <c r="CA27" s="693"/>
      <c r="CB27" s="751"/>
      <c r="CD27" s="707" t="s">
        <v>299</v>
      </c>
      <c r="CE27" s="704"/>
      <c r="CF27" s="704"/>
      <c r="CG27" s="704"/>
      <c r="CH27" s="704"/>
      <c r="CI27" s="704"/>
      <c r="CJ27" s="704"/>
      <c r="CK27" s="704"/>
      <c r="CL27" s="704"/>
      <c r="CM27" s="704"/>
      <c r="CN27" s="704"/>
      <c r="CO27" s="704"/>
      <c r="CP27" s="704"/>
      <c r="CQ27" s="705"/>
      <c r="CR27" s="665">
        <v>21841</v>
      </c>
      <c r="CS27" s="676"/>
      <c r="CT27" s="676"/>
      <c r="CU27" s="676"/>
      <c r="CV27" s="676"/>
      <c r="CW27" s="676"/>
      <c r="CX27" s="676"/>
      <c r="CY27" s="677"/>
      <c r="CZ27" s="668">
        <v>1.5</v>
      </c>
      <c r="DA27" s="678"/>
      <c r="DB27" s="678"/>
      <c r="DC27" s="679"/>
      <c r="DD27" s="671">
        <v>3859</v>
      </c>
      <c r="DE27" s="676"/>
      <c r="DF27" s="676"/>
      <c r="DG27" s="676"/>
      <c r="DH27" s="676"/>
      <c r="DI27" s="676"/>
      <c r="DJ27" s="676"/>
      <c r="DK27" s="677"/>
      <c r="DL27" s="671">
        <v>3859</v>
      </c>
      <c r="DM27" s="676"/>
      <c r="DN27" s="676"/>
      <c r="DO27" s="676"/>
      <c r="DP27" s="676"/>
      <c r="DQ27" s="676"/>
      <c r="DR27" s="676"/>
      <c r="DS27" s="676"/>
      <c r="DT27" s="676"/>
      <c r="DU27" s="676"/>
      <c r="DV27" s="677"/>
      <c r="DW27" s="668">
        <v>0.9</v>
      </c>
      <c r="DX27" s="678"/>
      <c r="DY27" s="678"/>
      <c r="DZ27" s="678"/>
      <c r="EA27" s="678"/>
      <c r="EB27" s="678"/>
      <c r="EC27" s="699"/>
    </row>
    <row r="28" spans="2:133" ht="11.25" customHeight="1" x14ac:dyDescent="0.2">
      <c r="B28" s="662" t="s">
        <v>300</v>
      </c>
      <c r="C28" s="663"/>
      <c r="D28" s="663"/>
      <c r="E28" s="663"/>
      <c r="F28" s="663"/>
      <c r="G28" s="663"/>
      <c r="H28" s="663"/>
      <c r="I28" s="663"/>
      <c r="J28" s="663"/>
      <c r="K28" s="663"/>
      <c r="L28" s="663"/>
      <c r="M28" s="663"/>
      <c r="N28" s="663"/>
      <c r="O28" s="663"/>
      <c r="P28" s="663"/>
      <c r="Q28" s="664"/>
      <c r="R28" s="665" t="s">
        <v>129</v>
      </c>
      <c r="S28" s="666"/>
      <c r="T28" s="666"/>
      <c r="U28" s="666"/>
      <c r="V28" s="666"/>
      <c r="W28" s="666"/>
      <c r="X28" s="666"/>
      <c r="Y28" s="667"/>
      <c r="Z28" s="692" t="s">
        <v>129</v>
      </c>
      <c r="AA28" s="692"/>
      <c r="AB28" s="692"/>
      <c r="AC28" s="692"/>
      <c r="AD28" s="693" t="s">
        <v>129</v>
      </c>
      <c r="AE28" s="693"/>
      <c r="AF28" s="693"/>
      <c r="AG28" s="693"/>
      <c r="AH28" s="693"/>
      <c r="AI28" s="693"/>
      <c r="AJ28" s="693"/>
      <c r="AK28" s="693"/>
      <c r="AL28" s="668" t="s">
        <v>129</v>
      </c>
      <c r="AM28" s="669"/>
      <c r="AN28" s="669"/>
      <c r="AO28" s="694"/>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92"/>
      <c r="BP28" s="692"/>
      <c r="BQ28" s="692"/>
      <c r="BR28" s="692"/>
      <c r="BS28" s="671"/>
      <c r="BT28" s="666"/>
      <c r="BU28" s="666"/>
      <c r="BV28" s="666"/>
      <c r="BW28" s="666"/>
      <c r="BX28" s="666"/>
      <c r="BY28" s="666"/>
      <c r="BZ28" s="666"/>
      <c r="CA28" s="666"/>
      <c r="CB28" s="706"/>
      <c r="CD28" s="707" t="s">
        <v>301</v>
      </c>
      <c r="CE28" s="704"/>
      <c r="CF28" s="704"/>
      <c r="CG28" s="704"/>
      <c r="CH28" s="704"/>
      <c r="CI28" s="704"/>
      <c r="CJ28" s="704"/>
      <c r="CK28" s="704"/>
      <c r="CL28" s="704"/>
      <c r="CM28" s="704"/>
      <c r="CN28" s="704"/>
      <c r="CO28" s="704"/>
      <c r="CP28" s="704"/>
      <c r="CQ28" s="705"/>
      <c r="CR28" s="665">
        <v>67064</v>
      </c>
      <c r="CS28" s="666"/>
      <c r="CT28" s="666"/>
      <c r="CU28" s="666"/>
      <c r="CV28" s="666"/>
      <c r="CW28" s="666"/>
      <c r="CX28" s="666"/>
      <c r="CY28" s="667"/>
      <c r="CZ28" s="668">
        <v>4.5</v>
      </c>
      <c r="DA28" s="678"/>
      <c r="DB28" s="678"/>
      <c r="DC28" s="679"/>
      <c r="DD28" s="671">
        <v>65000</v>
      </c>
      <c r="DE28" s="666"/>
      <c r="DF28" s="666"/>
      <c r="DG28" s="666"/>
      <c r="DH28" s="666"/>
      <c r="DI28" s="666"/>
      <c r="DJ28" s="666"/>
      <c r="DK28" s="667"/>
      <c r="DL28" s="671">
        <v>65000</v>
      </c>
      <c r="DM28" s="666"/>
      <c r="DN28" s="666"/>
      <c r="DO28" s="666"/>
      <c r="DP28" s="666"/>
      <c r="DQ28" s="666"/>
      <c r="DR28" s="666"/>
      <c r="DS28" s="666"/>
      <c r="DT28" s="666"/>
      <c r="DU28" s="666"/>
      <c r="DV28" s="667"/>
      <c r="DW28" s="668">
        <v>14.4</v>
      </c>
      <c r="DX28" s="678"/>
      <c r="DY28" s="678"/>
      <c r="DZ28" s="678"/>
      <c r="EA28" s="678"/>
      <c r="EB28" s="678"/>
      <c r="EC28" s="699"/>
    </row>
    <row r="29" spans="2:133" ht="11.25" customHeight="1" x14ac:dyDescent="0.2">
      <c r="B29" s="662" t="s">
        <v>302</v>
      </c>
      <c r="C29" s="663"/>
      <c r="D29" s="663"/>
      <c r="E29" s="663"/>
      <c r="F29" s="663"/>
      <c r="G29" s="663"/>
      <c r="H29" s="663"/>
      <c r="I29" s="663"/>
      <c r="J29" s="663"/>
      <c r="K29" s="663"/>
      <c r="L29" s="663"/>
      <c r="M29" s="663"/>
      <c r="N29" s="663"/>
      <c r="O29" s="663"/>
      <c r="P29" s="663"/>
      <c r="Q29" s="664"/>
      <c r="R29" s="665">
        <v>589</v>
      </c>
      <c r="S29" s="666"/>
      <c r="T29" s="666"/>
      <c r="U29" s="666"/>
      <c r="V29" s="666"/>
      <c r="W29" s="666"/>
      <c r="X29" s="666"/>
      <c r="Y29" s="667"/>
      <c r="Z29" s="692">
        <v>0</v>
      </c>
      <c r="AA29" s="692"/>
      <c r="AB29" s="692"/>
      <c r="AC29" s="692"/>
      <c r="AD29" s="693" t="s">
        <v>129</v>
      </c>
      <c r="AE29" s="693"/>
      <c r="AF29" s="693"/>
      <c r="AG29" s="693"/>
      <c r="AH29" s="693"/>
      <c r="AI29" s="693"/>
      <c r="AJ29" s="693"/>
      <c r="AK29" s="693"/>
      <c r="AL29" s="668" t="s">
        <v>129</v>
      </c>
      <c r="AM29" s="669"/>
      <c r="AN29" s="669"/>
      <c r="AO29" s="694"/>
      <c r="AP29" s="642"/>
      <c r="AQ29" s="643"/>
      <c r="AR29" s="643"/>
      <c r="AS29" s="643"/>
      <c r="AT29" s="643"/>
      <c r="AU29" s="643"/>
      <c r="AV29" s="643"/>
      <c r="AW29" s="643"/>
      <c r="AX29" s="643"/>
      <c r="AY29" s="643"/>
      <c r="AZ29" s="643"/>
      <c r="BA29" s="643"/>
      <c r="BB29" s="643"/>
      <c r="BC29" s="643"/>
      <c r="BD29" s="643"/>
      <c r="BE29" s="643"/>
      <c r="BF29" s="644"/>
      <c r="BG29" s="665"/>
      <c r="BH29" s="666"/>
      <c r="BI29" s="666"/>
      <c r="BJ29" s="666"/>
      <c r="BK29" s="666"/>
      <c r="BL29" s="666"/>
      <c r="BM29" s="666"/>
      <c r="BN29" s="667"/>
      <c r="BO29" s="692"/>
      <c r="BP29" s="692"/>
      <c r="BQ29" s="692"/>
      <c r="BR29" s="692"/>
      <c r="BS29" s="693"/>
      <c r="BT29" s="693"/>
      <c r="BU29" s="693"/>
      <c r="BV29" s="693"/>
      <c r="BW29" s="693"/>
      <c r="BX29" s="693"/>
      <c r="BY29" s="693"/>
      <c r="BZ29" s="693"/>
      <c r="CA29" s="693"/>
      <c r="CB29" s="751"/>
      <c r="CD29" s="752" t="s">
        <v>303</v>
      </c>
      <c r="CE29" s="753"/>
      <c r="CF29" s="707" t="s">
        <v>70</v>
      </c>
      <c r="CG29" s="704"/>
      <c r="CH29" s="704"/>
      <c r="CI29" s="704"/>
      <c r="CJ29" s="704"/>
      <c r="CK29" s="704"/>
      <c r="CL29" s="704"/>
      <c r="CM29" s="704"/>
      <c r="CN29" s="704"/>
      <c r="CO29" s="704"/>
      <c r="CP29" s="704"/>
      <c r="CQ29" s="705"/>
      <c r="CR29" s="665">
        <v>67064</v>
      </c>
      <c r="CS29" s="676"/>
      <c r="CT29" s="676"/>
      <c r="CU29" s="676"/>
      <c r="CV29" s="676"/>
      <c r="CW29" s="676"/>
      <c r="CX29" s="676"/>
      <c r="CY29" s="677"/>
      <c r="CZ29" s="668">
        <v>4.5</v>
      </c>
      <c r="DA29" s="678"/>
      <c r="DB29" s="678"/>
      <c r="DC29" s="679"/>
      <c r="DD29" s="671">
        <v>65000</v>
      </c>
      <c r="DE29" s="676"/>
      <c r="DF29" s="676"/>
      <c r="DG29" s="676"/>
      <c r="DH29" s="676"/>
      <c r="DI29" s="676"/>
      <c r="DJ29" s="676"/>
      <c r="DK29" s="677"/>
      <c r="DL29" s="671">
        <v>65000</v>
      </c>
      <c r="DM29" s="676"/>
      <c r="DN29" s="676"/>
      <c r="DO29" s="676"/>
      <c r="DP29" s="676"/>
      <c r="DQ29" s="676"/>
      <c r="DR29" s="676"/>
      <c r="DS29" s="676"/>
      <c r="DT29" s="676"/>
      <c r="DU29" s="676"/>
      <c r="DV29" s="677"/>
      <c r="DW29" s="668">
        <v>14.4</v>
      </c>
      <c r="DX29" s="678"/>
      <c r="DY29" s="678"/>
      <c r="DZ29" s="678"/>
      <c r="EA29" s="678"/>
      <c r="EB29" s="678"/>
      <c r="EC29" s="699"/>
    </row>
    <row r="30" spans="2:133" ht="11.25" customHeight="1" x14ac:dyDescent="0.2">
      <c r="B30" s="662" t="s">
        <v>304</v>
      </c>
      <c r="C30" s="663"/>
      <c r="D30" s="663"/>
      <c r="E30" s="663"/>
      <c r="F30" s="663"/>
      <c r="G30" s="663"/>
      <c r="H30" s="663"/>
      <c r="I30" s="663"/>
      <c r="J30" s="663"/>
      <c r="K30" s="663"/>
      <c r="L30" s="663"/>
      <c r="M30" s="663"/>
      <c r="N30" s="663"/>
      <c r="O30" s="663"/>
      <c r="P30" s="663"/>
      <c r="Q30" s="664"/>
      <c r="R30" s="665">
        <v>19830</v>
      </c>
      <c r="S30" s="666"/>
      <c r="T30" s="666"/>
      <c r="U30" s="666"/>
      <c r="V30" s="666"/>
      <c r="W30" s="666"/>
      <c r="X30" s="666"/>
      <c r="Y30" s="667"/>
      <c r="Z30" s="692">
        <v>1.2</v>
      </c>
      <c r="AA30" s="692"/>
      <c r="AB30" s="692"/>
      <c r="AC30" s="692"/>
      <c r="AD30" s="693" t="s">
        <v>129</v>
      </c>
      <c r="AE30" s="693"/>
      <c r="AF30" s="693"/>
      <c r="AG30" s="693"/>
      <c r="AH30" s="693"/>
      <c r="AI30" s="693"/>
      <c r="AJ30" s="693"/>
      <c r="AK30" s="693"/>
      <c r="AL30" s="668" t="s">
        <v>129</v>
      </c>
      <c r="AM30" s="669"/>
      <c r="AN30" s="669"/>
      <c r="AO30" s="694"/>
      <c r="AP30" s="724" t="s">
        <v>222</v>
      </c>
      <c r="AQ30" s="725"/>
      <c r="AR30" s="725"/>
      <c r="AS30" s="725"/>
      <c r="AT30" s="725"/>
      <c r="AU30" s="725"/>
      <c r="AV30" s="725"/>
      <c r="AW30" s="725"/>
      <c r="AX30" s="725"/>
      <c r="AY30" s="725"/>
      <c r="AZ30" s="725"/>
      <c r="BA30" s="725"/>
      <c r="BB30" s="725"/>
      <c r="BC30" s="725"/>
      <c r="BD30" s="725"/>
      <c r="BE30" s="725"/>
      <c r="BF30" s="726"/>
      <c r="BG30" s="724" t="s">
        <v>305</v>
      </c>
      <c r="BH30" s="749"/>
      <c r="BI30" s="749"/>
      <c r="BJ30" s="749"/>
      <c r="BK30" s="749"/>
      <c r="BL30" s="749"/>
      <c r="BM30" s="749"/>
      <c r="BN30" s="749"/>
      <c r="BO30" s="749"/>
      <c r="BP30" s="749"/>
      <c r="BQ30" s="750"/>
      <c r="BR30" s="724" t="s">
        <v>306</v>
      </c>
      <c r="BS30" s="749"/>
      <c r="BT30" s="749"/>
      <c r="BU30" s="749"/>
      <c r="BV30" s="749"/>
      <c r="BW30" s="749"/>
      <c r="BX30" s="749"/>
      <c r="BY30" s="749"/>
      <c r="BZ30" s="749"/>
      <c r="CA30" s="749"/>
      <c r="CB30" s="750"/>
      <c r="CD30" s="754"/>
      <c r="CE30" s="755"/>
      <c r="CF30" s="707" t="s">
        <v>307</v>
      </c>
      <c r="CG30" s="704"/>
      <c r="CH30" s="704"/>
      <c r="CI30" s="704"/>
      <c r="CJ30" s="704"/>
      <c r="CK30" s="704"/>
      <c r="CL30" s="704"/>
      <c r="CM30" s="704"/>
      <c r="CN30" s="704"/>
      <c r="CO30" s="704"/>
      <c r="CP30" s="704"/>
      <c r="CQ30" s="705"/>
      <c r="CR30" s="665">
        <v>65028</v>
      </c>
      <c r="CS30" s="666"/>
      <c r="CT30" s="666"/>
      <c r="CU30" s="666"/>
      <c r="CV30" s="666"/>
      <c r="CW30" s="666"/>
      <c r="CX30" s="666"/>
      <c r="CY30" s="667"/>
      <c r="CZ30" s="668">
        <v>4.3</v>
      </c>
      <c r="DA30" s="678"/>
      <c r="DB30" s="678"/>
      <c r="DC30" s="679"/>
      <c r="DD30" s="671">
        <v>63140</v>
      </c>
      <c r="DE30" s="666"/>
      <c r="DF30" s="666"/>
      <c r="DG30" s="666"/>
      <c r="DH30" s="666"/>
      <c r="DI30" s="666"/>
      <c r="DJ30" s="666"/>
      <c r="DK30" s="667"/>
      <c r="DL30" s="671">
        <v>63140</v>
      </c>
      <c r="DM30" s="666"/>
      <c r="DN30" s="666"/>
      <c r="DO30" s="666"/>
      <c r="DP30" s="666"/>
      <c r="DQ30" s="666"/>
      <c r="DR30" s="666"/>
      <c r="DS30" s="666"/>
      <c r="DT30" s="666"/>
      <c r="DU30" s="666"/>
      <c r="DV30" s="667"/>
      <c r="DW30" s="668">
        <v>14</v>
      </c>
      <c r="DX30" s="678"/>
      <c r="DY30" s="678"/>
      <c r="DZ30" s="678"/>
      <c r="EA30" s="678"/>
      <c r="EB30" s="678"/>
      <c r="EC30" s="699"/>
    </row>
    <row r="31" spans="2:133" ht="11.25" customHeight="1" x14ac:dyDescent="0.2">
      <c r="B31" s="662" t="s">
        <v>308</v>
      </c>
      <c r="C31" s="663"/>
      <c r="D31" s="663"/>
      <c r="E31" s="663"/>
      <c r="F31" s="663"/>
      <c r="G31" s="663"/>
      <c r="H31" s="663"/>
      <c r="I31" s="663"/>
      <c r="J31" s="663"/>
      <c r="K31" s="663"/>
      <c r="L31" s="663"/>
      <c r="M31" s="663"/>
      <c r="N31" s="663"/>
      <c r="O31" s="663"/>
      <c r="P31" s="663"/>
      <c r="Q31" s="664"/>
      <c r="R31" s="665">
        <v>175</v>
      </c>
      <c r="S31" s="666"/>
      <c r="T31" s="666"/>
      <c r="U31" s="666"/>
      <c r="V31" s="666"/>
      <c r="W31" s="666"/>
      <c r="X31" s="666"/>
      <c r="Y31" s="667"/>
      <c r="Z31" s="692">
        <v>0</v>
      </c>
      <c r="AA31" s="692"/>
      <c r="AB31" s="692"/>
      <c r="AC31" s="692"/>
      <c r="AD31" s="693" t="s">
        <v>129</v>
      </c>
      <c r="AE31" s="693"/>
      <c r="AF31" s="693"/>
      <c r="AG31" s="693"/>
      <c r="AH31" s="693"/>
      <c r="AI31" s="693"/>
      <c r="AJ31" s="693"/>
      <c r="AK31" s="693"/>
      <c r="AL31" s="668" t="s">
        <v>129</v>
      </c>
      <c r="AM31" s="669"/>
      <c r="AN31" s="669"/>
      <c r="AO31" s="694"/>
      <c r="AP31" s="740" t="s">
        <v>309</v>
      </c>
      <c r="AQ31" s="741"/>
      <c r="AR31" s="741"/>
      <c r="AS31" s="741"/>
      <c r="AT31" s="746" t="s">
        <v>310</v>
      </c>
      <c r="AU31" s="366"/>
      <c r="AV31" s="366"/>
      <c r="AW31" s="366"/>
      <c r="AX31" s="732" t="s">
        <v>188</v>
      </c>
      <c r="AY31" s="733"/>
      <c r="AZ31" s="733"/>
      <c r="BA31" s="733"/>
      <c r="BB31" s="733"/>
      <c r="BC31" s="733"/>
      <c r="BD31" s="733"/>
      <c r="BE31" s="733"/>
      <c r="BF31" s="734"/>
      <c r="BG31" s="735">
        <v>99.8</v>
      </c>
      <c r="BH31" s="736"/>
      <c r="BI31" s="736"/>
      <c r="BJ31" s="736"/>
      <c r="BK31" s="736"/>
      <c r="BL31" s="736"/>
      <c r="BM31" s="737">
        <v>98.3</v>
      </c>
      <c r="BN31" s="736"/>
      <c r="BO31" s="736"/>
      <c r="BP31" s="736"/>
      <c r="BQ31" s="738"/>
      <c r="BR31" s="735">
        <v>99.3</v>
      </c>
      <c r="BS31" s="736"/>
      <c r="BT31" s="736"/>
      <c r="BU31" s="736"/>
      <c r="BV31" s="736"/>
      <c r="BW31" s="736"/>
      <c r="BX31" s="737">
        <v>98.4</v>
      </c>
      <c r="BY31" s="736"/>
      <c r="BZ31" s="736"/>
      <c r="CA31" s="736"/>
      <c r="CB31" s="738"/>
      <c r="CD31" s="754"/>
      <c r="CE31" s="755"/>
      <c r="CF31" s="707" t="s">
        <v>311</v>
      </c>
      <c r="CG31" s="704"/>
      <c r="CH31" s="704"/>
      <c r="CI31" s="704"/>
      <c r="CJ31" s="704"/>
      <c r="CK31" s="704"/>
      <c r="CL31" s="704"/>
      <c r="CM31" s="704"/>
      <c r="CN31" s="704"/>
      <c r="CO31" s="704"/>
      <c r="CP31" s="704"/>
      <c r="CQ31" s="705"/>
      <c r="CR31" s="665">
        <v>2036</v>
      </c>
      <c r="CS31" s="676"/>
      <c r="CT31" s="676"/>
      <c r="CU31" s="676"/>
      <c r="CV31" s="676"/>
      <c r="CW31" s="676"/>
      <c r="CX31" s="676"/>
      <c r="CY31" s="677"/>
      <c r="CZ31" s="668">
        <v>0.1</v>
      </c>
      <c r="DA31" s="678"/>
      <c r="DB31" s="678"/>
      <c r="DC31" s="679"/>
      <c r="DD31" s="671">
        <v>1860</v>
      </c>
      <c r="DE31" s="676"/>
      <c r="DF31" s="676"/>
      <c r="DG31" s="676"/>
      <c r="DH31" s="676"/>
      <c r="DI31" s="676"/>
      <c r="DJ31" s="676"/>
      <c r="DK31" s="677"/>
      <c r="DL31" s="671">
        <v>1860</v>
      </c>
      <c r="DM31" s="676"/>
      <c r="DN31" s="676"/>
      <c r="DO31" s="676"/>
      <c r="DP31" s="676"/>
      <c r="DQ31" s="676"/>
      <c r="DR31" s="676"/>
      <c r="DS31" s="676"/>
      <c r="DT31" s="676"/>
      <c r="DU31" s="676"/>
      <c r="DV31" s="677"/>
      <c r="DW31" s="668">
        <v>0.4</v>
      </c>
      <c r="DX31" s="678"/>
      <c r="DY31" s="678"/>
      <c r="DZ31" s="678"/>
      <c r="EA31" s="678"/>
      <c r="EB31" s="678"/>
      <c r="EC31" s="699"/>
    </row>
    <row r="32" spans="2:133" ht="11.25" customHeight="1" x14ac:dyDescent="0.2">
      <c r="B32" s="662" t="s">
        <v>312</v>
      </c>
      <c r="C32" s="663"/>
      <c r="D32" s="663"/>
      <c r="E32" s="663"/>
      <c r="F32" s="663"/>
      <c r="G32" s="663"/>
      <c r="H32" s="663"/>
      <c r="I32" s="663"/>
      <c r="J32" s="663"/>
      <c r="K32" s="663"/>
      <c r="L32" s="663"/>
      <c r="M32" s="663"/>
      <c r="N32" s="663"/>
      <c r="O32" s="663"/>
      <c r="P32" s="663"/>
      <c r="Q32" s="664"/>
      <c r="R32" s="665">
        <v>123105</v>
      </c>
      <c r="S32" s="666"/>
      <c r="T32" s="666"/>
      <c r="U32" s="666"/>
      <c r="V32" s="666"/>
      <c r="W32" s="666"/>
      <c r="X32" s="666"/>
      <c r="Y32" s="667"/>
      <c r="Z32" s="692">
        <v>7.2</v>
      </c>
      <c r="AA32" s="692"/>
      <c r="AB32" s="692"/>
      <c r="AC32" s="692"/>
      <c r="AD32" s="693" t="s">
        <v>129</v>
      </c>
      <c r="AE32" s="693"/>
      <c r="AF32" s="693"/>
      <c r="AG32" s="693"/>
      <c r="AH32" s="693"/>
      <c r="AI32" s="693"/>
      <c r="AJ32" s="693"/>
      <c r="AK32" s="693"/>
      <c r="AL32" s="668" t="s">
        <v>129</v>
      </c>
      <c r="AM32" s="669"/>
      <c r="AN32" s="669"/>
      <c r="AO32" s="694"/>
      <c r="AP32" s="742"/>
      <c r="AQ32" s="743"/>
      <c r="AR32" s="743"/>
      <c r="AS32" s="743"/>
      <c r="AT32" s="747"/>
      <c r="AU32" s="362" t="s">
        <v>313</v>
      </c>
      <c r="AV32" s="362"/>
      <c r="AW32" s="362"/>
      <c r="AX32" s="662" t="s">
        <v>314</v>
      </c>
      <c r="AY32" s="663"/>
      <c r="AZ32" s="663"/>
      <c r="BA32" s="663"/>
      <c r="BB32" s="663"/>
      <c r="BC32" s="663"/>
      <c r="BD32" s="663"/>
      <c r="BE32" s="663"/>
      <c r="BF32" s="664"/>
      <c r="BG32" s="739">
        <v>99.7</v>
      </c>
      <c r="BH32" s="676"/>
      <c r="BI32" s="676"/>
      <c r="BJ32" s="676"/>
      <c r="BK32" s="676"/>
      <c r="BL32" s="676"/>
      <c r="BM32" s="669">
        <v>97.1</v>
      </c>
      <c r="BN32" s="731"/>
      <c r="BO32" s="731"/>
      <c r="BP32" s="731"/>
      <c r="BQ32" s="703"/>
      <c r="BR32" s="739">
        <v>98.7</v>
      </c>
      <c r="BS32" s="676"/>
      <c r="BT32" s="676"/>
      <c r="BU32" s="676"/>
      <c r="BV32" s="676"/>
      <c r="BW32" s="676"/>
      <c r="BX32" s="669">
        <v>97</v>
      </c>
      <c r="BY32" s="731"/>
      <c r="BZ32" s="731"/>
      <c r="CA32" s="731"/>
      <c r="CB32" s="703"/>
      <c r="CD32" s="756"/>
      <c r="CE32" s="757"/>
      <c r="CF32" s="707" t="s">
        <v>315</v>
      </c>
      <c r="CG32" s="704"/>
      <c r="CH32" s="704"/>
      <c r="CI32" s="704"/>
      <c r="CJ32" s="704"/>
      <c r="CK32" s="704"/>
      <c r="CL32" s="704"/>
      <c r="CM32" s="704"/>
      <c r="CN32" s="704"/>
      <c r="CO32" s="704"/>
      <c r="CP32" s="704"/>
      <c r="CQ32" s="705"/>
      <c r="CR32" s="665" t="s">
        <v>129</v>
      </c>
      <c r="CS32" s="666"/>
      <c r="CT32" s="666"/>
      <c r="CU32" s="666"/>
      <c r="CV32" s="666"/>
      <c r="CW32" s="666"/>
      <c r="CX32" s="666"/>
      <c r="CY32" s="667"/>
      <c r="CZ32" s="668" t="s">
        <v>129</v>
      </c>
      <c r="DA32" s="678"/>
      <c r="DB32" s="678"/>
      <c r="DC32" s="679"/>
      <c r="DD32" s="671" t="s">
        <v>129</v>
      </c>
      <c r="DE32" s="666"/>
      <c r="DF32" s="666"/>
      <c r="DG32" s="666"/>
      <c r="DH32" s="666"/>
      <c r="DI32" s="666"/>
      <c r="DJ32" s="666"/>
      <c r="DK32" s="667"/>
      <c r="DL32" s="671" t="s">
        <v>129</v>
      </c>
      <c r="DM32" s="666"/>
      <c r="DN32" s="666"/>
      <c r="DO32" s="666"/>
      <c r="DP32" s="666"/>
      <c r="DQ32" s="666"/>
      <c r="DR32" s="666"/>
      <c r="DS32" s="666"/>
      <c r="DT32" s="666"/>
      <c r="DU32" s="666"/>
      <c r="DV32" s="667"/>
      <c r="DW32" s="668" t="s">
        <v>129</v>
      </c>
      <c r="DX32" s="678"/>
      <c r="DY32" s="678"/>
      <c r="DZ32" s="678"/>
      <c r="EA32" s="678"/>
      <c r="EB32" s="678"/>
      <c r="EC32" s="699"/>
    </row>
    <row r="33" spans="2:133" ht="11.25" customHeight="1" x14ac:dyDescent="0.2">
      <c r="B33" s="728" t="s">
        <v>316</v>
      </c>
      <c r="C33" s="729"/>
      <c r="D33" s="729"/>
      <c r="E33" s="729"/>
      <c r="F33" s="729"/>
      <c r="G33" s="729"/>
      <c r="H33" s="729"/>
      <c r="I33" s="729"/>
      <c r="J33" s="729"/>
      <c r="K33" s="729"/>
      <c r="L33" s="729"/>
      <c r="M33" s="729"/>
      <c r="N33" s="729"/>
      <c r="O33" s="729"/>
      <c r="P33" s="729"/>
      <c r="Q33" s="730"/>
      <c r="R33" s="665" t="s">
        <v>129</v>
      </c>
      <c r="S33" s="666"/>
      <c r="T33" s="666"/>
      <c r="U33" s="666"/>
      <c r="V33" s="666"/>
      <c r="W33" s="666"/>
      <c r="X33" s="666"/>
      <c r="Y33" s="667"/>
      <c r="Z33" s="692" t="s">
        <v>129</v>
      </c>
      <c r="AA33" s="692"/>
      <c r="AB33" s="692"/>
      <c r="AC33" s="692"/>
      <c r="AD33" s="693" t="s">
        <v>129</v>
      </c>
      <c r="AE33" s="693"/>
      <c r="AF33" s="693"/>
      <c r="AG33" s="693"/>
      <c r="AH33" s="693"/>
      <c r="AI33" s="693"/>
      <c r="AJ33" s="693"/>
      <c r="AK33" s="693"/>
      <c r="AL33" s="668" t="s">
        <v>129</v>
      </c>
      <c r="AM33" s="669"/>
      <c r="AN33" s="669"/>
      <c r="AO33" s="694"/>
      <c r="AP33" s="744"/>
      <c r="AQ33" s="745"/>
      <c r="AR33" s="745"/>
      <c r="AS33" s="745"/>
      <c r="AT33" s="748"/>
      <c r="AU33" s="360"/>
      <c r="AV33" s="360"/>
      <c r="AW33" s="360"/>
      <c r="AX33" s="642" t="s">
        <v>317</v>
      </c>
      <c r="AY33" s="643"/>
      <c r="AZ33" s="643"/>
      <c r="BA33" s="643"/>
      <c r="BB33" s="643"/>
      <c r="BC33" s="643"/>
      <c r="BD33" s="643"/>
      <c r="BE33" s="643"/>
      <c r="BF33" s="644"/>
      <c r="BG33" s="727">
        <v>100</v>
      </c>
      <c r="BH33" s="646"/>
      <c r="BI33" s="646"/>
      <c r="BJ33" s="646"/>
      <c r="BK33" s="646"/>
      <c r="BL33" s="646"/>
      <c r="BM33" s="684">
        <v>99.8</v>
      </c>
      <c r="BN33" s="646"/>
      <c r="BO33" s="646"/>
      <c r="BP33" s="646"/>
      <c r="BQ33" s="695"/>
      <c r="BR33" s="727">
        <v>100</v>
      </c>
      <c r="BS33" s="646"/>
      <c r="BT33" s="646"/>
      <c r="BU33" s="646"/>
      <c r="BV33" s="646"/>
      <c r="BW33" s="646"/>
      <c r="BX33" s="684">
        <v>99.8</v>
      </c>
      <c r="BY33" s="646"/>
      <c r="BZ33" s="646"/>
      <c r="CA33" s="646"/>
      <c r="CB33" s="695"/>
      <c r="CD33" s="707" t="s">
        <v>318</v>
      </c>
      <c r="CE33" s="704"/>
      <c r="CF33" s="704"/>
      <c r="CG33" s="704"/>
      <c r="CH33" s="704"/>
      <c r="CI33" s="704"/>
      <c r="CJ33" s="704"/>
      <c r="CK33" s="704"/>
      <c r="CL33" s="704"/>
      <c r="CM33" s="704"/>
      <c r="CN33" s="704"/>
      <c r="CO33" s="704"/>
      <c r="CP33" s="704"/>
      <c r="CQ33" s="705"/>
      <c r="CR33" s="665">
        <v>1034657</v>
      </c>
      <c r="CS33" s="676"/>
      <c r="CT33" s="676"/>
      <c r="CU33" s="676"/>
      <c r="CV33" s="676"/>
      <c r="CW33" s="676"/>
      <c r="CX33" s="676"/>
      <c r="CY33" s="677"/>
      <c r="CZ33" s="668">
        <v>68.8</v>
      </c>
      <c r="DA33" s="678"/>
      <c r="DB33" s="678"/>
      <c r="DC33" s="679"/>
      <c r="DD33" s="671">
        <v>601940</v>
      </c>
      <c r="DE33" s="676"/>
      <c r="DF33" s="676"/>
      <c r="DG33" s="676"/>
      <c r="DH33" s="676"/>
      <c r="DI33" s="676"/>
      <c r="DJ33" s="676"/>
      <c r="DK33" s="677"/>
      <c r="DL33" s="671">
        <v>176676</v>
      </c>
      <c r="DM33" s="676"/>
      <c r="DN33" s="676"/>
      <c r="DO33" s="676"/>
      <c r="DP33" s="676"/>
      <c r="DQ33" s="676"/>
      <c r="DR33" s="676"/>
      <c r="DS33" s="676"/>
      <c r="DT33" s="676"/>
      <c r="DU33" s="676"/>
      <c r="DV33" s="677"/>
      <c r="DW33" s="668">
        <v>39.200000000000003</v>
      </c>
      <c r="DX33" s="678"/>
      <c r="DY33" s="678"/>
      <c r="DZ33" s="678"/>
      <c r="EA33" s="678"/>
      <c r="EB33" s="678"/>
      <c r="EC33" s="699"/>
    </row>
    <row r="34" spans="2:133" ht="11.25" customHeight="1" x14ac:dyDescent="0.2">
      <c r="B34" s="662" t="s">
        <v>319</v>
      </c>
      <c r="C34" s="663"/>
      <c r="D34" s="663"/>
      <c r="E34" s="663"/>
      <c r="F34" s="663"/>
      <c r="G34" s="663"/>
      <c r="H34" s="663"/>
      <c r="I34" s="663"/>
      <c r="J34" s="663"/>
      <c r="K34" s="663"/>
      <c r="L34" s="663"/>
      <c r="M34" s="663"/>
      <c r="N34" s="663"/>
      <c r="O34" s="663"/>
      <c r="P34" s="663"/>
      <c r="Q34" s="664"/>
      <c r="R34" s="665">
        <v>427878</v>
      </c>
      <c r="S34" s="666"/>
      <c r="T34" s="666"/>
      <c r="U34" s="666"/>
      <c r="V34" s="666"/>
      <c r="W34" s="666"/>
      <c r="X34" s="666"/>
      <c r="Y34" s="667"/>
      <c r="Z34" s="692">
        <v>24.9</v>
      </c>
      <c r="AA34" s="692"/>
      <c r="AB34" s="692"/>
      <c r="AC34" s="692"/>
      <c r="AD34" s="693" t="s">
        <v>129</v>
      </c>
      <c r="AE34" s="693"/>
      <c r="AF34" s="693"/>
      <c r="AG34" s="693"/>
      <c r="AH34" s="693"/>
      <c r="AI34" s="693"/>
      <c r="AJ34" s="693"/>
      <c r="AK34" s="693"/>
      <c r="AL34" s="668" t="s">
        <v>129</v>
      </c>
      <c r="AM34" s="669"/>
      <c r="AN34" s="669"/>
      <c r="AO34" s="694"/>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7" t="s">
        <v>320</v>
      </c>
      <c r="CE34" s="704"/>
      <c r="CF34" s="704"/>
      <c r="CG34" s="704"/>
      <c r="CH34" s="704"/>
      <c r="CI34" s="704"/>
      <c r="CJ34" s="704"/>
      <c r="CK34" s="704"/>
      <c r="CL34" s="704"/>
      <c r="CM34" s="704"/>
      <c r="CN34" s="704"/>
      <c r="CO34" s="704"/>
      <c r="CP34" s="704"/>
      <c r="CQ34" s="705"/>
      <c r="CR34" s="665">
        <v>463913</v>
      </c>
      <c r="CS34" s="666"/>
      <c r="CT34" s="666"/>
      <c r="CU34" s="666"/>
      <c r="CV34" s="666"/>
      <c r="CW34" s="666"/>
      <c r="CX34" s="666"/>
      <c r="CY34" s="667"/>
      <c r="CZ34" s="668">
        <v>30.9</v>
      </c>
      <c r="DA34" s="678"/>
      <c r="DB34" s="678"/>
      <c r="DC34" s="679"/>
      <c r="DD34" s="671">
        <v>108678</v>
      </c>
      <c r="DE34" s="666"/>
      <c r="DF34" s="666"/>
      <c r="DG34" s="666"/>
      <c r="DH34" s="666"/>
      <c r="DI34" s="666"/>
      <c r="DJ34" s="666"/>
      <c r="DK34" s="667"/>
      <c r="DL34" s="671">
        <v>77928</v>
      </c>
      <c r="DM34" s="666"/>
      <c r="DN34" s="666"/>
      <c r="DO34" s="666"/>
      <c r="DP34" s="666"/>
      <c r="DQ34" s="666"/>
      <c r="DR34" s="666"/>
      <c r="DS34" s="666"/>
      <c r="DT34" s="666"/>
      <c r="DU34" s="666"/>
      <c r="DV34" s="667"/>
      <c r="DW34" s="668">
        <v>17.3</v>
      </c>
      <c r="DX34" s="678"/>
      <c r="DY34" s="678"/>
      <c r="DZ34" s="678"/>
      <c r="EA34" s="678"/>
      <c r="EB34" s="678"/>
      <c r="EC34" s="699"/>
    </row>
    <row r="35" spans="2:133" ht="11.25" customHeight="1" x14ac:dyDescent="0.2">
      <c r="B35" s="662" t="s">
        <v>321</v>
      </c>
      <c r="C35" s="663"/>
      <c r="D35" s="663"/>
      <c r="E35" s="663"/>
      <c r="F35" s="663"/>
      <c r="G35" s="663"/>
      <c r="H35" s="663"/>
      <c r="I35" s="663"/>
      <c r="J35" s="663"/>
      <c r="K35" s="663"/>
      <c r="L35" s="663"/>
      <c r="M35" s="663"/>
      <c r="N35" s="663"/>
      <c r="O35" s="663"/>
      <c r="P35" s="663"/>
      <c r="Q35" s="664"/>
      <c r="R35" s="665">
        <v>6030</v>
      </c>
      <c r="S35" s="666"/>
      <c r="T35" s="666"/>
      <c r="U35" s="666"/>
      <c r="V35" s="666"/>
      <c r="W35" s="666"/>
      <c r="X35" s="666"/>
      <c r="Y35" s="667"/>
      <c r="Z35" s="692">
        <v>0.4</v>
      </c>
      <c r="AA35" s="692"/>
      <c r="AB35" s="692"/>
      <c r="AC35" s="692"/>
      <c r="AD35" s="693">
        <v>1008</v>
      </c>
      <c r="AE35" s="693"/>
      <c r="AF35" s="693"/>
      <c r="AG35" s="693"/>
      <c r="AH35" s="693"/>
      <c r="AI35" s="693"/>
      <c r="AJ35" s="693"/>
      <c r="AK35" s="693"/>
      <c r="AL35" s="668">
        <v>0.2</v>
      </c>
      <c r="AM35" s="669"/>
      <c r="AN35" s="669"/>
      <c r="AO35" s="694"/>
      <c r="AP35" s="218"/>
      <c r="AQ35" s="724" t="s">
        <v>322</v>
      </c>
      <c r="AR35" s="725"/>
      <c r="AS35" s="725"/>
      <c r="AT35" s="725"/>
      <c r="AU35" s="725"/>
      <c r="AV35" s="725"/>
      <c r="AW35" s="725"/>
      <c r="AX35" s="725"/>
      <c r="AY35" s="725"/>
      <c r="AZ35" s="725"/>
      <c r="BA35" s="725"/>
      <c r="BB35" s="725"/>
      <c r="BC35" s="725"/>
      <c r="BD35" s="725"/>
      <c r="BE35" s="725"/>
      <c r="BF35" s="726"/>
      <c r="BG35" s="724" t="s">
        <v>323</v>
      </c>
      <c r="BH35" s="725"/>
      <c r="BI35" s="725"/>
      <c r="BJ35" s="725"/>
      <c r="BK35" s="725"/>
      <c r="BL35" s="725"/>
      <c r="BM35" s="725"/>
      <c r="BN35" s="725"/>
      <c r="BO35" s="725"/>
      <c r="BP35" s="725"/>
      <c r="BQ35" s="725"/>
      <c r="BR35" s="725"/>
      <c r="BS35" s="725"/>
      <c r="BT35" s="725"/>
      <c r="BU35" s="725"/>
      <c r="BV35" s="725"/>
      <c r="BW35" s="725"/>
      <c r="BX35" s="725"/>
      <c r="BY35" s="725"/>
      <c r="BZ35" s="725"/>
      <c r="CA35" s="725"/>
      <c r="CB35" s="726"/>
      <c r="CD35" s="707" t="s">
        <v>324</v>
      </c>
      <c r="CE35" s="704"/>
      <c r="CF35" s="704"/>
      <c r="CG35" s="704"/>
      <c r="CH35" s="704"/>
      <c r="CI35" s="704"/>
      <c r="CJ35" s="704"/>
      <c r="CK35" s="704"/>
      <c r="CL35" s="704"/>
      <c r="CM35" s="704"/>
      <c r="CN35" s="704"/>
      <c r="CO35" s="704"/>
      <c r="CP35" s="704"/>
      <c r="CQ35" s="705"/>
      <c r="CR35" s="665">
        <v>68678</v>
      </c>
      <c r="CS35" s="676"/>
      <c r="CT35" s="676"/>
      <c r="CU35" s="676"/>
      <c r="CV35" s="676"/>
      <c r="CW35" s="676"/>
      <c r="CX35" s="676"/>
      <c r="CY35" s="677"/>
      <c r="CZ35" s="668">
        <v>4.5999999999999996</v>
      </c>
      <c r="DA35" s="678"/>
      <c r="DB35" s="678"/>
      <c r="DC35" s="679"/>
      <c r="DD35" s="671">
        <v>22400</v>
      </c>
      <c r="DE35" s="676"/>
      <c r="DF35" s="676"/>
      <c r="DG35" s="676"/>
      <c r="DH35" s="676"/>
      <c r="DI35" s="676"/>
      <c r="DJ35" s="676"/>
      <c r="DK35" s="677"/>
      <c r="DL35" s="671">
        <v>22400</v>
      </c>
      <c r="DM35" s="676"/>
      <c r="DN35" s="676"/>
      <c r="DO35" s="676"/>
      <c r="DP35" s="676"/>
      <c r="DQ35" s="676"/>
      <c r="DR35" s="676"/>
      <c r="DS35" s="676"/>
      <c r="DT35" s="676"/>
      <c r="DU35" s="676"/>
      <c r="DV35" s="677"/>
      <c r="DW35" s="668">
        <v>5</v>
      </c>
      <c r="DX35" s="678"/>
      <c r="DY35" s="678"/>
      <c r="DZ35" s="678"/>
      <c r="EA35" s="678"/>
      <c r="EB35" s="678"/>
      <c r="EC35" s="699"/>
    </row>
    <row r="36" spans="2:133" ht="11.25" customHeight="1" x14ac:dyDescent="0.2">
      <c r="B36" s="662" t="s">
        <v>325</v>
      </c>
      <c r="C36" s="663"/>
      <c r="D36" s="663"/>
      <c r="E36" s="663"/>
      <c r="F36" s="663"/>
      <c r="G36" s="663"/>
      <c r="H36" s="663"/>
      <c r="I36" s="663"/>
      <c r="J36" s="663"/>
      <c r="K36" s="663"/>
      <c r="L36" s="663"/>
      <c r="M36" s="663"/>
      <c r="N36" s="663"/>
      <c r="O36" s="663"/>
      <c r="P36" s="663"/>
      <c r="Q36" s="664"/>
      <c r="R36" s="665">
        <v>1360</v>
      </c>
      <c r="S36" s="666"/>
      <c r="T36" s="666"/>
      <c r="U36" s="666"/>
      <c r="V36" s="666"/>
      <c r="W36" s="666"/>
      <c r="X36" s="666"/>
      <c r="Y36" s="667"/>
      <c r="Z36" s="692">
        <v>0.1</v>
      </c>
      <c r="AA36" s="692"/>
      <c r="AB36" s="692"/>
      <c r="AC36" s="692"/>
      <c r="AD36" s="693" t="s">
        <v>129</v>
      </c>
      <c r="AE36" s="693"/>
      <c r="AF36" s="693"/>
      <c r="AG36" s="693"/>
      <c r="AH36" s="693"/>
      <c r="AI36" s="693"/>
      <c r="AJ36" s="693"/>
      <c r="AK36" s="693"/>
      <c r="AL36" s="668" t="s">
        <v>129</v>
      </c>
      <c r="AM36" s="669"/>
      <c r="AN36" s="669"/>
      <c r="AO36" s="694"/>
      <c r="AP36" s="218"/>
      <c r="AQ36" s="715" t="s">
        <v>326</v>
      </c>
      <c r="AR36" s="716"/>
      <c r="AS36" s="716"/>
      <c r="AT36" s="716"/>
      <c r="AU36" s="716"/>
      <c r="AV36" s="716"/>
      <c r="AW36" s="716"/>
      <c r="AX36" s="716"/>
      <c r="AY36" s="717"/>
      <c r="AZ36" s="718">
        <v>52464</v>
      </c>
      <c r="BA36" s="719"/>
      <c r="BB36" s="719"/>
      <c r="BC36" s="719"/>
      <c r="BD36" s="719"/>
      <c r="BE36" s="719"/>
      <c r="BF36" s="720"/>
      <c r="BG36" s="721" t="s">
        <v>327</v>
      </c>
      <c r="BH36" s="722"/>
      <c r="BI36" s="722"/>
      <c r="BJ36" s="722"/>
      <c r="BK36" s="722"/>
      <c r="BL36" s="722"/>
      <c r="BM36" s="722"/>
      <c r="BN36" s="722"/>
      <c r="BO36" s="722"/>
      <c r="BP36" s="722"/>
      <c r="BQ36" s="722"/>
      <c r="BR36" s="722"/>
      <c r="BS36" s="722"/>
      <c r="BT36" s="722"/>
      <c r="BU36" s="723"/>
      <c r="BV36" s="718">
        <v>2881</v>
      </c>
      <c r="BW36" s="719"/>
      <c r="BX36" s="719"/>
      <c r="BY36" s="719"/>
      <c r="BZ36" s="719"/>
      <c r="CA36" s="719"/>
      <c r="CB36" s="720"/>
      <c r="CD36" s="707" t="s">
        <v>328</v>
      </c>
      <c r="CE36" s="704"/>
      <c r="CF36" s="704"/>
      <c r="CG36" s="704"/>
      <c r="CH36" s="704"/>
      <c r="CI36" s="704"/>
      <c r="CJ36" s="704"/>
      <c r="CK36" s="704"/>
      <c r="CL36" s="704"/>
      <c r="CM36" s="704"/>
      <c r="CN36" s="704"/>
      <c r="CO36" s="704"/>
      <c r="CP36" s="704"/>
      <c r="CQ36" s="705"/>
      <c r="CR36" s="665">
        <v>76714</v>
      </c>
      <c r="CS36" s="666"/>
      <c r="CT36" s="666"/>
      <c r="CU36" s="666"/>
      <c r="CV36" s="666"/>
      <c r="CW36" s="666"/>
      <c r="CX36" s="666"/>
      <c r="CY36" s="667"/>
      <c r="CZ36" s="668">
        <v>5.0999999999999996</v>
      </c>
      <c r="DA36" s="678"/>
      <c r="DB36" s="678"/>
      <c r="DC36" s="679"/>
      <c r="DD36" s="671">
        <v>59317</v>
      </c>
      <c r="DE36" s="666"/>
      <c r="DF36" s="666"/>
      <c r="DG36" s="666"/>
      <c r="DH36" s="666"/>
      <c r="DI36" s="666"/>
      <c r="DJ36" s="666"/>
      <c r="DK36" s="667"/>
      <c r="DL36" s="671">
        <v>55239</v>
      </c>
      <c r="DM36" s="666"/>
      <c r="DN36" s="666"/>
      <c r="DO36" s="666"/>
      <c r="DP36" s="666"/>
      <c r="DQ36" s="666"/>
      <c r="DR36" s="666"/>
      <c r="DS36" s="666"/>
      <c r="DT36" s="666"/>
      <c r="DU36" s="666"/>
      <c r="DV36" s="667"/>
      <c r="DW36" s="668">
        <v>12.3</v>
      </c>
      <c r="DX36" s="678"/>
      <c r="DY36" s="678"/>
      <c r="DZ36" s="678"/>
      <c r="EA36" s="678"/>
      <c r="EB36" s="678"/>
      <c r="EC36" s="699"/>
    </row>
    <row r="37" spans="2:133" ht="11.25" customHeight="1" x14ac:dyDescent="0.2">
      <c r="B37" s="662" t="s">
        <v>329</v>
      </c>
      <c r="C37" s="663"/>
      <c r="D37" s="663"/>
      <c r="E37" s="663"/>
      <c r="F37" s="663"/>
      <c r="G37" s="663"/>
      <c r="H37" s="663"/>
      <c r="I37" s="663"/>
      <c r="J37" s="663"/>
      <c r="K37" s="663"/>
      <c r="L37" s="663"/>
      <c r="M37" s="663"/>
      <c r="N37" s="663"/>
      <c r="O37" s="663"/>
      <c r="P37" s="663"/>
      <c r="Q37" s="664"/>
      <c r="R37" s="665">
        <v>458158</v>
      </c>
      <c r="S37" s="666"/>
      <c r="T37" s="666"/>
      <c r="U37" s="666"/>
      <c r="V37" s="666"/>
      <c r="W37" s="666"/>
      <c r="X37" s="666"/>
      <c r="Y37" s="667"/>
      <c r="Z37" s="692">
        <v>26.7</v>
      </c>
      <c r="AA37" s="692"/>
      <c r="AB37" s="692"/>
      <c r="AC37" s="692"/>
      <c r="AD37" s="693" t="s">
        <v>129</v>
      </c>
      <c r="AE37" s="693"/>
      <c r="AF37" s="693"/>
      <c r="AG37" s="693"/>
      <c r="AH37" s="693"/>
      <c r="AI37" s="693"/>
      <c r="AJ37" s="693"/>
      <c r="AK37" s="693"/>
      <c r="AL37" s="668" t="s">
        <v>129</v>
      </c>
      <c r="AM37" s="669"/>
      <c r="AN37" s="669"/>
      <c r="AO37" s="694"/>
      <c r="AQ37" s="700" t="s">
        <v>330</v>
      </c>
      <c r="AR37" s="701"/>
      <c r="AS37" s="701"/>
      <c r="AT37" s="701"/>
      <c r="AU37" s="701"/>
      <c r="AV37" s="701"/>
      <c r="AW37" s="701"/>
      <c r="AX37" s="701"/>
      <c r="AY37" s="702"/>
      <c r="AZ37" s="665">
        <v>18729</v>
      </c>
      <c r="BA37" s="666"/>
      <c r="BB37" s="666"/>
      <c r="BC37" s="666"/>
      <c r="BD37" s="676"/>
      <c r="BE37" s="676"/>
      <c r="BF37" s="703"/>
      <c r="BG37" s="707" t="s">
        <v>331</v>
      </c>
      <c r="BH37" s="704"/>
      <c r="BI37" s="704"/>
      <c r="BJ37" s="704"/>
      <c r="BK37" s="704"/>
      <c r="BL37" s="704"/>
      <c r="BM37" s="704"/>
      <c r="BN37" s="704"/>
      <c r="BO37" s="704"/>
      <c r="BP37" s="704"/>
      <c r="BQ37" s="704"/>
      <c r="BR37" s="704"/>
      <c r="BS37" s="704"/>
      <c r="BT37" s="704"/>
      <c r="BU37" s="705"/>
      <c r="BV37" s="665">
        <v>2881</v>
      </c>
      <c r="BW37" s="666"/>
      <c r="BX37" s="666"/>
      <c r="BY37" s="666"/>
      <c r="BZ37" s="666"/>
      <c r="CA37" s="666"/>
      <c r="CB37" s="706"/>
      <c r="CD37" s="707" t="s">
        <v>332</v>
      </c>
      <c r="CE37" s="704"/>
      <c r="CF37" s="704"/>
      <c r="CG37" s="704"/>
      <c r="CH37" s="704"/>
      <c r="CI37" s="704"/>
      <c r="CJ37" s="704"/>
      <c r="CK37" s="704"/>
      <c r="CL37" s="704"/>
      <c r="CM37" s="704"/>
      <c r="CN37" s="704"/>
      <c r="CO37" s="704"/>
      <c r="CP37" s="704"/>
      <c r="CQ37" s="705"/>
      <c r="CR37" s="665">
        <v>8136</v>
      </c>
      <c r="CS37" s="676"/>
      <c r="CT37" s="676"/>
      <c r="CU37" s="676"/>
      <c r="CV37" s="676"/>
      <c r="CW37" s="676"/>
      <c r="CX37" s="676"/>
      <c r="CY37" s="677"/>
      <c r="CZ37" s="668">
        <v>0.5</v>
      </c>
      <c r="DA37" s="678"/>
      <c r="DB37" s="678"/>
      <c r="DC37" s="679"/>
      <c r="DD37" s="671">
        <v>8136</v>
      </c>
      <c r="DE37" s="676"/>
      <c r="DF37" s="676"/>
      <c r="DG37" s="676"/>
      <c r="DH37" s="676"/>
      <c r="DI37" s="676"/>
      <c r="DJ37" s="676"/>
      <c r="DK37" s="677"/>
      <c r="DL37" s="671">
        <v>7847</v>
      </c>
      <c r="DM37" s="676"/>
      <c r="DN37" s="676"/>
      <c r="DO37" s="676"/>
      <c r="DP37" s="676"/>
      <c r="DQ37" s="676"/>
      <c r="DR37" s="676"/>
      <c r="DS37" s="676"/>
      <c r="DT37" s="676"/>
      <c r="DU37" s="676"/>
      <c r="DV37" s="677"/>
      <c r="DW37" s="668">
        <v>1.7</v>
      </c>
      <c r="DX37" s="678"/>
      <c r="DY37" s="678"/>
      <c r="DZ37" s="678"/>
      <c r="EA37" s="678"/>
      <c r="EB37" s="678"/>
      <c r="EC37" s="699"/>
    </row>
    <row r="38" spans="2:133" ht="11.25" customHeight="1" x14ac:dyDescent="0.2">
      <c r="B38" s="662" t="s">
        <v>333</v>
      </c>
      <c r="C38" s="663"/>
      <c r="D38" s="663"/>
      <c r="E38" s="663"/>
      <c r="F38" s="663"/>
      <c r="G38" s="663"/>
      <c r="H38" s="663"/>
      <c r="I38" s="663"/>
      <c r="J38" s="663"/>
      <c r="K38" s="663"/>
      <c r="L38" s="663"/>
      <c r="M38" s="663"/>
      <c r="N38" s="663"/>
      <c r="O38" s="663"/>
      <c r="P38" s="663"/>
      <c r="Q38" s="664"/>
      <c r="R38" s="665">
        <v>23429</v>
      </c>
      <c r="S38" s="666"/>
      <c r="T38" s="666"/>
      <c r="U38" s="666"/>
      <c r="V38" s="666"/>
      <c r="W38" s="666"/>
      <c r="X38" s="666"/>
      <c r="Y38" s="667"/>
      <c r="Z38" s="692">
        <v>1.4</v>
      </c>
      <c r="AA38" s="692"/>
      <c r="AB38" s="692"/>
      <c r="AC38" s="692"/>
      <c r="AD38" s="693" t="s">
        <v>129</v>
      </c>
      <c r="AE38" s="693"/>
      <c r="AF38" s="693"/>
      <c r="AG38" s="693"/>
      <c r="AH38" s="693"/>
      <c r="AI38" s="693"/>
      <c r="AJ38" s="693"/>
      <c r="AK38" s="693"/>
      <c r="AL38" s="668" t="s">
        <v>129</v>
      </c>
      <c r="AM38" s="669"/>
      <c r="AN38" s="669"/>
      <c r="AO38" s="694"/>
      <c r="AQ38" s="700" t="s">
        <v>334</v>
      </c>
      <c r="AR38" s="701"/>
      <c r="AS38" s="701"/>
      <c r="AT38" s="701"/>
      <c r="AU38" s="701"/>
      <c r="AV38" s="701"/>
      <c r="AW38" s="701"/>
      <c r="AX38" s="701"/>
      <c r="AY38" s="702"/>
      <c r="AZ38" s="665">
        <v>17219</v>
      </c>
      <c r="BA38" s="666"/>
      <c r="BB38" s="666"/>
      <c r="BC38" s="666"/>
      <c r="BD38" s="676"/>
      <c r="BE38" s="676"/>
      <c r="BF38" s="703"/>
      <c r="BG38" s="707" t="s">
        <v>335</v>
      </c>
      <c r="BH38" s="704"/>
      <c r="BI38" s="704"/>
      <c r="BJ38" s="704"/>
      <c r="BK38" s="704"/>
      <c r="BL38" s="704"/>
      <c r="BM38" s="704"/>
      <c r="BN38" s="704"/>
      <c r="BO38" s="704"/>
      <c r="BP38" s="704"/>
      <c r="BQ38" s="704"/>
      <c r="BR38" s="704"/>
      <c r="BS38" s="704"/>
      <c r="BT38" s="704"/>
      <c r="BU38" s="705"/>
      <c r="BV38" s="665">
        <v>61</v>
      </c>
      <c r="BW38" s="666"/>
      <c r="BX38" s="666"/>
      <c r="BY38" s="666"/>
      <c r="BZ38" s="666"/>
      <c r="CA38" s="666"/>
      <c r="CB38" s="706"/>
      <c r="CD38" s="707" t="s">
        <v>336</v>
      </c>
      <c r="CE38" s="704"/>
      <c r="CF38" s="704"/>
      <c r="CG38" s="704"/>
      <c r="CH38" s="704"/>
      <c r="CI38" s="704"/>
      <c r="CJ38" s="704"/>
      <c r="CK38" s="704"/>
      <c r="CL38" s="704"/>
      <c r="CM38" s="704"/>
      <c r="CN38" s="704"/>
      <c r="CO38" s="704"/>
      <c r="CP38" s="704"/>
      <c r="CQ38" s="705"/>
      <c r="CR38" s="665">
        <v>52464</v>
      </c>
      <c r="CS38" s="666"/>
      <c r="CT38" s="666"/>
      <c r="CU38" s="666"/>
      <c r="CV38" s="666"/>
      <c r="CW38" s="666"/>
      <c r="CX38" s="666"/>
      <c r="CY38" s="667"/>
      <c r="CZ38" s="668">
        <v>3.5</v>
      </c>
      <c r="DA38" s="678"/>
      <c r="DB38" s="678"/>
      <c r="DC38" s="679"/>
      <c r="DD38" s="671">
        <v>40453</v>
      </c>
      <c r="DE38" s="666"/>
      <c r="DF38" s="666"/>
      <c r="DG38" s="666"/>
      <c r="DH38" s="666"/>
      <c r="DI38" s="666"/>
      <c r="DJ38" s="666"/>
      <c r="DK38" s="667"/>
      <c r="DL38" s="671">
        <v>21109</v>
      </c>
      <c r="DM38" s="666"/>
      <c r="DN38" s="666"/>
      <c r="DO38" s="666"/>
      <c r="DP38" s="666"/>
      <c r="DQ38" s="666"/>
      <c r="DR38" s="666"/>
      <c r="DS38" s="666"/>
      <c r="DT38" s="666"/>
      <c r="DU38" s="666"/>
      <c r="DV38" s="667"/>
      <c r="DW38" s="668">
        <v>4.7</v>
      </c>
      <c r="DX38" s="678"/>
      <c r="DY38" s="678"/>
      <c r="DZ38" s="678"/>
      <c r="EA38" s="678"/>
      <c r="EB38" s="678"/>
      <c r="EC38" s="699"/>
    </row>
    <row r="39" spans="2:133" ht="11.25" customHeight="1" x14ac:dyDescent="0.2">
      <c r="B39" s="662" t="s">
        <v>337</v>
      </c>
      <c r="C39" s="663"/>
      <c r="D39" s="663"/>
      <c r="E39" s="663"/>
      <c r="F39" s="663"/>
      <c r="G39" s="663"/>
      <c r="H39" s="663"/>
      <c r="I39" s="663"/>
      <c r="J39" s="663"/>
      <c r="K39" s="663"/>
      <c r="L39" s="663"/>
      <c r="M39" s="663"/>
      <c r="N39" s="663"/>
      <c r="O39" s="663"/>
      <c r="P39" s="663"/>
      <c r="Q39" s="664"/>
      <c r="R39" s="665">
        <v>114521</v>
      </c>
      <c r="S39" s="666"/>
      <c r="T39" s="666"/>
      <c r="U39" s="666"/>
      <c r="V39" s="666"/>
      <c r="W39" s="666"/>
      <c r="X39" s="666"/>
      <c r="Y39" s="667"/>
      <c r="Z39" s="692">
        <v>6.7</v>
      </c>
      <c r="AA39" s="692"/>
      <c r="AB39" s="692"/>
      <c r="AC39" s="692"/>
      <c r="AD39" s="693">
        <v>1</v>
      </c>
      <c r="AE39" s="693"/>
      <c r="AF39" s="693"/>
      <c r="AG39" s="693"/>
      <c r="AH39" s="693"/>
      <c r="AI39" s="693"/>
      <c r="AJ39" s="693"/>
      <c r="AK39" s="693"/>
      <c r="AL39" s="668">
        <v>0</v>
      </c>
      <c r="AM39" s="669"/>
      <c r="AN39" s="669"/>
      <c r="AO39" s="694"/>
      <c r="AQ39" s="700" t="s">
        <v>338</v>
      </c>
      <c r="AR39" s="701"/>
      <c r="AS39" s="701"/>
      <c r="AT39" s="701"/>
      <c r="AU39" s="701"/>
      <c r="AV39" s="701"/>
      <c r="AW39" s="701"/>
      <c r="AX39" s="701"/>
      <c r="AY39" s="702"/>
      <c r="AZ39" s="665" t="s">
        <v>129</v>
      </c>
      <c r="BA39" s="666"/>
      <c r="BB39" s="666"/>
      <c r="BC39" s="666"/>
      <c r="BD39" s="676"/>
      <c r="BE39" s="676"/>
      <c r="BF39" s="703"/>
      <c r="BG39" s="707" t="s">
        <v>339</v>
      </c>
      <c r="BH39" s="704"/>
      <c r="BI39" s="704"/>
      <c r="BJ39" s="704"/>
      <c r="BK39" s="704"/>
      <c r="BL39" s="704"/>
      <c r="BM39" s="704"/>
      <c r="BN39" s="704"/>
      <c r="BO39" s="704"/>
      <c r="BP39" s="704"/>
      <c r="BQ39" s="704"/>
      <c r="BR39" s="704"/>
      <c r="BS39" s="704"/>
      <c r="BT39" s="704"/>
      <c r="BU39" s="705"/>
      <c r="BV39" s="665">
        <v>98</v>
      </c>
      <c r="BW39" s="666"/>
      <c r="BX39" s="666"/>
      <c r="BY39" s="666"/>
      <c r="BZ39" s="666"/>
      <c r="CA39" s="666"/>
      <c r="CB39" s="706"/>
      <c r="CD39" s="707" t="s">
        <v>340</v>
      </c>
      <c r="CE39" s="704"/>
      <c r="CF39" s="704"/>
      <c r="CG39" s="704"/>
      <c r="CH39" s="704"/>
      <c r="CI39" s="704"/>
      <c r="CJ39" s="704"/>
      <c r="CK39" s="704"/>
      <c r="CL39" s="704"/>
      <c r="CM39" s="704"/>
      <c r="CN39" s="704"/>
      <c r="CO39" s="704"/>
      <c r="CP39" s="704"/>
      <c r="CQ39" s="705"/>
      <c r="CR39" s="665">
        <v>372528</v>
      </c>
      <c r="CS39" s="676"/>
      <c r="CT39" s="676"/>
      <c r="CU39" s="676"/>
      <c r="CV39" s="676"/>
      <c r="CW39" s="676"/>
      <c r="CX39" s="676"/>
      <c r="CY39" s="677"/>
      <c r="CZ39" s="668">
        <v>24.8</v>
      </c>
      <c r="DA39" s="678"/>
      <c r="DB39" s="678"/>
      <c r="DC39" s="679"/>
      <c r="DD39" s="671">
        <v>371092</v>
      </c>
      <c r="DE39" s="676"/>
      <c r="DF39" s="676"/>
      <c r="DG39" s="676"/>
      <c r="DH39" s="676"/>
      <c r="DI39" s="676"/>
      <c r="DJ39" s="676"/>
      <c r="DK39" s="677"/>
      <c r="DL39" s="671" t="s">
        <v>129</v>
      </c>
      <c r="DM39" s="676"/>
      <c r="DN39" s="676"/>
      <c r="DO39" s="676"/>
      <c r="DP39" s="676"/>
      <c r="DQ39" s="676"/>
      <c r="DR39" s="676"/>
      <c r="DS39" s="676"/>
      <c r="DT39" s="676"/>
      <c r="DU39" s="676"/>
      <c r="DV39" s="677"/>
      <c r="DW39" s="668" t="s">
        <v>129</v>
      </c>
      <c r="DX39" s="678"/>
      <c r="DY39" s="678"/>
      <c r="DZ39" s="678"/>
      <c r="EA39" s="678"/>
      <c r="EB39" s="678"/>
      <c r="EC39" s="699"/>
    </row>
    <row r="40" spans="2:133" ht="11.25" customHeight="1" x14ac:dyDescent="0.2">
      <c r="B40" s="662" t="s">
        <v>341</v>
      </c>
      <c r="C40" s="663"/>
      <c r="D40" s="663"/>
      <c r="E40" s="663"/>
      <c r="F40" s="663"/>
      <c r="G40" s="663"/>
      <c r="H40" s="663"/>
      <c r="I40" s="663"/>
      <c r="J40" s="663"/>
      <c r="K40" s="663"/>
      <c r="L40" s="663"/>
      <c r="M40" s="663"/>
      <c r="N40" s="663"/>
      <c r="O40" s="663"/>
      <c r="P40" s="663"/>
      <c r="Q40" s="664"/>
      <c r="R40" s="665">
        <v>13000</v>
      </c>
      <c r="S40" s="666"/>
      <c r="T40" s="666"/>
      <c r="U40" s="666"/>
      <c r="V40" s="666"/>
      <c r="W40" s="666"/>
      <c r="X40" s="666"/>
      <c r="Y40" s="667"/>
      <c r="Z40" s="692">
        <v>0.8</v>
      </c>
      <c r="AA40" s="692"/>
      <c r="AB40" s="692"/>
      <c r="AC40" s="692"/>
      <c r="AD40" s="693" t="s">
        <v>129</v>
      </c>
      <c r="AE40" s="693"/>
      <c r="AF40" s="693"/>
      <c r="AG40" s="693"/>
      <c r="AH40" s="693"/>
      <c r="AI40" s="693"/>
      <c r="AJ40" s="693"/>
      <c r="AK40" s="693"/>
      <c r="AL40" s="668" t="s">
        <v>129</v>
      </c>
      <c r="AM40" s="669"/>
      <c r="AN40" s="669"/>
      <c r="AO40" s="694"/>
      <c r="AQ40" s="700" t="s">
        <v>342</v>
      </c>
      <c r="AR40" s="701"/>
      <c r="AS40" s="701"/>
      <c r="AT40" s="701"/>
      <c r="AU40" s="701"/>
      <c r="AV40" s="701"/>
      <c r="AW40" s="701"/>
      <c r="AX40" s="701"/>
      <c r="AY40" s="702"/>
      <c r="AZ40" s="665" t="s">
        <v>129</v>
      </c>
      <c r="BA40" s="666"/>
      <c r="BB40" s="666"/>
      <c r="BC40" s="666"/>
      <c r="BD40" s="676"/>
      <c r="BE40" s="676"/>
      <c r="BF40" s="703"/>
      <c r="BG40" s="708" t="s">
        <v>343</v>
      </c>
      <c r="BH40" s="709"/>
      <c r="BI40" s="709"/>
      <c r="BJ40" s="709"/>
      <c r="BK40" s="709"/>
      <c r="BL40" s="364"/>
      <c r="BM40" s="704" t="s">
        <v>344</v>
      </c>
      <c r="BN40" s="704"/>
      <c r="BO40" s="704"/>
      <c r="BP40" s="704"/>
      <c r="BQ40" s="704"/>
      <c r="BR40" s="704"/>
      <c r="BS40" s="704"/>
      <c r="BT40" s="704"/>
      <c r="BU40" s="705"/>
      <c r="BV40" s="665">
        <v>70</v>
      </c>
      <c r="BW40" s="666"/>
      <c r="BX40" s="666"/>
      <c r="BY40" s="666"/>
      <c r="BZ40" s="666"/>
      <c r="CA40" s="666"/>
      <c r="CB40" s="706"/>
      <c r="CD40" s="707" t="s">
        <v>345</v>
      </c>
      <c r="CE40" s="704"/>
      <c r="CF40" s="704"/>
      <c r="CG40" s="704"/>
      <c r="CH40" s="704"/>
      <c r="CI40" s="704"/>
      <c r="CJ40" s="704"/>
      <c r="CK40" s="704"/>
      <c r="CL40" s="704"/>
      <c r="CM40" s="704"/>
      <c r="CN40" s="704"/>
      <c r="CO40" s="704"/>
      <c r="CP40" s="704"/>
      <c r="CQ40" s="705"/>
      <c r="CR40" s="665">
        <v>360</v>
      </c>
      <c r="CS40" s="666"/>
      <c r="CT40" s="666"/>
      <c r="CU40" s="666"/>
      <c r="CV40" s="666"/>
      <c r="CW40" s="666"/>
      <c r="CX40" s="666"/>
      <c r="CY40" s="667"/>
      <c r="CZ40" s="668">
        <v>0</v>
      </c>
      <c r="DA40" s="678"/>
      <c r="DB40" s="678"/>
      <c r="DC40" s="679"/>
      <c r="DD40" s="671" t="s">
        <v>129</v>
      </c>
      <c r="DE40" s="666"/>
      <c r="DF40" s="666"/>
      <c r="DG40" s="666"/>
      <c r="DH40" s="666"/>
      <c r="DI40" s="666"/>
      <c r="DJ40" s="666"/>
      <c r="DK40" s="667"/>
      <c r="DL40" s="671" t="s">
        <v>129</v>
      </c>
      <c r="DM40" s="666"/>
      <c r="DN40" s="666"/>
      <c r="DO40" s="666"/>
      <c r="DP40" s="666"/>
      <c r="DQ40" s="666"/>
      <c r="DR40" s="666"/>
      <c r="DS40" s="666"/>
      <c r="DT40" s="666"/>
      <c r="DU40" s="666"/>
      <c r="DV40" s="667"/>
      <c r="DW40" s="668" t="s">
        <v>129</v>
      </c>
      <c r="DX40" s="678"/>
      <c r="DY40" s="678"/>
      <c r="DZ40" s="678"/>
      <c r="EA40" s="678"/>
      <c r="EB40" s="678"/>
      <c r="EC40" s="699"/>
    </row>
    <row r="41" spans="2:133" ht="11.25" customHeight="1" x14ac:dyDescent="0.2">
      <c r="B41" s="662" t="s">
        <v>346</v>
      </c>
      <c r="C41" s="663"/>
      <c r="D41" s="663"/>
      <c r="E41" s="663"/>
      <c r="F41" s="663"/>
      <c r="G41" s="663"/>
      <c r="H41" s="663"/>
      <c r="I41" s="663"/>
      <c r="J41" s="663"/>
      <c r="K41" s="663"/>
      <c r="L41" s="663"/>
      <c r="M41" s="663"/>
      <c r="N41" s="663"/>
      <c r="O41" s="663"/>
      <c r="P41" s="663"/>
      <c r="Q41" s="664"/>
      <c r="R41" s="665" t="s">
        <v>129</v>
      </c>
      <c r="S41" s="666"/>
      <c r="T41" s="666"/>
      <c r="U41" s="666"/>
      <c r="V41" s="666"/>
      <c r="W41" s="666"/>
      <c r="X41" s="666"/>
      <c r="Y41" s="667"/>
      <c r="Z41" s="692" t="s">
        <v>129</v>
      </c>
      <c r="AA41" s="692"/>
      <c r="AB41" s="692"/>
      <c r="AC41" s="692"/>
      <c r="AD41" s="693" t="s">
        <v>129</v>
      </c>
      <c r="AE41" s="693"/>
      <c r="AF41" s="693"/>
      <c r="AG41" s="693"/>
      <c r="AH41" s="693"/>
      <c r="AI41" s="693"/>
      <c r="AJ41" s="693"/>
      <c r="AK41" s="693"/>
      <c r="AL41" s="668" t="s">
        <v>129</v>
      </c>
      <c r="AM41" s="669"/>
      <c r="AN41" s="669"/>
      <c r="AO41" s="694"/>
      <c r="AQ41" s="700" t="s">
        <v>347</v>
      </c>
      <c r="AR41" s="701"/>
      <c r="AS41" s="701"/>
      <c r="AT41" s="701"/>
      <c r="AU41" s="701"/>
      <c r="AV41" s="701"/>
      <c r="AW41" s="701"/>
      <c r="AX41" s="701"/>
      <c r="AY41" s="702"/>
      <c r="AZ41" s="665">
        <v>10631</v>
      </c>
      <c r="BA41" s="666"/>
      <c r="BB41" s="666"/>
      <c r="BC41" s="666"/>
      <c r="BD41" s="676"/>
      <c r="BE41" s="676"/>
      <c r="BF41" s="703"/>
      <c r="BG41" s="708"/>
      <c r="BH41" s="709"/>
      <c r="BI41" s="709"/>
      <c r="BJ41" s="709"/>
      <c r="BK41" s="709"/>
      <c r="BL41" s="364"/>
      <c r="BM41" s="704" t="s">
        <v>348</v>
      </c>
      <c r="BN41" s="704"/>
      <c r="BO41" s="704"/>
      <c r="BP41" s="704"/>
      <c r="BQ41" s="704"/>
      <c r="BR41" s="704"/>
      <c r="BS41" s="704"/>
      <c r="BT41" s="704"/>
      <c r="BU41" s="705"/>
      <c r="BV41" s="665" t="s">
        <v>129</v>
      </c>
      <c r="BW41" s="666"/>
      <c r="BX41" s="666"/>
      <c r="BY41" s="666"/>
      <c r="BZ41" s="666"/>
      <c r="CA41" s="666"/>
      <c r="CB41" s="706"/>
      <c r="CD41" s="707" t="s">
        <v>349</v>
      </c>
      <c r="CE41" s="704"/>
      <c r="CF41" s="704"/>
      <c r="CG41" s="704"/>
      <c r="CH41" s="704"/>
      <c r="CI41" s="704"/>
      <c r="CJ41" s="704"/>
      <c r="CK41" s="704"/>
      <c r="CL41" s="704"/>
      <c r="CM41" s="704"/>
      <c r="CN41" s="704"/>
      <c r="CO41" s="704"/>
      <c r="CP41" s="704"/>
      <c r="CQ41" s="705"/>
      <c r="CR41" s="665" t="s">
        <v>129</v>
      </c>
      <c r="CS41" s="676"/>
      <c r="CT41" s="676"/>
      <c r="CU41" s="676"/>
      <c r="CV41" s="676"/>
      <c r="CW41" s="676"/>
      <c r="CX41" s="676"/>
      <c r="CY41" s="677"/>
      <c r="CZ41" s="668" t="s">
        <v>129</v>
      </c>
      <c r="DA41" s="678"/>
      <c r="DB41" s="678"/>
      <c r="DC41" s="679"/>
      <c r="DD41" s="671" t="s">
        <v>129</v>
      </c>
      <c r="DE41" s="676"/>
      <c r="DF41" s="676"/>
      <c r="DG41" s="676"/>
      <c r="DH41" s="676"/>
      <c r="DI41" s="676"/>
      <c r="DJ41" s="676"/>
      <c r="DK41" s="677"/>
      <c r="DL41" s="672"/>
      <c r="DM41" s="673"/>
      <c r="DN41" s="673"/>
      <c r="DO41" s="673"/>
      <c r="DP41" s="673"/>
      <c r="DQ41" s="673"/>
      <c r="DR41" s="673"/>
      <c r="DS41" s="673"/>
      <c r="DT41" s="673"/>
      <c r="DU41" s="673"/>
      <c r="DV41" s="674"/>
      <c r="DW41" s="658"/>
      <c r="DX41" s="659"/>
      <c r="DY41" s="659"/>
      <c r="DZ41" s="659"/>
      <c r="EA41" s="659"/>
      <c r="EB41" s="659"/>
      <c r="EC41" s="660"/>
    </row>
    <row r="42" spans="2:133" ht="11.25" customHeight="1" x14ac:dyDescent="0.2">
      <c r="B42" s="662" t="s">
        <v>350</v>
      </c>
      <c r="C42" s="663"/>
      <c r="D42" s="663"/>
      <c r="E42" s="663"/>
      <c r="F42" s="663"/>
      <c r="G42" s="663"/>
      <c r="H42" s="663"/>
      <c r="I42" s="663"/>
      <c r="J42" s="663"/>
      <c r="K42" s="663"/>
      <c r="L42" s="663"/>
      <c r="M42" s="663"/>
      <c r="N42" s="663"/>
      <c r="O42" s="663"/>
      <c r="P42" s="663"/>
      <c r="Q42" s="664"/>
      <c r="R42" s="665" t="s">
        <v>129</v>
      </c>
      <c r="S42" s="666"/>
      <c r="T42" s="666"/>
      <c r="U42" s="666"/>
      <c r="V42" s="666"/>
      <c r="W42" s="666"/>
      <c r="X42" s="666"/>
      <c r="Y42" s="667"/>
      <c r="Z42" s="692" t="s">
        <v>129</v>
      </c>
      <c r="AA42" s="692"/>
      <c r="AB42" s="692"/>
      <c r="AC42" s="692"/>
      <c r="AD42" s="693" t="s">
        <v>129</v>
      </c>
      <c r="AE42" s="693"/>
      <c r="AF42" s="693"/>
      <c r="AG42" s="693"/>
      <c r="AH42" s="693"/>
      <c r="AI42" s="693"/>
      <c r="AJ42" s="693"/>
      <c r="AK42" s="693"/>
      <c r="AL42" s="668" t="s">
        <v>129</v>
      </c>
      <c r="AM42" s="669"/>
      <c r="AN42" s="669"/>
      <c r="AO42" s="694"/>
      <c r="AQ42" s="712" t="s">
        <v>351</v>
      </c>
      <c r="AR42" s="713"/>
      <c r="AS42" s="713"/>
      <c r="AT42" s="713"/>
      <c r="AU42" s="713"/>
      <c r="AV42" s="713"/>
      <c r="AW42" s="713"/>
      <c r="AX42" s="713"/>
      <c r="AY42" s="714"/>
      <c r="AZ42" s="645">
        <v>5885</v>
      </c>
      <c r="BA42" s="680"/>
      <c r="BB42" s="680"/>
      <c r="BC42" s="680"/>
      <c r="BD42" s="646"/>
      <c r="BE42" s="646"/>
      <c r="BF42" s="695"/>
      <c r="BG42" s="710"/>
      <c r="BH42" s="711"/>
      <c r="BI42" s="711"/>
      <c r="BJ42" s="711"/>
      <c r="BK42" s="711"/>
      <c r="BL42" s="365"/>
      <c r="BM42" s="696" t="s">
        <v>352</v>
      </c>
      <c r="BN42" s="696"/>
      <c r="BO42" s="696"/>
      <c r="BP42" s="696"/>
      <c r="BQ42" s="696"/>
      <c r="BR42" s="696"/>
      <c r="BS42" s="696"/>
      <c r="BT42" s="696"/>
      <c r="BU42" s="697"/>
      <c r="BV42" s="645">
        <v>287</v>
      </c>
      <c r="BW42" s="680"/>
      <c r="BX42" s="680"/>
      <c r="BY42" s="680"/>
      <c r="BZ42" s="680"/>
      <c r="CA42" s="680"/>
      <c r="CB42" s="698"/>
      <c r="CD42" s="662" t="s">
        <v>353</v>
      </c>
      <c r="CE42" s="663"/>
      <c r="CF42" s="663"/>
      <c r="CG42" s="663"/>
      <c r="CH42" s="663"/>
      <c r="CI42" s="663"/>
      <c r="CJ42" s="663"/>
      <c r="CK42" s="663"/>
      <c r="CL42" s="663"/>
      <c r="CM42" s="663"/>
      <c r="CN42" s="663"/>
      <c r="CO42" s="663"/>
      <c r="CP42" s="663"/>
      <c r="CQ42" s="664"/>
      <c r="CR42" s="665">
        <v>231075</v>
      </c>
      <c r="CS42" s="676"/>
      <c r="CT42" s="676"/>
      <c r="CU42" s="676"/>
      <c r="CV42" s="676"/>
      <c r="CW42" s="676"/>
      <c r="CX42" s="676"/>
      <c r="CY42" s="677"/>
      <c r="CZ42" s="668">
        <v>15.4</v>
      </c>
      <c r="DA42" s="678"/>
      <c r="DB42" s="678"/>
      <c r="DC42" s="679"/>
      <c r="DD42" s="671">
        <v>56231</v>
      </c>
      <c r="DE42" s="676"/>
      <c r="DF42" s="676"/>
      <c r="DG42" s="676"/>
      <c r="DH42" s="676"/>
      <c r="DI42" s="676"/>
      <c r="DJ42" s="676"/>
      <c r="DK42" s="677"/>
      <c r="DL42" s="672"/>
      <c r="DM42" s="673"/>
      <c r="DN42" s="673"/>
      <c r="DO42" s="673"/>
      <c r="DP42" s="673"/>
      <c r="DQ42" s="673"/>
      <c r="DR42" s="673"/>
      <c r="DS42" s="673"/>
      <c r="DT42" s="673"/>
      <c r="DU42" s="673"/>
      <c r="DV42" s="674"/>
      <c r="DW42" s="658"/>
      <c r="DX42" s="659"/>
      <c r="DY42" s="659"/>
      <c r="DZ42" s="659"/>
      <c r="EA42" s="659"/>
      <c r="EB42" s="659"/>
      <c r="EC42" s="660"/>
    </row>
    <row r="43" spans="2:133" ht="11.25" customHeight="1" x14ac:dyDescent="0.2">
      <c r="B43" s="662" t="s">
        <v>354</v>
      </c>
      <c r="C43" s="663"/>
      <c r="D43" s="663"/>
      <c r="E43" s="663"/>
      <c r="F43" s="663"/>
      <c r="G43" s="663"/>
      <c r="H43" s="663"/>
      <c r="I43" s="663"/>
      <c r="J43" s="663"/>
      <c r="K43" s="663"/>
      <c r="L43" s="663"/>
      <c r="M43" s="663"/>
      <c r="N43" s="663"/>
      <c r="O43" s="663"/>
      <c r="P43" s="663"/>
      <c r="Q43" s="664"/>
      <c r="R43" s="665">
        <v>13000</v>
      </c>
      <c r="S43" s="666"/>
      <c r="T43" s="666"/>
      <c r="U43" s="666"/>
      <c r="V43" s="666"/>
      <c r="W43" s="666"/>
      <c r="X43" s="666"/>
      <c r="Y43" s="667"/>
      <c r="Z43" s="692">
        <v>0.8</v>
      </c>
      <c r="AA43" s="692"/>
      <c r="AB43" s="692"/>
      <c r="AC43" s="692"/>
      <c r="AD43" s="693" t="s">
        <v>129</v>
      </c>
      <c r="AE43" s="693"/>
      <c r="AF43" s="693"/>
      <c r="AG43" s="693"/>
      <c r="AH43" s="693"/>
      <c r="AI43" s="693"/>
      <c r="AJ43" s="693"/>
      <c r="AK43" s="693"/>
      <c r="AL43" s="668" t="s">
        <v>129</v>
      </c>
      <c r="AM43" s="669"/>
      <c r="AN43" s="669"/>
      <c r="AO43" s="694"/>
      <c r="BV43" s="219"/>
      <c r="BW43" s="219"/>
      <c r="BX43" s="219"/>
      <c r="BY43" s="219"/>
      <c r="BZ43" s="219"/>
      <c r="CA43" s="219"/>
      <c r="CB43" s="219"/>
      <c r="CD43" s="662" t="s">
        <v>355</v>
      </c>
      <c r="CE43" s="663"/>
      <c r="CF43" s="663"/>
      <c r="CG43" s="663"/>
      <c r="CH43" s="663"/>
      <c r="CI43" s="663"/>
      <c r="CJ43" s="663"/>
      <c r="CK43" s="663"/>
      <c r="CL43" s="663"/>
      <c r="CM43" s="663"/>
      <c r="CN43" s="663"/>
      <c r="CO43" s="663"/>
      <c r="CP43" s="663"/>
      <c r="CQ43" s="664"/>
      <c r="CR43" s="665">
        <v>7230</v>
      </c>
      <c r="CS43" s="676"/>
      <c r="CT43" s="676"/>
      <c r="CU43" s="676"/>
      <c r="CV43" s="676"/>
      <c r="CW43" s="676"/>
      <c r="CX43" s="676"/>
      <c r="CY43" s="677"/>
      <c r="CZ43" s="668">
        <v>0.5</v>
      </c>
      <c r="DA43" s="678"/>
      <c r="DB43" s="678"/>
      <c r="DC43" s="679"/>
      <c r="DD43" s="671">
        <v>1853</v>
      </c>
      <c r="DE43" s="676"/>
      <c r="DF43" s="676"/>
      <c r="DG43" s="676"/>
      <c r="DH43" s="676"/>
      <c r="DI43" s="676"/>
      <c r="DJ43" s="676"/>
      <c r="DK43" s="677"/>
      <c r="DL43" s="672"/>
      <c r="DM43" s="673"/>
      <c r="DN43" s="673"/>
      <c r="DO43" s="673"/>
      <c r="DP43" s="673"/>
      <c r="DQ43" s="673"/>
      <c r="DR43" s="673"/>
      <c r="DS43" s="673"/>
      <c r="DT43" s="673"/>
      <c r="DU43" s="673"/>
      <c r="DV43" s="674"/>
      <c r="DW43" s="658"/>
      <c r="DX43" s="659"/>
      <c r="DY43" s="659"/>
      <c r="DZ43" s="659"/>
      <c r="EA43" s="659"/>
      <c r="EB43" s="659"/>
      <c r="EC43" s="660"/>
    </row>
    <row r="44" spans="2:133" ht="11.25" customHeight="1" x14ac:dyDescent="0.2">
      <c r="B44" s="642" t="s">
        <v>356</v>
      </c>
      <c r="C44" s="643"/>
      <c r="D44" s="643"/>
      <c r="E44" s="643"/>
      <c r="F44" s="643"/>
      <c r="G44" s="643"/>
      <c r="H44" s="643"/>
      <c r="I44" s="643"/>
      <c r="J44" s="643"/>
      <c r="K44" s="643"/>
      <c r="L44" s="643"/>
      <c r="M44" s="643"/>
      <c r="N44" s="643"/>
      <c r="O44" s="643"/>
      <c r="P44" s="643"/>
      <c r="Q44" s="644"/>
      <c r="R44" s="645">
        <v>1716850</v>
      </c>
      <c r="S44" s="680"/>
      <c r="T44" s="680"/>
      <c r="U44" s="680"/>
      <c r="V44" s="680"/>
      <c r="W44" s="680"/>
      <c r="X44" s="680"/>
      <c r="Y44" s="681"/>
      <c r="Z44" s="682">
        <v>100</v>
      </c>
      <c r="AA44" s="682"/>
      <c r="AB44" s="682"/>
      <c r="AC44" s="682"/>
      <c r="AD44" s="683">
        <v>437135</v>
      </c>
      <c r="AE44" s="683"/>
      <c r="AF44" s="683"/>
      <c r="AG44" s="683"/>
      <c r="AH44" s="683"/>
      <c r="AI44" s="683"/>
      <c r="AJ44" s="683"/>
      <c r="AK44" s="683"/>
      <c r="AL44" s="648">
        <v>100</v>
      </c>
      <c r="AM44" s="684"/>
      <c r="AN44" s="684"/>
      <c r="AO44" s="685"/>
      <c r="CD44" s="686" t="s">
        <v>303</v>
      </c>
      <c r="CE44" s="687"/>
      <c r="CF44" s="662" t="s">
        <v>357</v>
      </c>
      <c r="CG44" s="663"/>
      <c r="CH44" s="663"/>
      <c r="CI44" s="663"/>
      <c r="CJ44" s="663"/>
      <c r="CK44" s="663"/>
      <c r="CL44" s="663"/>
      <c r="CM44" s="663"/>
      <c r="CN44" s="663"/>
      <c r="CO44" s="663"/>
      <c r="CP44" s="663"/>
      <c r="CQ44" s="664"/>
      <c r="CR44" s="665">
        <v>231075</v>
      </c>
      <c r="CS44" s="666"/>
      <c r="CT44" s="666"/>
      <c r="CU44" s="666"/>
      <c r="CV44" s="666"/>
      <c r="CW44" s="666"/>
      <c r="CX44" s="666"/>
      <c r="CY44" s="667"/>
      <c r="CZ44" s="668">
        <v>15.4</v>
      </c>
      <c r="DA44" s="669"/>
      <c r="DB44" s="669"/>
      <c r="DC44" s="670"/>
      <c r="DD44" s="671">
        <v>56231</v>
      </c>
      <c r="DE44" s="666"/>
      <c r="DF44" s="666"/>
      <c r="DG44" s="666"/>
      <c r="DH44" s="666"/>
      <c r="DI44" s="666"/>
      <c r="DJ44" s="666"/>
      <c r="DK44" s="667"/>
      <c r="DL44" s="672"/>
      <c r="DM44" s="673"/>
      <c r="DN44" s="673"/>
      <c r="DO44" s="673"/>
      <c r="DP44" s="673"/>
      <c r="DQ44" s="673"/>
      <c r="DR44" s="673"/>
      <c r="DS44" s="673"/>
      <c r="DT44" s="673"/>
      <c r="DU44" s="673"/>
      <c r="DV44" s="674"/>
      <c r="DW44" s="658"/>
      <c r="DX44" s="659"/>
      <c r="DY44" s="659"/>
      <c r="DZ44" s="659"/>
      <c r="EA44" s="659"/>
      <c r="EB44" s="659"/>
      <c r="EC44" s="660"/>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8"/>
      <c r="CE45" s="689"/>
      <c r="CF45" s="662" t="s">
        <v>358</v>
      </c>
      <c r="CG45" s="663"/>
      <c r="CH45" s="663"/>
      <c r="CI45" s="663"/>
      <c r="CJ45" s="663"/>
      <c r="CK45" s="663"/>
      <c r="CL45" s="663"/>
      <c r="CM45" s="663"/>
      <c r="CN45" s="663"/>
      <c r="CO45" s="663"/>
      <c r="CP45" s="663"/>
      <c r="CQ45" s="664"/>
      <c r="CR45" s="665">
        <v>89317</v>
      </c>
      <c r="CS45" s="676"/>
      <c r="CT45" s="676"/>
      <c r="CU45" s="676"/>
      <c r="CV45" s="676"/>
      <c r="CW45" s="676"/>
      <c r="CX45" s="676"/>
      <c r="CY45" s="677"/>
      <c r="CZ45" s="668">
        <v>5.9</v>
      </c>
      <c r="DA45" s="678"/>
      <c r="DB45" s="678"/>
      <c r="DC45" s="679"/>
      <c r="DD45" s="671">
        <v>17043</v>
      </c>
      <c r="DE45" s="676"/>
      <c r="DF45" s="676"/>
      <c r="DG45" s="676"/>
      <c r="DH45" s="676"/>
      <c r="DI45" s="676"/>
      <c r="DJ45" s="676"/>
      <c r="DK45" s="677"/>
      <c r="DL45" s="672"/>
      <c r="DM45" s="673"/>
      <c r="DN45" s="673"/>
      <c r="DO45" s="673"/>
      <c r="DP45" s="673"/>
      <c r="DQ45" s="673"/>
      <c r="DR45" s="673"/>
      <c r="DS45" s="673"/>
      <c r="DT45" s="673"/>
      <c r="DU45" s="673"/>
      <c r="DV45" s="674"/>
      <c r="DW45" s="658"/>
      <c r="DX45" s="659"/>
      <c r="DY45" s="659"/>
      <c r="DZ45" s="659"/>
      <c r="EA45" s="659"/>
      <c r="EB45" s="659"/>
      <c r="EC45" s="660"/>
    </row>
    <row r="46" spans="2:133" ht="11.25" customHeight="1" x14ac:dyDescent="0.2">
      <c r="B46" s="221" t="s">
        <v>359</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8"/>
      <c r="CE46" s="689"/>
      <c r="CF46" s="662" t="s">
        <v>360</v>
      </c>
      <c r="CG46" s="663"/>
      <c r="CH46" s="663"/>
      <c r="CI46" s="663"/>
      <c r="CJ46" s="663"/>
      <c r="CK46" s="663"/>
      <c r="CL46" s="663"/>
      <c r="CM46" s="663"/>
      <c r="CN46" s="663"/>
      <c r="CO46" s="663"/>
      <c r="CP46" s="663"/>
      <c r="CQ46" s="664"/>
      <c r="CR46" s="665">
        <v>140366</v>
      </c>
      <c r="CS46" s="666"/>
      <c r="CT46" s="666"/>
      <c r="CU46" s="666"/>
      <c r="CV46" s="666"/>
      <c r="CW46" s="666"/>
      <c r="CX46" s="666"/>
      <c r="CY46" s="667"/>
      <c r="CZ46" s="668">
        <v>9.3000000000000007</v>
      </c>
      <c r="DA46" s="669"/>
      <c r="DB46" s="669"/>
      <c r="DC46" s="670"/>
      <c r="DD46" s="671">
        <v>38796</v>
      </c>
      <c r="DE46" s="666"/>
      <c r="DF46" s="666"/>
      <c r="DG46" s="666"/>
      <c r="DH46" s="666"/>
      <c r="DI46" s="666"/>
      <c r="DJ46" s="666"/>
      <c r="DK46" s="667"/>
      <c r="DL46" s="672"/>
      <c r="DM46" s="673"/>
      <c r="DN46" s="673"/>
      <c r="DO46" s="673"/>
      <c r="DP46" s="673"/>
      <c r="DQ46" s="673"/>
      <c r="DR46" s="673"/>
      <c r="DS46" s="673"/>
      <c r="DT46" s="673"/>
      <c r="DU46" s="673"/>
      <c r="DV46" s="674"/>
      <c r="DW46" s="658"/>
      <c r="DX46" s="659"/>
      <c r="DY46" s="659"/>
      <c r="DZ46" s="659"/>
      <c r="EA46" s="659"/>
      <c r="EB46" s="659"/>
      <c r="EC46" s="660"/>
    </row>
    <row r="47" spans="2:133" ht="11.25" customHeight="1" x14ac:dyDescent="0.2">
      <c r="B47" s="675" t="s">
        <v>361</v>
      </c>
      <c r="C47" s="675"/>
      <c r="D47" s="675"/>
      <c r="E47" s="675"/>
      <c r="F47" s="675"/>
      <c r="G47" s="675"/>
      <c r="H47" s="675"/>
      <c r="I47" s="675"/>
      <c r="J47" s="675"/>
      <c r="K47" s="675"/>
      <c r="L47" s="675"/>
      <c r="M47" s="675"/>
      <c r="N47" s="675"/>
      <c r="O47" s="675"/>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5"/>
      <c r="AM47" s="675"/>
      <c r="AN47" s="675"/>
      <c r="AO47" s="675"/>
      <c r="AP47" s="675"/>
      <c r="AQ47" s="675"/>
      <c r="AR47" s="675"/>
      <c r="AS47" s="675"/>
      <c r="AT47" s="675"/>
      <c r="AU47" s="675"/>
      <c r="AV47" s="675"/>
      <c r="AW47" s="675"/>
      <c r="AX47" s="675"/>
      <c r="AY47" s="675"/>
      <c r="AZ47" s="675"/>
      <c r="BA47" s="675"/>
      <c r="BB47" s="675"/>
      <c r="BC47" s="675"/>
      <c r="BD47" s="675"/>
      <c r="BE47" s="675"/>
      <c r="BF47" s="675"/>
      <c r="BG47" s="675"/>
      <c r="BH47" s="675"/>
      <c r="BI47" s="675"/>
      <c r="BJ47" s="675"/>
      <c r="BK47" s="675"/>
      <c r="BL47" s="675"/>
      <c r="BM47" s="675"/>
      <c r="BN47" s="675"/>
      <c r="BO47" s="675"/>
      <c r="BP47" s="675"/>
      <c r="BQ47" s="675"/>
      <c r="BR47" s="675"/>
      <c r="BS47" s="675"/>
      <c r="BT47" s="675"/>
      <c r="BU47" s="675"/>
      <c r="BV47" s="675"/>
      <c r="BW47" s="675"/>
      <c r="BX47" s="675"/>
      <c r="BY47" s="675"/>
      <c r="BZ47" s="675"/>
      <c r="CA47" s="675"/>
      <c r="CB47" s="675"/>
      <c r="CD47" s="688"/>
      <c r="CE47" s="689"/>
      <c r="CF47" s="662" t="s">
        <v>362</v>
      </c>
      <c r="CG47" s="663"/>
      <c r="CH47" s="663"/>
      <c r="CI47" s="663"/>
      <c r="CJ47" s="663"/>
      <c r="CK47" s="663"/>
      <c r="CL47" s="663"/>
      <c r="CM47" s="663"/>
      <c r="CN47" s="663"/>
      <c r="CO47" s="663"/>
      <c r="CP47" s="663"/>
      <c r="CQ47" s="664"/>
      <c r="CR47" s="665" t="s">
        <v>129</v>
      </c>
      <c r="CS47" s="676"/>
      <c r="CT47" s="676"/>
      <c r="CU47" s="676"/>
      <c r="CV47" s="676"/>
      <c r="CW47" s="676"/>
      <c r="CX47" s="676"/>
      <c r="CY47" s="677"/>
      <c r="CZ47" s="668" t="s">
        <v>129</v>
      </c>
      <c r="DA47" s="678"/>
      <c r="DB47" s="678"/>
      <c r="DC47" s="679"/>
      <c r="DD47" s="671" t="s">
        <v>129</v>
      </c>
      <c r="DE47" s="676"/>
      <c r="DF47" s="676"/>
      <c r="DG47" s="676"/>
      <c r="DH47" s="676"/>
      <c r="DI47" s="676"/>
      <c r="DJ47" s="676"/>
      <c r="DK47" s="677"/>
      <c r="DL47" s="672"/>
      <c r="DM47" s="673"/>
      <c r="DN47" s="673"/>
      <c r="DO47" s="673"/>
      <c r="DP47" s="673"/>
      <c r="DQ47" s="673"/>
      <c r="DR47" s="673"/>
      <c r="DS47" s="673"/>
      <c r="DT47" s="673"/>
      <c r="DU47" s="673"/>
      <c r="DV47" s="674"/>
      <c r="DW47" s="658"/>
      <c r="DX47" s="659"/>
      <c r="DY47" s="659"/>
      <c r="DZ47" s="659"/>
      <c r="EA47" s="659"/>
      <c r="EB47" s="659"/>
      <c r="EC47" s="660"/>
    </row>
    <row r="48" spans="2:133" ht="10.8" x14ac:dyDescent="0.2">
      <c r="B48" s="661" t="s">
        <v>363</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661"/>
      <c r="CB48" s="661"/>
      <c r="CD48" s="690"/>
      <c r="CE48" s="691"/>
      <c r="CF48" s="662" t="s">
        <v>364</v>
      </c>
      <c r="CG48" s="663"/>
      <c r="CH48" s="663"/>
      <c r="CI48" s="663"/>
      <c r="CJ48" s="663"/>
      <c r="CK48" s="663"/>
      <c r="CL48" s="663"/>
      <c r="CM48" s="663"/>
      <c r="CN48" s="663"/>
      <c r="CO48" s="663"/>
      <c r="CP48" s="663"/>
      <c r="CQ48" s="664"/>
      <c r="CR48" s="665" t="s">
        <v>129</v>
      </c>
      <c r="CS48" s="666"/>
      <c r="CT48" s="666"/>
      <c r="CU48" s="666"/>
      <c r="CV48" s="666"/>
      <c r="CW48" s="666"/>
      <c r="CX48" s="666"/>
      <c r="CY48" s="667"/>
      <c r="CZ48" s="668" t="s">
        <v>129</v>
      </c>
      <c r="DA48" s="669"/>
      <c r="DB48" s="669"/>
      <c r="DC48" s="670"/>
      <c r="DD48" s="671" t="s">
        <v>129</v>
      </c>
      <c r="DE48" s="666"/>
      <c r="DF48" s="666"/>
      <c r="DG48" s="666"/>
      <c r="DH48" s="666"/>
      <c r="DI48" s="666"/>
      <c r="DJ48" s="666"/>
      <c r="DK48" s="667"/>
      <c r="DL48" s="672"/>
      <c r="DM48" s="673"/>
      <c r="DN48" s="673"/>
      <c r="DO48" s="673"/>
      <c r="DP48" s="673"/>
      <c r="DQ48" s="673"/>
      <c r="DR48" s="673"/>
      <c r="DS48" s="673"/>
      <c r="DT48" s="673"/>
      <c r="DU48" s="673"/>
      <c r="DV48" s="674"/>
      <c r="DW48" s="658"/>
      <c r="DX48" s="659"/>
      <c r="DY48" s="659"/>
      <c r="DZ48" s="659"/>
      <c r="EA48" s="659"/>
      <c r="EB48" s="659"/>
      <c r="EC48" s="660"/>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2" t="s">
        <v>365</v>
      </c>
      <c r="CE49" s="643"/>
      <c r="CF49" s="643"/>
      <c r="CG49" s="643"/>
      <c r="CH49" s="643"/>
      <c r="CI49" s="643"/>
      <c r="CJ49" s="643"/>
      <c r="CK49" s="643"/>
      <c r="CL49" s="643"/>
      <c r="CM49" s="643"/>
      <c r="CN49" s="643"/>
      <c r="CO49" s="643"/>
      <c r="CP49" s="643"/>
      <c r="CQ49" s="644"/>
      <c r="CR49" s="645">
        <v>1502770</v>
      </c>
      <c r="CS49" s="646"/>
      <c r="CT49" s="646"/>
      <c r="CU49" s="646"/>
      <c r="CV49" s="646"/>
      <c r="CW49" s="646"/>
      <c r="CX49" s="646"/>
      <c r="CY49" s="647"/>
      <c r="CZ49" s="648">
        <v>100</v>
      </c>
      <c r="DA49" s="649"/>
      <c r="DB49" s="649"/>
      <c r="DC49" s="650"/>
      <c r="DD49" s="651">
        <v>830370</v>
      </c>
      <c r="DE49" s="646"/>
      <c r="DF49" s="646"/>
      <c r="DG49" s="646"/>
      <c r="DH49" s="646"/>
      <c r="DI49" s="646"/>
      <c r="DJ49" s="646"/>
      <c r="DK49" s="647"/>
      <c r="DL49" s="652"/>
      <c r="DM49" s="653"/>
      <c r="DN49" s="653"/>
      <c r="DO49" s="653"/>
      <c r="DP49" s="653"/>
      <c r="DQ49" s="653"/>
      <c r="DR49" s="653"/>
      <c r="DS49" s="653"/>
      <c r="DT49" s="653"/>
      <c r="DU49" s="653"/>
      <c r="DV49" s="654"/>
      <c r="DW49" s="655"/>
      <c r="DX49" s="656"/>
      <c r="DY49" s="656"/>
      <c r="DZ49" s="656"/>
      <c r="EA49" s="656"/>
      <c r="EB49" s="656"/>
      <c r="EC49" s="657"/>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V4YVnVy3pPItMUJ0LUcpP2VyF7AshJ82QHTVZ9xpBLGZ6tmLyR5ksjlpJwTlONK1gYNnk5udFG30ycLTWjRX5w==" saltValue="mXigCf8xYvl47zLAUGZsbg=="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5" t="s">
        <v>366</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c r="AW2" s="1155"/>
      <c r="AX2" s="1155"/>
      <c r="AY2" s="1155"/>
      <c r="AZ2" s="1155"/>
      <c r="BA2" s="1155"/>
      <c r="BB2" s="1155"/>
      <c r="BC2" s="1155"/>
      <c r="BD2" s="1155"/>
      <c r="BE2" s="1155"/>
      <c r="BF2" s="1155"/>
      <c r="BG2" s="1155"/>
      <c r="BH2" s="1155"/>
      <c r="BI2" s="115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6" t="s">
        <v>367</v>
      </c>
      <c r="DK2" s="1157"/>
      <c r="DL2" s="1157"/>
      <c r="DM2" s="1157"/>
      <c r="DN2" s="1157"/>
      <c r="DO2" s="1158"/>
      <c r="DP2" s="224"/>
      <c r="DQ2" s="1156" t="s">
        <v>368</v>
      </c>
      <c r="DR2" s="1157"/>
      <c r="DS2" s="1157"/>
      <c r="DT2" s="1157"/>
      <c r="DU2" s="1157"/>
      <c r="DV2" s="1157"/>
      <c r="DW2" s="1157"/>
      <c r="DX2" s="1157"/>
      <c r="DY2" s="1157"/>
      <c r="DZ2" s="1158"/>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4" t="s">
        <v>369</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28"/>
      <c r="BA4" s="228"/>
      <c r="BB4" s="228"/>
      <c r="BC4" s="228"/>
      <c r="BD4" s="228"/>
      <c r="BE4" s="229"/>
      <c r="BF4" s="229"/>
      <c r="BG4" s="229"/>
      <c r="BH4" s="229"/>
      <c r="BI4" s="229"/>
      <c r="BJ4" s="229"/>
      <c r="BK4" s="229"/>
      <c r="BL4" s="229"/>
      <c r="BM4" s="229"/>
      <c r="BN4" s="229"/>
      <c r="BO4" s="229"/>
      <c r="BP4" s="229"/>
      <c r="BQ4" s="795" t="s">
        <v>370</v>
      </c>
      <c r="BR4" s="795"/>
      <c r="BS4" s="795"/>
      <c r="BT4" s="795"/>
      <c r="BU4" s="795"/>
      <c r="BV4" s="795"/>
      <c r="BW4" s="795"/>
      <c r="BX4" s="795"/>
      <c r="BY4" s="795"/>
      <c r="BZ4" s="795"/>
      <c r="CA4" s="795"/>
      <c r="CB4" s="795"/>
      <c r="CC4" s="795"/>
      <c r="CD4" s="795"/>
      <c r="CE4" s="795"/>
      <c r="CF4" s="795"/>
      <c r="CG4" s="795"/>
      <c r="CH4" s="795"/>
      <c r="CI4" s="795"/>
      <c r="CJ4" s="795"/>
      <c r="CK4" s="795"/>
      <c r="CL4" s="795"/>
      <c r="CM4" s="795"/>
      <c r="CN4" s="795"/>
      <c r="CO4" s="795"/>
      <c r="CP4" s="795"/>
      <c r="CQ4" s="795"/>
      <c r="CR4" s="795"/>
      <c r="CS4" s="795"/>
      <c r="CT4" s="795"/>
      <c r="CU4" s="795"/>
      <c r="CV4" s="795"/>
      <c r="CW4" s="795"/>
      <c r="CX4" s="795"/>
      <c r="CY4" s="795"/>
      <c r="CZ4" s="795"/>
      <c r="DA4" s="795"/>
      <c r="DB4" s="795"/>
      <c r="DC4" s="795"/>
      <c r="DD4" s="795"/>
      <c r="DE4" s="795"/>
      <c r="DF4" s="795"/>
      <c r="DG4" s="795"/>
      <c r="DH4" s="795"/>
      <c r="DI4" s="795"/>
      <c r="DJ4" s="795"/>
      <c r="DK4" s="795"/>
      <c r="DL4" s="795"/>
      <c r="DM4" s="795"/>
      <c r="DN4" s="795"/>
      <c r="DO4" s="795"/>
      <c r="DP4" s="795"/>
      <c r="DQ4" s="795"/>
      <c r="DR4" s="795"/>
      <c r="DS4" s="795"/>
      <c r="DT4" s="795"/>
      <c r="DU4" s="795"/>
      <c r="DV4" s="795"/>
      <c r="DW4" s="795"/>
      <c r="DX4" s="795"/>
      <c r="DY4" s="795"/>
      <c r="DZ4" s="795"/>
      <c r="EA4" s="230"/>
    </row>
    <row r="5" spans="1:131" s="231" customFormat="1" ht="26.25" customHeight="1" x14ac:dyDescent="0.2">
      <c r="A5" s="1060" t="s">
        <v>371</v>
      </c>
      <c r="B5" s="1061"/>
      <c r="C5" s="1061"/>
      <c r="D5" s="1061"/>
      <c r="E5" s="1061"/>
      <c r="F5" s="1061"/>
      <c r="G5" s="1061"/>
      <c r="H5" s="1061"/>
      <c r="I5" s="1061"/>
      <c r="J5" s="1061"/>
      <c r="K5" s="1061"/>
      <c r="L5" s="1061"/>
      <c r="M5" s="1061"/>
      <c r="N5" s="1061"/>
      <c r="O5" s="1061"/>
      <c r="P5" s="1062"/>
      <c r="Q5" s="1066" t="s">
        <v>372</v>
      </c>
      <c r="R5" s="1067"/>
      <c r="S5" s="1067"/>
      <c r="T5" s="1067"/>
      <c r="U5" s="1068"/>
      <c r="V5" s="1066" t="s">
        <v>373</v>
      </c>
      <c r="W5" s="1067"/>
      <c r="X5" s="1067"/>
      <c r="Y5" s="1067"/>
      <c r="Z5" s="1068"/>
      <c r="AA5" s="1066" t="s">
        <v>374</v>
      </c>
      <c r="AB5" s="1067"/>
      <c r="AC5" s="1067"/>
      <c r="AD5" s="1067"/>
      <c r="AE5" s="1067"/>
      <c r="AF5" s="1159" t="s">
        <v>375</v>
      </c>
      <c r="AG5" s="1067"/>
      <c r="AH5" s="1067"/>
      <c r="AI5" s="1067"/>
      <c r="AJ5" s="1080"/>
      <c r="AK5" s="1067" t="s">
        <v>376</v>
      </c>
      <c r="AL5" s="1067"/>
      <c r="AM5" s="1067"/>
      <c r="AN5" s="1067"/>
      <c r="AO5" s="1068"/>
      <c r="AP5" s="1066" t="s">
        <v>377</v>
      </c>
      <c r="AQ5" s="1067"/>
      <c r="AR5" s="1067"/>
      <c r="AS5" s="1067"/>
      <c r="AT5" s="1068"/>
      <c r="AU5" s="1066" t="s">
        <v>378</v>
      </c>
      <c r="AV5" s="1067"/>
      <c r="AW5" s="1067"/>
      <c r="AX5" s="1067"/>
      <c r="AY5" s="1080"/>
      <c r="AZ5" s="228"/>
      <c r="BA5" s="228"/>
      <c r="BB5" s="228"/>
      <c r="BC5" s="228"/>
      <c r="BD5" s="228"/>
      <c r="BE5" s="229"/>
      <c r="BF5" s="229"/>
      <c r="BG5" s="229"/>
      <c r="BH5" s="229"/>
      <c r="BI5" s="229"/>
      <c r="BJ5" s="229"/>
      <c r="BK5" s="229"/>
      <c r="BL5" s="229"/>
      <c r="BM5" s="229"/>
      <c r="BN5" s="229"/>
      <c r="BO5" s="229"/>
      <c r="BP5" s="229"/>
      <c r="BQ5" s="1060" t="s">
        <v>379</v>
      </c>
      <c r="BR5" s="1061"/>
      <c r="BS5" s="1061"/>
      <c r="BT5" s="1061"/>
      <c r="BU5" s="1061"/>
      <c r="BV5" s="1061"/>
      <c r="BW5" s="1061"/>
      <c r="BX5" s="1061"/>
      <c r="BY5" s="1061"/>
      <c r="BZ5" s="1061"/>
      <c r="CA5" s="1061"/>
      <c r="CB5" s="1061"/>
      <c r="CC5" s="1061"/>
      <c r="CD5" s="1061"/>
      <c r="CE5" s="1061"/>
      <c r="CF5" s="1061"/>
      <c r="CG5" s="1062"/>
      <c r="CH5" s="1066" t="s">
        <v>380</v>
      </c>
      <c r="CI5" s="1067"/>
      <c r="CJ5" s="1067"/>
      <c r="CK5" s="1067"/>
      <c r="CL5" s="1068"/>
      <c r="CM5" s="1066" t="s">
        <v>381</v>
      </c>
      <c r="CN5" s="1067"/>
      <c r="CO5" s="1067"/>
      <c r="CP5" s="1067"/>
      <c r="CQ5" s="1068"/>
      <c r="CR5" s="1066" t="s">
        <v>382</v>
      </c>
      <c r="CS5" s="1067"/>
      <c r="CT5" s="1067"/>
      <c r="CU5" s="1067"/>
      <c r="CV5" s="1068"/>
      <c r="CW5" s="1066" t="s">
        <v>383</v>
      </c>
      <c r="CX5" s="1067"/>
      <c r="CY5" s="1067"/>
      <c r="CZ5" s="1067"/>
      <c r="DA5" s="1068"/>
      <c r="DB5" s="1066" t="s">
        <v>384</v>
      </c>
      <c r="DC5" s="1067"/>
      <c r="DD5" s="1067"/>
      <c r="DE5" s="1067"/>
      <c r="DF5" s="1068"/>
      <c r="DG5" s="1149" t="s">
        <v>385</v>
      </c>
      <c r="DH5" s="1150"/>
      <c r="DI5" s="1150"/>
      <c r="DJ5" s="1150"/>
      <c r="DK5" s="1151"/>
      <c r="DL5" s="1149" t="s">
        <v>386</v>
      </c>
      <c r="DM5" s="1150"/>
      <c r="DN5" s="1150"/>
      <c r="DO5" s="1150"/>
      <c r="DP5" s="1151"/>
      <c r="DQ5" s="1066" t="s">
        <v>387</v>
      </c>
      <c r="DR5" s="1067"/>
      <c r="DS5" s="1067"/>
      <c r="DT5" s="1067"/>
      <c r="DU5" s="1068"/>
      <c r="DV5" s="1066" t="s">
        <v>378</v>
      </c>
      <c r="DW5" s="1067"/>
      <c r="DX5" s="1067"/>
      <c r="DY5" s="1067"/>
      <c r="DZ5" s="1080"/>
      <c r="EA5" s="230"/>
    </row>
    <row r="6" spans="1:131" s="231" customFormat="1" ht="26.25" customHeight="1" thickBot="1" x14ac:dyDescent="0.25">
      <c r="A6" s="1063"/>
      <c r="B6" s="1064"/>
      <c r="C6" s="1064"/>
      <c r="D6" s="1064"/>
      <c r="E6" s="1064"/>
      <c r="F6" s="1064"/>
      <c r="G6" s="1064"/>
      <c r="H6" s="1064"/>
      <c r="I6" s="1064"/>
      <c r="J6" s="1064"/>
      <c r="K6" s="1064"/>
      <c r="L6" s="1064"/>
      <c r="M6" s="1064"/>
      <c r="N6" s="1064"/>
      <c r="O6" s="1064"/>
      <c r="P6" s="1065"/>
      <c r="Q6" s="1069"/>
      <c r="R6" s="1070"/>
      <c r="S6" s="1070"/>
      <c r="T6" s="1070"/>
      <c r="U6" s="1071"/>
      <c r="V6" s="1069"/>
      <c r="W6" s="1070"/>
      <c r="X6" s="1070"/>
      <c r="Y6" s="1070"/>
      <c r="Z6" s="1071"/>
      <c r="AA6" s="1069"/>
      <c r="AB6" s="1070"/>
      <c r="AC6" s="1070"/>
      <c r="AD6" s="1070"/>
      <c r="AE6" s="1070"/>
      <c r="AF6" s="1160"/>
      <c r="AG6" s="1070"/>
      <c r="AH6" s="1070"/>
      <c r="AI6" s="1070"/>
      <c r="AJ6" s="1081"/>
      <c r="AK6" s="1070"/>
      <c r="AL6" s="1070"/>
      <c r="AM6" s="1070"/>
      <c r="AN6" s="1070"/>
      <c r="AO6" s="1071"/>
      <c r="AP6" s="1069"/>
      <c r="AQ6" s="1070"/>
      <c r="AR6" s="1070"/>
      <c r="AS6" s="1070"/>
      <c r="AT6" s="1071"/>
      <c r="AU6" s="1069"/>
      <c r="AV6" s="1070"/>
      <c r="AW6" s="1070"/>
      <c r="AX6" s="1070"/>
      <c r="AY6" s="1081"/>
      <c r="AZ6" s="228"/>
      <c r="BA6" s="228"/>
      <c r="BB6" s="228"/>
      <c r="BC6" s="228"/>
      <c r="BD6" s="228"/>
      <c r="BE6" s="229"/>
      <c r="BF6" s="229"/>
      <c r="BG6" s="229"/>
      <c r="BH6" s="229"/>
      <c r="BI6" s="229"/>
      <c r="BJ6" s="229"/>
      <c r="BK6" s="229"/>
      <c r="BL6" s="229"/>
      <c r="BM6" s="229"/>
      <c r="BN6" s="229"/>
      <c r="BO6" s="229"/>
      <c r="BP6" s="229"/>
      <c r="BQ6" s="1063"/>
      <c r="BR6" s="1064"/>
      <c r="BS6" s="1064"/>
      <c r="BT6" s="1064"/>
      <c r="BU6" s="1064"/>
      <c r="BV6" s="1064"/>
      <c r="BW6" s="1064"/>
      <c r="BX6" s="1064"/>
      <c r="BY6" s="1064"/>
      <c r="BZ6" s="1064"/>
      <c r="CA6" s="1064"/>
      <c r="CB6" s="1064"/>
      <c r="CC6" s="1064"/>
      <c r="CD6" s="1064"/>
      <c r="CE6" s="1064"/>
      <c r="CF6" s="1064"/>
      <c r="CG6" s="1065"/>
      <c r="CH6" s="1069"/>
      <c r="CI6" s="1070"/>
      <c r="CJ6" s="1070"/>
      <c r="CK6" s="1070"/>
      <c r="CL6" s="1071"/>
      <c r="CM6" s="1069"/>
      <c r="CN6" s="1070"/>
      <c r="CO6" s="1070"/>
      <c r="CP6" s="1070"/>
      <c r="CQ6" s="1071"/>
      <c r="CR6" s="1069"/>
      <c r="CS6" s="1070"/>
      <c r="CT6" s="1070"/>
      <c r="CU6" s="1070"/>
      <c r="CV6" s="1071"/>
      <c r="CW6" s="1069"/>
      <c r="CX6" s="1070"/>
      <c r="CY6" s="1070"/>
      <c r="CZ6" s="1070"/>
      <c r="DA6" s="1071"/>
      <c r="DB6" s="1069"/>
      <c r="DC6" s="1070"/>
      <c r="DD6" s="1070"/>
      <c r="DE6" s="1070"/>
      <c r="DF6" s="1071"/>
      <c r="DG6" s="1152"/>
      <c r="DH6" s="1153"/>
      <c r="DI6" s="1153"/>
      <c r="DJ6" s="1153"/>
      <c r="DK6" s="1154"/>
      <c r="DL6" s="1152"/>
      <c r="DM6" s="1153"/>
      <c r="DN6" s="1153"/>
      <c r="DO6" s="1153"/>
      <c r="DP6" s="1154"/>
      <c r="DQ6" s="1069"/>
      <c r="DR6" s="1070"/>
      <c r="DS6" s="1070"/>
      <c r="DT6" s="1070"/>
      <c r="DU6" s="1071"/>
      <c r="DV6" s="1069"/>
      <c r="DW6" s="1070"/>
      <c r="DX6" s="1070"/>
      <c r="DY6" s="1070"/>
      <c r="DZ6" s="1081"/>
      <c r="EA6" s="230"/>
    </row>
    <row r="7" spans="1:131" s="231" customFormat="1" ht="26.25" customHeight="1" thickTop="1" x14ac:dyDescent="0.2">
      <c r="A7" s="232">
        <v>1</v>
      </c>
      <c r="B7" s="1112" t="s">
        <v>388</v>
      </c>
      <c r="C7" s="1113"/>
      <c r="D7" s="1113"/>
      <c r="E7" s="1113"/>
      <c r="F7" s="1113"/>
      <c r="G7" s="1113"/>
      <c r="H7" s="1113"/>
      <c r="I7" s="1113"/>
      <c r="J7" s="1113"/>
      <c r="K7" s="1113"/>
      <c r="L7" s="1113"/>
      <c r="M7" s="1113"/>
      <c r="N7" s="1113"/>
      <c r="O7" s="1113"/>
      <c r="P7" s="1114"/>
      <c r="Q7" s="1167">
        <v>1678</v>
      </c>
      <c r="R7" s="1168"/>
      <c r="S7" s="1168"/>
      <c r="T7" s="1168"/>
      <c r="U7" s="1168"/>
      <c r="V7" s="1168">
        <v>1467</v>
      </c>
      <c r="W7" s="1168"/>
      <c r="X7" s="1168"/>
      <c r="Y7" s="1168"/>
      <c r="Z7" s="1168"/>
      <c r="AA7" s="1168">
        <v>211</v>
      </c>
      <c r="AB7" s="1168"/>
      <c r="AC7" s="1168"/>
      <c r="AD7" s="1168"/>
      <c r="AE7" s="1169"/>
      <c r="AF7" s="1170">
        <v>121</v>
      </c>
      <c r="AG7" s="1171"/>
      <c r="AH7" s="1171"/>
      <c r="AI7" s="1171"/>
      <c r="AJ7" s="1172"/>
      <c r="AK7" s="1173" t="s">
        <v>594</v>
      </c>
      <c r="AL7" s="1174"/>
      <c r="AM7" s="1174"/>
      <c r="AN7" s="1174"/>
      <c r="AO7" s="1174"/>
      <c r="AP7" s="1174">
        <v>558</v>
      </c>
      <c r="AQ7" s="1174"/>
      <c r="AR7" s="1174"/>
      <c r="AS7" s="1174"/>
      <c r="AT7" s="1174"/>
      <c r="AU7" s="1175"/>
      <c r="AV7" s="1175"/>
      <c r="AW7" s="1175"/>
      <c r="AX7" s="1175"/>
      <c r="AY7" s="1176"/>
      <c r="AZ7" s="228"/>
      <c r="BA7" s="228"/>
      <c r="BB7" s="228"/>
      <c r="BC7" s="228"/>
      <c r="BD7" s="228"/>
      <c r="BE7" s="229"/>
      <c r="BF7" s="229"/>
      <c r="BG7" s="229"/>
      <c r="BH7" s="229"/>
      <c r="BI7" s="229"/>
      <c r="BJ7" s="229"/>
      <c r="BK7" s="229"/>
      <c r="BL7" s="229"/>
      <c r="BM7" s="229"/>
      <c r="BN7" s="229"/>
      <c r="BO7" s="229"/>
      <c r="BP7" s="229"/>
      <c r="BQ7" s="232">
        <v>1</v>
      </c>
      <c r="BR7" s="233"/>
      <c r="BS7" s="1164"/>
      <c r="BT7" s="1165"/>
      <c r="BU7" s="1165"/>
      <c r="BV7" s="1165"/>
      <c r="BW7" s="1165"/>
      <c r="BX7" s="1165"/>
      <c r="BY7" s="1165"/>
      <c r="BZ7" s="1165"/>
      <c r="CA7" s="1165"/>
      <c r="CB7" s="1165"/>
      <c r="CC7" s="1165"/>
      <c r="CD7" s="1165"/>
      <c r="CE7" s="1165"/>
      <c r="CF7" s="1165"/>
      <c r="CG7" s="1177"/>
      <c r="CH7" s="1161"/>
      <c r="CI7" s="1162"/>
      <c r="CJ7" s="1162"/>
      <c r="CK7" s="1162"/>
      <c r="CL7" s="1163"/>
      <c r="CM7" s="1161"/>
      <c r="CN7" s="1162"/>
      <c r="CO7" s="1162"/>
      <c r="CP7" s="1162"/>
      <c r="CQ7" s="1163"/>
      <c r="CR7" s="1161"/>
      <c r="CS7" s="1162"/>
      <c r="CT7" s="1162"/>
      <c r="CU7" s="1162"/>
      <c r="CV7" s="1163"/>
      <c r="CW7" s="1161"/>
      <c r="CX7" s="1162"/>
      <c r="CY7" s="1162"/>
      <c r="CZ7" s="1162"/>
      <c r="DA7" s="1163"/>
      <c r="DB7" s="1161"/>
      <c r="DC7" s="1162"/>
      <c r="DD7" s="1162"/>
      <c r="DE7" s="1162"/>
      <c r="DF7" s="1163"/>
      <c r="DG7" s="1161"/>
      <c r="DH7" s="1162"/>
      <c r="DI7" s="1162"/>
      <c r="DJ7" s="1162"/>
      <c r="DK7" s="1163"/>
      <c r="DL7" s="1161"/>
      <c r="DM7" s="1162"/>
      <c r="DN7" s="1162"/>
      <c r="DO7" s="1162"/>
      <c r="DP7" s="1163"/>
      <c r="DQ7" s="1161"/>
      <c r="DR7" s="1162"/>
      <c r="DS7" s="1162"/>
      <c r="DT7" s="1162"/>
      <c r="DU7" s="1163"/>
      <c r="DV7" s="1164"/>
      <c r="DW7" s="1165"/>
      <c r="DX7" s="1165"/>
      <c r="DY7" s="1165"/>
      <c r="DZ7" s="1166"/>
      <c r="EA7" s="230"/>
    </row>
    <row r="8" spans="1:131" s="231" customFormat="1" ht="26.25" customHeight="1" x14ac:dyDescent="0.2">
      <c r="A8" s="234">
        <v>2</v>
      </c>
      <c r="B8" s="1095" t="s">
        <v>389</v>
      </c>
      <c r="C8" s="1096"/>
      <c r="D8" s="1096"/>
      <c r="E8" s="1096"/>
      <c r="F8" s="1096"/>
      <c r="G8" s="1096"/>
      <c r="H8" s="1096"/>
      <c r="I8" s="1096"/>
      <c r="J8" s="1096"/>
      <c r="K8" s="1096"/>
      <c r="L8" s="1096"/>
      <c r="M8" s="1096"/>
      <c r="N8" s="1096"/>
      <c r="O8" s="1096"/>
      <c r="P8" s="1097"/>
      <c r="Q8" s="1103">
        <v>56</v>
      </c>
      <c r="R8" s="1104"/>
      <c r="S8" s="1104"/>
      <c r="T8" s="1104"/>
      <c r="U8" s="1104"/>
      <c r="V8" s="1104">
        <v>56</v>
      </c>
      <c r="W8" s="1104"/>
      <c r="X8" s="1104"/>
      <c r="Y8" s="1104"/>
      <c r="Z8" s="1104"/>
      <c r="AA8" s="1104">
        <v>0</v>
      </c>
      <c r="AB8" s="1104"/>
      <c r="AC8" s="1104"/>
      <c r="AD8" s="1104"/>
      <c r="AE8" s="1105"/>
      <c r="AF8" s="1100">
        <v>0</v>
      </c>
      <c r="AG8" s="1101"/>
      <c r="AH8" s="1101"/>
      <c r="AI8" s="1101"/>
      <c r="AJ8" s="1102"/>
      <c r="AK8" s="1145" t="s">
        <v>601</v>
      </c>
      <c r="AL8" s="1146"/>
      <c r="AM8" s="1146"/>
      <c r="AN8" s="1146"/>
      <c r="AO8" s="1146"/>
      <c r="AP8" s="1146" t="s">
        <v>601</v>
      </c>
      <c r="AQ8" s="1146"/>
      <c r="AR8" s="1146"/>
      <c r="AS8" s="1146"/>
      <c r="AT8" s="1146"/>
      <c r="AU8" s="1147"/>
      <c r="AV8" s="1147"/>
      <c r="AW8" s="1147"/>
      <c r="AX8" s="1147"/>
      <c r="AY8" s="1148"/>
      <c r="AZ8" s="228"/>
      <c r="BA8" s="228"/>
      <c r="BB8" s="228"/>
      <c r="BC8" s="228"/>
      <c r="BD8" s="228"/>
      <c r="BE8" s="229"/>
      <c r="BF8" s="229"/>
      <c r="BG8" s="229"/>
      <c r="BH8" s="229"/>
      <c r="BI8" s="229"/>
      <c r="BJ8" s="229"/>
      <c r="BK8" s="229"/>
      <c r="BL8" s="229"/>
      <c r="BM8" s="229"/>
      <c r="BN8" s="229"/>
      <c r="BO8" s="229"/>
      <c r="BP8" s="229"/>
      <c r="BQ8" s="234">
        <v>2</v>
      </c>
      <c r="BR8" s="235"/>
      <c r="BS8" s="1057"/>
      <c r="BT8" s="1058"/>
      <c r="BU8" s="1058"/>
      <c r="BV8" s="1058"/>
      <c r="BW8" s="1058"/>
      <c r="BX8" s="1058"/>
      <c r="BY8" s="1058"/>
      <c r="BZ8" s="1058"/>
      <c r="CA8" s="1058"/>
      <c r="CB8" s="1058"/>
      <c r="CC8" s="1058"/>
      <c r="CD8" s="1058"/>
      <c r="CE8" s="1058"/>
      <c r="CF8" s="1058"/>
      <c r="CG8" s="1079"/>
      <c r="CH8" s="1054"/>
      <c r="CI8" s="1055"/>
      <c r="CJ8" s="1055"/>
      <c r="CK8" s="1055"/>
      <c r="CL8" s="1056"/>
      <c r="CM8" s="1054"/>
      <c r="CN8" s="1055"/>
      <c r="CO8" s="1055"/>
      <c r="CP8" s="1055"/>
      <c r="CQ8" s="1056"/>
      <c r="CR8" s="1054"/>
      <c r="CS8" s="1055"/>
      <c r="CT8" s="1055"/>
      <c r="CU8" s="1055"/>
      <c r="CV8" s="1056"/>
      <c r="CW8" s="1054"/>
      <c r="CX8" s="1055"/>
      <c r="CY8" s="1055"/>
      <c r="CZ8" s="1055"/>
      <c r="DA8" s="1056"/>
      <c r="DB8" s="1054"/>
      <c r="DC8" s="1055"/>
      <c r="DD8" s="1055"/>
      <c r="DE8" s="1055"/>
      <c r="DF8" s="1056"/>
      <c r="DG8" s="1054"/>
      <c r="DH8" s="1055"/>
      <c r="DI8" s="1055"/>
      <c r="DJ8" s="1055"/>
      <c r="DK8" s="1056"/>
      <c r="DL8" s="1054"/>
      <c r="DM8" s="1055"/>
      <c r="DN8" s="1055"/>
      <c r="DO8" s="1055"/>
      <c r="DP8" s="1056"/>
      <c r="DQ8" s="1054"/>
      <c r="DR8" s="1055"/>
      <c r="DS8" s="1055"/>
      <c r="DT8" s="1055"/>
      <c r="DU8" s="1056"/>
      <c r="DV8" s="1057"/>
      <c r="DW8" s="1058"/>
      <c r="DX8" s="1058"/>
      <c r="DY8" s="1058"/>
      <c r="DZ8" s="1059"/>
      <c r="EA8" s="230"/>
    </row>
    <row r="9" spans="1:131" s="231" customFormat="1" ht="26.25" customHeight="1" x14ac:dyDescent="0.2">
      <c r="A9" s="234">
        <v>3</v>
      </c>
      <c r="B9" s="1095" t="s">
        <v>390</v>
      </c>
      <c r="C9" s="1096"/>
      <c r="D9" s="1096"/>
      <c r="E9" s="1096"/>
      <c r="F9" s="1096"/>
      <c r="G9" s="1096"/>
      <c r="H9" s="1096"/>
      <c r="I9" s="1096"/>
      <c r="J9" s="1096"/>
      <c r="K9" s="1096"/>
      <c r="L9" s="1096"/>
      <c r="M9" s="1096"/>
      <c r="N9" s="1096"/>
      <c r="O9" s="1096"/>
      <c r="P9" s="1097"/>
      <c r="Q9" s="1103">
        <v>34</v>
      </c>
      <c r="R9" s="1104"/>
      <c r="S9" s="1104"/>
      <c r="T9" s="1104"/>
      <c r="U9" s="1104"/>
      <c r="V9" s="1104">
        <v>31</v>
      </c>
      <c r="W9" s="1104"/>
      <c r="X9" s="1104"/>
      <c r="Y9" s="1104"/>
      <c r="Z9" s="1104"/>
      <c r="AA9" s="1104">
        <v>3</v>
      </c>
      <c r="AB9" s="1104"/>
      <c r="AC9" s="1104"/>
      <c r="AD9" s="1104"/>
      <c r="AE9" s="1105"/>
      <c r="AF9" s="1100">
        <v>3</v>
      </c>
      <c r="AG9" s="1101"/>
      <c r="AH9" s="1101"/>
      <c r="AI9" s="1101"/>
      <c r="AJ9" s="1102"/>
      <c r="AK9" s="1145" t="s">
        <v>601</v>
      </c>
      <c r="AL9" s="1146"/>
      <c r="AM9" s="1146"/>
      <c r="AN9" s="1146"/>
      <c r="AO9" s="1146"/>
      <c r="AP9" s="1146" t="s">
        <v>601</v>
      </c>
      <c r="AQ9" s="1146"/>
      <c r="AR9" s="1146"/>
      <c r="AS9" s="1146"/>
      <c r="AT9" s="1146"/>
      <c r="AU9" s="1147"/>
      <c r="AV9" s="1147"/>
      <c r="AW9" s="1147"/>
      <c r="AX9" s="1147"/>
      <c r="AY9" s="1148"/>
      <c r="AZ9" s="228"/>
      <c r="BA9" s="228"/>
      <c r="BB9" s="228"/>
      <c r="BC9" s="228"/>
      <c r="BD9" s="228"/>
      <c r="BE9" s="229"/>
      <c r="BF9" s="229"/>
      <c r="BG9" s="229"/>
      <c r="BH9" s="229"/>
      <c r="BI9" s="229"/>
      <c r="BJ9" s="229"/>
      <c r="BK9" s="229"/>
      <c r="BL9" s="229"/>
      <c r="BM9" s="229"/>
      <c r="BN9" s="229"/>
      <c r="BO9" s="229"/>
      <c r="BP9" s="229"/>
      <c r="BQ9" s="234">
        <v>3</v>
      </c>
      <c r="BR9" s="235"/>
      <c r="BS9" s="1057"/>
      <c r="BT9" s="1058"/>
      <c r="BU9" s="1058"/>
      <c r="BV9" s="1058"/>
      <c r="BW9" s="1058"/>
      <c r="BX9" s="1058"/>
      <c r="BY9" s="1058"/>
      <c r="BZ9" s="1058"/>
      <c r="CA9" s="1058"/>
      <c r="CB9" s="1058"/>
      <c r="CC9" s="1058"/>
      <c r="CD9" s="1058"/>
      <c r="CE9" s="1058"/>
      <c r="CF9" s="1058"/>
      <c r="CG9" s="1079"/>
      <c r="CH9" s="1054"/>
      <c r="CI9" s="1055"/>
      <c r="CJ9" s="1055"/>
      <c r="CK9" s="1055"/>
      <c r="CL9" s="1056"/>
      <c r="CM9" s="1054"/>
      <c r="CN9" s="1055"/>
      <c r="CO9" s="1055"/>
      <c r="CP9" s="1055"/>
      <c r="CQ9" s="1056"/>
      <c r="CR9" s="1054"/>
      <c r="CS9" s="1055"/>
      <c r="CT9" s="1055"/>
      <c r="CU9" s="1055"/>
      <c r="CV9" s="1056"/>
      <c r="CW9" s="1054"/>
      <c r="CX9" s="1055"/>
      <c r="CY9" s="1055"/>
      <c r="CZ9" s="1055"/>
      <c r="DA9" s="1056"/>
      <c r="DB9" s="1054"/>
      <c r="DC9" s="1055"/>
      <c r="DD9" s="1055"/>
      <c r="DE9" s="1055"/>
      <c r="DF9" s="1056"/>
      <c r="DG9" s="1054"/>
      <c r="DH9" s="1055"/>
      <c r="DI9" s="1055"/>
      <c r="DJ9" s="1055"/>
      <c r="DK9" s="1056"/>
      <c r="DL9" s="1054"/>
      <c r="DM9" s="1055"/>
      <c r="DN9" s="1055"/>
      <c r="DO9" s="1055"/>
      <c r="DP9" s="1056"/>
      <c r="DQ9" s="1054"/>
      <c r="DR9" s="1055"/>
      <c r="DS9" s="1055"/>
      <c r="DT9" s="1055"/>
      <c r="DU9" s="1056"/>
      <c r="DV9" s="1057"/>
      <c r="DW9" s="1058"/>
      <c r="DX9" s="1058"/>
      <c r="DY9" s="1058"/>
      <c r="DZ9" s="1059"/>
      <c r="EA9" s="230"/>
    </row>
    <row r="10" spans="1:131" s="231" customFormat="1" ht="26.25" customHeight="1" x14ac:dyDescent="0.2">
      <c r="A10" s="234">
        <v>4</v>
      </c>
      <c r="B10" s="1095"/>
      <c r="C10" s="1096"/>
      <c r="D10" s="1096"/>
      <c r="E10" s="1096"/>
      <c r="F10" s="1096"/>
      <c r="G10" s="1096"/>
      <c r="H10" s="1096"/>
      <c r="I10" s="1096"/>
      <c r="J10" s="1096"/>
      <c r="K10" s="1096"/>
      <c r="L10" s="1096"/>
      <c r="M10" s="1096"/>
      <c r="N10" s="1096"/>
      <c r="O10" s="1096"/>
      <c r="P10" s="1097"/>
      <c r="Q10" s="1103"/>
      <c r="R10" s="1104"/>
      <c r="S10" s="1104"/>
      <c r="T10" s="1104"/>
      <c r="U10" s="1104"/>
      <c r="V10" s="1104"/>
      <c r="W10" s="1104"/>
      <c r="X10" s="1104"/>
      <c r="Y10" s="1104"/>
      <c r="Z10" s="1104"/>
      <c r="AA10" s="1104"/>
      <c r="AB10" s="1104"/>
      <c r="AC10" s="1104"/>
      <c r="AD10" s="1104"/>
      <c r="AE10" s="1105"/>
      <c r="AF10" s="1100"/>
      <c r="AG10" s="1101"/>
      <c r="AH10" s="1101"/>
      <c r="AI10" s="1101"/>
      <c r="AJ10" s="1102"/>
      <c r="AK10" s="1145"/>
      <c r="AL10" s="1146"/>
      <c r="AM10" s="1146"/>
      <c r="AN10" s="1146"/>
      <c r="AO10" s="1146"/>
      <c r="AP10" s="1146"/>
      <c r="AQ10" s="1146"/>
      <c r="AR10" s="1146"/>
      <c r="AS10" s="1146"/>
      <c r="AT10" s="1146"/>
      <c r="AU10" s="1147"/>
      <c r="AV10" s="1147"/>
      <c r="AW10" s="1147"/>
      <c r="AX10" s="1147"/>
      <c r="AY10" s="1148"/>
      <c r="AZ10" s="228"/>
      <c r="BA10" s="228"/>
      <c r="BB10" s="228"/>
      <c r="BC10" s="228"/>
      <c r="BD10" s="228"/>
      <c r="BE10" s="229"/>
      <c r="BF10" s="229"/>
      <c r="BG10" s="229"/>
      <c r="BH10" s="229"/>
      <c r="BI10" s="229"/>
      <c r="BJ10" s="229"/>
      <c r="BK10" s="229"/>
      <c r="BL10" s="229"/>
      <c r="BM10" s="229"/>
      <c r="BN10" s="229"/>
      <c r="BO10" s="229"/>
      <c r="BP10" s="229"/>
      <c r="BQ10" s="234">
        <v>4</v>
      </c>
      <c r="BR10" s="235"/>
      <c r="BS10" s="1057"/>
      <c r="BT10" s="1058"/>
      <c r="BU10" s="1058"/>
      <c r="BV10" s="1058"/>
      <c r="BW10" s="1058"/>
      <c r="BX10" s="1058"/>
      <c r="BY10" s="1058"/>
      <c r="BZ10" s="1058"/>
      <c r="CA10" s="1058"/>
      <c r="CB10" s="1058"/>
      <c r="CC10" s="1058"/>
      <c r="CD10" s="1058"/>
      <c r="CE10" s="1058"/>
      <c r="CF10" s="1058"/>
      <c r="CG10" s="1079"/>
      <c r="CH10" s="1054"/>
      <c r="CI10" s="1055"/>
      <c r="CJ10" s="1055"/>
      <c r="CK10" s="1055"/>
      <c r="CL10" s="1056"/>
      <c r="CM10" s="1054"/>
      <c r="CN10" s="1055"/>
      <c r="CO10" s="1055"/>
      <c r="CP10" s="1055"/>
      <c r="CQ10" s="1056"/>
      <c r="CR10" s="1054"/>
      <c r="CS10" s="1055"/>
      <c r="CT10" s="1055"/>
      <c r="CU10" s="1055"/>
      <c r="CV10" s="1056"/>
      <c r="CW10" s="1054"/>
      <c r="CX10" s="1055"/>
      <c r="CY10" s="1055"/>
      <c r="CZ10" s="1055"/>
      <c r="DA10" s="1056"/>
      <c r="DB10" s="1054"/>
      <c r="DC10" s="1055"/>
      <c r="DD10" s="1055"/>
      <c r="DE10" s="1055"/>
      <c r="DF10" s="1056"/>
      <c r="DG10" s="1054"/>
      <c r="DH10" s="1055"/>
      <c r="DI10" s="1055"/>
      <c r="DJ10" s="1055"/>
      <c r="DK10" s="1056"/>
      <c r="DL10" s="1054"/>
      <c r="DM10" s="1055"/>
      <c r="DN10" s="1055"/>
      <c r="DO10" s="1055"/>
      <c r="DP10" s="1056"/>
      <c r="DQ10" s="1054"/>
      <c r="DR10" s="1055"/>
      <c r="DS10" s="1055"/>
      <c r="DT10" s="1055"/>
      <c r="DU10" s="1056"/>
      <c r="DV10" s="1057"/>
      <c r="DW10" s="1058"/>
      <c r="DX10" s="1058"/>
      <c r="DY10" s="1058"/>
      <c r="DZ10" s="1059"/>
      <c r="EA10" s="230"/>
    </row>
    <row r="11" spans="1:131" s="231" customFormat="1" ht="26.25" customHeight="1" x14ac:dyDescent="0.2">
      <c r="A11" s="234">
        <v>5</v>
      </c>
      <c r="B11" s="1095"/>
      <c r="C11" s="1096"/>
      <c r="D11" s="1096"/>
      <c r="E11" s="1096"/>
      <c r="F11" s="1096"/>
      <c r="G11" s="1096"/>
      <c r="H11" s="1096"/>
      <c r="I11" s="1096"/>
      <c r="J11" s="1096"/>
      <c r="K11" s="1096"/>
      <c r="L11" s="1096"/>
      <c r="M11" s="1096"/>
      <c r="N11" s="1096"/>
      <c r="O11" s="1096"/>
      <c r="P11" s="1097"/>
      <c r="Q11" s="1103"/>
      <c r="R11" s="1104"/>
      <c r="S11" s="1104"/>
      <c r="T11" s="1104"/>
      <c r="U11" s="1104"/>
      <c r="V11" s="1104"/>
      <c r="W11" s="1104"/>
      <c r="X11" s="1104"/>
      <c r="Y11" s="1104"/>
      <c r="Z11" s="1104"/>
      <c r="AA11" s="1104"/>
      <c r="AB11" s="1104"/>
      <c r="AC11" s="1104"/>
      <c r="AD11" s="1104"/>
      <c r="AE11" s="1105"/>
      <c r="AF11" s="1100"/>
      <c r="AG11" s="1101"/>
      <c r="AH11" s="1101"/>
      <c r="AI11" s="1101"/>
      <c r="AJ11" s="1102"/>
      <c r="AK11" s="1145"/>
      <c r="AL11" s="1146"/>
      <c r="AM11" s="1146"/>
      <c r="AN11" s="1146"/>
      <c r="AO11" s="1146"/>
      <c r="AP11" s="1146"/>
      <c r="AQ11" s="1146"/>
      <c r="AR11" s="1146"/>
      <c r="AS11" s="1146"/>
      <c r="AT11" s="1146"/>
      <c r="AU11" s="1147"/>
      <c r="AV11" s="1147"/>
      <c r="AW11" s="1147"/>
      <c r="AX11" s="1147"/>
      <c r="AY11" s="1148"/>
      <c r="AZ11" s="228"/>
      <c r="BA11" s="228"/>
      <c r="BB11" s="228"/>
      <c r="BC11" s="228"/>
      <c r="BD11" s="228"/>
      <c r="BE11" s="229"/>
      <c r="BF11" s="229"/>
      <c r="BG11" s="229"/>
      <c r="BH11" s="229"/>
      <c r="BI11" s="229"/>
      <c r="BJ11" s="229"/>
      <c r="BK11" s="229"/>
      <c r="BL11" s="229"/>
      <c r="BM11" s="229"/>
      <c r="BN11" s="229"/>
      <c r="BO11" s="229"/>
      <c r="BP11" s="229"/>
      <c r="BQ11" s="234">
        <v>5</v>
      </c>
      <c r="BR11" s="235"/>
      <c r="BS11" s="1057"/>
      <c r="BT11" s="1058"/>
      <c r="BU11" s="1058"/>
      <c r="BV11" s="1058"/>
      <c r="BW11" s="1058"/>
      <c r="BX11" s="1058"/>
      <c r="BY11" s="1058"/>
      <c r="BZ11" s="1058"/>
      <c r="CA11" s="1058"/>
      <c r="CB11" s="1058"/>
      <c r="CC11" s="1058"/>
      <c r="CD11" s="1058"/>
      <c r="CE11" s="1058"/>
      <c r="CF11" s="1058"/>
      <c r="CG11" s="1079"/>
      <c r="CH11" s="1054"/>
      <c r="CI11" s="1055"/>
      <c r="CJ11" s="1055"/>
      <c r="CK11" s="1055"/>
      <c r="CL11" s="1056"/>
      <c r="CM11" s="1054"/>
      <c r="CN11" s="1055"/>
      <c r="CO11" s="1055"/>
      <c r="CP11" s="1055"/>
      <c r="CQ11" s="1056"/>
      <c r="CR11" s="1054"/>
      <c r="CS11" s="1055"/>
      <c r="CT11" s="1055"/>
      <c r="CU11" s="1055"/>
      <c r="CV11" s="1056"/>
      <c r="CW11" s="1054"/>
      <c r="CX11" s="1055"/>
      <c r="CY11" s="1055"/>
      <c r="CZ11" s="1055"/>
      <c r="DA11" s="1056"/>
      <c r="DB11" s="1054"/>
      <c r="DC11" s="1055"/>
      <c r="DD11" s="1055"/>
      <c r="DE11" s="1055"/>
      <c r="DF11" s="1056"/>
      <c r="DG11" s="1054"/>
      <c r="DH11" s="1055"/>
      <c r="DI11" s="1055"/>
      <c r="DJ11" s="1055"/>
      <c r="DK11" s="1056"/>
      <c r="DL11" s="1054"/>
      <c r="DM11" s="1055"/>
      <c r="DN11" s="1055"/>
      <c r="DO11" s="1055"/>
      <c r="DP11" s="1056"/>
      <c r="DQ11" s="1054"/>
      <c r="DR11" s="1055"/>
      <c r="DS11" s="1055"/>
      <c r="DT11" s="1055"/>
      <c r="DU11" s="1056"/>
      <c r="DV11" s="1057"/>
      <c r="DW11" s="1058"/>
      <c r="DX11" s="1058"/>
      <c r="DY11" s="1058"/>
      <c r="DZ11" s="1059"/>
      <c r="EA11" s="230"/>
    </row>
    <row r="12" spans="1:131" s="231" customFormat="1" ht="26.25" customHeight="1" x14ac:dyDescent="0.2">
      <c r="A12" s="234">
        <v>6</v>
      </c>
      <c r="B12" s="1095"/>
      <c r="C12" s="1096"/>
      <c r="D12" s="1096"/>
      <c r="E12" s="1096"/>
      <c r="F12" s="1096"/>
      <c r="G12" s="1096"/>
      <c r="H12" s="1096"/>
      <c r="I12" s="1096"/>
      <c r="J12" s="1096"/>
      <c r="K12" s="1096"/>
      <c r="L12" s="1096"/>
      <c r="M12" s="1096"/>
      <c r="N12" s="1096"/>
      <c r="O12" s="1096"/>
      <c r="P12" s="1097"/>
      <c r="Q12" s="1103"/>
      <c r="R12" s="1104"/>
      <c r="S12" s="1104"/>
      <c r="T12" s="1104"/>
      <c r="U12" s="1104"/>
      <c r="V12" s="1104"/>
      <c r="W12" s="1104"/>
      <c r="X12" s="1104"/>
      <c r="Y12" s="1104"/>
      <c r="Z12" s="1104"/>
      <c r="AA12" s="1104"/>
      <c r="AB12" s="1104"/>
      <c r="AC12" s="1104"/>
      <c r="AD12" s="1104"/>
      <c r="AE12" s="1105"/>
      <c r="AF12" s="1100"/>
      <c r="AG12" s="1101"/>
      <c r="AH12" s="1101"/>
      <c r="AI12" s="1101"/>
      <c r="AJ12" s="1102"/>
      <c r="AK12" s="1145"/>
      <c r="AL12" s="1146"/>
      <c r="AM12" s="1146"/>
      <c r="AN12" s="1146"/>
      <c r="AO12" s="1146"/>
      <c r="AP12" s="1146"/>
      <c r="AQ12" s="1146"/>
      <c r="AR12" s="1146"/>
      <c r="AS12" s="1146"/>
      <c r="AT12" s="1146"/>
      <c r="AU12" s="1147"/>
      <c r="AV12" s="1147"/>
      <c r="AW12" s="1147"/>
      <c r="AX12" s="1147"/>
      <c r="AY12" s="1148"/>
      <c r="AZ12" s="228"/>
      <c r="BA12" s="228"/>
      <c r="BB12" s="228"/>
      <c r="BC12" s="228"/>
      <c r="BD12" s="228"/>
      <c r="BE12" s="229"/>
      <c r="BF12" s="229"/>
      <c r="BG12" s="229"/>
      <c r="BH12" s="229"/>
      <c r="BI12" s="229"/>
      <c r="BJ12" s="229"/>
      <c r="BK12" s="229"/>
      <c r="BL12" s="229"/>
      <c r="BM12" s="229"/>
      <c r="BN12" s="229"/>
      <c r="BO12" s="229"/>
      <c r="BP12" s="229"/>
      <c r="BQ12" s="234">
        <v>6</v>
      </c>
      <c r="BR12" s="235"/>
      <c r="BS12" s="1057"/>
      <c r="BT12" s="1058"/>
      <c r="BU12" s="1058"/>
      <c r="BV12" s="1058"/>
      <c r="BW12" s="1058"/>
      <c r="BX12" s="1058"/>
      <c r="BY12" s="1058"/>
      <c r="BZ12" s="1058"/>
      <c r="CA12" s="1058"/>
      <c r="CB12" s="1058"/>
      <c r="CC12" s="1058"/>
      <c r="CD12" s="1058"/>
      <c r="CE12" s="1058"/>
      <c r="CF12" s="1058"/>
      <c r="CG12" s="1079"/>
      <c r="CH12" s="1054"/>
      <c r="CI12" s="1055"/>
      <c r="CJ12" s="1055"/>
      <c r="CK12" s="1055"/>
      <c r="CL12" s="1056"/>
      <c r="CM12" s="1054"/>
      <c r="CN12" s="1055"/>
      <c r="CO12" s="1055"/>
      <c r="CP12" s="1055"/>
      <c r="CQ12" s="1056"/>
      <c r="CR12" s="1054"/>
      <c r="CS12" s="1055"/>
      <c r="CT12" s="1055"/>
      <c r="CU12" s="1055"/>
      <c r="CV12" s="1056"/>
      <c r="CW12" s="1054"/>
      <c r="CX12" s="1055"/>
      <c r="CY12" s="1055"/>
      <c r="CZ12" s="1055"/>
      <c r="DA12" s="1056"/>
      <c r="DB12" s="1054"/>
      <c r="DC12" s="1055"/>
      <c r="DD12" s="1055"/>
      <c r="DE12" s="1055"/>
      <c r="DF12" s="1056"/>
      <c r="DG12" s="1054"/>
      <c r="DH12" s="1055"/>
      <c r="DI12" s="1055"/>
      <c r="DJ12" s="1055"/>
      <c r="DK12" s="1056"/>
      <c r="DL12" s="1054"/>
      <c r="DM12" s="1055"/>
      <c r="DN12" s="1055"/>
      <c r="DO12" s="1055"/>
      <c r="DP12" s="1056"/>
      <c r="DQ12" s="1054"/>
      <c r="DR12" s="1055"/>
      <c r="DS12" s="1055"/>
      <c r="DT12" s="1055"/>
      <c r="DU12" s="1056"/>
      <c r="DV12" s="1057"/>
      <c r="DW12" s="1058"/>
      <c r="DX12" s="1058"/>
      <c r="DY12" s="1058"/>
      <c r="DZ12" s="1059"/>
      <c r="EA12" s="230"/>
    </row>
    <row r="13" spans="1:131" s="231" customFormat="1" ht="26.25" customHeight="1" x14ac:dyDescent="0.2">
      <c r="A13" s="234">
        <v>7</v>
      </c>
      <c r="B13" s="1095"/>
      <c r="C13" s="1096"/>
      <c r="D13" s="1096"/>
      <c r="E13" s="1096"/>
      <c r="F13" s="1096"/>
      <c r="G13" s="1096"/>
      <c r="H13" s="1096"/>
      <c r="I13" s="1096"/>
      <c r="J13" s="1096"/>
      <c r="K13" s="1096"/>
      <c r="L13" s="1096"/>
      <c r="M13" s="1096"/>
      <c r="N13" s="1096"/>
      <c r="O13" s="1096"/>
      <c r="P13" s="1097"/>
      <c r="Q13" s="1103"/>
      <c r="R13" s="1104"/>
      <c r="S13" s="1104"/>
      <c r="T13" s="1104"/>
      <c r="U13" s="1104"/>
      <c r="V13" s="1104"/>
      <c r="W13" s="1104"/>
      <c r="X13" s="1104"/>
      <c r="Y13" s="1104"/>
      <c r="Z13" s="1104"/>
      <c r="AA13" s="1104"/>
      <c r="AB13" s="1104"/>
      <c r="AC13" s="1104"/>
      <c r="AD13" s="1104"/>
      <c r="AE13" s="1105"/>
      <c r="AF13" s="1100"/>
      <c r="AG13" s="1101"/>
      <c r="AH13" s="1101"/>
      <c r="AI13" s="1101"/>
      <c r="AJ13" s="1102"/>
      <c r="AK13" s="1145"/>
      <c r="AL13" s="1146"/>
      <c r="AM13" s="1146"/>
      <c r="AN13" s="1146"/>
      <c r="AO13" s="1146"/>
      <c r="AP13" s="1146"/>
      <c r="AQ13" s="1146"/>
      <c r="AR13" s="1146"/>
      <c r="AS13" s="1146"/>
      <c r="AT13" s="1146"/>
      <c r="AU13" s="1147"/>
      <c r="AV13" s="1147"/>
      <c r="AW13" s="1147"/>
      <c r="AX13" s="1147"/>
      <c r="AY13" s="1148"/>
      <c r="AZ13" s="228"/>
      <c r="BA13" s="228"/>
      <c r="BB13" s="228"/>
      <c r="BC13" s="228"/>
      <c r="BD13" s="228"/>
      <c r="BE13" s="229"/>
      <c r="BF13" s="229"/>
      <c r="BG13" s="229"/>
      <c r="BH13" s="229"/>
      <c r="BI13" s="229"/>
      <c r="BJ13" s="229"/>
      <c r="BK13" s="229"/>
      <c r="BL13" s="229"/>
      <c r="BM13" s="229"/>
      <c r="BN13" s="229"/>
      <c r="BO13" s="229"/>
      <c r="BP13" s="229"/>
      <c r="BQ13" s="234">
        <v>7</v>
      </c>
      <c r="BR13" s="235"/>
      <c r="BS13" s="1057"/>
      <c r="BT13" s="1058"/>
      <c r="BU13" s="1058"/>
      <c r="BV13" s="1058"/>
      <c r="BW13" s="1058"/>
      <c r="BX13" s="1058"/>
      <c r="BY13" s="1058"/>
      <c r="BZ13" s="1058"/>
      <c r="CA13" s="1058"/>
      <c r="CB13" s="1058"/>
      <c r="CC13" s="1058"/>
      <c r="CD13" s="1058"/>
      <c r="CE13" s="1058"/>
      <c r="CF13" s="1058"/>
      <c r="CG13" s="1079"/>
      <c r="CH13" s="1054"/>
      <c r="CI13" s="1055"/>
      <c r="CJ13" s="1055"/>
      <c r="CK13" s="1055"/>
      <c r="CL13" s="1056"/>
      <c r="CM13" s="1054"/>
      <c r="CN13" s="1055"/>
      <c r="CO13" s="1055"/>
      <c r="CP13" s="1055"/>
      <c r="CQ13" s="1056"/>
      <c r="CR13" s="1054"/>
      <c r="CS13" s="1055"/>
      <c r="CT13" s="1055"/>
      <c r="CU13" s="1055"/>
      <c r="CV13" s="1056"/>
      <c r="CW13" s="1054"/>
      <c r="CX13" s="1055"/>
      <c r="CY13" s="1055"/>
      <c r="CZ13" s="1055"/>
      <c r="DA13" s="1056"/>
      <c r="DB13" s="1054"/>
      <c r="DC13" s="1055"/>
      <c r="DD13" s="1055"/>
      <c r="DE13" s="1055"/>
      <c r="DF13" s="1056"/>
      <c r="DG13" s="1054"/>
      <c r="DH13" s="1055"/>
      <c r="DI13" s="1055"/>
      <c r="DJ13" s="1055"/>
      <c r="DK13" s="1056"/>
      <c r="DL13" s="1054"/>
      <c r="DM13" s="1055"/>
      <c r="DN13" s="1055"/>
      <c r="DO13" s="1055"/>
      <c r="DP13" s="1056"/>
      <c r="DQ13" s="1054"/>
      <c r="DR13" s="1055"/>
      <c r="DS13" s="1055"/>
      <c r="DT13" s="1055"/>
      <c r="DU13" s="1056"/>
      <c r="DV13" s="1057"/>
      <c r="DW13" s="1058"/>
      <c r="DX13" s="1058"/>
      <c r="DY13" s="1058"/>
      <c r="DZ13" s="1059"/>
      <c r="EA13" s="230"/>
    </row>
    <row r="14" spans="1:131" s="231" customFormat="1" ht="26.25" customHeight="1" x14ac:dyDescent="0.2">
      <c r="A14" s="234">
        <v>8</v>
      </c>
      <c r="B14" s="1095"/>
      <c r="C14" s="1096"/>
      <c r="D14" s="1096"/>
      <c r="E14" s="1096"/>
      <c r="F14" s="1096"/>
      <c r="G14" s="1096"/>
      <c r="H14" s="1096"/>
      <c r="I14" s="1096"/>
      <c r="J14" s="1096"/>
      <c r="K14" s="1096"/>
      <c r="L14" s="1096"/>
      <c r="M14" s="1096"/>
      <c r="N14" s="1096"/>
      <c r="O14" s="1096"/>
      <c r="P14" s="1097"/>
      <c r="Q14" s="1103"/>
      <c r="R14" s="1104"/>
      <c r="S14" s="1104"/>
      <c r="T14" s="1104"/>
      <c r="U14" s="1104"/>
      <c r="V14" s="1104"/>
      <c r="W14" s="1104"/>
      <c r="X14" s="1104"/>
      <c r="Y14" s="1104"/>
      <c r="Z14" s="1104"/>
      <c r="AA14" s="1104"/>
      <c r="AB14" s="1104"/>
      <c r="AC14" s="1104"/>
      <c r="AD14" s="1104"/>
      <c r="AE14" s="1105"/>
      <c r="AF14" s="1100"/>
      <c r="AG14" s="1101"/>
      <c r="AH14" s="1101"/>
      <c r="AI14" s="1101"/>
      <c r="AJ14" s="1102"/>
      <c r="AK14" s="1145"/>
      <c r="AL14" s="1146"/>
      <c r="AM14" s="1146"/>
      <c r="AN14" s="1146"/>
      <c r="AO14" s="1146"/>
      <c r="AP14" s="1146"/>
      <c r="AQ14" s="1146"/>
      <c r="AR14" s="1146"/>
      <c r="AS14" s="1146"/>
      <c r="AT14" s="1146"/>
      <c r="AU14" s="1147"/>
      <c r="AV14" s="1147"/>
      <c r="AW14" s="1147"/>
      <c r="AX14" s="1147"/>
      <c r="AY14" s="1148"/>
      <c r="AZ14" s="228"/>
      <c r="BA14" s="228"/>
      <c r="BB14" s="228"/>
      <c r="BC14" s="228"/>
      <c r="BD14" s="228"/>
      <c r="BE14" s="229"/>
      <c r="BF14" s="229"/>
      <c r="BG14" s="229"/>
      <c r="BH14" s="229"/>
      <c r="BI14" s="229"/>
      <c r="BJ14" s="229"/>
      <c r="BK14" s="229"/>
      <c r="BL14" s="229"/>
      <c r="BM14" s="229"/>
      <c r="BN14" s="229"/>
      <c r="BO14" s="229"/>
      <c r="BP14" s="229"/>
      <c r="BQ14" s="234">
        <v>8</v>
      </c>
      <c r="BR14" s="235"/>
      <c r="BS14" s="1057"/>
      <c r="BT14" s="1058"/>
      <c r="BU14" s="1058"/>
      <c r="BV14" s="1058"/>
      <c r="BW14" s="1058"/>
      <c r="BX14" s="1058"/>
      <c r="BY14" s="1058"/>
      <c r="BZ14" s="1058"/>
      <c r="CA14" s="1058"/>
      <c r="CB14" s="1058"/>
      <c r="CC14" s="1058"/>
      <c r="CD14" s="1058"/>
      <c r="CE14" s="1058"/>
      <c r="CF14" s="1058"/>
      <c r="CG14" s="1079"/>
      <c r="CH14" s="1054"/>
      <c r="CI14" s="1055"/>
      <c r="CJ14" s="1055"/>
      <c r="CK14" s="1055"/>
      <c r="CL14" s="1056"/>
      <c r="CM14" s="1054"/>
      <c r="CN14" s="1055"/>
      <c r="CO14" s="1055"/>
      <c r="CP14" s="1055"/>
      <c r="CQ14" s="1056"/>
      <c r="CR14" s="1054"/>
      <c r="CS14" s="1055"/>
      <c r="CT14" s="1055"/>
      <c r="CU14" s="1055"/>
      <c r="CV14" s="1056"/>
      <c r="CW14" s="1054"/>
      <c r="CX14" s="1055"/>
      <c r="CY14" s="1055"/>
      <c r="CZ14" s="1055"/>
      <c r="DA14" s="1056"/>
      <c r="DB14" s="1054"/>
      <c r="DC14" s="1055"/>
      <c r="DD14" s="1055"/>
      <c r="DE14" s="1055"/>
      <c r="DF14" s="1056"/>
      <c r="DG14" s="1054"/>
      <c r="DH14" s="1055"/>
      <c r="DI14" s="1055"/>
      <c r="DJ14" s="1055"/>
      <c r="DK14" s="1056"/>
      <c r="DL14" s="1054"/>
      <c r="DM14" s="1055"/>
      <c r="DN14" s="1055"/>
      <c r="DO14" s="1055"/>
      <c r="DP14" s="1056"/>
      <c r="DQ14" s="1054"/>
      <c r="DR14" s="1055"/>
      <c r="DS14" s="1055"/>
      <c r="DT14" s="1055"/>
      <c r="DU14" s="1056"/>
      <c r="DV14" s="1057"/>
      <c r="DW14" s="1058"/>
      <c r="DX14" s="1058"/>
      <c r="DY14" s="1058"/>
      <c r="DZ14" s="1059"/>
      <c r="EA14" s="230"/>
    </row>
    <row r="15" spans="1:131" s="231" customFormat="1" ht="26.25" customHeight="1" x14ac:dyDescent="0.2">
      <c r="A15" s="234">
        <v>9</v>
      </c>
      <c r="B15" s="1095"/>
      <c r="C15" s="1096"/>
      <c r="D15" s="1096"/>
      <c r="E15" s="1096"/>
      <c r="F15" s="1096"/>
      <c r="G15" s="1096"/>
      <c r="H15" s="1096"/>
      <c r="I15" s="1096"/>
      <c r="J15" s="1096"/>
      <c r="K15" s="1096"/>
      <c r="L15" s="1096"/>
      <c r="M15" s="1096"/>
      <c r="N15" s="1096"/>
      <c r="O15" s="1096"/>
      <c r="P15" s="1097"/>
      <c r="Q15" s="1103"/>
      <c r="R15" s="1104"/>
      <c r="S15" s="1104"/>
      <c r="T15" s="1104"/>
      <c r="U15" s="1104"/>
      <c r="V15" s="1104"/>
      <c r="W15" s="1104"/>
      <c r="X15" s="1104"/>
      <c r="Y15" s="1104"/>
      <c r="Z15" s="1104"/>
      <c r="AA15" s="1104"/>
      <c r="AB15" s="1104"/>
      <c r="AC15" s="1104"/>
      <c r="AD15" s="1104"/>
      <c r="AE15" s="1105"/>
      <c r="AF15" s="1100"/>
      <c r="AG15" s="1101"/>
      <c r="AH15" s="1101"/>
      <c r="AI15" s="1101"/>
      <c r="AJ15" s="1102"/>
      <c r="AK15" s="1145"/>
      <c r="AL15" s="1146"/>
      <c r="AM15" s="1146"/>
      <c r="AN15" s="1146"/>
      <c r="AO15" s="1146"/>
      <c r="AP15" s="1146"/>
      <c r="AQ15" s="1146"/>
      <c r="AR15" s="1146"/>
      <c r="AS15" s="1146"/>
      <c r="AT15" s="1146"/>
      <c r="AU15" s="1147"/>
      <c r="AV15" s="1147"/>
      <c r="AW15" s="1147"/>
      <c r="AX15" s="1147"/>
      <c r="AY15" s="1148"/>
      <c r="AZ15" s="228"/>
      <c r="BA15" s="228"/>
      <c r="BB15" s="228"/>
      <c r="BC15" s="228"/>
      <c r="BD15" s="228"/>
      <c r="BE15" s="229"/>
      <c r="BF15" s="229"/>
      <c r="BG15" s="229"/>
      <c r="BH15" s="229"/>
      <c r="BI15" s="229"/>
      <c r="BJ15" s="229"/>
      <c r="BK15" s="229"/>
      <c r="BL15" s="229"/>
      <c r="BM15" s="229"/>
      <c r="BN15" s="229"/>
      <c r="BO15" s="229"/>
      <c r="BP15" s="229"/>
      <c r="BQ15" s="234">
        <v>9</v>
      </c>
      <c r="BR15" s="235"/>
      <c r="BS15" s="1057"/>
      <c r="BT15" s="1058"/>
      <c r="BU15" s="1058"/>
      <c r="BV15" s="1058"/>
      <c r="BW15" s="1058"/>
      <c r="BX15" s="1058"/>
      <c r="BY15" s="1058"/>
      <c r="BZ15" s="1058"/>
      <c r="CA15" s="1058"/>
      <c r="CB15" s="1058"/>
      <c r="CC15" s="1058"/>
      <c r="CD15" s="1058"/>
      <c r="CE15" s="1058"/>
      <c r="CF15" s="1058"/>
      <c r="CG15" s="1079"/>
      <c r="CH15" s="1054"/>
      <c r="CI15" s="1055"/>
      <c r="CJ15" s="1055"/>
      <c r="CK15" s="1055"/>
      <c r="CL15" s="1056"/>
      <c r="CM15" s="1054"/>
      <c r="CN15" s="1055"/>
      <c r="CO15" s="1055"/>
      <c r="CP15" s="1055"/>
      <c r="CQ15" s="1056"/>
      <c r="CR15" s="1054"/>
      <c r="CS15" s="1055"/>
      <c r="CT15" s="1055"/>
      <c r="CU15" s="1055"/>
      <c r="CV15" s="1056"/>
      <c r="CW15" s="1054"/>
      <c r="CX15" s="1055"/>
      <c r="CY15" s="1055"/>
      <c r="CZ15" s="1055"/>
      <c r="DA15" s="1056"/>
      <c r="DB15" s="1054"/>
      <c r="DC15" s="1055"/>
      <c r="DD15" s="1055"/>
      <c r="DE15" s="1055"/>
      <c r="DF15" s="1056"/>
      <c r="DG15" s="1054"/>
      <c r="DH15" s="1055"/>
      <c r="DI15" s="1055"/>
      <c r="DJ15" s="1055"/>
      <c r="DK15" s="1056"/>
      <c r="DL15" s="1054"/>
      <c r="DM15" s="1055"/>
      <c r="DN15" s="1055"/>
      <c r="DO15" s="1055"/>
      <c r="DP15" s="1056"/>
      <c r="DQ15" s="1054"/>
      <c r="DR15" s="1055"/>
      <c r="DS15" s="1055"/>
      <c r="DT15" s="1055"/>
      <c r="DU15" s="1056"/>
      <c r="DV15" s="1057"/>
      <c r="DW15" s="1058"/>
      <c r="DX15" s="1058"/>
      <c r="DY15" s="1058"/>
      <c r="DZ15" s="1059"/>
      <c r="EA15" s="230"/>
    </row>
    <row r="16" spans="1:131" s="231" customFormat="1" ht="26.25" customHeight="1" x14ac:dyDescent="0.2">
      <c r="A16" s="234">
        <v>10</v>
      </c>
      <c r="B16" s="1095"/>
      <c r="C16" s="1096"/>
      <c r="D16" s="1096"/>
      <c r="E16" s="1096"/>
      <c r="F16" s="1096"/>
      <c r="G16" s="1096"/>
      <c r="H16" s="1096"/>
      <c r="I16" s="1096"/>
      <c r="J16" s="1096"/>
      <c r="K16" s="1096"/>
      <c r="L16" s="1096"/>
      <c r="M16" s="1096"/>
      <c r="N16" s="1096"/>
      <c r="O16" s="1096"/>
      <c r="P16" s="1097"/>
      <c r="Q16" s="1103"/>
      <c r="R16" s="1104"/>
      <c r="S16" s="1104"/>
      <c r="T16" s="1104"/>
      <c r="U16" s="1104"/>
      <c r="V16" s="1104"/>
      <c r="W16" s="1104"/>
      <c r="X16" s="1104"/>
      <c r="Y16" s="1104"/>
      <c r="Z16" s="1104"/>
      <c r="AA16" s="1104"/>
      <c r="AB16" s="1104"/>
      <c r="AC16" s="1104"/>
      <c r="AD16" s="1104"/>
      <c r="AE16" s="1105"/>
      <c r="AF16" s="1100"/>
      <c r="AG16" s="1101"/>
      <c r="AH16" s="1101"/>
      <c r="AI16" s="1101"/>
      <c r="AJ16" s="1102"/>
      <c r="AK16" s="1145"/>
      <c r="AL16" s="1146"/>
      <c r="AM16" s="1146"/>
      <c r="AN16" s="1146"/>
      <c r="AO16" s="1146"/>
      <c r="AP16" s="1146"/>
      <c r="AQ16" s="1146"/>
      <c r="AR16" s="1146"/>
      <c r="AS16" s="1146"/>
      <c r="AT16" s="1146"/>
      <c r="AU16" s="1147"/>
      <c r="AV16" s="1147"/>
      <c r="AW16" s="1147"/>
      <c r="AX16" s="1147"/>
      <c r="AY16" s="1148"/>
      <c r="AZ16" s="228"/>
      <c r="BA16" s="228"/>
      <c r="BB16" s="228"/>
      <c r="BC16" s="228"/>
      <c r="BD16" s="228"/>
      <c r="BE16" s="229"/>
      <c r="BF16" s="229"/>
      <c r="BG16" s="229"/>
      <c r="BH16" s="229"/>
      <c r="BI16" s="229"/>
      <c r="BJ16" s="229"/>
      <c r="BK16" s="229"/>
      <c r="BL16" s="229"/>
      <c r="BM16" s="229"/>
      <c r="BN16" s="229"/>
      <c r="BO16" s="229"/>
      <c r="BP16" s="229"/>
      <c r="BQ16" s="234">
        <v>10</v>
      </c>
      <c r="BR16" s="235"/>
      <c r="BS16" s="1057"/>
      <c r="BT16" s="1058"/>
      <c r="BU16" s="1058"/>
      <c r="BV16" s="1058"/>
      <c r="BW16" s="1058"/>
      <c r="BX16" s="1058"/>
      <c r="BY16" s="1058"/>
      <c r="BZ16" s="1058"/>
      <c r="CA16" s="1058"/>
      <c r="CB16" s="1058"/>
      <c r="CC16" s="1058"/>
      <c r="CD16" s="1058"/>
      <c r="CE16" s="1058"/>
      <c r="CF16" s="1058"/>
      <c r="CG16" s="1079"/>
      <c r="CH16" s="1054"/>
      <c r="CI16" s="1055"/>
      <c r="CJ16" s="1055"/>
      <c r="CK16" s="1055"/>
      <c r="CL16" s="1056"/>
      <c r="CM16" s="1054"/>
      <c r="CN16" s="1055"/>
      <c r="CO16" s="1055"/>
      <c r="CP16" s="1055"/>
      <c r="CQ16" s="1056"/>
      <c r="CR16" s="1054"/>
      <c r="CS16" s="1055"/>
      <c r="CT16" s="1055"/>
      <c r="CU16" s="1055"/>
      <c r="CV16" s="1056"/>
      <c r="CW16" s="1054"/>
      <c r="CX16" s="1055"/>
      <c r="CY16" s="1055"/>
      <c r="CZ16" s="1055"/>
      <c r="DA16" s="1056"/>
      <c r="DB16" s="1054"/>
      <c r="DC16" s="1055"/>
      <c r="DD16" s="1055"/>
      <c r="DE16" s="1055"/>
      <c r="DF16" s="1056"/>
      <c r="DG16" s="1054"/>
      <c r="DH16" s="1055"/>
      <c r="DI16" s="1055"/>
      <c r="DJ16" s="1055"/>
      <c r="DK16" s="1056"/>
      <c r="DL16" s="1054"/>
      <c r="DM16" s="1055"/>
      <c r="DN16" s="1055"/>
      <c r="DO16" s="1055"/>
      <c r="DP16" s="1056"/>
      <c r="DQ16" s="1054"/>
      <c r="DR16" s="1055"/>
      <c r="DS16" s="1055"/>
      <c r="DT16" s="1055"/>
      <c r="DU16" s="1056"/>
      <c r="DV16" s="1057"/>
      <c r="DW16" s="1058"/>
      <c r="DX16" s="1058"/>
      <c r="DY16" s="1058"/>
      <c r="DZ16" s="1059"/>
      <c r="EA16" s="230"/>
    </row>
    <row r="17" spans="1:131" s="231" customFormat="1" ht="26.25" customHeight="1" x14ac:dyDescent="0.2">
      <c r="A17" s="234">
        <v>11</v>
      </c>
      <c r="B17" s="1095"/>
      <c r="C17" s="1096"/>
      <c r="D17" s="1096"/>
      <c r="E17" s="1096"/>
      <c r="F17" s="1096"/>
      <c r="G17" s="1096"/>
      <c r="H17" s="1096"/>
      <c r="I17" s="1096"/>
      <c r="J17" s="1096"/>
      <c r="K17" s="1096"/>
      <c r="L17" s="1096"/>
      <c r="M17" s="1096"/>
      <c r="N17" s="1096"/>
      <c r="O17" s="1096"/>
      <c r="P17" s="1097"/>
      <c r="Q17" s="1103"/>
      <c r="R17" s="1104"/>
      <c r="S17" s="1104"/>
      <c r="T17" s="1104"/>
      <c r="U17" s="1104"/>
      <c r="V17" s="1104"/>
      <c r="W17" s="1104"/>
      <c r="X17" s="1104"/>
      <c r="Y17" s="1104"/>
      <c r="Z17" s="1104"/>
      <c r="AA17" s="1104"/>
      <c r="AB17" s="1104"/>
      <c r="AC17" s="1104"/>
      <c r="AD17" s="1104"/>
      <c r="AE17" s="1105"/>
      <c r="AF17" s="1100"/>
      <c r="AG17" s="1101"/>
      <c r="AH17" s="1101"/>
      <c r="AI17" s="1101"/>
      <c r="AJ17" s="1102"/>
      <c r="AK17" s="1145"/>
      <c r="AL17" s="1146"/>
      <c r="AM17" s="1146"/>
      <c r="AN17" s="1146"/>
      <c r="AO17" s="1146"/>
      <c r="AP17" s="1146"/>
      <c r="AQ17" s="1146"/>
      <c r="AR17" s="1146"/>
      <c r="AS17" s="1146"/>
      <c r="AT17" s="1146"/>
      <c r="AU17" s="1147"/>
      <c r="AV17" s="1147"/>
      <c r="AW17" s="1147"/>
      <c r="AX17" s="1147"/>
      <c r="AY17" s="1148"/>
      <c r="AZ17" s="228"/>
      <c r="BA17" s="228"/>
      <c r="BB17" s="228"/>
      <c r="BC17" s="228"/>
      <c r="BD17" s="228"/>
      <c r="BE17" s="229"/>
      <c r="BF17" s="229"/>
      <c r="BG17" s="229"/>
      <c r="BH17" s="229"/>
      <c r="BI17" s="229"/>
      <c r="BJ17" s="229"/>
      <c r="BK17" s="229"/>
      <c r="BL17" s="229"/>
      <c r="BM17" s="229"/>
      <c r="BN17" s="229"/>
      <c r="BO17" s="229"/>
      <c r="BP17" s="229"/>
      <c r="BQ17" s="234">
        <v>11</v>
      </c>
      <c r="BR17" s="235"/>
      <c r="BS17" s="1057"/>
      <c r="BT17" s="1058"/>
      <c r="BU17" s="1058"/>
      <c r="BV17" s="1058"/>
      <c r="BW17" s="1058"/>
      <c r="BX17" s="1058"/>
      <c r="BY17" s="1058"/>
      <c r="BZ17" s="1058"/>
      <c r="CA17" s="1058"/>
      <c r="CB17" s="1058"/>
      <c r="CC17" s="1058"/>
      <c r="CD17" s="1058"/>
      <c r="CE17" s="1058"/>
      <c r="CF17" s="1058"/>
      <c r="CG17" s="1079"/>
      <c r="CH17" s="1054"/>
      <c r="CI17" s="1055"/>
      <c r="CJ17" s="1055"/>
      <c r="CK17" s="1055"/>
      <c r="CL17" s="1056"/>
      <c r="CM17" s="1054"/>
      <c r="CN17" s="1055"/>
      <c r="CO17" s="1055"/>
      <c r="CP17" s="1055"/>
      <c r="CQ17" s="1056"/>
      <c r="CR17" s="1054"/>
      <c r="CS17" s="1055"/>
      <c r="CT17" s="1055"/>
      <c r="CU17" s="1055"/>
      <c r="CV17" s="1056"/>
      <c r="CW17" s="1054"/>
      <c r="CX17" s="1055"/>
      <c r="CY17" s="1055"/>
      <c r="CZ17" s="1055"/>
      <c r="DA17" s="1056"/>
      <c r="DB17" s="1054"/>
      <c r="DC17" s="1055"/>
      <c r="DD17" s="1055"/>
      <c r="DE17" s="1055"/>
      <c r="DF17" s="1056"/>
      <c r="DG17" s="1054"/>
      <c r="DH17" s="1055"/>
      <c r="DI17" s="1055"/>
      <c r="DJ17" s="1055"/>
      <c r="DK17" s="1056"/>
      <c r="DL17" s="1054"/>
      <c r="DM17" s="1055"/>
      <c r="DN17" s="1055"/>
      <c r="DO17" s="1055"/>
      <c r="DP17" s="1056"/>
      <c r="DQ17" s="1054"/>
      <c r="DR17" s="1055"/>
      <c r="DS17" s="1055"/>
      <c r="DT17" s="1055"/>
      <c r="DU17" s="1056"/>
      <c r="DV17" s="1057"/>
      <c r="DW17" s="1058"/>
      <c r="DX17" s="1058"/>
      <c r="DY17" s="1058"/>
      <c r="DZ17" s="1059"/>
      <c r="EA17" s="230"/>
    </row>
    <row r="18" spans="1:131" s="231" customFormat="1" ht="26.25" customHeight="1" x14ac:dyDescent="0.2">
      <c r="A18" s="234">
        <v>12</v>
      </c>
      <c r="B18" s="1095"/>
      <c r="C18" s="1096"/>
      <c r="D18" s="1096"/>
      <c r="E18" s="1096"/>
      <c r="F18" s="1096"/>
      <c r="G18" s="1096"/>
      <c r="H18" s="1096"/>
      <c r="I18" s="1096"/>
      <c r="J18" s="1096"/>
      <c r="K18" s="1096"/>
      <c r="L18" s="1096"/>
      <c r="M18" s="1096"/>
      <c r="N18" s="1096"/>
      <c r="O18" s="1096"/>
      <c r="P18" s="1097"/>
      <c r="Q18" s="1103"/>
      <c r="R18" s="1104"/>
      <c r="S18" s="1104"/>
      <c r="T18" s="1104"/>
      <c r="U18" s="1104"/>
      <c r="V18" s="1104"/>
      <c r="W18" s="1104"/>
      <c r="X18" s="1104"/>
      <c r="Y18" s="1104"/>
      <c r="Z18" s="1104"/>
      <c r="AA18" s="1104"/>
      <c r="AB18" s="1104"/>
      <c r="AC18" s="1104"/>
      <c r="AD18" s="1104"/>
      <c r="AE18" s="1105"/>
      <c r="AF18" s="1100"/>
      <c r="AG18" s="1101"/>
      <c r="AH18" s="1101"/>
      <c r="AI18" s="1101"/>
      <c r="AJ18" s="1102"/>
      <c r="AK18" s="1145"/>
      <c r="AL18" s="1146"/>
      <c r="AM18" s="1146"/>
      <c r="AN18" s="1146"/>
      <c r="AO18" s="1146"/>
      <c r="AP18" s="1146"/>
      <c r="AQ18" s="1146"/>
      <c r="AR18" s="1146"/>
      <c r="AS18" s="1146"/>
      <c r="AT18" s="1146"/>
      <c r="AU18" s="1147"/>
      <c r="AV18" s="1147"/>
      <c r="AW18" s="1147"/>
      <c r="AX18" s="1147"/>
      <c r="AY18" s="1148"/>
      <c r="AZ18" s="228"/>
      <c r="BA18" s="228"/>
      <c r="BB18" s="228"/>
      <c r="BC18" s="228"/>
      <c r="BD18" s="228"/>
      <c r="BE18" s="229"/>
      <c r="BF18" s="229"/>
      <c r="BG18" s="229"/>
      <c r="BH18" s="229"/>
      <c r="BI18" s="229"/>
      <c r="BJ18" s="229"/>
      <c r="BK18" s="229"/>
      <c r="BL18" s="229"/>
      <c r="BM18" s="229"/>
      <c r="BN18" s="229"/>
      <c r="BO18" s="229"/>
      <c r="BP18" s="229"/>
      <c r="BQ18" s="234">
        <v>12</v>
      </c>
      <c r="BR18" s="235"/>
      <c r="BS18" s="1057"/>
      <c r="BT18" s="1058"/>
      <c r="BU18" s="1058"/>
      <c r="BV18" s="1058"/>
      <c r="BW18" s="1058"/>
      <c r="BX18" s="1058"/>
      <c r="BY18" s="1058"/>
      <c r="BZ18" s="1058"/>
      <c r="CA18" s="1058"/>
      <c r="CB18" s="1058"/>
      <c r="CC18" s="1058"/>
      <c r="CD18" s="1058"/>
      <c r="CE18" s="1058"/>
      <c r="CF18" s="1058"/>
      <c r="CG18" s="1079"/>
      <c r="CH18" s="1054"/>
      <c r="CI18" s="1055"/>
      <c r="CJ18" s="1055"/>
      <c r="CK18" s="1055"/>
      <c r="CL18" s="1056"/>
      <c r="CM18" s="1054"/>
      <c r="CN18" s="1055"/>
      <c r="CO18" s="1055"/>
      <c r="CP18" s="1055"/>
      <c r="CQ18" s="1056"/>
      <c r="CR18" s="1054"/>
      <c r="CS18" s="1055"/>
      <c r="CT18" s="1055"/>
      <c r="CU18" s="1055"/>
      <c r="CV18" s="1056"/>
      <c r="CW18" s="1054"/>
      <c r="CX18" s="1055"/>
      <c r="CY18" s="1055"/>
      <c r="CZ18" s="1055"/>
      <c r="DA18" s="1056"/>
      <c r="DB18" s="1054"/>
      <c r="DC18" s="1055"/>
      <c r="DD18" s="1055"/>
      <c r="DE18" s="1055"/>
      <c r="DF18" s="1056"/>
      <c r="DG18" s="1054"/>
      <c r="DH18" s="1055"/>
      <c r="DI18" s="1055"/>
      <c r="DJ18" s="1055"/>
      <c r="DK18" s="1056"/>
      <c r="DL18" s="1054"/>
      <c r="DM18" s="1055"/>
      <c r="DN18" s="1055"/>
      <c r="DO18" s="1055"/>
      <c r="DP18" s="1056"/>
      <c r="DQ18" s="1054"/>
      <c r="DR18" s="1055"/>
      <c r="DS18" s="1055"/>
      <c r="DT18" s="1055"/>
      <c r="DU18" s="1056"/>
      <c r="DV18" s="1057"/>
      <c r="DW18" s="1058"/>
      <c r="DX18" s="1058"/>
      <c r="DY18" s="1058"/>
      <c r="DZ18" s="1059"/>
      <c r="EA18" s="230"/>
    </row>
    <row r="19" spans="1:131" s="231" customFormat="1" ht="26.25" customHeight="1" x14ac:dyDescent="0.2">
      <c r="A19" s="234">
        <v>13</v>
      </c>
      <c r="B19" s="1095"/>
      <c r="C19" s="1096"/>
      <c r="D19" s="1096"/>
      <c r="E19" s="1096"/>
      <c r="F19" s="1096"/>
      <c r="G19" s="1096"/>
      <c r="H19" s="1096"/>
      <c r="I19" s="1096"/>
      <c r="J19" s="1096"/>
      <c r="K19" s="1096"/>
      <c r="L19" s="1096"/>
      <c r="M19" s="1096"/>
      <c r="N19" s="1096"/>
      <c r="O19" s="1096"/>
      <c r="P19" s="1097"/>
      <c r="Q19" s="1103"/>
      <c r="R19" s="1104"/>
      <c r="S19" s="1104"/>
      <c r="T19" s="1104"/>
      <c r="U19" s="1104"/>
      <c r="V19" s="1104"/>
      <c r="W19" s="1104"/>
      <c r="X19" s="1104"/>
      <c r="Y19" s="1104"/>
      <c r="Z19" s="1104"/>
      <c r="AA19" s="1104"/>
      <c r="AB19" s="1104"/>
      <c r="AC19" s="1104"/>
      <c r="AD19" s="1104"/>
      <c r="AE19" s="1105"/>
      <c r="AF19" s="1100"/>
      <c r="AG19" s="1101"/>
      <c r="AH19" s="1101"/>
      <c r="AI19" s="1101"/>
      <c r="AJ19" s="1102"/>
      <c r="AK19" s="1145"/>
      <c r="AL19" s="1146"/>
      <c r="AM19" s="1146"/>
      <c r="AN19" s="1146"/>
      <c r="AO19" s="1146"/>
      <c r="AP19" s="1146"/>
      <c r="AQ19" s="1146"/>
      <c r="AR19" s="1146"/>
      <c r="AS19" s="1146"/>
      <c r="AT19" s="1146"/>
      <c r="AU19" s="1147"/>
      <c r="AV19" s="1147"/>
      <c r="AW19" s="1147"/>
      <c r="AX19" s="1147"/>
      <c r="AY19" s="1148"/>
      <c r="AZ19" s="228"/>
      <c r="BA19" s="228"/>
      <c r="BB19" s="228"/>
      <c r="BC19" s="228"/>
      <c r="BD19" s="228"/>
      <c r="BE19" s="229"/>
      <c r="BF19" s="229"/>
      <c r="BG19" s="229"/>
      <c r="BH19" s="229"/>
      <c r="BI19" s="229"/>
      <c r="BJ19" s="229"/>
      <c r="BK19" s="229"/>
      <c r="BL19" s="229"/>
      <c r="BM19" s="229"/>
      <c r="BN19" s="229"/>
      <c r="BO19" s="229"/>
      <c r="BP19" s="229"/>
      <c r="BQ19" s="234">
        <v>13</v>
      </c>
      <c r="BR19" s="235"/>
      <c r="BS19" s="1057"/>
      <c r="BT19" s="1058"/>
      <c r="BU19" s="1058"/>
      <c r="BV19" s="1058"/>
      <c r="BW19" s="1058"/>
      <c r="BX19" s="1058"/>
      <c r="BY19" s="1058"/>
      <c r="BZ19" s="1058"/>
      <c r="CA19" s="1058"/>
      <c r="CB19" s="1058"/>
      <c r="CC19" s="1058"/>
      <c r="CD19" s="1058"/>
      <c r="CE19" s="1058"/>
      <c r="CF19" s="1058"/>
      <c r="CG19" s="1079"/>
      <c r="CH19" s="1054"/>
      <c r="CI19" s="1055"/>
      <c r="CJ19" s="1055"/>
      <c r="CK19" s="1055"/>
      <c r="CL19" s="1056"/>
      <c r="CM19" s="1054"/>
      <c r="CN19" s="1055"/>
      <c r="CO19" s="1055"/>
      <c r="CP19" s="1055"/>
      <c r="CQ19" s="1056"/>
      <c r="CR19" s="1054"/>
      <c r="CS19" s="1055"/>
      <c r="CT19" s="1055"/>
      <c r="CU19" s="1055"/>
      <c r="CV19" s="1056"/>
      <c r="CW19" s="1054"/>
      <c r="CX19" s="1055"/>
      <c r="CY19" s="1055"/>
      <c r="CZ19" s="1055"/>
      <c r="DA19" s="1056"/>
      <c r="DB19" s="1054"/>
      <c r="DC19" s="1055"/>
      <c r="DD19" s="1055"/>
      <c r="DE19" s="1055"/>
      <c r="DF19" s="1056"/>
      <c r="DG19" s="1054"/>
      <c r="DH19" s="1055"/>
      <c r="DI19" s="1055"/>
      <c r="DJ19" s="1055"/>
      <c r="DK19" s="1056"/>
      <c r="DL19" s="1054"/>
      <c r="DM19" s="1055"/>
      <c r="DN19" s="1055"/>
      <c r="DO19" s="1055"/>
      <c r="DP19" s="1056"/>
      <c r="DQ19" s="1054"/>
      <c r="DR19" s="1055"/>
      <c r="DS19" s="1055"/>
      <c r="DT19" s="1055"/>
      <c r="DU19" s="1056"/>
      <c r="DV19" s="1057"/>
      <c r="DW19" s="1058"/>
      <c r="DX19" s="1058"/>
      <c r="DY19" s="1058"/>
      <c r="DZ19" s="1059"/>
      <c r="EA19" s="230"/>
    </row>
    <row r="20" spans="1:131" s="231" customFormat="1" ht="26.25" customHeight="1" x14ac:dyDescent="0.2">
      <c r="A20" s="234">
        <v>14</v>
      </c>
      <c r="B20" s="1095"/>
      <c r="C20" s="1096"/>
      <c r="D20" s="1096"/>
      <c r="E20" s="1096"/>
      <c r="F20" s="1096"/>
      <c r="G20" s="1096"/>
      <c r="H20" s="1096"/>
      <c r="I20" s="1096"/>
      <c r="J20" s="1096"/>
      <c r="K20" s="1096"/>
      <c r="L20" s="1096"/>
      <c r="M20" s="1096"/>
      <c r="N20" s="1096"/>
      <c r="O20" s="1096"/>
      <c r="P20" s="1097"/>
      <c r="Q20" s="1103"/>
      <c r="R20" s="1104"/>
      <c r="S20" s="1104"/>
      <c r="T20" s="1104"/>
      <c r="U20" s="1104"/>
      <c r="V20" s="1104"/>
      <c r="W20" s="1104"/>
      <c r="X20" s="1104"/>
      <c r="Y20" s="1104"/>
      <c r="Z20" s="1104"/>
      <c r="AA20" s="1104"/>
      <c r="AB20" s="1104"/>
      <c r="AC20" s="1104"/>
      <c r="AD20" s="1104"/>
      <c r="AE20" s="1105"/>
      <c r="AF20" s="1100"/>
      <c r="AG20" s="1101"/>
      <c r="AH20" s="1101"/>
      <c r="AI20" s="1101"/>
      <c r="AJ20" s="1102"/>
      <c r="AK20" s="1145"/>
      <c r="AL20" s="1146"/>
      <c r="AM20" s="1146"/>
      <c r="AN20" s="1146"/>
      <c r="AO20" s="1146"/>
      <c r="AP20" s="1146"/>
      <c r="AQ20" s="1146"/>
      <c r="AR20" s="1146"/>
      <c r="AS20" s="1146"/>
      <c r="AT20" s="1146"/>
      <c r="AU20" s="1147"/>
      <c r="AV20" s="1147"/>
      <c r="AW20" s="1147"/>
      <c r="AX20" s="1147"/>
      <c r="AY20" s="1148"/>
      <c r="AZ20" s="228"/>
      <c r="BA20" s="228"/>
      <c r="BB20" s="228"/>
      <c r="BC20" s="228"/>
      <c r="BD20" s="228"/>
      <c r="BE20" s="229"/>
      <c r="BF20" s="229"/>
      <c r="BG20" s="229"/>
      <c r="BH20" s="229"/>
      <c r="BI20" s="229"/>
      <c r="BJ20" s="229"/>
      <c r="BK20" s="229"/>
      <c r="BL20" s="229"/>
      <c r="BM20" s="229"/>
      <c r="BN20" s="229"/>
      <c r="BO20" s="229"/>
      <c r="BP20" s="229"/>
      <c r="BQ20" s="234">
        <v>14</v>
      </c>
      <c r="BR20" s="235"/>
      <c r="BS20" s="1057"/>
      <c r="BT20" s="1058"/>
      <c r="BU20" s="1058"/>
      <c r="BV20" s="1058"/>
      <c r="BW20" s="1058"/>
      <c r="BX20" s="1058"/>
      <c r="BY20" s="1058"/>
      <c r="BZ20" s="1058"/>
      <c r="CA20" s="1058"/>
      <c r="CB20" s="1058"/>
      <c r="CC20" s="1058"/>
      <c r="CD20" s="1058"/>
      <c r="CE20" s="1058"/>
      <c r="CF20" s="1058"/>
      <c r="CG20" s="1079"/>
      <c r="CH20" s="1054"/>
      <c r="CI20" s="1055"/>
      <c r="CJ20" s="1055"/>
      <c r="CK20" s="1055"/>
      <c r="CL20" s="1056"/>
      <c r="CM20" s="1054"/>
      <c r="CN20" s="1055"/>
      <c r="CO20" s="1055"/>
      <c r="CP20" s="1055"/>
      <c r="CQ20" s="1056"/>
      <c r="CR20" s="1054"/>
      <c r="CS20" s="1055"/>
      <c r="CT20" s="1055"/>
      <c r="CU20" s="1055"/>
      <c r="CV20" s="1056"/>
      <c r="CW20" s="1054"/>
      <c r="CX20" s="1055"/>
      <c r="CY20" s="1055"/>
      <c r="CZ20" s="1055"/>
      <c r="DA20" s="1056"/>
      <c r="DB20" s="1054"/>
      <c r="DC20" s="1055"/>
      <c r="DD20" s="1055"/>
      <c r="DE20" s="1055"/>
      <c r="DF20" s="1056"/>
      <c r="DG20" s="1054"/>
      <c r="DH20" s="1055"/>
      <c r="DI20" s="1055"/>
      <c r="DJ20" s="1055"/>
      <c r="DK20" s="1056"/>
      <c r="DL20" s="1054"/>
      <c r="DM20" s="1055"/>
      <c r="DN20" s="1055"/>
      <c r="DO20" s="1055"/>
      <c r="DP20" s="1056"/>
      <c r="DQ20" s="1054"/>
      <c r="DR20" s="1055"/>
      <c r="DS20" s="1055"/>
      <c r="DT20" s="1055"/>
      <c r="DU20" s="1056"/>
      <c r="DV20" s="1057"/>
      <c r="DW20" s="1058"/>
      <c r="DX20" s="1058"/>
      <c r="DY20" s="1058"/>
      <c r="DZ20" s="1059"/>
      <c r="EA20" s="230"/>
    </row>
    <row r="21" spans="1:131" s="231" customFormat="1" ht="26.25" customHeight="1" thickBot="1" x14ac:dyDescent="0.25">
      <c r="A21" s="234">
        <v>15</v>
      </c>
      <c r="B21" s="1095"/>
      <c r="C21" s="1096"/>
      <c r="D21" s="1096"/>
      <c r="E21" s="1096"/>
      <c r="F21" s="1096"/>
      <c r="G21" s="1096"/>
      <c r="H21" s="1096"/>
      <c r="I21" s="1096"/>
      <c r="J21" s="1096"/>
      <c r="K21" s="1096"/>
      <c r="L21" s="1096"/>
      <c r="M21" s="1096"/>
      <c r="N21" s="1096"/>
      <c r="O21" s="1096"/>
      <c r="P21" s="1097"/>
      <c r="Q21" s="1103"/>
      <c r="R21" s="1104"/>
      <c r="S21" s="1104"/>
      <c r="T21" s="1104"/>
      <c r="U21" s="1104"/>
      <c r="V21" s="1104"/>
      <c r="W21" s="1104"/>
      <c r="X21" s="1104"/>
      <c r="Y21" s="1104"/>
      <c r="Z21" s="1104"/>
      <c r="AA21" s="1104"/>
      <c r="AB21" s="1104"/>
      <c r="AC21" s="1104"/>
      <c r="AD21" s="1104"/>
      <c r="AE21" s="1105"/>
      <c r="AF21" s="1100"/>
      <c r="AG21" s="1101"/>
      <c r="AH21" s="1101"/>
      <c r="AI21" s="1101"/>
      <c r="AJ21" s="1102"/>
      <c r="AK21" s="1145"/>
      <c r="AL21" s="1146"/>
      <c r="AM21" s="1146"/>
      <c r="AN21" s="1146"/>
      <c r="AO21" s="1146"/>
      <c r="AP21" s="1146"/>
      <c r="AQ21" s="1146"/>
      <c r="AR21" s="1146"/>
      <c r="AS21" s="1146"/>
      <c r="AT21" s="1146"/>
      <c r="AU21" s="1147"/>
      <c r="AV21" s="1147"/>
      <c r="AW21" s="1147"/>
      <c r="AX21" s="1147"/>
      <c r="AY21" s="1148"/>
      <c r="AZ21" s="228"/>
      <c r="BA21" s="228"/>
      <c r="BB21" s="228"/>
      <c r="BC21" s="228"/>
      <c r="BD21" s="228"/>
      <c r="BE21" s="229"/>
      <c r="BF21" s="229"/>
      <c r="BG21" s="229"/>
      <c r="BH21" s="229"/>
      <c r="BI21" s="229"/>
      <c r="BJ21" s="229"/>
      <c r="BK21" s="229"/>
      <c r="BL21" s="229"/>
      <c r="BM21" s="229"/>
      <c r="BN21" s="229"/>
      <c r="BO21" s="229"/>
      <c r="BP21" s="229"/>
      <c r="BQ21" s="234">
        <v>15</v>
      </c>
      <c r="BR21" s="235"/>
      <c r="BS21" s="1057"/>
      <c r="BT21" s="1058"/>
      <c r="BU21" s="1058"/>
      <c r="BV21" s="1058"/>
      <c r="BW21" s="1058"/>
      <c r="BX21" s="1058"/>
      <c r="BY21" s="1058"/>
      <c r="BZ21" s="1058"/>
      <c r="CA21" s="1058"/>
      <c r="CB21" s="1058"/>
      <c r="CC21" s="1058"/>
      <c r="CD21" s="1058"/>
      <c r="CE21" s="1058"/>
      <c r="CF21" s="1058"/>
      <c r="CG21" s="1079"/>
      <c r="CH21" s="1054"/>
      <c r="CI21" s="1055"/>
      <c r="CJ21" s="1055"/>
      <c r="CK21" s="1055"/>
      <c r="CL21" s="1056"/>
      <c r="CM21" s="1054"/>
      <c r="CN21" s="1055"/>
      <c r="CO21" s="1055"/>
      <c r="CP21" s="1055"/>
      <c r="CQ21" s="1056"/>
      <c r="CR21" s="1054"/>
      <c r="CS21" s="1055"/>
      <c r="CT21" s="1055"/>
      <c r="CU21" s="1055"/>
      <c r="CV21" s="1056"/>
      <c r="CW21" s="1054"/>
      <c r="CX21" s="1055"/>
      <c r="CY21" s="1055"/>
      <c r="CZ21" s="1055"/>
      <c r="DA21" s="1056"/>
      <c r="DB21" s="1054"/>
      <c r="DC21" s="1055"/>
      <c r="DD21" s="1055"/>
      <c r="DE21" s="1055"/>
      <c r="DF21" s="1056"/>
      <c r="DG21" s="1054"/>
      <c r="DH21" s="1055"/>
      <c r="DI21" s="1055"/>
      <c r="DJ21" s="1055"/>
      <c r="DK21" s="1056"/>
      <c r="DL21" s="1054"/>
      <c r="DM21" s="1055"/>
      <c r="DN21" s="1055"/>
      <c r="DO21" s="1055"/>
      <c r="DP21" s="1056"/>
      <c r="DQ21" s="1054"/>
      <c r="DR21" s="1055"/>
      <c r="DS21" s="1055"/>
      <c r="DT21" s="1055"/>
      <c r="DU21" s="1056"/>
      <c r="DV21" s="1057"/>
      <c r="DW21" s="1058"/>
      <c r="DX21" s="1058"/>
      <c r="DY21" s="1058"/>
      <c r="DZ21" s="1059"/>
      <c r="EA21" s="230"/>
    </row>
    <row r="22" spans="1:131" s="231" customFormat="1" ht="26.25" customHeight="1" x14ac:dyDescent="0.2">
      <c r="A22" s="234">
        <v>16</v>
      </c>
      <c r="B22" s="1095"/>
      <c r="C22" s="1096"/>
      <c r="D22" s="1096"/>
      <c r="E22" s="1096"/>
      <c r="F22" s="1096"/>
      <c r="G22" s="1096"/>
      <c r="H22" s="1096"/>
      <c r="I22" s="1096"/>
      <c r="J22" s="1096"/>
      <c r="K22" s="1096"/>
      <c r="L22" s="1096"/>
      <c r="M22" s="1096"/>
      <c r="N22" s="1096"/>
      <c r="O22" s="1096"/>
      <c r="P22" s="1097"/>
      <c r="Q22" s="1138"/>
      <c r="R22" s="1139"/>
      <c r="S22" s="1139"/>
      <c r="T22" s="1139"/>
      <c r="U22" s="1139"/>
      <c r="V22" s="1139"/>
      <c r="W22" s="1139"/>
      <c r="X22" s="1139"/>
      <c r="Y22" s="1139"/>
      <c r="Z22" s="1139"/>
      <c r="AA22" s="1139"/>
      <c r="AB22" s="1139"/>
      <c r="AC22" s="1139"/>
      <c r="AD22" s="1139"/>
      <c r="AE22" s="1140"/>
      <c r="AF22" s="1100"/>
      <c r="AG22" s="1101"/>
      <c r="AH22" s="1101"/>
      <c r="AI22" s="1101"/>
      <c r="AJ22" s="1102"/>
      <c r="AK22" s="1141"/>
      <c r="AL22" s="1142"/>
      <c r="AM22" s="1142"/>
      <c r="AN22" s="1142"/>
      <c r="AO22" s="1142"/>
      <c r="AP22" s="1142"/>
      <c r="AQ22" s="1142"/>
      <c r="AR22" s="1142"/>
      <c r="AS22" s="1142"/>
      <c r="AT22" s="1142"/>
      <c r="AU22" s="1143"/>
      <c r="AV22" s="1143"/>
      <c r="AW22" s="1143"/>
      <c r="AX22" s="1143"/>
      <c r="AY22" s="1144"/>
      <c r="AZ22" s="1093" t="s">
        <v>391</v>
      </c>
      <c r="BA22" s="1093"/>
      <c r="BB22" s="1093"/>
      <c r="BC22" s="1093"/>
      <c r="BD22" s="1094"/>
      <c r="BE22" s="229"/>
      <c r="BF22" s="229"/>
      <c r="BG22" s="229"/>
      <c r="BH22" s="229"/>
      <c r="BI22" s="229"/>
      <c r="BJ22" s="229"/>
      <c r="BK22" s="229"/>
      <c r="BL22" s="229"/>
      <c r="BM22" s="229"/>
      <c r="BN22" s="229"/>
      <c r="BO22" s="229"/>
      <c r="BP22" s="229"/>
      <c r="BQ22" s="234">
        <v>16</v>
      </c>
      <c r="BR22" s="235"/>
      <c r="BS22" s="1057"/>
      <c r="BT22" s="1058"/>
      <c r="BU22" s="1058"/>
      <c r="BV22" s="1058"/>
      <c r="BW22" s="1058"/>
      <c r="BX22" s="1058"/>
      <c r="BY22" s="1058"/>
      <c r="BZ22" s="1058"/>
      <c r="CA22" s="1058"/>
      <c r="CB22" s="1058"/>
      <c r="CC22" s="1058"/>
      <c r="CD22" s="1058"/>
      <c r="CE22" s="1058"/>
      <c r="CF22" s="1058"/>
      <c r="CG22" s="1079"/>
      <c r="CH22" s="1054"/>
      <c r="CI22" s="1055"/>
      <c r="CJ22" s="1055"/>
      <c r="CK22" s="1055"/>
      <c r="CL22" s="1056"/>
      <c r="CM22" s="1054"/>
      <c r="CN22" s="1055"/>
      <c r="CO22" s="1055"/>
      <c r="CP22" s="1055"/>
      <c r="CQ22" s="1056"/>
      <c r="CR22" s="1054"/>
      <c r="CS22" s="1055"/>
      <c r="CT22" s="1055"/>
      <c r="CU22" s="1055"/>
      <c r="CV22" s="1056"/>
      <c r="CW22" s="1054"/>
      <c r="CX22" s="1055"/>
      <c r="CY22" s="1055"/>
      <c r="CZ22" s="1055"/>
      <c r="DA22" s="1056"/>
      <c r="DB22" s="1054"/>
      <c r="DC22" s="1055"/>
      <c r="DD22" s="1055"/>
      <c r="DE22" s="1055"/>
      <c r="DF22" s="1056"/>
      <c r="DG22" s="1054"/>
      <c r="DH22" s="1055"/>
      <c r="DI22" s="1055"/>
      <c r="DJ22" s="1055"/>
      <c r="DK22" s="1056"/>
      <c r="DL22" s="1054"/>
      <c r="DM22" s="1055"/>
      <c r="DN22" s="1055"/>
      <c r="DO22" s="1055"/>
      <c r="DP22" s="1056"/>
      <c r="DQ22" s="1054"/>
      <c r="DR22" s="1055"/>
      <c r="DS22" s="1055"/>
      <c r="DT22" s="1055"/>
      <c r="DU22" s="1056"/>
      <c r="DV22" s="1057"/>
      <c r="DW22" s="1058"/>
      <c r="DX22" s="1058"/>
      <c r="DY22" s="1058"/>
      <c r="DZ22" s="1059"/>
      <c r="EA22" s="230"/>
    </row>
    <row r="23" spans="1:131" s="231" customFormat="1" ht="26.25" customHeight="1" thickBot="1" x14ac:dyDescent="0.25">
      <c r="A23" s="236" t="s">
        <v>392</v>
      </c>
      <c r="B23" s="1002" t="s">
        <v>393</v>
      </c>
      <c r="C23" s="1003"/>
      <c r="D23" s="1003"/>
      <c r="E23" s="1003"/>
      <c r="F23" s="1003"/>
      <c r="G23" s="1003"/>
      <c r="H23" s="1003"/>
      <c r="I23" s="1003"/>
      <c r="J23" s="1003"/>
      <c r="K23" s="1003"/>
      <c r="L23" s="1003"/>
      <c r="M23" s="1003"/>
      <c r="N23" s="1003"/>
      <c r="O23" s="1003"/>
      <c r="P23" s="1013"/>
      <c r="Q23" s="1132">
        <v>1717</v>
      </c>
      <c r="R23" s="1126"/>
      <c r="S23" s="1126"/>
      <c r="T23" s="1126"/>
      <c r="U23" s="1126"/>
      <c r="V23" s="1126">
        <v>1503</v>
      </c>
      <c r="W23" s="1126"/>
      <c r="X23" s="1126"/>
      <c r="Y23" s="1126"/>
      <c r="Z23" s="1126"/>
      <c r="AA23" s="1126">
        <v>214</v>
      </c>
      <c r="AB23" s="1126"/>
      <c r="AC23" s="1126"/>
      <c r="AD23" s="1126"/>
      <c r="AE23" s="1133"/>
      <c r="AF23" s="1134">
        <v>124</v>
      </c>
      <c r="AG23" s="1126"/>
      <c r="AH23" s="1126"/>
      <c r="AI23" s="1126"/>
      <c r="AJ23" s="1135"/>
      <c r="AK23" s="1136"/>
      <c r="AL23" s="1137"/>
      <c r="AM23" s="1137"/>
      <c r="AN23" s="1137"/>
      <c r="AO23" s="1137"/>
      <c r="AP23" s="1126">
        <v>558</v>
      </c>
      <c r="AQ23" s="1126"/>
      <c r="AR23" s="1126"/>
      <c r="AS23" s="1126"/>
      <c r="AT23" s="1126"/>
      <c r="AU23" s="1127"/>
      <c r="AV23" s="1127"/>
      <c r="AW23" s="1127"/>
      <c r="AX23" s="1127"/>
      <c r="AY23" s="1128"/>
      <c r="AZ23" s="1129" t="s">
        <v>129</v>
      </c>
      <c r="BA23" s="1130"/>
      <c r="BB23" s="1130"/>
      <c r="BC23" s="1130"/>
      <c r="BD23" s="1131"/>
      <c r="BE23" s="229"/>
      <c r="BF23" s="229"/>
      <c r="BG23" s="229"/>
      <c r="BH23" s="229"/>
      <c r="BI23" s="229"/>
      <c r="BJ23" s="229"/>
      <c r="BK23" s="229"/>
      <c r="BL23" s="229"/>
      <c r="BM23" s="229"/>
      <c r="BN23" s="229"/>
      <c r="BO23" s="229"/>
      <c r="BP23" s="229"/>
      <c r="BQ23" s="234">
        <v>17</v>
      </c>
      <c r="BR23" s="235"/>
      <c r="BS23" s="1057"/>
      <c r="BT23" s="1058"/>
      <c r="BU23" s="1058"/>
      <c r="BV23" s="1058"/>
      <c r="BW23" s="1058"/>
      <c r="BX23" s="1058"/>
      <c r="BY23" s="1058"/>
      <c r="BZ23" s="1058"/>
      <c r="CA23" s="1058"/>
      <c r="CB23" s="1058"/>
      <c r="CC23" s="1058"/>
      <c r="CD23" s="1058"/>
      <c r="CE23" s="1058"/>
      <c r="CF23" s="1058"/>
      <c r="CG23" s="1079"/>
      <c r="CH23" s="1054"/>
      <c r="CI23" s="1055"/>
      <c r="CJ23" s="1055"/>
      <c r="CK23" s="1055"/>
      <c r="CL23" s="1056"/>
      <c r="CM23" s="1054"/>
      <c r="CN23" s="1055"/>
      <c r="CO23" s="1055"/>
      <c r="CP23" s="1055"/>
      <c r="CQ23" s="1056"/>
      <c r="CR23" s="1054"/>
      <c r="CS23" s="1055"/>
      <c r="CT23" s="1055"/>
      <c r="CU23" s="1055"/>
      <c r="CV23" s="1056"/>
      <c r="CW23" s="1054"/>
      <c r="CX23" s="1055"/>
      <c r="CY23" s="1055"/>
      <c r="CZ23" s="1055"/>
      <c r="DA23" s="1056"/>
      <c r="DB23" s="1054"/>
      <c r="DC23" s="1055"/>
      <c r="DD23" s="1055"/>
      <c r="DE23" s="1055"/>
      <c r="DF23" s="1056"/>
      <c r="DG23" s="1054"/>
      <c r="DH23" s="1055"/>
      <c r="DI23" s="1055"/>
      <c r="DJ23" s="1055"/>
      <c r="DK23" s="1056"/>
      <c r="DL23" s="1054"/>
      <c r="DM23" s="1055"/>
      <c r="DN23" s="1055"/>
      <c r="DO23" s="1055"/>
      <c r="DP23" s="1056"/>
      <c r="DQ23" s="1054"/>
      <c r="DR23" s="1055"/>
      <c r="DS23" s="1055"/>
      <c r="DT23" s="1055"/>
      <c r="DU23" s="1056"/>
      <c r="DV23" s="1057"/>
      <c r="DW23" s="1058"/>
      <c r="DX23" s="1058"/>
      <c r="DY23" s="1058"/>
      <c r="DZ23" s="1059"/>
      <c r="EA23" s="230"/>
    </row>
    <row r="24" spans="1:131" s="231" customFormat="1" ht="26.25" customHeight="1" x14ac:dyDescent="0.2">
      <c r="A24" s="1125" t="s">
        <v>394</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28"/>
      <c r="BA24" s="228"/>
      <c r="BB24" s="228"/>
      <c r="BC24" s="228"/>
      <c r="BD24" s="228"/>
      <c r="BE24" s="229"/>
      <c r="BF24" s="229"/>
      <c r="BG24" s="229"/>
      <c r="BH24" s="229"/>
      <c r="BI24" s="229"/>
      <c r="BJ24" s="229"/>
      <c r="BK24" s="229"/>
      <c r="BL24" s="229"/>
      <c r="BM24" s="229"/>
      <c r="BN24" s="229"/>
      <c r="BO24" s="229"/>
      <c r="BP24" s="229"/>
      <c r="BQ24" s="234">
        <v>18</v>
      </c>
      <c r="BR24" s="235"/>
      <c r="BS24" s="1057"/>
      <c r="BT24" s="1058"/>
      <c r="BU24" s="1058"/>
      <c r="BV24" s="1058"/>
      <c r="BW24" s="1058"/>
      <c r="BX24" s="1058"/>
      <c r="BY24" s="1058"/>
      <c r="BZ24" s="1058"/>
      <c r="CA24" s="1058"/>
      <c r="CB24" s="1058"/>
      <c r="CC24" s="1058"/>
      <c r="CD24" s="1058"/>
      <c r="CE24" s="1058"/>
      <c r="CF24" s="1058"/>
      <c r="CG24" s="1079"/>
      <c r="CH24" s="1054"/>
      <c r="CI24" s="1055"/>
      <c r="CJ24" s="1055"/>
      <c r="CK24" s="1055"/>
      <c r="CL24" s="1056"/>
      <c r="CM24" s="1054"/>
      <c r="CN24" s="1055"/>
      <c r="CO24" s="1055"/>
      <c r="CP24" s="1055"/>
      <c r="CQ24" s="1056"/>
      <c r="CR24" s="1054"/>
      <c r="CS24" s="1055"/>
      <c r="CT24" s="1055"/>
      <c r="CU24" s="1055"/>
      <c r="CV24" s="1056"/>
      <c r="CW24" s="1054"/>
      <c r="CX24" s="1055"/>
      <c r="CY24" s="1055"/>
      <c r="CZ24" s="1055"/>
      <c r="DA24" s="1056"/>
      <c r="DB24" s="1054"/>
      <c r="DC24" s="1055"/>
      <c r="DD24" s="1055"/>
      <c r="DE24" s="1055"/>
      <c r="DF24" s="1056"/>
      <c r="DG24" s="1054"/>
      <c r="DH24" s="1055"/>
      <c r="DI24" s="1055"/>
      <c r="DJ24" s="1055"/>
      <c r="DK24" s="1056"/>
      <c r="DL24" s="1054"/>
      <c r="DM24" s="1055"/>
      <c r="DN24" s="1055"/>
      <c r="DO24" s="1055"/>
      <c r="DP24" s="1056"/>
      <c r="DQ24" s="1054"/>
      <c r="DR24" s="1055"/>
      <c r="DS24" s="1055"/>
      <c r="DT24" s="1055"/>
      <c r="DU24" s="1056"/>
      <c r="DV24" s="1057"/>
      <c r="DW24" s="1058"/>
      <c r="DX24" s="1058"/>
      <c r="DY24" s="1058"/>
      <c r="DZ24" s="1059"/>
      <c r="EA24" s="230"/>
    </row>
    <row r="25" spans="1:131" ht="26.25" customHeight="1" thickBot="1" x14ac:dyDescent="0.25">
      <c r="A25" s="1124" t="s">
        <v>395</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28"/>
      <c r="BK25" s="228"/>
      <c r="BL25" s="228"/>
      <c r="BM25" s="228"/>
      <c r="BN25" s="228"/>
      <c r="BO25" s="237"/>
      <c r="BP25" s="237"/>
      <c r="BQ25" s="234">
        <v>19</v>
      </c>
      <c r="BR25" s="235"/>
      <c r="BS25" s="1057"/>
      <c r="BT25" s="1058"/>
      <c r="BU25" s="1058"/>
      <c r="BV25" s="1058"/>
      <c r="BW25" s="1058"/>
      <c r="BX25" s="1058"/>
      <c r="BY25" s="1058"/>
      <c r="BZ25" s="1058"/>
      <c r="CA25" s="1058"/>
      <c r="CB25" s="1058"/>
      <c r="CC25" s="1058"/>
      <c r="CD25" s="1058"/>
      <c r="CE25" s="1058"/>
      <c r="CF25" s="1058"/>
      <c r="CG25" s="1079"/>
      <c r="CH25" s="1054"/>
      <c r="CI25" s="1055"/>
      <c r="CJ25" s="1055"/>
      <c r="CK25" s="1055"/>
      <c r="CL25" s="1056"/>
      <c r="CM25" s="1054"/>
      <c r="CN25" s="1055"/>
      <c r="CO25" s="1055"/>
      <c r="CP25" s="1055"/>
      <c r="CQ25" s="1056"/>
      <c r="CR25" s="1054"/>
      <c r="CS25" s="1055"/>
      <c r="CT25" s="1055"/>
      <c r="CU25" s="1055"/>
      <c r="CV25" s="1056"/>
      <c r="CW25" s="1054"/>
      <c r="CX25" s="1055"/>
      <c r="CY25" s="1055"/>
      <c r="CZ25" s="1055"/>
      <c r="DA25" s="1056"/>
      <c r="DB25" s="1054"/>
      <c r="DC25" s="1055"/>
      <c r="DD25" s="1055"/>
      <c r="DE25" s="1055"/>
      <c r="DF25" s="1056"/>
      <c r="DG25" s="1054"/>
      <c r="DH25" s="1055"/>
      <c r="DI25" s="1055"/>
      <c r="DJ25" s="1055"/>
      <c r="DK25" s="1056"/>
      <c r="DL25" s="1054"/>
      <c r="DM25" s="1055"/>
      <c r="DN25" s="1055"/>
      <c r="DO25" s="1055"/>
      <c r="DP25" s="1056"/>
      <c r="DQ25" s="1054"/>
      <c r="DR25" s="1055"/>
      <c r="DS25" s="1055"/>
      <c r="DT25" s="1055"/>
      <c r="DU25" s="1056"/>
      <c r="DV25" s="1057"/>
      <c r="DW25" s="1058"/>
      <c r="DX25" s="1058"/>
      <c r="DY25" s="1058"/>
      <c r="DZ25" s="1059"/>
      <c r="EA25" s="226"/>
    </row>
    <row r="26" spans="1:131" ht="26.25" customHeight="1" x14ac:dyDescent="0.2">
      <c r="A26" s="1060" t="s">
        <v>371</v>
      </c>
      <c r="B26" s="1061"/>
      <c r="C26" s="1061"/>
      <c r="D26" s="1061"/>
      <c r="E26" s="1061"/>
      <c r="F26" s="1061"/>
      <c r="G26" s="1061"/>
      <c r="H26" s="1061"/>
      <c r="I26" s="1061"/>
      <c r="J26" s="1061"/>
      <c r="K26" s="1061"/>
      <c r="L26" s="1061"/>
      <c r="M26" s="1061"/>
      <c r="N26" s="1061"/>
      <c r="O26" s="1061"/>
      <c r="P26" s="1062"/>
      <c r="Q26" s="1066" t="s">
        <v>396</v>
      </c>
      <c r="R26" s="1067"/>
      <c r="S26" s="1067"/>
      <c r="T26" s="1067"/>
      <c r="U26" s="1068"/>
      <c r="V26" s="1066" t="s">
        <v>397</v>
      </c>
      <c r="W26" s="1067"/>
      <c r="X26" s="1067"/>
      <c r="Y26" s="1067"/>
      <c r="Z26" s="1068"/>
      <c r="AA26" s="1066" t="s">
        <v>398</v>
      </c>
      <c r="AB26" s="1067"/>
      <c r="AC26" s="1067"/>
      <c r="AD26" s="1067"/>
      <c r="AE26" s="1067"/>
      <c r="AF26" s="1120" t="s">
        <v>399</v>
      </c>
      <c r="AG26" s="1073"/>
      <c r="AH26" s="1073"/>
      <c r="AI26" s="1073"/>
      <c r="AJ26" s="1121"/>
      <c r="AK26" s="1067" t="s">
        <v>400</v>
      </c>
      <c r="AL26" s="1067"/>
      <c r="AM26" s="1067"/>
      <c r="AN26" s="1067"/>
      <c r="AO26" s="1068"/>
      <c r="AP26" s="1066" t="s">
        <v>401</v>
      </c>
      <c r="AQ26" s="1067"/>
      <c r="AR26" s="1067"/>
      <c r="AS26" s="1067"/>
      <c r="AT26" s="1068"/>
      <c r="AU26" s="1066" t="s">
        <v>402</v>
      </c>
      <c r="AV26" s="1067"/>
      <c r="AW26" s="1067"/>
      <c r="AX26" s="1067"/>
      <c r="AY26" s="1068"/>
      <c r="AZ26" s="1066" t="s">
        <v>403</v>
      </c>
      <c r="BA26" s="1067"/>
      <c r="BB26" s="1067"/>
      <c r="BC26" s="1067"/>
      <c r="BD26" s="1068"/>
      <c r="BE26" s="1066" t="s">
        <v>378</v>
      </c>
      <c r="BF26" s="1067"/>
      <c r="BG26" s="1067"/>
      <c r="BH26" s="1067"/>
      <c r="BI26" s="1080"/>
      <c r="BJ26" s="228"/>
      <c r="BK26" s="228"/>
      <c r="BL26" s="228"/>
      <c r="BM26" s="228"/>
      <c r="BN26" s="228"/>
      <c r="BO26" s="237"/>
      <c r="BP26" s="237"/>
      <c r="BQ26" s="234">
        <v>20</v>
      </c>
      <c r="BR26" s="235"/>
      <c r="BS26" s="1057"/>
      <c r="BT26" s="1058"/>
      <c r="BU26" s="1058"/>
      <c r="BV26" s="1058"/>
      <c r="BW26" s="1058"/>
      <c r="BX26" s="1058"/>
      <c r="BY26" s="1058"/>
      <c r="BZ26" s="1058"/>
      <c r="CA26" s="1058"/>
      <c r="CB26" s="1058"/>
      <c r="CC26" s="1058"/>
      <c r="CD26" s="1058"/>
      <c r="CE26" s="1058"/>
      <c r="CF26" s="1058"/>
      <c r="CG26" s="1079"/>
      <c r="CH26" s="1054"/>
      <c r="CI26" s="1055"/>
      <c r="CJ26" s="1055"/>
      <c r="CK26" s="1055"/>
      <c r="CL26" s="1056"/>
      <c r="CM26" s="1054"/>
      <c r="CN26" s="1055"/>
      <c r="CO26" s="1055"/>
      <c r="CP26" s="1055"/>
      <c r="CQ26" s="1056"/>
      <c r="CR26" s="1054"/>
      <c r="CS26" s="1055"/>
      <c r="CT26" s="1055"/>
      <c r="CU26" s="1055"/>
      <c r="CV26" s="1056"/>
      <c r="CW26" s="1054"/>
      <c r="CX26" s="1055"/>
      <c r="CY26" s="1055"/>
      <c r="CZ26" s="1055"/>
      <c r="DA26" s="1056"/>
      <c r="DB26" s="1054"/>
      <c r="DC26" s="1055"/>
      <c r="DD26" s="1055"/>
      <c r="DE26" s="1055"/>
      <c r="DF26" s="1056"/>
      <c r="DG26" s="1054"/>
      <c r="DH26" s="1055"/>
      <c r="DI26" s="1055"/>
      <c r="DJ26" s="1055"/>
      <c r="DK26" s="1056"/>
      <c r="DL26" s="1054"/>
      <c r="DM26" s="1055"/>
      <c r="DN26" s="1055"/>
      <c r="DO26" s="1055"/>
      <c r="DP26" s="1056"/>
      <c r="DQ26" s="1054"/>
      <c r="DR26" s="1055"/>
      <c r="DS26" s="1055"/>
      <c r="DT26" s="1055"/>
      <c r="DU26" s="1056"/>
      <c r="DV26" s="1057"/>
      <c r="DW26" s="1058"/>
      <c r="DX26" s="1058"/>
      <c r="DY26" s="1058"/>
      <c r="DZ26" s="1059"/>
      <c r="EA26" s="226"/>
    </row>
    <row r="27" spans="1:131" ht="26.25" customHeight="1" thickBot="1" x14ac:dyDescent="0.25">
      <c r="A27" s="1063"/>
      <c r="B27" s="1064"/>
      <c r="C27" s="1064"/>
      <c r="D27" s="1064"/>
      <c r="E27" s="1064"/>
      <c r="F27" s="1064"/>
      <c r="G27" s="1064"/>
      <c r="H27" s="1064"/>
      <c r="I27" s="1064"/>
      <c r="J27" s="1064"/>
      <c r="K27" s="1064"/>
      <c r="L27" s="1064"/>
      <c r="M27" s="1064"/>
      <c r="N27" s="1064"/>
      <c r="O27" s="1064"/>
      <c r="P27" s="1065"/>
      <c r="Q27" s="1069"/>
      <c r="R27" s="1070"/>
      <c r="S27" s="1070"/>
      <c r="T27" s="1070"/>
      <c r="U27" s="1071"/>
      <c r="V27" s="1069"/>
      <c r="W27" s="1070"/>
      <c r="X27" s="1070"/>
      <c r="Y27" s="1070"/>
      <c r="Z27" s="1071"/>
      <c r="AA27" s="1069"/>
      <c r="AB27" s="1070"/>
      <c r="AC27" s="1070"/>
      <c r="AD27" s="1070"/>
      <c r="AE27" s="1070"/>
      <c r="AF27" s="1122"/>
      <c r="AG27" s="1076"/>
      <c r="AH27" s="1076"/>
      <c r="AI27" s="1076"/>
      <c r="AJ27" s="1123"/>
      <c r="AK27" s="1070"/>
      <c r="AL27" s="1070"/>
      <c r="AM27" s="1070"/>
      <c r="AN27" s="1070"/>
      <c r="AO27" s="1071"/>
      <c r="AP27" s="1069"/>
      <c r="AQ27" s="1070"/>
      <c r="AR27" s="1070"/>
      <c r="AS27" s="1070"/>
      <c r="AT27" s="1071"/>
      <c r="AU27" s="1069"/>
      <c r="AV27" s="1070"/>
      <c r="AW27" s="1070"/>
      <c r="AX27" s="1070"/>
      <c r="AY27" s="1071"/>
      <c r="AZ27" s="1069"/>
      <c r="BA27" s="1070"/>
      <c r="BB27" s="1070"/>
      <c r="BC27" s="1070"/>
      <c r="BD27" s="1071"/>
      <c r="BE27" s="1069"/>
      <c r="BF27" s="1070"/>
      <c r="BG27" s="1070"/>
      <c r="BH27" s="1070"/>
      <c r="BI27" s="1081"/>
      <c r="BJ27" s="228"/>
      <c r="BK27" s="228"/>
      <c r="BL27" s="228"/>
      <c r="BM27" s="228"/>
      <c r="BN27" s="228"/>
      <c r="BO27" s="237"/>
      <c r="BP27" s="237"/>
      <c r="BQ27" s="234">
        <v>21</v>
      </c>
      <c r="BR27" s="235"/>
      <c r="BS27" s="1057"/>
      <c r="BT27" s="1058"/>
      <c r="BU27" s="1058"/>
      <c r="BV27" s="1058"/>
      <c r="BW27" s="1058"/>
      <c r="BX27" s="1058"/>
      <c r="BY27" s="1058"/>
      <c r="BZ27" s="1058"/>
      <c r="CA27" s="1058"/>
      <c r="CB27" s="1058"/>
      <c r="CC27" s="1058"/>
      <c r="CD27" s="1058"/>
      <c r="CE27" s="1058"/>
      <c r="CF27" s="1058"/>
      <c r="CG27" s="1079"/>
      <c r="CH27" s="1054"/>
      <c r="CI27" s="1055"/>
      <c r="CJ27" s="1055"/>
      <c r="CK27" s="1055"/>
      <c r="CL27" s="1056"/>
      <c r="CM27" s="1054"/>
      <c r="CN27" s="1055"/>
      <c r="CO27" s="1055"/>
      <c r="CP27" s="1055"/>
      <c r="CQ27" s="1056"/>
      <c r="CR27" s="1054"/>
      <c r="CS27" s="1055"/>
      <c r="CT27" s="1055"/>
      <c r="CU27" s="1055"/>
      <c r="CV27" s="1056"/>
      <c r="CW27" s="1054"/>
      <c r="CX27" s="1055"/>
      <c r="CY27" s="1055"/>
      <c r="CZ27" s="1055"/>
      <c r="DA27" s="1056"/>
      <c r="DB27" s="1054"/>
      <c r="DC27" s="1055"/>
      <c r="DD27" s="1055"/>
      <c r="DE27" s="1055"/>
      <c r="DF27" s="1056"/>
      <c r="DG27" s="1054"/>
      <c r="DH27" s="1055"/>
      <c r="DI27" s="1055"/>
      <c r="DJ27" s="1055"/>
      <c r="DK27" s="1056"/>
      <c r="DL27" s="1054"/>
      <c r="DM27" s="1055"/>
      <c r="DN27" s="1055"/>
      <c r="DO27" s="1055"/>
      <c r="DP27" s="1056"/>
      <c r="DQ27" s="1054"/>
      <c r="DR27" s="1055"/>
      <c r="DS27" s="1055"/>
      <c r="DT27" s="1055"/>
      <c r="DU27" s="1056"/>
      <c r="DV27" s="1057"/>
      <c r="DW27" s="1058"/>
      <c r="DX27" s="1058"/>
      <c r="DY27" s="1058"/>
      <c r="DZ27" s="1059"/>
      <c r="EA27" s="226"/>
    </row>
    <row r="28" spans="1:131" ht="26.25" customHeight="1" thickTop="1" x14ac:dyDescent="0.2">
      <c r="A28" s="238">
        <v>1</v>
      </c>
      <c r="B28" s="1112" t="s">
        <v>404</v>
      </c>
      <c r="C28" s="1113"/>
      <c r="D28" s="1113"/>
      <c r="E28" s="1113"/>
      <c r="F28" s="1113"/>
      <c r="G28" s="1113"/>
      <c r="H28" s="1113"/>
      <c r="I28" s="1113"/>
      <c r="J28" s="1113"/>
      <c r="K28" s="1113"/>
      <c r="L28" s="1113"/>
      <c r="M28" s="1113"/>
      <c r="N28" s="1113"/>
      <c r="O28" s="1113"/>
      <c r="P28" s="1114"/>
      <c r="Q28" s="1115">
        <v>150</v>
      </c>
      <c r="R28" s="1116"/>
      <c r="S28" s="1116"/>
      <c r="T28" s="1116"/>
      <c r="U28" s="1116"/>
      <c r="V28" s="1116">
        <v>142</v>
      </c>
      <c r="W28" s="1116"/>
      <c r="X28" s="1116"/>
      <c r="Y28" s="1116"/>
      <c r="Z28" s="1116"/>
      <c r="AA28" s="1116">
        <v>8</v>
      </c>
      <c r="AB28" s="1116"/>
      <c r="AC28" s="1116"/>
      <c r="AD28" s="1116"/>
      <c r="AE28" s="1117"/>
      <c r="AF28" s="1118">
        <v>8</v>
      </c>
      <c r="AG28" s="1116"/>
      <c r="AH28" s="1116"/>
      <c r="AI28" s="1116"/>
      <c r="AJ28" s="1119"/>
      <c r="AK28" s="1107">
        <v>18</v>
      </c>
      <c r="AL28" s="1108"/>
      <c r="AM28" s="1108"/>
      <c r="AN28" s="1108"/>
      <c r="AO28" s="1108"/>
      <c r="AP28" s="1108" t="s">
        <v>591</v>
      </c>
      <c r="AQ28" s="1108"/>
      <c r="AR28" s="1108"/>
      <c r="AS28" s="1108"/>
      <c r="AT28" s="1108"/>
      <c r="AU28" s="1108" t="s">
        <v>591</v>
      </c>
      <c r="AV28" s="1108"/>
      <c r="AW28" s="1108"/>
      <c r="AX28" s="1108"/>
      <c r="AY28" s="1108"/>
      <c r="AZ28" s="1109"/>
      <c r="BA28" s="1109"/>
      <c r="BB28" s="1109"/>
      <c r="BC28" s="1109"/>
      <c r="BD28" s="1109"/>
      <c r="BE28" s="1110"/>
      <c r="BF28" s="1110"/>
      <c r="BG28" s="1110"/>
      <c r="BH28" s="1110"/>
      <c r="BI28" s="1111"/>
      <c r="BJ28" s="228"/>
      <c r="BK28" s="228"/>
      <c r="BL28" s="228"/>
      <c r="BM28" s="228"/>
      <c r="BN28" s="228"/>
      <c r="BO28" s="237"/>
      <c r="BP28" s="237"/>
      <c r="BQ28" s="234">
        <v>22</v>
      </c>
      <c r="BR28" s="235"/>
      <c r="BS28" s="1057"/>
      <c r="BT28" s="1058"/>
      <c r="BU28" s="1058"/>
      <c r="BV28" s="1058"/>
      <c r="BW28" s="1058"/>
      <c r="BX28" s="1058"/>
      <c r="BY28" s="1058"/>
      <c r="BZ28" s="1058"/>
      <c r="CA28" s="1058"/>
      <c r="CB28" s="1058"/>
      <c r="CC28" s="1058"/>
      <c r="CD28" s="1058"/>
      <c r="CE28" s="1058"/>
      <c r="CF28" s="1058"/>
      <c r="CG28" s="1079"/>
      <c r="CH28" s="1054"/>
      <c r="CI28" s="1055"/>
      <c r="CJ28" s="1055"/>
      <c r="CK28" s="1055"/>
      <c r="CL28" s="1056"/>
      <c r="CM28" s="1054"/>
      <c r="CN28" s="1055"/>
      <c r="CO28" s="1055"/>
      <c r="CP28" s="1055"/>
      <c r="CQ28" s="1056"/>
      <c r="CR28" s="1054"/>
      <c r="CS28" s="1055"/>
      <c r="CT28" s="1055"/>
      <c r="CU28" s="1055"/>
      <c r="CV28" s="1056"/>
      <c r="CW28" s="1054"/>
      <c r="CX28" s="1055"/>
      <c r="CY28" s="1055"/>
      <c r="CZ28" s="1055"/>
      <c r="DA28" s="1056"/>
      <c r="DB28" s="1054"/>
      <c r="DC28" s="1055"/>
      <c r="DD28" s="1055"/>
      <c r="DE28" s="1055"/>
      <c r="DF28" s="1056"/>
      <c r="DG28" s="1054"/>
      <c r="DH28" s="1055"/>
      <c r="DI28" s="1055"/>
      <c r="DJ28" s="1055"/>
      <c r="DK28" s="1056"/>
      <c r="DL28" s="1054"/>
      <c r="DM28" s="1055"/>
      <c r="DN28" s="1055"/>
      <c r="DO28" s="1055"/>
      <c r="DP28" s="1056"/>
      <c r="DQ28" s="1054"/>
      <c r="DR28" s="1055"/>
      <c r="DS28" s="1055"/>
      <c r="DT28" s="1055"/>
      <c r="DU28" s="1056"/>
      <c r="DV28" s="1057"/>
      <c r="DW28" s="1058"/>
      <c r="DX28" s="1058"/>
      <c r="DY28" s="1058"/>
      <c r="DZ28" s="1059"/>
      <c r="EA28" s="226"/>
    </row>
    <row r="29" spans="1:131" ht="26.25" customHeight="1" x14ac:dyDescent="0.2">
      <c r="A29" s="238">
        <v>2</v>
      </c>
      <c r="B29" s="1095" t="s">
        <v>405</v>
      </c>
      <c r="C29" s="1096"/>
      <c r="D29" s="1096"/>
      <c r="E29" s="1096"/>
      <c r="F29" s="1096"/>
      <c r="G29" s="1096"/>
      <c r="H29" s="1096"/>
      <c r="I29" s="1096"/>
      <c r="J29" s="1096"/>
      <c r="K29" s="1096"/>
      <c r="L29" s="1096"/>
      <c r="M29" s="1096"/>
      <c r="N29" s="1096"/>
      <c r="O29" s="1096"/>
      <c r="P29" s="1097"/>
      <c r="Q29" s="1103">
        <v>13</v>
      </c>
      <c r="R29" s="1104"/>
      <c r="S29" s="1104"/>
      <c r="T29" s="1104"/>
      <c r="U29" s="1104"/>
      <c r="V29" s="1104">
        <v>12</v>
      </c>
      <c r="W29" s="1104"/>
      <c r="X29" s="1104"/>
      <c r="Y29" s="1104"/>
      <c r="Z29" s="1104"/>
      <c r="AA29" s="1104">
        <v>1</v>
      </c>
      <c r="AB29" s="1104"/>
      <c r="AC29" s="1104"/>
      <c r="AD29" s="1104"/>
      <c r="AE29" s="1105"/>
      <c r="AF29" s="1100">
        <v>1</v>
      </c>
      <c r="AG29" s="1101"/>
      <c r="AH29" s="1101"/>
      <c r="AI29" s="1101"/>
      <c r="AJ29" s="1102"/>
      <c r="AK29" s="1045">
        <v>3</v>
      </c>
      <c r="AL29" s="1036"/>
      <c r="AM29" s="1036"/>
      <c r="AN29" s="1036"/>
      <c r="AO29" s="1036"/>
      <c r="AP29" s="1036" t="s">
        <v>591</v>
      </c>
      <c r="AQ29" s="1036"/>
      <c r="AR29" s="1036"/>
      <c r="AS29" s="1036"/>
      <c r="AT29" s="1036"/>
      <c r="AU29" s="1036" t="s">
        <v>591</v>
      </c>
      <c r="AV29" s="1036"/>
      <c r="AW29" s="1036"/>
      <c r="AX29" s="1036"/>
      <c r="AY29" s="1036"/>
      <c r="AZ29" s="1106"/>
      <c r="BA29" s="1106"/>
      <c r="BB29" s="1106"/>
      <c r="BC29" s="1106"/>
      <c r="BD29" s="1106"/>
      <c r="BE29" s="1037"/>
      <c r="BF29" s="1037"/>
      <c r="BG29" s="1037"/>
      <c r="BH29" s="1037"/>
      <c r="BI29" s="1038"/>
      <c r="BJ29" s="228"/>
      <c r="BK29" s="228"/>
      <c r="BL29" s="228"/>
      <c r="BM29" s="228"/>
      <c r="BN29" s="228"/>
      <c r="BO29" s="237"/>
      <c r="BP29" s="237"/>
      <c r="BQ29" s="234">
        <v>23</v>
      </c>
      <c r="BR29" s="235"/>
      <c r="BS29" s="1057"/>
      <c r="BT29" s="1058"/>
      <c r="BU29" s="1058"/>
      <c r="BV29" s="1058"/>
      <c r="BW29" s="1058"/>
      <c r="BX29" s="1058"/>
      <c r="BY29" s="1058"/>
      <c r="BZ29" s="1058"/>
      <c r="CA29" s="1058"/>
      <c r="CB29" s="1058"/>
      <c r="CC29" s="1058"/>
      <c r="CD29" s="1058"/>
      <c r="CE29" s="1058"/>
      <c r="CF29" s="1058"/>
      <c r="CG29" s="1079"/>
      <c r="CH29" s="1054"/>
      <c r="CI29" s="1055"/>
      <c r="CJ29" s="1055"/>
      <c r="CK29" s="1055"/>
      <c r="CL29" s="1056"/>
      <c r="CM29" s="1054"/>
      <c r="CN29" s="1055"/>
      <c r="CO29" s="1055"/>
      <c r="CP29" s="1055"/>
      <c r="CQ29" s="1056"/>
      <c r="CR29" s="1054"/>
      <c r="CS29" s="1055"/>
      <c r="CT29" s="1055"/>
      <c r="CU29" s="1055"/>
      <c r="CV29" s="1056"/>
      <c r="CW29" s="1054"/>
      <c r="CX29" s="1055"/>
      <c r="CY29" s="1055"/>
      <c r="CZ29" s="1055"/>
      <c r="DA29" s="1056"/>
      <c r="DB29" s="1054"/>
      <c r="DC29" s="1055"/>
      <c r="DD29" s="1055"/>
      <c r="DE29" s="1055"/>
      <c r="DF29" s="1056"/>
      <c r="DG29" s="1054"/>
      <c r="DH29" s="1055"/>
      <c r="DI29" s="1055"/>
      <c r="DJ29" s="1055"/>
      <c r="DK29" s="1056"/>
      <c r="DL29" s="1054"/>
      <c r="DM29" s="1055"/>
      <c r="DN29" s="1055"/>
      <c r="DO29" s="1055"/>
      <c r="DP29" s="1056"/>
      <c r="DQ29" s="1054"/>
      <c r="DR29" s="1055"/>
      <c r="DS29" s="1055"/>
      <c r="DT29" s="1055"/>
      <c r="DU29" s="1056"/>
      <c r="DV29" s="1057"/>
      <c r="DW29" s="1058"/>
      <c r="DX29" s="1058"/>
      <c r="DY29" s="1058"/>
      <c r="DZ29" s="1059"/>
      <c r="EA29" s="226"/>
    </row>
    <row r="30" spans="1:131" ht="26.25" customHeight="1" x14ac:dyDescent="0.2">
      <c r="A30" s="238">
        <v>3</v>
      </c>
      <c r="B30" s="1095" t="s">
        <v>406</v>
      </c>
      <c r="C30" s="1096"/>
      <c r="D30" s="1096"/>
      <c r="E30" s="1096"/>
      <c r="F30" s="1096"/>
      <c r="G30" s="1096"/>
      <c r="H30" s="1096"/>
      <c r="I30" s="1096"/>
      <c r="J30" s="1096"/>
      <c r="K30" s="1096"/>
      <c r="L30" s="1096"/>
      <c r="M30" s="1096"/>
      <c r="N30" s="1096"/>
      <c r="O30" s="1096"/>
      <c r="P30" s="1097"/>
      <c r="Q30" s="1103">
        <v>4</v>
      </c>
      <c r="R30" s="1104"/>
      <c r="S30" s="1104"/>
      <c r="T30" s="1104"/>
      <c r="U30" s="1104"/>
      <c r="V30" s="1104">
        <v>2</v>
      </c>
      <c r="W30" s="1104"/>
      <c r="X30" s="1104"/>
      <c r="Y30" s="1104"/>
      <c r="Z30" s="1104"/>
      <c r="AA30" s="1104">
        <v>2</v>
      </c>
      <c r="AB30" s="1104"/>
      <c r="AC30" s="1104"/>
      <c r="AD30" s="1104"/>
      <c r="AE30" s="1105"/>
      <c r="AF30" s="1100">
        <v>2</v>
      </c>
      <c r="AG30" s="1101"/>
      <c r="AH30" s="1101"/>
      <c r="AI30" s="1101"/>
      <c r="AJ30" s="1102"/>
      <c r="AK30" s="1045">
        <v>1</v>
      </c>
      <c r="AL30" s="1036"/>
      <c r="AM30" s="1036"/>
      <c r="AN30" s="1036"/>
      <c r="AO30" s="1036"/>
      <c r="AP30" s="1036" t="s">
        <v>591</v>
      </c>
      <c r="AQ30" s="1036"/>
      <c r="AR30" s="1036"/>
      <c r="AS30" s="1036"/>
      <c r="AT30" s="1036"/>
      <c r="AU30" s="1036" t="s">
        <v>591</v>
      </c>
      <c r="AV30" s="1036"/>
      <c r="AW30" s="1036"/>
      <c r="AX30" s="1036"/>
      <c r="AY30" s="1036"/>
      <c r="AZ30" s="1106"/>
      <c r="BA30" s="1106"/>
      <c r="BB30" s="1106"/>
      <c r="BC30" s="1106"/>
      <c r="BD30" s="1106"/>
      <c r="BE30" s="1037"/>
      <c r="BF30" s="1037"/>
      <c r="BG30" s="1037"/>
      <c r="BH30" s="1037"/>
      <c r="BI30" s="1038"/>
      <c r="BJ30" s="228"/>
      <c r="BK30" s="228"/>
      <c r="BL30" s="228"/>
      <c r="BM30" s="228"/>
      <c r="BN30" s="228"/>
      <c r="BO30" s="237"/>
      <c r="BP30" s="237"/>
      <c r="BQ30" s="234">
        <v>24</v>
      </c>
      <c r="BR30" s="235"/>
      <c r="BS30" s="1057"/>
      <c r="BT30" s="1058"/>
      <c r="BU30" s="1058"/>
      <c r="BV30" s="1058"/>
      <c r="BW30" s="1058"/>
      <c r="BX30" s="1058"/>
      <c r="BY30" s="1058"/>
      <c r="BZ30" s="1058"/>
      <c r="CA30" s="1058"/>
      <c r="CB30" s="1058"/>
      <c r="CC30" s="1058"/>
      <c r="CD30" s="1058"/>
      <c r="CE30" s="1058"/>
      <c r="CF30" s="1058"/>
      <c r="CG30" s="1079"/>
      <c r="CH30" s="1054"/>
      <c r="CI30" s="1055"/>
      <c r="CJ30" s="1055"/>
      <c r="CK30" s="1055"/>
      <c r="CL30" s="1056"/>
      <c r="CM30" s="1054"/>
      <c r="CN30" s="1055"/>
      <c r="CO30" s="1055"/>
      <c r="CP30" s="1055"/>
      <c r="CQ30" s="1056"/>
      <c r="CR30" s="1054"/>
      <c r="CS30" s="1055"/>
      <c r="CT30" s="1055"/>
      <c r="CU30" s="1055"/>
      <c r="CV30" s="1056"/>
      <c r="CW30" s="1054"/>
      <c r="CX30" s="1055"/>
      <c r="CY30" s="1055"/>
      <c r="CZ30" s="1055"/>
      <c r="DA30" s="1056"/>
      <c r="DB30" s="1054"/>
      <c r="DC30" s="1055"/>
      <c r="DD30" s="1055"/>
      <c r="DE30" s="1055"/>
      <c r="DF30" s="1056"/>
      <c r="DG30" s="1054"/>
      <c r="DH30" s="1055"/>
      <c r="DI30" s="1055"/>
      <c r="DJ30" s="1055"/>
      <c r="DK30" s="1056"/>
      <c r="DL30" s="1054"/>
      <c r="DM30" s="1055"/>
      <c r="DN30" s="1055"/>
      <c r="DO30" s="1055"/>
      <c r="DP30" s="1056"/>
      <c r="DQ30" s="1054"/>
      <c r="DR30" s="1055"/>
      <c r="DS30" s="1055"/>
      <c r="DT30" s="1055"/>
      <c r="DU30" s="1056"/>
      <c r="DV30" s="1057"/>
      <c r="DW30" s="1058"/>
      <c r="DX30" s="1058"/>
      <c r="DY30" s="1058"/>
      <c r="DZ30" s="1059"/>
      <c r="EA30" s="226"/>
    </row>
    <row r="31" spans="1:131" ht="26.25" customHeight="1" x14ac:dyDescent="0.2">
      <c r="A31" s="238">
        <v>4</v>
      </c>
      <c r="B31" s="1095" t="s">
        <v>407</v>
      </c>
      <c r="C31" s="1096"/>
      <c r="D31" s="1096"/>
      <c r="E31" s="1096"/>
      <c r="F31" s="1096"/>
      <c r="G31" s="1096"/>
      <c r="H31" s="1096"/>
      <c r="I31" s="1096"/>
      <c r="J31" s="1096"/>
      <c r="K31" s="1096"/>
      <c r="L31" s="1096"/>
      <c r="M31" s="1096"/>
      <c r="N31" s="1096"/>
      <c r="O31" s="1096"/>
      <c r="P31" s="1097"/>
      <c r="Q31" s="1103" t="s">
        <v>594</v>
      </c>
      <c r="R31" s="1104"/>
      <c r="S31" s="1104"/>
      <c r="T31" s="1104"/>
      <c r="U31" s="1104"/>
      <c r="V31" s="1104" t="s">
        <v>594</v>
      </c>
      <c r="W31" s="1104"/>
      <c r="X31" s="1104"/>
      <c r="Y31" s="1104"/>
      <c r="Z31" s="1104"/>
      <c r="AA31" s="1104" t="s">
        <v>594</v>
      </c>
      <c r="AB31" s="1104"/>
      <c r="AC31" s="1104"/>
      <c r="AD31" s="1104"/>
      <c r="AE31" s="1105"/>
      <c r="AF31" s="1100" t="s">
        <v>594</v>
      </c>
      <c r="AG31" s="1101"/>
      <c r="AH31" s="1101"/>
      <c r="AI31" s="1101"/>
      <c r="AJ31" s="1102"/>
      <c r="AK31" s="1045" t="s">
        <v>594</v>
      </c>
      <c r="AL31" s="1036"/>
      <c r="AM31" s="1036"/>
      <c r="AN31" s="1036"/>
      <c r="AO31" s="1036"/>
      <c r="AP31" s="1036" t="s">
        <v>591</v>
      </c>
      <c r="AQ31" s="1036"/>
      <c r="AR31" s="1036"/>
      <c r="AS31" s="1036"/>
      <c r="AT31" s="1036"/>
      <c r="AU31" s="1036" t="s">
        <v>591</v>
      </c>
      <c r="AV31" s="1036"/>
      <c r="AW31" s="1036"/>
      <c r="AX31" s="1036"/>
      <c r="AY31" s="1036"/>
      <c r="AZ31" s="1106"/>
      <c r="BA31" s="1106"/>
      <c r="BB31" s="1106"/>
      <c r="BC31" s="1106"/>
      <c r="BD31" s="1106"/>
      <c r="BE31" s="1037"/>
      <c r="BF31" s="1037"/>
      <c r="BG31" s="1037"/>
      <c r="BH31" s="1037"/>
      <c r="BI31" s="1038"/>
      <c r="BJ31" s="228"/>
      <c r="BK31" s="228"/>
      <c r="BL31" s="228"/>
      <c r="BM31" s="228"/>
      <c r="BN31" s="228"/>
      <c r="BO31" s="237"/>
      <c r="BP31" s="237"/>
      <c r="BQ31" s="234">
        <v>25</v>
      </c>
      <c r="BR31" s="235"/>
      <c r="BS31" s="1057"/>
      <c r="BT31" s="1058"/>
      <c r="BU31" s="1058"/>
      <c r="BV31" s="1058"/>
      <c r="BW31" s="1058"/>
      <c r="BX31" s="1058"/>
      <c r="BY31" s="1058"/>
      <c r="BZ31" s="1058"/>
      <c r="CA31" s="1058"/>
      <c r="CB31" s="1058"/>
      <c r="CC31" s="1058"/>
      <c r="CD31" s="1058"/>
      <c r="CE31" s="1058"/>
      <c r="CF31" s="1058"/>
      <c r="CG31" s="1079"/>
      <c r="CH31" s="1054"/>
      <c r="CI31" s="1055"/>
      <c r="CJ31" s="1055"/>
      <c r="CK31" s="1055"/>
      <c r="CL31" s="1056"/>
      <c r="CM31" s="1054"/>
      <c r="CN31" s="1055"/>
      <c r="CO31" s="1055"/>
      <c r="CP31" s="1055"/>
      <c r="CQ31" s="1056"/>
      <c r="CR31" s="1054"/>
      <c r="CS31" s="1055"/>
      <c r="CT31" s="1055"/>
      <c r="CU31" s="1055"/>
      <c r="CV31" s="1056"/>
      <c r="CW31" s="1054"/>
      <c r="CX31" s="1055"/>
      <c r="CY31" s="1055"/>
      <c r="CZ31" s="1055"/>
      <c r="DA31" s="1056"/>
      <c r="DB31" s="1054"/>
      <c r="DC31" s="1055"/>
      <c r="DD31" s="1055"/>
      <c r="DE31" s="1055"/>
      <c r="DF31" s="1056"/>
      <c r="DG31" s="1054"/>
      <c r="DH31" s="1055"/>
      <c r="DI31" s="1055"/>
      <c r="DJ31" s="1055"/>
      <c r="DK31" s="1056"/>
      <c r="DL31" s="1054"/>
      <c r="DM31" s="1055"/>
      <c r="DN31" s="1055"/>
      <c r="DO31" s="1055"/>
      <c r="DP31" s="1056"/>
      <c r="DQ31" s="1054"/>
      <c r="DR31" s="1055"/>
      <c r="DS31" s="1055"/>
      <c r="DT31" s="1055"/>
      <c r="DU31" s="1056"/>
      <c r="DV31" s="1057"/>
      <c r="DW31" s="1058"/>
      <c r="DX31" s="1058"/>
      <c r="DY31" s="1058"/>
      <c r="DZ31" s="1059"/>
      <c r="EA31" s="226"/>
    </row>
    <row r="32" spans="1:131" ht="26.25" customHeight="1" x14ac:dyDescent="0.2">
      <c r="A32" s="238">
        <v>5</v>
      </c>
      <c r="B32" s="1095" t="s">
        <v>408</v>
      </c>
      <c r="C32" s="1096"/>
      <c r="D32" s="1096"/>
      <c r="E32" s="1096"/>
      <c r="F32" s="1096"/>
      <c r="G32" s="1096"/>
      <c r="H32" s="1096"/>
      <c r="I32" s="1096"/>
      <c r="J32" s="1096"/>
      <c r="K32" s="1096"/>
      <c r="L32" s="1096"/>
      <c r="M32" s="1096"/>
      <c r="N32" s="1096"/>
      <c r="O32" s="1096"/>
      <c r="P32" s="1097"/>
      <c r="Q32" s="1103">
        <v>34</v>
      </c>
      <c r="R32" s="1104"/>
      <c r="S32" s="1104"/>
      <c r="T32" s="1104"/>
      <c r="U32" s="1104"/>
      <c r="V32" s="1104">
        <v>33</v>
      </c>
      <c r="W32" s="1104"/>
      <c r="X32" s="1104"/>
      <c r="Y32" s="1104"/>
      <c r="Z32" s="1104"/>
      <c r="AA32" s="1104">
        <v>1</v>
      </c>
      <c r="AB32" s="1104"/>
      <c r="AC32" s="1104"/>
      <c r="AD32" s="1104"/>
      <c r="AE32" s="1105"/>
      <c r="AF32" s="1100">
        <v>1</v>
      </c>
      <c r="AG32" s="1101"/>
      <c r="AH32" s="1101"/>
      <c r="AI32" s="1101"/>
      <c r="AJ32" s="1102"/>
      <c r="AK32" s="1045">
        <v>17</v>
      </c>
      <c r="AL32" s="1036"/>
      <c r="AM32" s="1036"/>
      <c r="AN32" s="1036"/>
      <c r="AO32" s="1036"/>
      <c r="AP32" s="1036">
        <v>20</v>
      </c>
      <c r="AQ32" s="1036"/>
      <c r="AR32" s="1036"/>
      <c r="AS32" s="1036"/>
      <c r="AT32" s="1036"/>
      <c r="AU32" s="1036">
        <v>15</v>
      </c>
      <c r="AV32" s="1036"/>
      <c r="AW32" s="1036"/>
      <c r="AX32" s="1036"/>
      <c r="AY32" s="1036"/>
      <c r="AZ32" s="1106"/>
      <c r="BA32" s="1106"/>
      <c r="BB32" s="1106"/>
      <c r="BC32" s="1106"/>
      <c r="BD32" s="1106"/>
      <c r="BE32" s="1037" t="s">
        <v>409</v>
      </c>
      <c r="BF32" s="1037"/>
      <c r="BG32" s="1037"/>
      <c r="BH32" s="1037"/>
      <c r="BI32" s="1038"/>
      <c r="BJ32" s="228"/>
      <c r="BK32" s="228"/>
      <c r="BL32" s="228"/>
      <c r="BM32" s="228"/>
      <c r="BN32" s="228"/>
      <c r="BO32" s="237"/>
      <c r="BP32" s="237"/>
      <c r="BQ32" s="234">
        <v>26</v>
      </c>
      <c r="BR32" s="235"/>
      <c r="BS32" s="1057"/>
      <c r="BT32" s="1058"/>
      <c r="BU32" s="1058"/>
      <c r="BV32" s="1058"/>
      <c r="BW32" s="1058"/>
      <c r="BX32" s="1058"/>
      <c r="BY32" s="1058"/>
      <c r="BZ32" s="1058"/>
      <c r="CA32" s="1058"/>
      <c r="CB32" s="1058"/>
      <c r="CC32" s="1058"/>
      <c r="CD32" s="1058"/>
      <c r="CE32" s="1058"/>
      <c r="CF32" s="1058"/>
      <c r="CG32" s="1079"/>
      <c r="CH32" s="1054"/>
      <c r="CI32" s="1055"/>
      <c r="CJ32" s="1055"/>
      <c r="CK32" s="1055"/>
      <c r="CL32" s="1056"/>
      <c r="CM32" s="1054"/>
      <c r="CN32" s="1055"/>
      <c r="CO32" s="1055"/>
      <c r="CP32" s="1055"/>
      <c r="CQ32" s="1056"/>
      <c r="CR32" s="1054"/>
      <c r="CS32" s="1055"/>
      <c r="CT32" s="1055"/>
      <c r="CU32" s="1055"/>
      <c r="CV32" s="1056"/>
      <c r="CW32" s="1054"/>
      <c r="CX32" s="1055"/>
      <c r="CY32" s="1055"/>
      <c r="CZ32" s="1055"/>
      <c r="DA32" s="1056"/>
      <c r="DB32" s="1054"/>
      <c r="DC32" s="1055"/>
      <c r="DD32" s="1055"/>
      <c r="DE32" s="1055"/>
      <c r="DF32" s="1056"/>
      <c r="DG32" s="1054"/>
      <c r="DH32" s="1055"/>
      <c r="DI32" s="1055"/>
      <c r="DJ32" s="1055"/>
      <c r="DK32" s="1056"/>
      <c r="DL32" s="1054"/>
      <c r="DM32" s="1055"/>
      <c r="DN32" s="1055"/>
      <c r="DO32" s="1055"/>
      <c r="DP32" s="1056"/>
      <c r="DQ32" s="1054"/>
      <c r="DR32" s="1055"/>
      <c r="DS32" s="1055"/>
      <c r="DT32" s="1055"/>
      <c r="DU32" s="1056"/>
      <c r="DV32" s="1057"/>
      <c r="DW32" s="1058"/>
      <c r="DX32" s="1058"/>
      <c r="DY32" s="1058"/>
      <c r="DZ32" s="1059"/>
      <c r="EA32" s="226"/>
    </row>
    <row r="33" spans="1:131" ht="26.25" customHeight="1" x14ac:dyDescent="0.2">
      <c r="A33" s="238">
        <v>6</v>
      </c>
      <c r="B33" s="1095" t="s">
        <v>410</v>
      </c>
      <c r="C33" s="1096"/>
      <c r="D33" s="1096"/>
      <c r="E33" s="1096"/>
      <c r="F33" s="1096"/>
      <c r="G33" s="1096"/>
      <c r="H33" s="1096"/>
      <c r="I33" s="1096"/>
      <c r="J33" s="1096"/>
      <c r="K33" s="1096"/>
      <c r="L33" s="1096"/>
      <c r="M33" s="1096"/>
      <c r="N33" s="1096"/>
      <c r="O33" s="1096"/>
      <c r="P33" s="1097"/>
      <c r="Q33" s="1103">
        <v>62</v>
      </c>
      <c r="R33" s="1104"/>
      <c r="S33" s="1104"/>
      <c r="T33" s="1104"/>
      <c r="U33" s="1104"/>
      <c r="V33" s="1104">
        <v>58</v>
      </c>
      <c r="W33" s="1104"/>
      <c r="X33" s="1104"/>
      <c r="Y33" s="1104"/>
      <c r="Z33" s="1104"/>
      <c r="AA33" s="1104">
        <v>4</v>
      </c>
      <c r="AB33" s="1104"/>
      <c r="AC33" s="1104"/>
      <c r="AD33" s="1104"/>
      <c r="AE33" s="1105"/>
      <c r="AF33" s="1100">
        <v>4</v>
      </c>
      <c r="AG33" s="1101"/>
      <c r="AH33" s="1101"/>
      <c r="AI33" s="1101"/>
      <c r="AJ33" s="1102"/>
      <c r="AK33" s="1045">
        <v>19</v>
      </c>
      <c r="AL33" s="1036"/>
      <c r="AM33" s="1036"/>
      <c r="AN33" s="1036"/>
      <c r="AO33" s="1036"/>
      <c r="AP33" s="1036" t="s">
        <v>591</v>
      </c>
      <c r="AQ33" s="1036"/>
      <c r="AR33" s="1036"/>
      <c r="AS33" s="1036"/>
      <c r="AT33" s="1036"/>
      <c r="AU33" s="1036" t="s">
        <v>591</v>
      </c>
      <c r="AV33" s="1036"/>
      <c r="AW33" s="1036"/>
      <c r="AX33" s="1036"/>
      <c r="AY33" s="1036"/>
      <c r="AZ33" s="1106"/>
      <c r="BA33" s="1106"/>
      <c r="BB33" s="1106"/>
      <c r="BC33" s="1106"/>
      <c r="BD33" s="1106"/>
      <c r="BE33" s="1037" t="s">
        <v>411</v>
      </c>
      <c r="BF33" s="1037"/>
      <c r="BG33" s="1037"/>
      <c r="BH33" s="1037"/>
      <c r="BI33" s="1038"/>
      <c r="BJ33" s="228"/>
      <c r="BK33" s="228"/>
      <c r="BL33" s="228"/>
      <c r="BM33" s="228"/>
      <c r="BN33" s="228"/>
      <c r="BO33" s="237"/>
      <c r="BP33" s="237"/>
      <c r="BQ33" s="234">
        <v>27</v>
      </c>
      <c r="BR33" s="235"/>
      <c r="BS33" s="1057"/>
      <c r="BT33" s="1058"/>
      <c r="BU33" s="1058"/>
      <c r="BV33" s="1058"/>
      <c r="BW33" s="1058"/>
      <c r="BX33" s="1058"/>
      <c r="BY33" s="1058"/>
      <c r="BZ33" s="1058"/>
      <c r="CA33" s="1058"/>
      <c r="CB33" s="1058"/>
      <c r="CC33" s="1058"/>
      <c r="CD33" s="1058"/>
      <c r="CE33" s="1058"/>
      <c r="CF33" s="1058"/>
      <c r="CG33" s="1079"/>
      <c r="CH33" s="1054"/>
      <c r="CI33" s="1055"/>
      <c r="CJ33" s="1055"/>
      <c r="CK33" s="1055"/>
      <c r="CL33" s="1056"/>
      <c r="CM33" s="1054"/>
      <c r="CN33" s="1055"/>
      <c r="CO33" s="1055"/>
      <c r="CP33" s="1055"/>
      <c r="CQ33" s="1056"/>
      <c r="CR33" s="1054"/>
      <c r="CS33" s="1055"/>
      <c r="CT33" s="1055"/>
      <c r="CU33" s="1055"/>
      <c r="CV33" s="1056"/>
      <c r="CW33" s="1054"/>
      <c r="CX33" s="1055"/>
      <c r="CY33" s="1055"/>
      <c r="CZ33" s="1055"/>
      <c r="DA33" s="1056"/>
      <c r="DB33" s="1054"/>
      <c r="DC33" s="1055"/>
      <c r="DD33" s="1055"/>
      <c r="DE33" s="1055"/>
      <c r="DF33" s="1056"/>
      <c r="DG33" s="1054"/>
      <c r="DH33" s="1055"/>
      <c r="DI33" s="1055"/>
      <c r="DJ33" s="1055"/>
      <c r="DK33" s="1056"/>
      <c r="DL33" s="1054"/>
      <c r="DM33" s="1055"/>
      <c r="DN33" s="1055"/>
      <c r="DO33" s="1055"/>
      <c r="DP33" s="1056"/>
      <c r="DQ33" s="1054"/>
      <c r="DR33" s="1055"/>
      <c r="DS33" s="1055"/>
      <c r="DT33" s="1055"/>
      <c r="DU33" s="1056"/>
      <c r="DV33" s="1057"/>
      <c r="DW33" s="1058"/>
      <c r="DX33" s="1058"/>
      <c r="DY33" s="1058"/>
      <c r="DZ33" s="1059"/>
      <c r="EA33" s="226"/>
    </row>
    <row r="34" spans="1:131" ht="26.25" customHeight="1" x14ac:dyDescent="0.2">
      <c r="A34" s="238">
        <v>7</v>
      </c>
      <c r="B34" s="1095"/>
      <c r="C34" s="1096"/>
      <c r="D34" s="1096"/>
      <c r="E34" s="1096"/>
      <c r="F34" s="1096"/>
      <c r="G34" s="1096"/>
      <c r="H34" s="1096"/>
      <c r="I34" s="1096"/>
      <c r="J34" s="1096"/>
      <c r="K34" s="1096"/>
      <c r="L34" s="1096"/>
      <c r="M34" s="1096"/>
      <c r="N34" s="1096"/>
      <c r="O34" s="1096"/>
      <c r="P34" s="1097"/>
      <c r="Q34" s="1103"/>
      <c r="R34" s="1104"/>
      <c r="S34" s="1104"/>
      <c r="T34" s="1104"/>
      <c r="U34" s="1104"/>
      <c r="V34" s="1104"/>
      <c r="W34" s="1104"/>
      <c r="X34" s="1104"/>
      <c r="Y34" s="1104"/>
      <c r="Z34" s="1104"/>
      <c r="AA34" s="1104"/>
      <c r="AB34" s="1104"/>
      <c r="AC34" s="1104"/>
      <c r="AD34" s="1104"/>
      <c r="AE34" s="1105"/>
      <c r="AF34" s="1100"/>
      <c r="AG34" s="1101"/>
      <c r="AH34" s="1101"/>
      <c r="AI34" s="1101"/>
      <c r="AJ34" s="1102"/>
      <c r="AK34" s="1045"/>
      <c r="AL34" s="1036"/>
      <c r="AM34" s="1036"/>
      <c r="AN34" s="1036"/>
      <c r="AO34" s="1036"/>
      <c r="AP34" s="1036"/>
      <c r="AQ34" s="1036"/>
      <c r="AR34" s="1036"/>
      <c r="AS34" s="1036"/>
      <c r="AT34" s="1036"/>
      <c r="AU34" s="1036"/>
      <c r="AV34" s="1036"/>
      <c r="AW34" s="1036"/>
      <c r="AX34" s="1036"/>
      <c r="AY34" s="1036"/>
      <c r="AZ34" s="1106"/>
      <c r="BA34" s="1106"/>
      <c r="BB34" s="1106"/>
      <c r="BC34" s="1106"/>
      <c r="BD34" s="1106"/>
      <c r="BE34" s="1037"/>
      <c r="BF34" s="1037"/>
      <c r="BG34" s="1037"/>
      <c r="BH34" s="1037"/>
      <c r="BI34" s="1038"/>
      <c r="BJ34" s="228"/>
      <c r="BK34" s="228"/>
      <c r="BL34" s="228"/>
      <c r="BM34" s="228"/>
      <c r="BN34" s="228"/>
      <c r="BO34" s="237"/>
      <c r="BP34" s="237"/>
      <c r="BQ34" s="234">
        <v>28</v>
      </c>
      <c r="BR34" s="235"/>
      <c r="BS34" s="1057"/>
      <c r="BT34" s="1058"/>
      <c r="BU34" s="1058"/>
      <c r="BV34" s="1058"/>
      <c r="BW34" s="1058"/>
      <c r="BX34" s="1058"/>
      <c r="BY34" s="1058"/>
      <c r="BZ34" s="1058"/>
      <c r="CA34" s="1058"/>
      <c r="CB34" s="1058"/>
      <c r="CC34" s="1058"/>
      <c r="CD34" s="1058"/>
      <c r="CE34" s="1058"/>
      <c r="CF34" s="1058"/>
      <c r="CG34" s="1079"/>
      <c r="CH34" s="1054"/>
      <c r="CI34" s="1055"/>
      <c r="CJ34" s="1055"/>
      <c r="CK34" s="1055"/>
      <c r="CL34" s="1056"/>
      <c r="CM34" s="1054"/>
      <c r="CN34" s="1055"/>
      <c r="CO34" s="1055"/>
      <c r="CP34" s="1055"/>
      <c r="CQ34" s="1056"/>
      <c r="CR34" s="1054"/>
      <c r="CS34" s="1055"/>
      <c r="CT34" s="1055"/>
      <c r="CU34" s="1055"/>
      <c r="CV34" s="1056"/>
      <c r="CW34" s="1054"/>
      <c r="CX34" s="1055"/>
      <c r="CY34" s="1055"/>
      <c r="CZ34" s="1055"/>
      <c r="DA34" s="1056"/>
      <c r="DB34" s="1054"/>
      <c r="DC34" s="1055"/>
      <c r="DD34" s="1055"/>
      <c r="DE34" s="1055"/>
      <c r="DF34" s="1056"/>
      <c r="DG34" s="1054"/>
      <c r="DH34" s="1055"/>
      <c r="DI34" s="1055"/>
      <c r="DJ34" s="1055"/>
      <c r="DK34" s="1056"/>
      <c r="DL34" s="1054"/>
      <c r="DM34" s="1055"/>
      <c r="DN34" s="1055"/>
      <c r="DO34" s="1055"/>
      <c r="DP34" s="1056"/>
      <c r="DQ34" s="1054"/>
      <c r="DR34" s="1055"/>
      <c r="DS34" s="1055"/>
      <c r="DT34" s="1055"/>
      <c r="DU34" s="1056"/>
      <c r="DV34" s="1057"/>
      <c r="DW34" s="1058"/>
      <c r="DX34" s="1058"/>
      <c r="DY34" s="1058"/>
      <c r="DZ34" s="1059"/>
      <c r="EA34" s="226"/>
    </row>
    <row r="35" spans="1:131" ht="26.25" customHeight="1" x14ac:dyDescent="0.2">
      <c r="A35" s="238">
        <v>8</v>
      </c>
      <c r="B35" s="1095"/>
      <c r="C35" s="1096"/>
      <c r="D35" s="1096"/>
      <c r="E35" s="1096"/>
      <c r="F35" s="1096"/>
      <c r="G35" s="1096"/>
      <c r="H35" s="1096"/>
      <c r="I35" s="1096"/>
      <c r="J35" s="1096"/>
      <c r="K35" s="1096"/>
      <c r="L35" s="1096"/>
      <c r="M35" s="1096"/>
      <c r="N35" s="1096"/>
      <c r="O35" s="1096"/>
      <c r="P35" s="1097"/>
      <c r="Q35" s="1103"/>
      <c r="R35" s="1104"/>
      <c r="S35" s="1104"/>
      <c r="T35" s="1104"/>
      <c r="U35" s="1104"/>
      <c r="V35" s="1104"/>
      <c r="W35" s="1104"/>
      <c r="X35" s="1104"/>
      <c r="Y35" s="1104"/>
      <c r="Z35" s="1104"/>
      <c r="AA35" s="1104"/>
      <c r="AB35" s="1104"/>
      <c r="AC35" s="1104"/>
      <c r="AD35" s="1104"/>
      <c r="AE35" s="1105"/>
      <c r="AF35" s="1100"/>
      <c r="AG35" s="1101"/>
      <c r="AH35" s="1101"/>
      <c r="AI35" s="1101"/>
      <c r="AJ35" s="1102"/>
      <c r="AK35" s="1045"/>
      <c r="AL35" s="1036"/>
      <c r="AM35" s="1036"/>
      <c r="AN35" s="1036"/>
      <c r="AO35" s="1036"/>
      <c r="AP35" s="1036"/>
      <c r="AQ35" s="1036"/>
      <c r="AR35" s="1036"/>
      <c r="AS35" s="1036"/>
      <c r="AT35" s="1036"/>
      <c r="AU35" s="1036"/>
      <c r="AV35" s="1036"/>
      <c r="AW35" s="1036"/>
      <c r="AX35" s="1036"/>
      <c r="AY35" s="1036"/>
      <c r="AZ35" s="1106"/>
      <c r="BA35" s="1106"/>
      <c r="BB35" s="1106"/>
      <c r="BC35" s="1106"/>
      <c r="BD35" s="1106"/>
      <c r="BE35" s="1037"/>
      <c r="BF35" s="1037"/>
      <c r="BG35" s="1037"/>
      <c r="BH35" s="1037"/>
      <c r="BI35" s="1038"/>
      <c r="BJ35" s="228"/>
      <c r="BK35" s="228"/>
      <c r="BL35" s="228"/>
      <c r="BM35" s="228"/>
      <c r="BN35" s="228"/>
      <c r="BO35" s="237"/>
      <c r="BP35" s="237"/>
      <c r="BQ35" s="234">
        <v>29</v>
      </c>
      <c r="BR35" s="235"/>
      <c r="BS35" s="1057"/>
      <c r="BT35" s="1058"/>
      <c r="BU35" s="1058"/>
      <c r="BV35" s="1058"/>
      <c r="BW35" s="1058"/>
      <c r="BX35" s="1058"/>
      <c r="BY35" s="1058"/>
      <c r="BZ35" s="1058"/>
      <c r="CA35" s="1058"/>
      <c r="CB35" s="1058"/>
      <c r="CC35" s="1058"/>
      <c r="CD35" s="1058"/>
      <c r="CE35" s="1058"/>
      <c r="CF35" s="1058"/>
      <c r="CG35" s="1079"/>
      <c r="CH35" s="1054"/>
      <c r="CI35" s="1055"/>
      <c r="CJ35" s="1055"/>
      <c r="CK35" s="1055"/>
      <c r="CL35" s="1056"/>
      <c r="CM35" s="1054"/>
      <c r="CN35" s="1055"/>
      <c r="CO35" s="1055"/>
      <c r="CP35" s="1055"/>
      <c r="CQ35" s="1056"/>
      <c r="CR35" s="1054"/>
      <c r="CS35" s="1055"/>
      <c r="CT35" s="1055"/>
      <c r="CU35" s="1055"/>
      <c r="CV35" s="1056"/>
      <c r="CW35" s="1054"/>
      <c r="CX35" s="1055"/>
      <c r="CY35" s="1055"/>
      <c r="CZ35" s="1055"/>
      <c r="DA35" s="1056"/>
      <c r="DB35" s="1054"/>
      <c r="DC35" s="1055"/>
      <c r="DD35" s="1055"/>
      <c r="DE35" s="1055"/>
      <c r="DF35" s="1056"/>
      <c r="DG35" s="1054"/>
      <c r="DH35" s="1055"/>
      <c r="DI35" s="1055"/>
      <c r="DJ35" s="1055"/>
      <c r="DK35" s="1056"/>
      <c r="DL35" s="1054"/>
      <c r="DM35" s="1055"/>
      <c r="DN35" s="1055"/>
      <c r="DO35" s="1055"/>
      <c r="DP35" s="1056"/>
      <c r="DQ35" s="1054"/>
      <c r="DR35" s="1055"/>
      <c r="DS35" s="1055"/>
      <c r="DT35" s="1055"/>
      <c r="DU35" s="1056"/>
      <c r="DV35" s="1057"/>
      <c r="DW35" s="1058"/>
      <c r="DX35" s="1058"/>
      <c r="DY35" s="1058"/>
      <c r="DZ35" s="1059"/>
      <c r="EA35" s="226"/>
    </row>
    <row r="36" spans="1:131" ht="26.25" customHeight="1" x14ac:dyDescent="0.2">
      <c r="A36" s="238">
        <v>9</v>
      </c>
      <c r="B36" s="1095"/>
      <c r="C36" s="1096"/>
      <c r="D36" s="1096"/>
      <c r="E36" s="1096"/>
      <c r="F36" s="1096"/>
      <c r="G36" s="1096"/>
      <c r="H36" s="1096"/>
      <c r="I36" s="1096"/>
      <c r="J36" s="1096"/>
      <c r="K36" s="1096"/>
      <c r="L36" s="1096"/>
      <c r="M36" s="1096"/>
      <c r="N36" s="1096"/>
      <c r="O36" s="1096"/>
      <c r="P36" s="1097"/>
      <c r="Q36" s="1103"/>
      <c r="R36" s="1104"/>
      <c r="S36" s="1104"/>
      <c r="T36" s="1104"/>
      <c r="U36" s="1104"/>
      <c r="V36" s="1104"/>
      <c r="W36" s="1104"/>
      <c r="X36" s="1104"/>
      <c r="Y36" s="1104"/>
      <c r="Z36" s="1104"/>
      <c r="AA36" s="1104"/>
      <c r="AB36" s="1104"/>
      <c r="AC36" s="1104"/>
      <c r="AD36" s="1104"/>
      <c r="AE36" s="1105"/>
      <c r="AF36" s="1100"/>
      <c r="AG36" s="1101"/>
      <c r="AH36" s="1101"/>
      <c r="AI36" s="1101"/>
      <c r="AJ36" s="1102"/>
      <c r="AK36" s="1045"/>
      <c r="AL36" s="1036"/>
      <c r="AM36" s="1036"/>
      <c r="AN36" s="1036"/>
      <c r="AO36" s="1036"/>
      <c r="AP36" s="1036"/>
      <c r="AQ36" s="1036"/>
      <c r="AR36" s="1036"/>
      <c r="AS36" s="1036"/>
      <c r="AT36" s="1036"/>
      <c r="AU36" s="1036"/>
      <c r="AV36" s="1036"/>
      <c r="AW36" s="1036"/>
      <c r="AX36" s="1036"/>
      <c r="AY36" s="1036"/>
      <c r="AZ36" s="1106"/>
      <c r="BA36" s="1106"/>
      <c r="BB36" s="1106"/>
      <c r="BC36" s="1106"/>
      <c r="BD36" s="1106"/>
      <c r="BE36" s="1037"/>
      <c r="BF36" s="1037"/>
      <c r="BG36" s="1037"/>
      <c r="BH36" s="1037"/>
      <c r="BI36" s="1038"/>
      <c r="BJ36" s="228"/>
      <c r="BK36" s="228"/>
      <c r="BL36" s="228"/>
      <c r="BM36" s="228"/>
      <c r="BN36" s="228"/>
      <c r="BO36" s="237"/>
      <c r="BP36" s="237"/>
      <c r="BQ36" s="234">
        <v>30</v>
      </c>
      <c r="BR36" s="235"/>
      <c r="BS36" s="1057"/>
      <c r="BT36" s="1058"/>
      <c r="BU36" s="1058"/>
      <c r="BV36" s="1058"/>
      <c r="BW36" s="1058"/>
      <c r="BX36" s="1058"/>
      <c r="BY36" s="1058"/>
      <c r="BZ36" s="1058"/>
      <c r="CA36" s="1058"/>
      <c r="CB36" s="1058"/>
      <c r="CC36" s="1058"/>
      <c r="CD36" s="1058"/>
      <c r="CE36" s="1058"/>
      <c r="CF36" s="1058"/>
      <c r="CG36" s="1079"/>
      <c r="CH36" s="1054"/>
      <c r="CI36" s="1055"/>
      <c r="CJ36" s="1055"/>
      <c r="CK36" s="1055"/>
      <c r="CL36" s="1056"/>
      <c r="CM36" s="1054"/>
      <c r="CN36" s="1055"/>
      <c r="CO36" s="1055"/>
      <c r="CP36" s="1055"/>
      <c r="CQ36" s="1056"/>
      <c r="CR36" s="1054"/>
      <c r="CS36" s="1055"/>
      <c r="CT36" s="1055"/>
      <c r="CU36" s="1055"/>
      <c r="CV36" s="1056"/>
      <c r="CW36" s="1054"/>
      <c r="CX36" s="1055"/>
      <c r="CY36" s="1055"/>
      <c r="CZ36" s="1055"/>
      <c r="DA36" s="1056"/>
      <c r="DB36" s="1054"/>
      <c r="DC36" s="1055"/>
      <c r="DD36" s="1055"/>
      <c r="DE36" s="1055"/>
      <c r="DF36" s="1056"/>
      <c r="DG36" s="1054"/>
      <c r="DH36" s="1055"/>
      <c r="DI36" s="1055"/>
      <c r="DJ36" s="1055"/>
      <c r="DK36" s="1056"/>
      <c r="DL36" s="1054"/>
      <c r="DM36" s="1055"/>
      <c r="DN36" s="1055"/>
      <c r="DO36" s="1055"/>
      <c r="DP36" s="1056"/>
      <c r="DQ36" s="1054"/>
      <c r="DR36" s="1055"/>
      <c r="DS36" s="1055"/>
      <c r="DT36" s="1055"/>
      <c r="DU36" s="1056"/>
      <c r="DV36" s="1057"/>
      <c r="DW36" s="1058"/>
      <c r="DX36" s="1058"/>
      <c r="DY36" s="1058"/>
      <c r="DZ36" s="1059"/>
      <c r="EA36" s="226"/>
    </row>
    <row r="37" spans="1:131" ht="26.25" customHeight="1" x14ac:dyDescent="0.2">
      <c r="A37" s="238">
        <v>10</v>
      </c>
      <c r="B37" s="1095"/>
      <c r="C37" s="1096"/>
      <c r="D37" s="1096"/>
      <c r="E37" s="1096"/>
      <c r="F37" s="1096"/>
      <c r="G37" s="1096"/>
      <c r="H37" s="1096"/>
      <c r="I37" s="1096"/>
      <c r="J37" s="1096"/>
      <c r="K37" s="1096"/>
      <c r="L37" s="1096"/>
      <c r="M37" s="1096"/>
      <c r="N37" s="1096"/>
      <c r="O37" s="1096"/>
      <c r="P37" s="1097"/>
      <c r="Q37" s="1103"/>
      <c r="R37" s="1104"/>
      <c r="S37" s="1104"/>
      <c r="T37" s="1104"/>
      <c r="U37" s="1104"/>
      <c r="V37" s="1104"/>
      <c r="W37" s="1104"/>
      <c r="X37" s="1104"/>
      <c r="Y37" s="1104"/>
      <c r="Z37" s="1104"/>
      <c r="AA37" s="1104"/>
      <c r="AB37" s="1104"/>
      <c r="AC37" s="1104"/>
      <c r="AD37" s="1104"/>
      <c r="AE37" s="1105"/>
      <c r="AF37" s="1100"/>
      <c r="AG37" s="1101"/>
      <c r="AH37" s="1101"/>
      <c r="AI37" s="1101"/>
      <c r="AJ37" s="1102"/>
      <c r="AK37" s="1045"/>
      <c r="AL37" s="1036"/>
      <c r="AM37" s="1036"/>
      <c r="AN37" s="1036"/>
      <c r="AO37" s="1036"/>
      <c r="AP37" s="1036"/>
      <c r="AQ37" s="1036"/>
      <c r="AR37" s="1036"/>
      <c r="AS37" s="1036"/>
      <c r="AT37" s="1036"/>
      <c r="AU37" s="1036"/>
      <c r="AV37" s="1036"/>
      <c r="AW37" s="1036"/>
      <c r="AX37" s="1036"/>
      <c r="AY37" s="1036"/>
      <c r="AZ37" s="1106"/>
      <c r="BA37" s="1106"/>
      <c r="BB37" s="1106"/>
      <c r="BC37" s="1106"/>
      <c r="BD37" s="1106"/>
      <c r="BE37" s="1037"/>
      <c r="BF37" s="1037"/>
      <c r="BG37" s="1037"/>
      <c r="BH37" s="1037"/>
      <c r="BI37" s="1038"/>
      <c r="BJ37" s="228"/>
      <c r="BK37" s="228"/>
      <c r="BL37" s="228"/>
      <c r="BM37" s="228"/>
      <c r="BN37" s="228"/>
      <c r="BO37" s="237"/>
      <c r="BP37" s="237"/>
      <c r="BQ37" s="234">
        <v>31</v>
      </c>
      <c r="BR37" s="235"/>
      <c r="BS37" s="1057"/>
      <c r="BT37" s="1058"/>
      <c r="BU37" s="1058"/>
      <c r="BV37" s="1058"/>
      <c r="BW37" s="1058"/>
      <c r="BX37" s="1058"/>
      <c r="BY37" s="1058"/>
      <c r="BZ37" s="1058"/>
      <c r="CA37" s="1058"/>
      <c r="CB37" s="1058"/>
      <c r="CC37" s="1058"/>
      <c r="CD37" s="1058"/>
      <c r="CE37" s="1058"/>
      <c r="CF37" s="1058"/>
      <c r="CG37" s="1079"/>
      <c r="CH37" s="1054"/>
      <c r="CI37" s="1055"/>
      <c r="CJ37" s="1055"/>
      <c r="CK37" s="1055"/>
      <c r="CL37" s="1056"/>
      <c r="CM37" s="1054"/>
      <c r="CN37" s="1055"/>
      <c r="CO37" s="1055"/>
      <c r="CP37" s="1055"/>
      <c r="CQ37" s="1056"/>
      <c r="CR37" s="1054"/>
      <c r="CS37" s="1055"/>
      <c r="CT37" s="1055"/>
      <c r="CU37" s="1055"/>
      <c r="CV37" s="1056"/>
      <c r="CW37" s="1054"/>
      <c r="CX37" s="1055"/>
      <c r="CY37" s="1055"/>
      <c r="CZ37" s="1055"/>
      <c r="DA37" s="1056"/>
      <c r="DB37" s="1054"/>
      <c r="DC37" s="1055"/>
      <c r="DD37" s="1055"/>
      <c r="DE37" s="1055"/>
      <c r="DF37" s="1056"/>
      <c r="DG37" s="1054"/>
      <c r="DH37" s="1055"/>
      <c r="DI37" s="1055"/>
      <c r="DJ37" s="1055"/>
      <c r="DK37" s="1056"/>
      <c r="DL37" s="1054"/>
      <c r="DM37" s="1055"/>
      <c r="DN37" s="1055"/>
      <c r="DO37" s="1055"/>
      <c r="DP37" s="1056"/>
      <c r="DQ37" s="1054"/>
      <c r="DR37" s="1055"/>
      <c r="DS37" s="1055"/>
      <c r="DT37" s="1055"/>
      <c r="DU37" s="1056"/>
      <c r="DV37" s="1057"/>
      <c r="DW37" s="1058"/>
      <c r="DX37" s="1058"/>
      <c r="DY37" s="1058"/>
      <c r="DZ37" s="1059"/>
      <c r="EA37" s="226"/>
    </row>
    <row r="38" spans="1:131" ht="26.25" customHeight="1" x14ac:dyDescent="0.2">
      <c r="A38" s="238">
        <v>11</v>
      </c>
      <c r="B38" s="1095"/>
      <c r="C38" s="1096"/>
      <c r="D38" s="1096"/>
      <c r="E38" s="1096"/>
      <c r="F38" s="1096"/>
      <c r="G38" s="1096"/>
      <c r="H38" s="1096"/>
      <c r="I38" s="1096"/>
      <c r="J38" s="1096"/>
      <c r="K38" s="1096"/>
      <c r="L38" s="1096"/>
      <c r="M38" s="1096"/>
      <c r="N38" s="1096"/>
      <c r="O38" s="1096"/>
      <c r="P38" s="1097"/>
      <c r="Q38" s="1103"/>
      <c r="R38" s="1104"/>
      <c r="S38" s="1104"/>
      <c r="T38" s="1104"/>
      <c r="U38" s="1104"/>
      <c r="V38" s="1104"/>
      <c r="W38" s="1104"/>
      <c r="X38" s="1104"/>
      <c r="Y38" s="1104"/>
      <c r="Z38" s="1104"/>
      <c r="AA38" s="1104"/>
      <c r="AB38" s="1104"/>
      <c r="AC38" s="1104"/>
      <c r="AD38" s="1104"/>
      <c r="AE38" s="1105"/>
      <c r="AF38" s="1100"/>
      <c r="AG38" s="1101"/>
      <c r="AH38" s="1101"/>
      <c r="AI38" s="1101"/>
      <c r="AJ38" s="1102"/>
      <c r="AK38" s="1045"/>
      <c r="AL38" s="1036"/>
      <c r="AM38" s="1036"/>
      <c r="AN38" s="1036"/>
      <c r="AO38" s="1036"/>
      <c r="AP38" s="1036"/>
      <c r="AQ38" s="1036"/>
      <c r="AR38" s="1036"/>
      <c r="AS38" s="1036"/>
      <c r="AT38" s="1036"/>
      <c r="AU38" s="1036"/>
      <c r="AV38" s="1036"/>
      <c r="AW38" s="1036"/>
      <c r="AX38" s="1036"/>
      <c r="AY38" s="1036"/>
      <c r="AZ38" s="1106"/>
      <c r="BA38" s="1106"/>
      <c r="BB38" s="1106"/>
      <c r="BC38" s="1106"/>
      <c r="BD38" s="1106"/>
      <c r="BE38" s="1037"/>
      <c r="BF38" s="1037"/>
      <c r="BG38" s="1037"/>
      <c r="BH38" s="1037"/>
      <c r="BI38" s="1038"/>
      <c r="BJ38" s="228"/>
      <c r="BK38" s="228"/>
      <c r="BL38" s="228"/>
      <c r="BM38" s="228"/>
      <c r="BN38" s="228"/>
      <c r="BO38" s="237"/>
      <c r="BP38" s="237"/>
      <c r="BQ38" s="234">
        <v>32</v>
      </c>
      <c r="BR38" s="235"/>
      <c r="BS38" s="1057"/>
      <c r="BT38" s="1058"/>
      <c r="BU38" s="1058"/>
      <c r="BV38" s="1058"/>
      <c r="BW38" s="1058"/>
      <c r="BX38" s="1058"/>
      <c r="BY38" s="1058"/>
      <c r="BZ38" s="1058"/>
      <c r="CA38" s="1058"/>
      <c r="CB38" s="1058"/>
      <c r="CC38" s="1058"/>
      <c r="CD38" s="1058"/>
      <c r="CE38" s="1058"/>
      <c r="CF38" s="1058"/>
      <c r="CG38" s="1079"/>
      <c r="CH38" s="1054"/>
      <c r="CI38" s="1055"/>
      <c r="CJ38" s="1055"/>
      <c r="CK38" s="1055"/>
      <c r="CL38" s="1056"/>
      <c r="CM38" s="1054"/>
      <c r="CN38" s="1055"/>
      <c r="CO38" s="1055"/>
      <c r="CP38" s="1055"/>
      <c r="CQ38" s="1056"/>
      <c r="CR38" s="1054"/>
      <c r="CS38" s="1055"/>
      <c r="CT38" s="1055"/>
      <c r="CU38" s="1055"/>
      <c r="CV38" s="1056"/>
      <c r="CW38" s="1054"/>
      <c r="CX38" s="1055"/>
      <c r="CY38" s="1055"/>
      <c r="CZ38" s="1055"/>
      <c r="DA38" s="1056"/>
      <c r="DB38" s="1054"/>
      <c r="DC38" s="1055"/>
      <c r="DD38" s="1055"/>
      <c r="DE38" s="1055"/>
      <c r="DF38" s="1056"/>
      <c r="DG38" s="1054"/>
      <c r="DH38" s="1055"/>
      <c r="DI38" s="1055"/>
      <c r="DJ38" s="1055"/>
      <c r="DK38" s="1056"/>
      <c r="DL38" s="1054"/>
      <c r="DM38" s="1055"/>
      <c r="DN38" s="1055"/>
      <c r="DO38" s="1055"/>
      <c r="DP38" s="1056"/>
      <c r="DQ38" s="1054"/>
      <c r="DR38" s="1055"/>
      <c r="DS38" s="1055"/>
      <c r="DT38" s="1055"/>
      <c r="DU38" s="1056"/>
      <c r="DV38" s="1057"/>
      <c r="DW38" s="1058"/>
      <c r="DX38" s="1058"/>
      <c r="DY38" s="1058"/>
      <c r="DZ38" s="1059"/>
      <c r="EA38" s="226"/>
    </row>
    <row r="39" spans="1:131" ht="26.25" customHeight="1" x14ac:dyDescent="0.2">
      <c r="A39" s="238">
        <v>12</v>
      </c>
      <c r="B39" s="1095"/>
      <c r="C39" s="1096"/>
      <c r="D39" s="1096"/>
      <c r="E39" s="1096"/>
      <c r="F39" s="1096"/>
      <c r="G39" s="1096"/>
      <c r="H39" s="1096"/>
      <c r="I39" s="1096"/>
      <c r="J39" s="1096"/>
      <c r="K39" s="1096"/>
      <c r="L39" s="1096"/>
      <c r="M39" s="1096"/>
      <c r="N39" s="1096"/>
      <c r="O39" s="1096"/>
      <c r="P39" s="1097"/>
      <c r="Q39" s="1103"/>
      <c r="R39" s="1104"/>
      <c r="S39" s="1104"/>
      <c r="T39" s="1104"/>
      <c r="U39" s="1104"/>
      <c r="V39" s="1104"/>
      <c r="W39" s="1104"/>
      <c r="X39" s="1104"/>
      <c r="Y39" s="1104"/>
      <c r="Z39" s="1104"/>
      <c r="AA39" s="1104"/>
      <c r="AB39" s="1104"/>
      <c r="AC39" s="1104"/>
      <c r="AD39" s="1104"/>
      <c r="AE39" s="1105"/>
      <c r="AF39" s="1100"/>
      <c r="AG39" s="1101"/>
      <c r="AH39" s="1101"/>
      <c r="AI39" s="1101"/>
      <c r="AJ39" s="1102"/>
      <c r="AK39" s="1045"/>
      <c r="AL39" s="1036"/>
      <c r="AM39" s="1036"/>
      <c r="AN39" s="1036"/>
      <c r="AO39" s="1036"/>
      <c r="AP39" s="1036"/>
      <c r="AQ39" s="1036"/>
      <c r="AR39" s="1036"/>
      <c r="AS39" s="1036"/>
      <c r="AT39" s="1036"/>
      <c r="AU39" s="1036"/>
      <c r="AV39" s="1036"/>
      <c r="AW39" s="1036"/>
      <c r="AX39" s="1036"/>
      <c r="AY39" s="1036"/>
      <c r="AZ39" s="1106"/>
      <c r="BA39" s="1106"/>
      <c r="BB39" s="1106"/>
      <c r="BC39" s="1106"/>
      <c r="BD39" s="1106"/>
      <c r="BE39" s="1037"/>
      <c r="BF39" s="1037"/>
      <c r="BG39" s="1037"/>
      <c r="BH39" s="1037"/>
      <c r="BI39" s="1038"/>
      <c r="BJ39" s="228"/>
      <c r="BK39" s="228"/>
      <c r="BL39" s="228"/>
      <c r="BM39" s="228"/>
      <c r="BN39" s="228"/>
      <c r="BO39" s="237"/>
      <c r="BP39" s="237"/>
      <c r="BQ39" s="234">
        <v>33</v>
      </c>
      <c r="BR39" s="235"/>
      <c r="BS39" s="1057"/>
      <c r="BT39" s="1058"/>
      <c r="BU39" s="1058"/>
      <c r="BV39" s="1058"/>
      <c r="BW39" s="1058"/>
      <c r="BX39" s="1058"/>
      <c r="BY39" s="1058"/>
      <c r="BZ39" s="1058"/>
      <c r="CA39" s="1058"/>
      <c r="CB39" s="1058"/>
      <c r="CC39" s="1058"/>
      <c r="CD39" s="1058"/>
      <c r="CE39" s="1058"/>
      <c r="CF39" s="1058"/>
      <c r="CG39" s="1079"/>
      <c r="CH39" s="1054"/>
      <c r="CI39" s="1055"/>
      <c r="CJ39" s="1055"/>
      <c r="CK39" s="1055"/>
      <c r="CL39" s="1056"/>
      <c r="CM39" s="1054"/>
      <c r="CN39" s="1055"/>
      <c r="CO39" s="1055"/>
      <c r="CP39" s="1055"/>
      <c r="CQ39" s="1056"/>
      <c r="CR39" s="1054"/>
      <c r="CS39" s="1055"/>
      <c r="CT39" s="1055"/>
      <c r="CU39" s="1055"/>
      <c r="CV39" s="1056"/>
      <c r="CW39" s="1054"/>
      <c r="CX39" s="1055"/>
      <c r="CY39" s="1055"/>
      <c r="CZ39" s="1055"/>
      <c r="DA39" s="1056"/>
      <c r="DB39" s="1054"/>
      <c r="DC39" s="1055"/>
      <c r="DD39" s="1055"/>
      <c r="DE39" s="1055"/>
      <c r="DF39" s="1056"/>
      <c r="DG39" s="1054"/>
      <c r="DH39" s="1055"/>
      <c r="DI39" s="1055"/>
      <c r="DJ39" s="1055"/>
      <c r="DK39" s="1056"/>
      <c r="DL39" s="1054"/>
      <c r="DM39" s="1055"/>
      <c r="DN39" s="1055"/>
      <c r="DO39" s="1055"/>
      <c r="DP39" s="1056"/>
      <c r="DQ39" s="1054"/>
      <c r="DR39" s="1055"/>
      <c r="DS39" s="1055"/>
      <c r="DT39" s="1055"/>
      <c r="DU39" s="1056"/>
      <c r="DV39" s="1057"/>
      <c r="DW39" s="1058"/>
      <c r="DX39" s="1058"/>
      <c r="DY39" s="1058"/>
      <c r="DZ39" s="1059"/>
      <c r="EA39" s="226"/>
    </row>
    <row r="40" spans="1:131" ht="26.25" customHeight="1" x14ac:dyDescent="0.2">
      <c r="A40" s="234">
        <v>13</v>
      </c>
      <c r="B40" s="1095"/>
      <c r="C40" s="1096"/>
      <c r="D40" s="1096"/>
      <c r="E40" s="1096"/>
      <c r="F40" s="1096"/>
      <c r="G40" s="1096"/>
      <c r="H40" s="1096"/>
      <c r="I40" s="1096"/>
      <c r="J40" s="1096"/>
      <c r="K40" s="1096"/>
      <c r="L40" s="1096"/>
      <c r="M40" s="1096"/>
      <c r="N40" s="1096"/>
      <c r="O40" s="1096"/>
      <c r="P40" s="1097"/>
      <c r="Q40" s="1103"/>
      <c r="R40" s="1104"/>
      <c r="S40" s="1104"/>
      <c r="T40" s="1104"/>
      <c r="U40" s="1104"/>
      <c r="V40" s="1104"/>
      <c r="W40" s="1104"/>
      <c r="X40" s="1104"/>
      <c r="Y40" s="1104"/>
      <c r="Z40" s="1104"/>
      <c r="AA40" s="1104"/>
      <c r="AB40" s="1104"/>
      <c r="AC40" s="1104"/>
      <c r="AD40" s="1104"/>
      <c r="AE40" s="1105"/>
      <c r="AF40" s="1100"/>
      <c r="AG40" s="1101"/>
      <c r="AH40" s="1101"/>
      <c r="AI40" s="1101"/>
      <c r="AJ40" s="1102"/>
      <c r="AK40" s="1045"/>
      <c r="AL40" s="1036"/>
      <c r="AM40" s="1036"/>
      <c r="AN40" s="1036"/>
      <c r="AO40" s="1036"/>
      <c r="AP40" s="1036"/>
      <c r="AQ40" s="1036"/>
      <c r="AR40" s="1036"/>
      <c r="AS40" s="1036"/>
      <c r="AT40" s="1036"/>
      <c r="AU40" s="1036"/>
      <c r="AV40" s="1036"/>
      <c r="AW40" s="1036"/>
      <c r="AX40" s="1036"/>
      <c r="AY40" s="1036"/>
      <c r="AZ40" s="1106"/>
      <c r="BA40" s="1106"/>
      <c r="BB40" s="1106"/>
      <c r="BC40" s="1106"/>
      <c r="BD40" s="1106"/>
      <c r="BE40" s="1037"/>
      <c r="BF40" s="1037"/>
      <c r="BG40" s="1037"/>
      <c r="BH40" s="1037"/>
      <c r="BI40" s="1038"/>
      <c r="BJ40" s="228"/>
      <c r="BK40" s="228"/>
      <c r="BL40" s="228"/>
      <c r="BM40" s="228"/>
      <c r="BN40" s="228"/>
      <c r="BO40" s="237"/>
      <c r="BP40" s="237"/>
      <c r="BQ40" s="234">
        <v>34</v>
      </c>
      <c r="BR40" s="235"/>
      <c r="BS40" s="1057"/>
      <c r="BT40" s="1058"/>
      <c r="BU40" s="1058"/>
      <c r="BV40" s="1058"/>
      <c r="BW40" s="1058"/>
      <c r="BX40" s="1058"/>
      <c r="BY40" s="1058"/>
      <c r="BZ40" s="1058"/>
      <c r="CA40" s="1058"/>
      <c r="CB40" s="1058"/>
      <c r="CC40" s="1058"/>
      <c r="CD40" s="1058"/>
      <c r="CE40" s="1058"/>
      <c r="CF40" s="1058"/>
      <c r="CG40" s="1079"/>
      <c r="CH40" s="1054"/>
      <c r="CI40" s="1055"/>
      <c r="CJ40" s="1055"/>
      <c r="CK40" s="1055"/>
      <c r="CL40" s="1056"/>
      <c r="CM40" s="1054"/>
      <c r="CN40" s="1055"/>
      <c r="CO40" s="1055"/>
      <c r="CP40" s="1055"/>
      <c r="CQ40" s="1056"/>
      <c r="CR40" s="1054"/>
      <c r="CS40" s="1055"/>
      <c r="CT40" s="1055"/>
      <c r="CU40" s="1055"/>
      <c r="CV40" s="1056"/>
      <c r="CW40" s="1054"/>
      <c r="CX40" s="1055"/>
      <c r="CY40" s="1055"/>
      <c r="CZ40" s="1055"/>
      <c r="DA40" s="1056"/>
      <c r="DB40" s="1054"/>
      <c r="DC40" s="1055"/>
      <c r="DD40" s="1055"/>
      <c r="DE40" s="1055"/>
      <c r="DF40" s="1056"/>
      <c r="DG40" s="1054"/>
      <c r="DH40" s="1055"/>
      <c r="DI40" s="1055"/>
      <c r="DJ40" s="1055"/>
      <c r="DK40" s="1056"/>
      <c r="DL40" s="1054"/>
      <c r="DM40" s="1055"/>
      <c r="DN40" s="1055"/>
      <c r="DO40" s="1055"/>
      <c r="DP40" s="1056"/>
      <c r="DQ40" s="1054"/>
      <c r="DR40" s="1055"/>
      <c r="DS40" s="1055"/>
      <c r="DT40" s="1055"/>
      <c r="DU40" s="1056"/>
      <c r="DV40" s="1057"/>
      <c r="DW40" s="1058"/>
      <c r="DX40" s="1058"/>
      <c r="DY40" s="1058"/>
      <c r="DZ40" s="1059"/>
      <c r="EA40" s="226"/>
    </row>
    <row r="41" spans="1:131" ht="26.25" customHeight="1" x14ac:dyDescent="0.2">
      <c r="A41" s="234">
        <v>14</v>
      </c>
      <c r="B41" s="1095"/>
      <c r="C41" s="1096"/>
      <c r="D41" s="1096"/>
      <c r="E41" s="1096"/>
      <c r="F41" s="1096"/>
      <c r="G41" s="1096"/>
      <c r="H41" s="1096"/>
      <c r="I41" s="1096"/>
      <c r="J41" s="1096"/>
      <c r="K41" s="1096"/>
      <c r="L41" s="1096"/>
      <c r="M41" s="1096"/>
      <c r="N41" s="1096"/>
      <c r="O41" s="1096"/>
      <c r="P41" s="1097"/>
      <c r="Q41" s="1103"/>
      <c r="R41" s="1104"/>
      <c r="S41" s="1104"/>
      <c r="T41" s="1104"/>
      <c r="U41" s="1104"/>
      <c r="V41" s="1104"/>
      <c r="W41" s="1104"/>
      <c r="X41" s="1104"/>
      <c r="Y41" s="1104"/>
      <c r="Z41" s="1104"/>
      <c r="AA41" s="1104"/>
      <c r="AB41" s="1104"/>
      <c r="AC41" s="1104"/>
      <c r="AD41" s="1104"/>
      <c r="AE41" s="1105"/>
      <c r="AF41" s="1100"/>
      <c r="AG41" s="1101"/>
      <c r="AH41" s="1101"/>
      <c r="AI41" s="1101"/>
      <c r="AJ41" s="1102"/>
      <c r="AK41" s="1045"/>
      <c r="AL41" s="1036"/>
      <c r="AM41" s="1036"/>
      <c r="AN41" s="1036"/>
      <c r="AO41" s="1036"/>
      <c r="AP41" s="1036"/>
      <c r="AQ41" s="1036"/>
      <c r="AR41" s="1036"/>
      <c r="AS41" s="1036"/>
      <c r="AT41" s="1036"/>
      <c r="AU41" s="1036"/>
      <c r="AV41" s="1036"/>
      <c r="AW41" s="1036"/>
      <c r="AX41" s="1036"/>
      <c r="AY41" s="1036"/>
      <c r="AZ41" s="1106"/>
      <c r="BA41" s="1106"/>
      <c r="BB41" s="1106"/>
      <c r="BC41" s="1106"/>
      <c r="BD41" s="1106"/>
      <c r="BE41" s="1037"/>
      <c r="BF41" s="1037"/>
      <c r="BG41" s="1037"/>
      <c r="BH41" s="1037"/>
      <c r="BI41" s="1038"/>
      <c r="BJ41" s="228"/>
      <c r="BK41" s="228"/>
      <c r="BL41" s="228"/>
      <c r="BM41" s="228"/>
      <c r="BN41" s="228"/>
      <c r="BO41" s="237"/>
      <c r="BP41" s="237"/>
      <c r="BQ41" s="234">
        <v>35</v>
      </c>
      <c r="BR41" s="235"/>
      <c r="BS41" s="1057"/>
      <c r="BT41" s="1058"/>
      <c r="BU41" s="1058"/>
      <c r="BV41" s="1058"/>
      <c r="BW41" s="1058"/>
      <c r="BX41" s="1058"/>
      <c r="BY41" s="1058"/>
      <c r="BZ41" s="1058"/>
      <c r="CA41" s="1058"/>
      <c r="CB41" s="1058"/>
      <c r="CC41" s="1058"/>
      <c r="CD41" s="1058"/>
      <c r="CE41" s="1058"/>
      <c r="CF41" s="1058"/>
      <c r="CG41" s="1079"/>
      <c r="CH41" s="1054"/>
      <c r="CI41" s="1055"/>
      <c r="CJ41" s="1055"/>
      <c r="CK41" s="1055"/>
      <c r="CL41" s="1056"/>
      <c r="CM41" s="1054"/>
      <c r="CN41" s="1055"/>
      <c r="CO41" s="1055"/>
      <c r="CP41" s="1055"/>
      <c r="CQ41" s="1056"/>
      <c r="CR41" s="1054"/>
      <c r="CS41" s="1055"/>
      <c r="CT41" s="1055"/>
      <c r="CU41" s="1055"/>
      <c r="CV41" s="1056"/>
      <c r="CW41" s="1054"/>
      <c r="CX41" s="1055"/>
      <c r="CY41" s="1055"/>
      <c r="CZ41" s="1055"/>
      <c r="DA41" s="1056"/>
      <c r="DB41" s="1054"/>
      <c r="DC41" s="1055"/>
      <c r="DD41" s="1055"/>
      <c r="DE41" s="1055"/>
      <c r="DF41" s="1056"/>
      <c r="DG41" s="1054"/>
      <c r="DH41" s="1055"/>
      <c r="DI41" s="1055"/>
      <c r="DJ41" s="1055"/>
      <c r="DK41" s="1056"/>
      <c r="DL41" s="1054"/>
      <c r="DM41" s="1055"/>
      <c r="DN41" s="1055"/>
      <c r="DO41" s="1055"/>
      <c r="DP41" s="1056"/>
      <c r="DQ41" s="1054"/>
      <c r="DR41" s="1055"/>
      <c r="DS41" s="1055"/>
      <c r="DT41" s="1055"/>
      <c r="DU41" s="1056"/>
      <c r="DV41" s="1057"/>
      <c r="DW41" s="1058"/>
      <c r="DX41" s="1058"/>
      <c r="DY41" s="1058"/>
      <c r="DZ41" s="1059"/>
      <c r="EA41" s="226"/>
    </row>
    <row r="42" spans="1:131" ht="26.25" customHeight="1" x14ac:dyDescent="0.2">
      <c r="A42" s="234">
        <v>15</v>
      </c>
      <c r="B42" s="1095"/>
      <c r="C42" s="1096"/>
      <c r="D42" s="1096"/>
      <c r="E42" s="1096"/>
      <c r="F42" s="1096"/>
      <c r="G42" s="1096"/>
      <c r="H42" s="1096"/>
      <c r="I42" s="1096"/>
      <c r="J42" s="1096"/>
      <c r="K42" s="1096"/>
      <c r="L42" s="1096"/>
      <c r="M42" s="1096"/>
      <c r="N42" s="1096"/>
      <c r="O42" s="1096"/>
      <c r="P42" s="1097"/>
      <c r="Q42" s="1103"/>
      <c r="R42" s="1104"/>
      <c r="S42" s="1104"/>
      <c r="T42" s="1104"/>
      <c r="U42" s="1104"/>
      <c r="V42" s="1104"/>
      <c r="W42" s="1104"/>
      <c r="X42" s="1104"/>
      <c r="Y42" s="1104"/>
      <c r="Z42" s="1104"/>
      <c r="AA42" s="1104"/>
      <c r="AB42" s="1104"/>
      <c r="AC42" s="1104"/>
      <c r="AD42" s="1104"/>
      <c r="AE42" s="1105"/>
      <c r="AF42" s="1100"/>
      <c r="AG42" s="1101"/>
      <c r="AH42" s="1101"/>
      <c r="AI42" s="1101"/>
      <c r="AJ42" s="1102"/>
      <c r="AK42" s="1045"/>
      <c r="AL42" s="1036"/>
      <c r="AM42" s="1036"/>
      <c r="AN42" s="1036"/>
      <c r="AO42" s="1036"/>
      <c r="AP42" s="1036"/>
      <c r="AQ42" s="1036"/>
      <c r="AR42" s="1036"/>
      <c r="AS42" s="1036"/>
      <c r="AT42" s="1036"/>
      <c r="AU42" s="1036"/>
      <c r="AV42" s="1036"/>
      <c r="AW42" s="1036"/>
      <c r="AX42" s="1036"/>
      <c r="AY42" s="1036"/>
      <c r="AZ42" s="1106"/>
      <c r="BA42" s="1106"/>
      <c r="BB42" s="1106"/>
      <c r="BC42" s="1106"/>
      <c r="BD42" s="1106"/>
      <c r="BE42" s="1037"/>
      <c r="BF42" s="1037"/>
      <c r="BG42" s="1037"/>
      <c r="BH42" s="1037"/>
      <c r="BI42" s="1038"/>
      <c r="BJ42" s="228"/>
      <c r="BK42" s="228"/>
      <c r="BL42" s="228"/>
      <c r="BM42" s="228"/>
      <c r="BN42" s="228"/>
      <c r="BO42" s="237"/>
      <c r="BP42" s="237"/>
      <c r="BQ42" s="234">
        <v>36</v>
      </c>
      <c r="BR42" s="235"/>
      <c r="BS42" s="1057"/>
      <c r="BT42" s="1058"/>
      <c r="BU42" s="1058"/>
      <c r="BV42" s="1058"/>
      <c r="BW42" s="1058"/>
      <c r="BX42" s="1058"/>
      <c r="BY42" s="1058"/>
      <c r="BZ42" s="1058"/>
      <c r="CA42" s="1058"/>
      <c r="CB42" s="1058"/>
      <c r="CC42" s="1058"/>
      <c r="CD42" s="1058"/>
      <c r="CE42" s="1058"/>
      <c r="CF42" s="1058"/>
      <c r="CG42" s="1079"/>
      <c r="CH42" s="1054"/>
      <c r="CI42" s="1055"/>
      <c r="CJ42" s="1055"/>
      <c r="CK42" s="1055"/>
      <c r="CL42" s="1056"/>
      <c r="CM42" s="1054"/>
      <c r="CN42" s="1055"/>
      <c r="CO42" s="1055"/>
      <c r="CP42" s="1055"/>
      <c r="CQ42" s="1056"/>
      <c r="CR42" s="1054"/>
      <c r="CS42" s="1055"/>
      <c r="CT42" s="1055"/>
      <c r="CU42" s="1055"/>
      <c r="CV42" s="1056"/>
      <c r="CW42" s="1054"/>
      <c r="CX42" s="1055"/>
      <c r="CY42" s="1055"/>
      <c r="CZ42" s="1055"/>
      <c r="DA42" s="1056"/>
      <c r="DB42" s="1054"/>
      <c r="DC42" s="1055"/>
      <c r="DD42" s="1055"/>
      <c r="DE42" s="1055"/>
      <c r="DF42" s="1056"/>
      <c r="DG42" s="1054"/>
      <c r="DH42" s="1055"/>
      <c r="DI42" s="1055"/>
      <c r="DJ42" s="1055"/>
      <c r="DK42" s="1056"/>
      <c r="DL42" s="1054"/>
      <c r="DM42" s="1055"/>
      <c r="DN42" s="1055"/>
      <c r="DO42" s="1055"/>
      <c r="DP42" s="1056"/>
      <c r="DQ42" s="1054"/>
      <c r="DR42" s="1055"/>
      <c r="DS42" s="1055"/>
      <c r="DT42" s="1055"/>
      <c r="DU42" s="1056"/>
      <c r="DV42" s="1057"/>
      <c r="DW42" s="1058"/>
      <c r="DX42" s="1058"/>
      <c r="DY42" s="1058"/>
      <c r="DZ42" s="1059"/>
      <c r="EA42" s="226"/>
    </row>
    <row r="43" spans="1:131" ht="26.25" customHeight="1" x14ac:dyDescent="0.2">
      <c r="A43" s="234">
        <v>16</v>
      </c>
      <c r="B43" s="1095"/>
      <c r="C43" s="1096"/>
      <c r="D43" s="1096"/>
      <c r="E43" s="1096"/>
      <c r="F43" s="1096"/>
      <c r="G43" s="1096"/>
      <c r="H43" s="1096"/>
      <c r="I43" s="1096"/>
      <c r="J43" s="1096"/>
      <c r="K43" s="1096"/>
      <c r="L43" s="1096"/>
      <c r="M43" s="1096"/>
      <c r="N43" s="1096"/>
      <c r="O43" s="1096"/>
      <c r="P43" s="1097"/>
      <c r="Q43" s="1103"/>
      <c r="R43" s="1104"/>
      <c r="S43" s="1104"/>
      <c r="T43" s="1104"/>
      <c r="U43" s="1104"/>
      <c r="V43" s="1104"/>
      <c r="W43" s="1104"/>
      <c r="X43" s="1104"/>
      <c r="Y43" s="1104"/>
      <c r="Z43" s="1104"/>
      <c r="AA43" s="1104"/>
      <c r="AB43" s="1104"/>
      <c r="AC43" s="1104"/>
      <c r="AD43" s="1104"/>
      <c r="AE43" s="1105"/>
      <c r="AF43" s="1100"/>
      <c r="AG43" s="1101"/>
      <c r="AH43" s="1101"/>
      <c r="AI43" s="1101"/>
      <c r="AJ43" s="1102"/>
      <c r="AK43" s="1045"/>
      <c r="AL43" s="1036"/>
      <c r="AM43" s="1036"/>
      <c r="AN43" s="1036"/>
      <c r="AO43" s="1036"/>
      <c r="AP43" s="1036"/>
      <c r="AQ43" s="1036"/>
      <c r="AR43" s="1036"/>
      <c r="AS43" s="1036"/>
      <c r="AT43" s="1036"/>
      <c r="AU43" s="1036"/>
      <c r="AV43" s="1036"/>
      <c r="AW43" s="1036"/>
      <c r="AX43" s="1036"/>
      <c r="AY43" s="1036"/>
      <c r="AZ43" s="1106"/>
      <c r="BA43" s="1106"/>
      <c r="BB43" s="1106"/>
      <c r="BC43" s="1106"/>
      <c r="BD43" s="1106"/>
      <c r="BE43" s="1037"/>
      <c r="BF43" s="1037"/>
      <c r="BG43" s="1037"/>
      <c r="BH43" s="1037"/>
      <c r="BI43" s="1038"/>
      <c r="BJ43" s="228"/>
      <c r="BK43" s="228"/>
      <c r="BL43" s="228"/>
      <c r="BM43" s="228"/>
      <c r="BN43" s="228"/>
      <c r="BO43" s="237"/>
      <c r="BP43" s="237"/>
      <c r="BQ43" s="234">
        <v>37</v>
      </c>
      <c r="BR43" s="235"/>
      <c r="BS43" s="1057"/>
      <c r="BT43" s="1058"/>
      <c r="BU43" s="1058"/>
      <c r="BV43" s="1058"/>
      <c r="BW43" s="1058"/>
      <c r="BX43" s="1058"/>
      <c r="BY43" s="1058"/>
      <c r="BZ43" s="1058"/>
      <c r="CA43" s="1058"/>
      <c r="CB43" s="1058"/>
      <c r="CC43" s="1058"/>
      <c r="CD43" s="1058"/>
      <c r="CE43" s="1058"/>
      <c r="CF43" s="1058"/>
      <c r="CG43" s="1079"/>
      <c r="CH43" s="1054"/>
      <c r="CI43" s="1055"/>
      <c r="CJ43" s="1055"/>
      <c r="CK43" s="1055"/>
      <c r="CL43" s="1056"/>
      <c r="CM43" s="1054"/>
      <c r="CN43" s="1055"/>
      <c r="CO43" s="1055"/>
      <c r="CP43" s="1055"/>
      <c r="CQ43" s="1056"/>
      <c r="CR43" s="1054"/>
      <c r="CS43" s="1055"/>
      <c r="CT43" s="1055"/>
      <c r="CU43" s="1055"/>
      <c r="CV43" s="1056"/>
      <c r="CW43" s="1054"/>
      <c r="CX43" s="1055"/>
      <c r="CY43" s="1055"/>
      <c r="CZ43" s="1055"/>
      <c r="DA43" s="1056"/>
      <c r="DB43" s="1054"/>
      <c r="DC43" s="1055"/>
      <c r="DD43" s="1055"/>
      <c r="DE43" s="1055"/>
      <c r="DF43" s="1056"/>
      <c r="DG43" s="1054"/>
      <c r="DH43" s="1055"/>
      <c r="DI43" s="1055"/>
      <c r="DJ43" s="1055"/>
      <c r="DK43" s="1056"/>
      <c r="DL43" s="1054"/>
      <c r="DM43" s="1055"/>
      <c r="DN43" s="1055"/>
      <c r="DO43" s="1055"/>
      <c r="DP43" s="1056"/>
      <c r="DQ43" s="1054"/>
      <c r="DR43" s="1055"/>
      <c r="DS43" s="1055"/>
      <c r="DT43" s="1055"/>
      <c r="DU43" s="1056"/>
      <c r="DV43" s="1057"/>
      <c r="DW43" s="1058"/>
      <c r="DX43" s="1058"/>
      <c r="DY43" s="1058"/>
      <c r="DZ43" s="1059"/>
      <c r="EA43" s="226"/>
    </row>
    <row r="44" spans="1:131" ht="26.25" customHeight="1" x14ac:dyDescent="0.2">
      <c r="A44" s="234">
        <v>17</v>
      </c>
      <c r="B44" s="1095"/>
      <c r="C44" s="1096"/>
      <c r="D44" s="1096"/>
      <c r="E44" s="1096"/>
      <c r="F44" s="1096"/>
      <c r="G44" s="1096"/>
      <c r="H44" s="1096"/>
      <c r="I44" s="1096"/>
      <c r="J44" s="1096"/>
      <c r="K44" s="1096"/>
      <c r="L44" s="1096"/>
      <c r="M44" s="1096"/>
      <c r="N44" s="1096"/>
      <c r="O44" s="1096"/>
      <c r="P44" s="1097"/>
      <c r="Q44" s="1103"/>
      <c r="R44" s="1104"/>
      <c r="S44" s="1104"/>
      <c r="T44" s="1104"/>
      <c r="U44" s="1104"/>
      <c r="V44" s="1104"/>
      <c r="W44" s="1104"/>
      <c r="X44" s="1104"/>
      <c r="Y44" s="1104"/>
      <c r="Z44" s="1104"/>
      <c r="AA44" s="1104"/>
      <c r="AB44" s="1104"/>
      <c r="AC44" s="1104"/>
      <c r="AD44" s="1104"/>
      <c r="AE44" s="1105"/>
      <c r="AF44" s="1100"/>
      <c r="AG44" s="1101"/>
      <c r="AH44" s="1101"/>
      <c r="AI44" s="1101"/>
      <c r="AJ44" s="1102"/>
      <c r="AK44" s="1045"/>
      <c r="AL44" s="1036"/>
      <c r="AM44" s="1036"/>
      <c r="AN44" s="1036"/>
      <c r="AO44" s="1036"/>
      <c r="AP44" s="1036"/>
      <c r="AQ44" s="1036"/>
      <c r="AR44" s="1036"/>
      <c r="AS44" s="1036"/>
      <c r="AT44" s="1036"/>
      <c r="AU44" s="1036"/>
      <c r="AV44" s="1036"/>
      <c r="AW44" s="1036"/>
      <c r="AX44" s="1036"/>
      <c r="AY44" s="1036"/>
      <c r="AZ44" s="1106"/>
      <c r="BA44" s="1106"/>
      <c r="BB44" s="1106"/>
      <c r="BC44" s="1106"/>
      <c r="BD44" s="1106"/>
      <c r="BE44" s="1037"/>
      <c r="BF44" s="1037"/>
      <c r="BG44" s="1037"/>
      <c r="BH44" s="1037"/>
      <c r="BI44" s="1038"/>
      <c r="BJ44" s="228"/>
      <c r="BK44" s="228"/>
      <c r="BL44" s="228"/>
      <c r="BM44" s="228"/>
      <c r="BN44" s="228"/>
      <c r="BO44" s="237"/>
      <c r="BP44" s="237"/>
      <c r="BQ44" s="234">
        <v>38</v>
      </c>
      <c r="BR44" s="235"/>
      <c r="BS44" s="1057"/>
      <c r="BT44" s="1058"/>
      <c r="BU44" s="1058"/>
      <c r="BV44" s="1058"/>
      <c r="BW44" s="1058"/>
      <c r="BX44" s="1058"/>
      <c r="BY44" s="1058"/>
      <c r="BZ44" s="1058"/>
      <c r="CA44" s="1058"/>
      <c r="CB44" s="1058"/>
      <c r="CC44" s="1058"/>
      <c r="CD44" s="1058"/>
      <c r="CE44" s="1058"/>
      <c r="CF44" s="1058"/>
      <c r="CG44" s="1079"/>
      <c r="CH44" s="1054"/>
      <c r="CI44" s="1055"/>
      <c r="CJ44" s="1055"/>
      <c r="CK44" s="1055"/>
      <c r="CL44" s="1056"/>
      <c r="CM44" s="1054"/>
      <c r="CN44" s="1055"/>
      <c r="CO44" s="1055"/>
      <c r="CP44" s="1055"/>
      <c r="CQ44" s="1056"/>
      <c r="CR44" s="1054"/>
      <c r="CS44" s="1055"/>
      <c r="CT44" s="1055"/>
      <c r="CU44" s="1055"/>
      <c r="CV44" s="1056"/>
      <c r="CW44" s="1054"/>
      <c r="CX44" s="1055"/>
      <c r="CY44" s="1055"/>
      <c r="CZ44" s="1055"/>
      <c r="DA44" s="1056"/>
      <c r="DB44" s="1054"/>
      <c r="DC44" s="1055"/>
      <c r="DD44" s="1055"/>
      <c r="DE44" s="1055"/>
      <c r="DF44" s="1056"/>
      <c r="DG44" s="1054"/>
      <c r="DH44" s="1055"/>
      <c r="DI44" s="1055"/>
      <c r="DJ44" s="1055"/>
      <c r="DK44" s="1056"/>
      <c r="DL44" s="1054"/>
      <c r="DM44" s="1055"/>
      <c r="DN44" s="1055"/>
      <c r="DO44" s="1055"/>
      <c r="DP44" s="1056"/>
      <c r="DQ44" s="1054"/>
      <c r="DR44" s="1055"/>
      <c r="DS44" s="1055"/>
      <c r="DT44" s="1055"/>
      <c r="DU44" s="1056"/>
      <c r="DV44" s="1057"/>
      <c r="DW44" s="1058"/>
      <c r="DX44" s="1058"/>
      <c r="DY44" s="1058"/>
      <c r="DZ44" s="1059"/>
      <c r="EA44" s="226"/>
    </row>
    <row r="45" spans="1:131" ht="26.25" customHeight="1" x14ac:dyDescent="0.2">
      <c r="A45" s="234">
        <v>18</v>
      </c>
      <c r="B45" s="1095"/>
      <c r="C45" s="1096"/>
      <c r="D45" s="1096"/>
      <c r="E45" s="1096"/>
      <c r="F45" s="1096"/>
      <c r="G45" s="1096"/>
      <c r="H45" s="1096"/>
      <c r="I45" s="1096"/>
      <c r="J45" s="1096"/>
      <c r="K45" s="1096"/>
      <c r="L45" s="1096"/>
      <c r="M45" s="1096"/>
      <c r="N45" s="1096"/>
      <c r="O45" s="1096"/>
      <c r="P45" s="1097"/>
      <c r="Q45" s="1103"/>
      <c r="R45" s="1104"/>
      <c r="S45" s="1104"/>
      <c r="T45" s="1104"/>
      <c r="U45" s="1104"/>
      <c r="V45" s="1104"/>
      <c r="W45" s="1104"/>
      <c r="X45" s="1104"/>
      <c r="Y45" s="1104"/>
      <c r="Z45" s="1104"/>
      <c r="AA45" s="1104"/>
      <c r="AB45" s="1104"/>
      <c r="AC45" s="1104"/>
      <c r="AD45" s="1104"/>
      <c r="AE45" s="1105"/>
      <c r="AF45" s="1100"/>
      <c r="AG45" s="1101"/>
      <c r="AH45" s="1101"/>
      <c r="AI45" s="1101"/>
      <c r="AJ45" s="1102"/>
      <c r="AK45" s="1045"/>
      <c r="AL45" s="1036"/>
      <c r="AM45" s="1036"/>
      <c r="AN45" s="1036"/>
      <c r="AO45" s="1036"/>
      <c r="AP45" s="1036"/>
      <c r="AQ45" s="1036"/>
      <c r="AR45" s="1036"/>
      <c r="AS45" s="1036"/>
      <c r="AT45" s="1036"/>
      <c r="AU45" s="1036"/>
      <c r="AV45" s="1036"/>
      <c r="AW45" s="1036"/>
      <c r="AX45" s="1036"/>
      <c r="AY45" s="1036"/>
      <c r="AZ45" s="1106"/>
      <c r="BA45" s="1106"/>
      <c r="BB45" s="1106"/>
      <c r="BC45" s="1106"/>
      <c r="BD45" s="1106"/>
      <c r="BE45" s="1037"/>
      <c r="BF45" s="1037"/>
      <c r="BG45" s="1037"/>
      <c r="BH45" s="1037"/>
      <c r="BI45" s="1038"/>
      <c r="BJ45" s="228"/>
      <c r="BK45" s="228"/>
      <c r="BL45" s="228"/>
      <c r="BM45" s="228"/>
      <c r="BN45" s="228"/>
      <c r="BO45" s="237"/>
      <c r="BP45" s="237"/>
      <c r="BQ45" s="234">
        <v>39</v>
      </c>
      <c r="BR45" s="235"/>
      <c r="BS45" s="1057"/>
      <c r="BT45" s="1058"/>
      <c r="BU45" s="1058"/>
      <c r="BV45" s="1058"/>
      <c r="BW45" s="1058"/>
      <c r="BX45" s="1058"/>
      <c r="BY45" s="1058"/>
      <c r="BZ45" s="1058"/>
      <c r="CA45" s="1058"/>
      <c r="CB45" s="1058"/>
      <c r="CC45" s="1058"/>
      <c r="CD45" s="1058"/>
      <c r="CE45" s="1058"/>
      <c r="CF45" s="1058"/>
      <c r="CG45" s="1079"/>
      <c r="CH45" s="1054"/>
      <c r="CI45" s="1055"/>
      <c r="CJ45" s="1055"/>
      <c r="CK45" s="1055"/>
      <c r="CL45" s="1056"/>
      <c r="CM45" s="1054"/>
      <c r="CN45" s="1055"/>
      <c r="CO45" s="1055"/>
      <c r="CP45" s="1055"/>
      <c r="CQ45" s="1056"/>
      <c r="CR45" s="1054"/>
      <c r="CS45" s="1055"/>
      <c r="CT45" s="1055"/>
      <c r="CU45" s="1055"/>
      <c r="CV45" s="1056"/>
      <c r="CW45" s="1054"/>
      <c r="CX45" s="1055"/>
      <c r="CY45" s="1055"/>
      <c r="CZ45" s="1055"/>
      <c r="DA45" s="1056"/>
      <c r="DB45" s="1054"/>
      <c r="DC45" s="1055"/>
      <c r="DD45" s="1055"/>
      <c r="DE45" s="1055"/>
      <c r="DF45" s="1056"/>
      <c r="DG45" s="1054"/>
      <c r="DH45" s="1055"/>
      <c r="DI45" s="1055"/>
      <c r="DJ45" s="1055"/>
      <c r="DK45" s="1056"/>
      <c r="DL45" s="1054"/>
      <c r="DM45" s="1055"/>
      <c r="DN45" s="1055"/>
      <c r="DO45" s="1055"/>
      <c r="DP45" s="1056"/>
      <c r="DQ45" s="1054"/>
      <c r="DR45" s="1055"/>
      <c r="DS45" s="1055"/>
      <c r="DT45" s="1055"/>
      <c r="DU45" s="1056"/>
      <c r="DV45" s="1057"/>
      <c r="DW45" s="1058"/>
      <c r="DX45" s="1058"/>
      <c r="DY45" s="1058"/>
      <c r="DZ45" s="1059"/>
      <c r="EA45" s="226"/>
    </row>
    <row r="46" spans="1:131" ht="26.25" customHeight="1" x14ac:dyDescent="0.2">
      <c r="A46" s="234">
        <v>19</v>
      </c>
      <c r="B46" s="1095"/>
      <c r="C46" s="1096"/>
      <c r="D46" s="1096"/>
      <c r="E46" s="1096"/>
      <c r="F46" s="1096"/>
      <c r="G46" s="1096"/>
      <c r="H46" s="1096"/>
      <c r="I46" s="1096"/>
      <c r="J46" s="1096"/>
      <c r="K46" s="1096"/>
      <c r="L46" s="1096"/>
      <c r="M46" s="1096"/>
      <c r="N46" s="1096"/>
      <c r="O46" s="1096"/>
      <c r="P46" s="1097"/>
      <c r="Q46" s="1103"/>
      <c r="R46" s="1104"/>
      <c r="S46" s="1104"/>
      <c r="T46" s="1104"/>
      <c r="U46" s="1104"/>
      <c r="V46" s="1104"/>
      <c r="W46" s="1104"/>
      <c r="X46" s="1104"/>
      <c r="Y46" s="1104"/>
      <c r="Z46" s="1104"/>
      <c r="AA46" s="1104"/>
      <c r="AB46" s="1104"/>
      <c r="AC46" s="1104"/>
      <c r="AD46" s="1104"/>
      <c r="AE46" s="1105"/>
      <c r="AF46" s="1100"/>
      <c r="AG46" s="1101"/>
      <c r="AH46" s="1101"/>
      <c r="AI46" s="1101"/>
      <c r="AJ46" s="1102"/>
      <c r="AK46" s="1045"/>
      <c r="AL46" s="1036"/>
      <c r="AM46" s="1036"/>
      <c r="AN46" s="1036"/>
      <c r="AO46" s="1036"/>
      <c r="AP46" s="1036"/>
      <c r="AQ46" s="1036"/>
      <c r="AR46" s="1036"/>
      <c r="AS46" s="1036"/>
      <c r="AT46" s="1036"/>
      <c r="AU46" s="1036"/>
      <c r="AV46" s="1036"/>
      <c r="AW46" s="1036"/>
      <c r="AX46" s="1036"/>
      <c r="AY46" s="1036"/>
      <c r="AZ46" s="1106"/>
      <c r="BA46" s="1106"/>
      <c r="BB46" s="1106"/>
      <c r="BC46" s="1106"/>
      <c r="BD46" s="1106"/>
      <c r="BE46" s="1037"/>
      <c r="BF46" s="1037"/>
      <c r="BG46" s="1037"/>
      <c r="BH46" s="1037"/>
      <c r="BI46" s="1038"/>
      <c r="BJ46" s="228"/>
      <c r="BK46" s="228"/>
      <c r="BL46" s="228"/>
      <c r="BM46" s="228"/>
      <c r="BN46" s="228"/>
      <c r="BO46" s="237"/>
      <c r="BP46" s="237"/>
      <c r="BQ46" s="234">
        <v>40</v>
      </c>
      <c r="BR46" s="235"/>
      <c r="BS46" s="1057"/>
      <c r="BT46" s="1058"/>
      <c r="BU46" s="1058"/>
      <c r="BV46" s="1058"/>
      <c r="BW46" s="1058"/>
      <c r="BX46" s="1058"/>
      <c r="BY46" s="1058"/>
      <c r="BZ46" s="1058"/>
      <c r="CA46" s="1058"/>
      <c r="CB46" s="1058"/>
      <c r="CC46" s="1058"/>
      <c r="CD46" s="1058"/>
      <c r="CE46" s="1058"/>
      <c r="CF46" s="1058"/>
      <c r="CG46" s="1079"/>
      <c r="CH46" s="1054"/>
      <c r="CI46" s="1055"/>
      <c r="CJ46" s="1055"/>
      <c r="CK46" s="1055"/>
      <c r="CL46" s="1056"/>
      <c r="CM46" s="1054"/>
      <c r="CN46" s="1055"/>
      <c r="CO46" s="1055"/>
      <c r="CP46" s="1055"/>
      <c r="CQ46" s="1056"/>
      <c r="CR46" s="1054"/>
      <c r="CS46" s="1055"/>
      <c r="CT46" s="1055"/>
      <c r="CU46" s="1055"/>
      <c r="CV46" s="1056"/>
      <c r="CW46" s="1054"/>
      <c r="CX46" s="1055"/>
      <c r="CY46" s="1055"/>
      <c r="CZ46" s="1055"/>
      <c r="DA46" s="1056"/>
      <c r="DB46" s="1054"/>
      <c r="DC46" s="1055"/>
      <c r="DD46" s="1055"/>
      <c r="DE46" s="1055"/>
      <c r="DF46" s="1056"/>
      <c r="DG46" s="1054"/>
      <c r="DH46" s="1055"/>
      <c r="DI46" s="1055"/>
      <c r="DJ46" s="1055"/>
      <c r="DK46" s="1056"/>
      <c r="DL46" s="1054"/>
      <c r="DM46" s="1055"/>
      <c r="DN46" s="1055"/>
      <c r="DO46" s="1055"/>
      <c r="DP46" s="1056"/>
      <c r="DQ46" s="1054"/>
      <c r="DR46" s="1055"/>
      <c r="DS46" s="1055"/>
      <c r="DT46" s="1055"/>
      <c r="DU46" s="1056"/>
      <c r="DV46" s="1057"/>
      <c r="DW46" s="1058"/>
      <c r="DX46" s="1058"/>
      <c r="DY46" s="1058"/>
      <c r="DZ46" s="1059"/>
      <c r="EA46" s="226"/>
    </row>
    <row r="47" spans="1:131" ht="26.25" customHeight="1" x14ac:dyDescent="0.2">
      <c r="A47" s="234">
        <v>20</v>
      </c>
      <c r="B47" s="1095"/>
      <c r="C47" s="1096"/>
      <c r="D47" s="1096"/>
      <c r="E47" s="1096"/>
      <c r="F47" s="1096"/>
      <c r="G47" s="1096"/>
      <c r="H47" s="1096"/>
      <c r="I47" s="1096"/>
      <c r="J47" s="1096"/>
      <c r="K47" s="1096"/>
      <c r="L47" s="1096"/>
      <c r="M47" s="1096"/>
      <c r="N47" s="1096"/>
      <c r="O47" s="1096"/>
      <c r="P47" s="1097"/>
      <c r="Q47" s="1103"/>
      <c r="R47" s="1104"/>
      <c r="S47" s="1104"/>
      <c r="T47" s="1104"/>
      <c r="U47" s="1104"/>
      <c r="V47" s="1104"/>
      <c r="W47" s="1104"/>
      <c r="X47" s="1104"/>
      <c r="Y47" s="1104"/>
      <c r="Z47" s="1104"/>
      <c r="AA47" s="1104"/>
      <c r="AB47" s="1104"/>
      <c r="AC47" s="1104"/>
      <c r="AD47" s="1104"/>
      <c r="AE47" s="1105"/>
      <c r="AF47" s="1100"/>
      <c r="AG47" s="1101"/>
      <c r="AH47" s="1101"/>
      <c r="AI47" s="1101"/>
      <c r="AJ47" s="1102"/>
      <c r="AK47" s="1045"/>
      <c r="AL47" s="1036"/>
      <c r="AM47" s="1036"/>
      <c r="AN47" s="1036"/>
      <c r="AO47" s="1036"/>
      <c r="AP47" s="1036"/>
      <c r="AQ47" s="1036"/>
      <c r="AR47" s="1036"/>
      <c r="AS47" s="1036"/>
      <c r="AT47" s="1036"/>
      <c r="AU47" s="1036"/>
      <c r="AV47" s="1036"/>
      <c r="AW47" s="1036"/>
      <c r="AX47" s="1036"/>
      <c r="AY47" s="1036"/>
      <c r="AZ47" s="1106"/>
      <c r="BA47" s="1106"/>
      <c r="BB47" s="1106"/>
      <c r="BC47" s="1106"/>
      <c r="BD47" s="1106"/>
      <c r="BE47" s="1037"/>
      <c r="BF47" s="1037"/>
      <c r="BG47" s="1037"/>
      <c r="BH47" s="1037"/>
      <c r="BI47" s="1038"/>
      <c r="BJ47" s="228"/>
      <c r="BK47" s="228"/>
      <c r="BL47" s="228"/>
      <c r="BM47" s="228"/>
      <c r="BN47" s="228"/>
      <c r="BO47" s="237"/>
      <c r="BP47" s="237"/>
      <c r="BQ47" s="234">
        <v>41</v>
      </c>
      <c r="BR47" s="235"/>
      <c r="BS47" s="1057"/>
      <c r="BT47" s="1058"/>
      <c r="BU47" s="1058"/>
      <c r="BV47" s="1058"/>
      <c r="BW47" s="1058"/>
      <c r="BX47" s="1058"/>
      <c r="BY47" s="1058"/>
      <c r="BZ47" s="1058"/>
      <c r="CA47" s="1058"/>
      <c r="CB47" s="1058"/>
      <c r="CC47" s="1058"/>
      <c r="CD47" s="1058"/>
      <c r="CE47" s="1058"/>
      <c r="CF47" s="1058"/>
      <c r="CG47" s="1079"/>
      <c r="CH47" s="1054"/>
      <c r="CI47" s="1055"/>
      <c r="CJ47" s="1055"/>
      <c r="CK47" s="1055"/>
      <c r="CL47" s="1056"/>
      <c r="CM47" s="1054"/>
      <c r="CN47" s="1055"/>
      <c r="CO47" s="1055"/>
      <c r="CP47" s="1055"/>
      <c r="CQ47" s="1056"/>
      <c r="CR47" s="1054"/>
      <c r="CS47" s="1055"/>
      <c r="CT47" s="1055"/>
      <c r="CU47" s="1055"/>
      <c r="CV47" s="1056"/>
      <c r="CW47" s="1054"/>
      <c r="CX47" s="1055"/>
      <c r="CY47" s="1055"/>
      <c r="CZ47" s="1055"/>
      <c r="DA47" s="1056"/>
      <c r="DB47" s="1054"/>
      <c r="DC47" s="1055"/>
      <c r="DD47" s="1055"/>
      <c r="DE47" s="1055"/>
      <c r="DF47" s="1056"/>
      <c r="DG47" s="1054"/>
      <c r="DH47" s="1055"/>
      <c r="DI47" s="1055"/>
      <c r="DJ47" s="1055"/>
      <c r="DK47" s="1056"/>
      <c r="DL47" s="1054"/>
      <c r="DM47" s="1055"/>
      <c r="DN47" s="1055"/>
      <c r="DO47" s="1055"/>
      <c r="DP47" s="1056"/>
      <c r="DQ47" s="1054"/>
      <c r="DR47" s="1055"/>
      <c r="DS47" s="1055"/>
      <c r="DT47" s="1055"/>
      <c r="DU47" s="1056"/>
      <c r="DV47" s="1057"/>
      <c r="DW47" s="1058"/>
      <c r="DX47" s="1058"/>
      <c r="DY47" s="1058"/>
      <c r="DZ47" s="1059"/>
      <c r="EA47" s="226"/>
    </row>
    <row r="48" spans="1:131" ht="26.25" customHeight="1" x14ac:dyDescent="0.2">
      <c r="A48" s="234">
        <v>21</v>
      </c>
      <c r="B48" s="1095"/>
      <c r="C48" s="1096"/>
      <c r="D48" s="1096"/>
      <c r="E48" s="1096"/>
      <c r="F48" s="1096"/>
      <c r="G48" s="1096"/>
      <c r="H48" s="1096"/>
      <c r="I48" s="1096"/>
      <c r="J48" s="1096"/>
      <c r="K48" s="1096"/>
      <c r="L48" s="1096"/>
      <c r="M48" s="1096"/>
      <c r="N48" s="1096"/>
      <c r="O48" s="1096"/>
      <c r="P48" s="1097"/>
      <c r="Q48" s="1103"/>
      <c r="R48" s="1104"/>
      <c r="S48" s="1104"/>
      <c r="T48" s="1104"/>
      <c r="U48" s="1104"/>
      <c r="V48" s="1104"/>
      <c r="W48" s="1104"/>
      <c r="X48" s="1104"/>
      <c r="Y48" s="1104"/>
      <c r="Z48" s="1104"/>
      <c r="AA48" s="1104"/>
      <c r="AB48" s="1104"/>
      <c r="AC48" s="1104"/>
      <c r="AD48" s="1104"/>
      <c r="AE48" s="1105"/>
      <c r="AF48" s="1100"/>
      <c r="AG48" s="1101"/>
      <c r="AH48" s="1101"/>
      <c r="AI48" s="1101"/>
      <c r="AJ48" s="1102"/>
      <c r="AK48" s="1045"/>
      <c r="AL48" s="1036"/>
      <c r="AM48" s="1036"/>
      <c r="AN48" s="1036"/>
      <c r="AO48" s="1036"/>
      <c r="AP48" s="1036"/>
      <c r="AQ48" s="1036"/>
      <c r="AR48" s="1036"/>
      <c r="AS48" s="1036"/>
      <c r="AT48" s="1036"/>
      <c r="AU48" s="1036"/>
      <c r="AV48" s="1036"/>
      <c r="AW48" s="1036"/>
      <c r="AX48" s="1036"/>
      <c r="AY48" s="1036"/>
      <c r="AZ48" s="1106"/>
      <c r="BA48" s="1106"/>
      <c r="BB48" s="1106"/>
      <c r="BC48" s="1106"/>
      <c r="BD48" s="1106"/>
      <c r="BE48" s="1037"/>
      <c r="BF48" s="1037"/>
      <c r="BG48" s="1037"/>
      <c r="BH48" s="1037"/>
      <c r="BI48" s="1038"/>
      <c r="BJ48" s="228"/>
      <c r="BK48" s="228"/>
      <c r="BL48" s="228"/>
      <c r="BM48" s="228"/>
      <c r="BN48" s="228"/>
      <c r="BO48" s="237"/>
      <c r="BP48" s="237"/>
      <c r="BQ48" s="234">
        <v>42</v>
      </c>
      <c r="BR48" s="235"/>
      <c r="BS48" s="1057"/>
      <c r="BT48" s="1058"/>
      <c r="BU48" s="1058"/>
      <c r="BV48" s="1058"/>
      <c r="BW48" s="1058"/>
      <c r="BX48" s="1058"/>
      <c r="BY48" s="1058"/>
      <c r="BZ48" s="1058"/>
      <c r="CA48" s="1058"/>
      <c r="CB48" s="1058"/>
      <c r="CC48" s="1058"/>
      <c r="CD48" s="1058"/>
      <c r="CE48" s="1058"/>
      <c r="CF48" s="1058"/>
      <c r="CG48" s="1079"/>
      <c r="CH48" s="1054"/>
      <c r="CI48" s="1055"/>
      <c r="CJ48" s="1055"/>
      <c r="CK48" s="1055"/>
      <c r="CL48" s="1056"/>
      <c r="CM48" s="1054"/>
      <c r="CN48" s="1055"/>
      <c r="CO48" s="1055"/>
      <c r="CP48" s="1055"/>
      <c r="CQ48" s="1056"/>
      <c r="CR48" s="1054"/>
      <c r="CS48" s="1055"/>
      <c r="CT48" s="1055"/>
      <c r="CU48" s="1055"/>
      <c r="CV48" s="1056"/>
      <c r="CW48" s="1054"/>
      <c r="CX48" s="1055"/>
      <c r="CY48" s="1055"/>
      <c r="CZ48" s="1055"/>
      <c r="DA48" s="1056"/>
      <c r="DB48" s="1054"/>
      <c r="DC48" s="1055"/>
      <c r="DD48" s="1055"/>
      <c r="DE48" s="1055"/>
      <c r="DF48" s="1056"/>
      <c r="DG48" s="1054"/>
      <c r="DH48" s="1055"/>
      <c r="DI48" s="1055"/>
      <c r="DJ48" s="1055"/>
      <c r="DK48" s="1056"/>
      <c r="DL48" s="1054"/>
      <c r="DM48" s="1055"/>
      <c r="DN48" s="1055"/>
      <c r="DO48" s="1055"/>
      <c r="DP48" s="1056"/>
      <c r="DQ48" s="1054"/>
      <c r="DR48" s="1055"/>
      <c r="DS48" s="1055"/>
      <c r="DT48" s="1055"/>
      <c r="DU48" s="1056"/>
      <c r="DV48" s="1057"/>
      <c r="DW48" s="1058"/>
      <c r="DX48" s="1058"/>
      <c r="DY48" s="1058"/>
      <c r="DZ48" s="1059"/>
      <c r="EA48" s="226"/>
    </row>
    <row r="49" spans="1:131" ht="26.25" customHeight="1" x14ac:dyDescent="0.2">
      <c r="A49" s="234">
        <v>22</v>
      </c>
      <c r="B49" s="1095"/>
      <c r="C49" s="1096"/>
      <c r="D49" s="1096"/>
      <c r="E49" s="1096"/>
      <c r="F49" s="1096"/>
      <c r="G49" s="1096"/>
      <c r="H49" s="1096"/>
      <c r="I49" s="1096"/>
      <c r="J49" s="1096"/>
      <c r="K49" s="1096"/>
      <c r="L49" s="1096"/>
      <c r="M49" s="1096"/>
      <c r="N49" s="1096"/>
      <c r="O49" s="1096"/>
      <c r="P49" s="1097"/>
      <c r="Q49" s="1103"/>
      <c r="R49" s="1104"/>
      <c r="S49" s="1104"/>
      <c r="T49" s="1104"/>
      <c r="U49" s="1104"/>
      <c r="V49" s="1104"/>
      <c r="W49" s="1104"/>
      <c r="X49" s="1104"/>
      <c r="Y49" s="1104"/>
      <c r="Z49" s="1104"/>
      <c r="AA49" s="1104"/>
      <c r="AB49" s="1104"/>
      <c r="AC49" s="1104"/>
      <c r="AD49" s="1104"/>
      <c r="AE49" s="1105"/>
      <c r="AF49" s="1100"/>
      <c r="AG49" s="1101"/>
      <c r="AH49" s="1101"/>
      <c r="AI49" s="1101"/>
      <c r="AJ49" s="1102"/>
      <c r="AK49" s="1045"/>
      <c r="AL49" s="1036"/>
      <c r="AM49" s="1036"/>
      <c r="AN49" s="1036"/>
      <c r="AO49" s="1036"/>
      <c r="AP49" s="1036"/>
      <c r="AQ49" s="1036"/>
      <c r="AR49" s="1036"/>
      <c r="AS49" s="1036"/>
      <c r="AT49" s="1036"/>
      <c r="AU49" s="1036"/>
      <c r="AV49" s="1036"/>
      <c r="AW49" s="1036"/>
      <c r="AX49" s="1036"/>
      <c r="AY49" s="1036"/>
      <c r="AZ49" s="1106"/>
      <c r="BA49" s="1106"/>
      <c r="BB49" s="1106"/>
      <c r="BC49" s="1106"/>
      <c r="BD49" s="1106"/>
      <c r="BE49" s="1037"/>
      <c r="BF49" s="1037"/>
      <c r="BG49" s="1037"/>
      <c r="BH49" s="1037"/>
      <c r="BI49" s="1038"/>
      <c r="BJ49" s="228"/>
      <c r="BK49" s="228"/>
      <c r="BL49" s="228"/>
      <c r="BM49" s="228"/>
      <c r="BN49" s="228"/>
      <c r="BO49" s="237"/>
      <c r="BP49" s="237"/>
      <c r="BQ49" s="234">
        <v>43</v>
      </c>
      <c r="BR49" s="235"/>
      <c r="BS49" s="1057"/>
      <c r="BT49" s="1058"/>
      <c r="BU49" s="1058"/>
      <c r="BV49" s="1058"/>
      <c r="BW49" s="1058"/>
      <c r="BX49" s="1058"/>
      <c r="BY49" s="1058"/>
      <c r="BZ49" s="1058"/>
      <c r="CA49" s="1058"/>
      <c r="CB49" s="1058"/>
      <c r="CC49" s="1058"/>
      <c r="CD49" s="1058"/>
      <c r="CE49" s="1058"/>
      <c r="CF49" s="1058"/>
      <c r="CG49" s="1079"/>
      <c r="CH49" s="1054"/>
      <c r="CI49" s="1055"/>
      <c r="CJ49" s="1055"/>
      <c r="CK49" s="1055"/>
      <c r="CL49" s="1056"/>
      <c r="CM49" s="1054"/>
      <c r="CN49" s="1055"/>
      <c r="CO49" s="1055"/>
      <c r="CP49" s="1055"/>
      <c r="CQ49" s="1056"/>
      <c r="CR49" s="1054"/>
      <c r="CS49" s="1055"/>
      <c r="CT49" s="1055"/>
      <c r="CU49" s="1055"/>
      <c r="CV49" s="1056"/>
      <c r="CW49" s="1054"/>
      <c r="CX49" s="1055"/>
      <c r="CY49" s="1055"/>
      <c r="CZ49" s="1055"/>
      <c r="DA49" s="1056"/>
      <c r="DB49" s="1054"/>
      <c r="DC49" s="1055"/>
      <c r="DD49" s="1055"/>
      <c r="DE49" s="1055"/>
      <c r="DF49" s="1056"/>
      <c r="DG49" s="1054"/>
      <c r="DH49" s="1055"/>
      <c r="DI49" s="1055"/>
      <c r="DJ49" s="1055"/>
      <c r="DK49" s="1056"/>
      <c r="DL49" s="1054"/>
      <c r="DM49" s="1055"/>
      <c r="DN49" s="1055"/>
      <c r="DO49" s="1055"/>
      <c r="DP49" s="1056"/>
      <c r="DQ49" s="1054"/>
      <c r="DR49" s="1055"/>
      <c r="DS49" s="1055"/>
      <c r="DT49" s="1055"/>
      <c r="DU49" s="1056"/>
      <c r="DV49" s="1057"/>
      <c r="DW49" s="1058"/>
      <c r="DX49" s="1058"/>
      <c r="DY49" s="1058"/>
      <c r="DZ49" s="1059"/>
      <c r="EA49" s="226"/>
    </row>
    <row r="50" spans="1:131" ht="26.25" customHeight="1" x14ac:dyDescent="0.2">
      <c r="A50" s="234">
        <v>23</v>
      </c>
      <c r="B50" s="1095"/>
      <c r="C50" s="1096"/>
      <c r="D50" s="1096"/>
      <c r="E50" s="1096"/>
      <c r="F50" s="1096"/>
      <c r="G50" s="1096"/>
      <c r="H50" s="1096"/>
      <c r="I50" s="1096"/>
      <c r="J50" s="1096"/>
      <c r="K50" s="1096"/>
      <c r="L50" s="1096"/>
      <c r="M50" s="1096"/>
      <c r="N50" s="1096"/>
      <c r="O50" s="1096"/>
      <c r="P50" s="1097"/>
      <c r="Q50" s="1098"/>
      <c r="R50" s="1090"/>
      <c r="S50" s="1090"/>
      <c r="T50" s="1090"/>
      <c r="U50" s="1090"/>
      <c r="V50" s="1090"/>
      <c r="W50" s="1090"/>
      <c r="X50" s="1090"/>
      <c r="Y50" s="1090"/>
      <c r="Z50" s="1090"/>
      <c r="AA50" s="1090"/>
      <c r="AB50" s="1090"/>
      <c r="AC50" s="1090"/>
      <c r="AD50" s="1090"/>
      <c r="AE50" s="1099"/>
      <c r="AF50" s="1100"/>
      <c r="AG50" s="1101"/>
      <c r="AH50" s="1101"/>
      <c r="AI50" s="1101"/>
      <c r="AJ50" s="1102"/>
      <c r="AK50" s="1089"/>
      <c r="AL50" s="1090"/>
      <c r="AM50" s="1090"/>
      <c r="AN50" s="1090"/>
      <c r="AO50" s="1090"/>
      <c r="AP50" s="1090"/>
      <c r="AQ50" s="1090"/>
      <c r="AR50" s="1090"/>
      <c r="AS50" s="1090"/>
      <c r="AT50" s="1090"/>
      <c r="AU50" s="1090"/>
      <c r="AV50" s="1090"/>
      <c r="AW50" s="1090"/>
      <c r="AX50" s="1090"/>
      <c r="AY50" s="1090"/>
      <c r="AZ50" s="1091"/>
      <c r="BA50" s="1091"/>
      <c r="BB50" s="1091"/>
      <c r="BC50" s="1091"/>
      <c r="BD50" s="1091"/>
      <c r="BE50" s="1037"/>
      <c r="BF50" s="1037"/>
      <c r="BG50" s="1037"/>
      <c r="BH50" s="1037"/>
      <c r="BI50" s="1038"/>
      <c r="BJ50" s="228"/>
      <c r="BK50" s="228"/>
      <c r="BL50" s="228"/>
      <c r="BM50" s="228"/>
      <c r="BN50" s="228"/>
      <c r="BO50" s="237"/>
      <c r="BP50" s="237"/>
      <c r="BQ50" s="234">
        <v>44</v>
      </c>
      <c r="BR50" s="235"/>
      <c r="BS50" s="1057"/>
      <c r="BT50" s="1058"/>
      <c r="BU50" s="1058"/>
      <c r="BV50" s="1058"/>
      <c r="BW50" s="1058"/>
      <c r="BX50" s="1058"/>
      <c r="BY50" s="1058"/>
      <c r="BZ50" s="1058"/>
      <c r="CA50" s="1058"/>
      <c r="CB50" s="1058"/>
      <c r="CC50" s="1058"/>
      <c r="CD50" s="1058"/>
      <c r="CE50" s="1058"/>
      <c r="CF50" s="1058"/>
      <c r="CG50" s="1079"/>
      <c r="CH50" s="1054"/>
      <c r="CI50" s="1055"/>
      <c r="CJ50" s="1055"/>
      <c r="CK50" s="1055"/>
      <c r="CL50" s="1056"/>
      <c r="CM50" s="1054"/>
      <c r="CN50" s="1055"/>
      <c r="CO50" s="1055"/>
      <c r="CP50" s="1055"/>
      <c r="CQ50" s="1056"/>
      <c r="CR50" s="1054"/>
      <c r="CS50" s="1055"/>
      <c r="CT50" s="1055"/>
      <c r="CU50" s="1055"/>
      <c r="CV50" s="1056"/>
      <c r="CW50" s="1054"/>
      <c r="CX50" s="1055"/>
      <c r="CY50" s="1055"/>
      <c r="CZ50" s="1055"/>
      <c r="DA50" s="1056"/>
      <c r="DB50" s="1054"/>
      <c r="DC50" s="1055"/>
      <c r="DD50" s="1055"/>
      <c r="DE50" s="1055"/>
      <c r="DF50" s="1056"/>
      <c r="DG50" s="1054"/>
      <c r="DH50" s="1055"/>
      <c r="DI50" s="1055"/>
      <c r="DJ50" s="1055"/>
      <c r="DK50" s="1056"/>
      <c r="DL50" s="1054"/>
      <c r="DM50" s="1055"/>
      <c r="DN50" s="1055"/>
      <c r="DO50" s="1055"/>
      <c r="DP50" s="1056"/>
      <c r="DQ50" s="1054"/>
      <c r="DR50" s="1055"/>
      <c r="DS50" s="1055"/>
      <c r="DT50" s="1055"/>
      <c r="DU50" s="1056"/>
      <c r="DV50" s="1057"/>
      <c r="DW50" s="1058"/>
      <c r="DX50" s="1058"/>
      <c r="DY50" s="1058"/>
      <c r="DZ50" s="1059"/>
      <c r="EA50" s="226"/>
    </row>
    <row r="51" spans="1:131" ht="26.25" customHeight="1" x14ac:dyDescent="0.2">
      <c r="A51" s="234">
        <v>24</v>
      </c>
      <c r="B51" s="1095"/>
      <c r="C51" s="1096"/>
      <c r="D51" s="1096"/>
      <c r="E51" s="1096"/>
      <c r="F51" s="1096"/>
      <c r="G51" s="1096"/>
      <c r="H51" s="1096"/>
      <c r="I51" s="1096"/>
      <c r="J51" s="1096"/>
      <c r="K51" s="1096"/>
      <c r="L51" s="1096"/>
      <c r="M51" s="1096"/>
      <c r="N51" s="1096"/>
      <c r="O51" s="1096"/>
      <c r="P51" s="1097"/>
      <c r="Q51" s="1098"/>
      <c r="R51" s="1090"/>
      <c r="S51" s="1090"/>
      <c r="T51" s="1090"/>
      <c r="U51" s="1090"/>
      <c r="V51" s="1090"/>
      <c r="W51" s="1090"/>
      <c r="X51" s="1090"/>
      <c r="Y51" s="1090"/>
      <c r="Z51" s="1090"/>
      <c r="AA51" s="1090"/>
      <c r="AB51" s="1090"/>
      <c r="AC51" s="1090"/>
      <c r="AD51" s="1090"/>
      <c r="AE51" s="1099"/>
      <c r="AF51" s="1100"/>
      <c r="AG51" s="1101"/>
      <c r="AH51" s="1101"/>
      <c r="AI51" s="1101"/>
      <c r="AJ51" s="1102"/>
      <c r="AK51" s="1089"/>
      <c r="AL51" s="1090"/>
      <c r="AM51" s="1090"/>
      <c r="AN51" s="1090"/>
      <c r="AO51" s="1090"/>
      <c r="AP51" s="1090"/>
      <c r="AQ51" s="1090"/>
      <c r="AR51" s="1090"/>
      <c r="AS51" s="1090"/>
      <c r="AT51" s="1090"/>
      <c r="AU51" s="1090"/>
      <c r="AV51" s="1090"/>
      <c r="AW51" s="1090"/>
      <c r="AX51" s="1090"/>
      <c r="AY51" s="1090"/>
      <c r="AZ51" s="1091"/>
      <c r="BA51" s="1091"/>
      <c r="BB51" s="1091"/>
      <c r="BC51" s="1091"/>
      <c r="BD51" s="1091"/>
      <c r="BE51" s="1037"/>
      <c r="BF51" s="1037"/>
      <c r="BG51" s="1037"/>
      <c r="BH51" s="1037"/>
      <c r="BI51" s="1038"/>
      <c r="BJ51" s="228"/>
      <c r="BK51" s="228"/>
      <c r="BL51" s="228"/>
      <c r="BM51" s="228"/>
      <c r="BN51" s="228"/>
      <c r="BO51" s="237"/>
      <c r="BP51" s="237"/>
      <c r="BQ51" s="234">
        <v>45</v>
      </c>
      <c r="BR51" s="235"/>
      <c r="BS51" s="1057"/>
      <c r="BT51" s="1058"/>
      <c r="BU51" s="1058"/>
      <c r="BV51" s="1058"/>
      <c r="BW51" s="1058"/>
      <c r="BX51" s="1058"/>
      <c r="BY51" s="1058"/>
      <c r="BZ51" s="1058"/>
      <c r="CA51" s="1058"/>
      <c r="CB51" s="1058"/>
      <c r="CC51" s="1058"/>
      <c r="CD51" s="1058"/>
      <c r="CE51" s="1058"/>
      <c r="CF51" s="1058"/>
      <c r="CG51" s="1079"/>
      <c r="CH51" s="1054"/>
      <c r="CI51" s="1055"/>
      <c r="CJ51" s="1055"/>
      <c r="CK51" s="1055"/>
      <c r="CL51" s="1056"/>
      <c r="CM51" s="1054"/>
      <c r="CN51" s="1055"/>
      <c r="CO51" s="1055"/>
      <c r="CP51" s="1055"/>
      <c r="CQ51" s="1056"/>
      <c r="CR51" s="1054"/>
      <c r="CS51" s="1055"/>
      <c r="CT51" s="1055"/>
      <c r="CU51" s="1055"/>
      <c r="CV51" s="1056"/>
      <c r="CW51" s="1054"/>
      <c r="CX51" s="1055"/>
      <c r="CY51" s="1055"/>
      <c r="CZ51" s="1055"/>
      <c r="DA51" s="1056"/>
      <c r="DB51" s="1054"/>
      <c r="DC51" s="1055"/>
      <c r="DD51" s="1055"/>
      <c r="DE51" s="1055"/>
      <c r="DF51" s="1056"/>
      <c r="DG51" s="1054"/>
      <c r="DH51" s="1055"/>
      <c r="DI51" s="1055"/>
      <c r="DJ51" s="1055"/>
      <c r="DK51" s="1056"/>
      <c r="DL51" s="1054"/>
      <c r="DM51" s="1055"/>
      <c r="DN51" s="1055"/>
      <c r="DO51" s="1055"/>
      <c r="DP51" s="1056"/>
      <c r="DQ51" s="1054"/>
      <c r="DR51" s="1055"/>
      <c r="DS51" s="1055"/>
      <c r="DT51" s="1055"/>
      <c r="DU51" s="1056"/>
      <c r="DV51" s="1057"/>
      <c r="DW51" s="1058"/>
      <c r="DX51" s="1058"/>
      <c r="DY51" s="1058"/>
      <c r="DZ51" s="1059"/>
      <c r="EA51" s="226"/>
    </row>
    <row r="52" spans="1:131" ht="26.25" customHeight="1" x14ac:dyDescent="0.2">
      <c r="A52" s="234">
        <v>25</v>
      </c>
      <c r="B52" s="1095"/>
      <c r="C52" s="1096"/>
      <c r="D52" s="1096"/>
      <c r="E52" s="1096"/>
      <c r="F52" s="1096"/>
      <c r="G52" s="1096"/>
      <c r="H52" s="1096"/>
      <c r="I52" s="1096"/>
      <c r="J52" s="1096"/>
      <c r="K52" s="1096"/>
      <c r="L52" s="1096"/>
      <c r="M52" s="1096"/>
      <c r="N52" s="1096"/>
      <c r="O52" s="1096"/>
      <c r="P52" s="1097"/>
      <c r="Q52" s="1098"/>
      <c r="R52" s="1090"/>
      <c r="S52" s="1090"/>
      <c r="T52" s="1090"/>
      <c r="U52" s="1090"/>
      <c r="V52" s="1090"/>
      <c r="W52" s="1090"/>
      <c r="X52" s="1090"/>
      <c r="Y52" s="1090"/>
      <c r="Z52" s="1090"/>
      <c r="AA52" s="1090"/>
      <c r="AB52" s="1090"/>
      <c r="AC52" s="1090"/>
      <c r="AD52" s="1090"/>
      <c r="AE52" s="1099"/>
      <c r="AF52" s="1100"/>
      <c r="AG52" s="1101"/>
      <c r="AH52" s="1101"/>
      <c r="AI52" s="1101"/>
      <c r="AJ52" s="1102"/>
      <c r="AK52" s="1089"/>
      <c r="AL52" s="1090"/>
      <c r="AM52" s="1090"/>
      <c r="AN52" s="1090"/>
      <c r="AO52" s="1090"/>
      <c r="AP52" s="1090"/>
      <c r="AQ52" s="1090"/>
      <c r="AR52" s="1090"/>
      <c r="AS52" s="1090"/>
      <c r="AT52" s="1090"/>
      <c r="AU52" s="1090"/>
      <c r="AV52" s="1090"/>
      <c r="AW52" s="1090"/>
      <c r="AX52" s="1090"/>
      <c r="AY52" s="1090"/>
      <c r="AZ52" s="1091"/>
      <c r="BA52" s="1091"/>
      <c r="BB52" s="1091"/>
      <c r="BC52" s="1091"/>
      <c r="BD52" s="1091"/>
      <c r="BE52" s="1037"/>
      <c r="BF52" s="1037"/>
      <c r="BG52" s="1037"/>
      <c r="BH52" s="1037"/>
      <c r="BI52" s="1038"/>
      <c r="BJ52" s="228"/>
      <c r="BK52" s="228"/>
      <c r="BL52" s="228"/>
      <c r="BM52" s="228"/>
      <c r="BN52" s="228"/>
      <c r="BO52" s="237"/>
      <c r="BP52" s="237"/>
      <c r="BQ52" s="234">
        <v>46</v>
      </c>
      <c r="BR52" s="235"/>
      <c r="BS52" s="1057"/>
      <c r="BT52" s="1058"/>
      <c r="BU52" s="1058"/>
      <c r="BV52" s="1058"/>
      <c r="BW52" s="1058"/>
      <c r="BX52" s="1058"/>
      <c r="BY52" s="1058"/>
      <c r="BZ52" s="1058"/>
      <c r="CA52" s="1058"/>
      <c r="CB52" s="1058"/>
      <c r="CC52" s="1058"/>
      <c r="CD52" s="1058"/>
      <c r="CE52" s="1058"/>
      <c r="CF52" s="1058"/>
      <c r="CG52" s="1079"/>
      <c r="CH52" s="1054"/>
      <c r="CI52" s="1055"/>
      <c r="CJ52" s="1055"/>
      <c r="CK52" s="1055"/>
      <c r="CL52" s="1056"/>
      <c r="CM52" s="1054"/>
      <c r="CN52" s="1055"/>
      <c r="CO52" s="1055"/>
      <c r="CP52" s="1055"/>
      <c r="CQ52" s="1056"/>
      <c r="CR52" s="1054"/>
      <c r="CS52" s="1055"/>
      <c r="CT52" s="1055"/>
      <c r="CU52" s="1055"/>
      <c r="CV52" s="1056"/>
      <c r="CW52" s="1054"/>
      <c r="CX52" s="1055"/>
      <c r="CY52" s="1055"/>
      <c r="CZ52" s="1055"/>
      <c r="DA52" s="1056"/>
      <c r="DB52" s="1054"/>
      <c r="DC52" s="1055"/>
      <c r="DD52" s="1055"/>
      <c r="DE52" s="1055"/>
      <c r="DF52" s="1056"/>
      <c r="DG52" s="1054"/>
      <c r="DH52" s="1055"/>
      <c r="DI52" s="1055"/>
      <c r="DJ52" s="1055"/>
      <c r="DK52" s="1056"/>
      <c r="DL52" s="1054"/>
      <c r="DM52" s="1055"/>
      <c r="DN52" s="1055"/>
      <c r="DO52" s="1055"/>
      <c r="DP52" s="1056"/>
      <c r="DQ52" s="1054"/>
      <c r="DR52" s="1055"/>
      <c r="DS52" s="1055"/>
      <c r="DT52" s="1055"/>
      <c r="DU52" s="1056"/>
      <c r="DV52" s="1057"/>
      <c r="DW52" s="1058"/>
      <c r="DX52" s="1058"/>
      <c r="DY52" s="1058"/>
      <c r="DZ52" s="1059"/>
      <c r="EA52" s="226"/>
    </row>
    <row r="53" spans="1:131" ht="26.25" customHeight="1" x14ac:dyDescent="0.2">
      <c r="A53" s="234">
        <v>26</v>
      </c>
      <c r="B53" s="1095"/>
      <c r="C53" s="1096"/>
      <c r="D53" s="1096"/>
      <c r="E53" s="1096"/>
      <c r="F53" s="1096"/>
      <c r="G53" s="1096"/>
      <c r="H53" s="1096"/>
      <c r="I53" s="1096"/>
      <c r="J53" s="1096"/>
      <c r="K53" s="1096"/>
      <c r="L53" s="1096"/>
      <c r="M53" s="1096"/>
      <c r="N53" s="1096"/>
      <c r="O53" s="1096"/>
      <c r="P53" s="1097"/>
      <c r="Q53" s="1098"/>
      <c r="R53" s="1090"/>
      <c r="S53" s="1090"/>
      <c r="T53" s="1090"/>
      <c r="U53" s="1090"/>
      <c r="V53" s="1090"/>
      <c r="W53" s="1090"/>
      <c r="X53" s="1090"/>
      <c r="Y53" s="1090"/>
      <c r="Z53" s="1090"/>
      <c r="AA53" s="1090"/>
      <c r="AB53" s="1090"/>
      <c r="AC53" s="1090"/>
      <c r="AD53" s="1090"/>
      <c r="AE53" s="1099"/>
      <c r="AF53" s="1100"/>
      <c r="AG53" s="1101"/>
      <c r="AH53" s="1101"/>
      <c r="AI53" s="1101"/>
      <c r="AJ53" s="1102"/>
      <c r="AK53" s="1089"/>
      <c r="AL53" s="1090"/>
      <c r="AM53" s="1090"/>
      <c r="AN53" s="1090"/>
      <c r="AO53" s="1090"/>
      <c r="AP53" s="1090"/>
      <c r="AQ53" s="1090"/>
      <c r="AR53" s="1090"/>
      <c r="AS53" s="1090"/>
      <c r="AT53" s="1090"/>
      <c r="AU53" s="1090"/>
      <c r="AV53" s="1090"/>
      <c r="AW53" s="1090"/>
      <c r="AX53" s="1090"/>
      <c r="AY53" s="1090"/>
      <c r="AZ53" s="1091"/>
      <c r="BA53" s="1091"/>
      <c r="BB53" s="1091"/>
      <c r="BC53" s="1091"/>
      <c r="BD53" s="1091"/>
      <c r="BE53" s="1037"/>
      <c r="BF53" s="1037"/>
      <c r="BG53" s="1037"/>
      <c r="BH53" s="1037"/>
      <c r="BI53" s="1038"/>
      <c r="BJ53" s="228"/>
      <c r="BK53" s="228"/>
      <c r="BL53" s="228"/>
      <c r="BM53" s="228"/>
      <c r="BN53" s="228"/>
      <c r="BO53" s="237"/>
      <c r="BP53" s="237"/>
      <c r="BQ53" s="234">
        <v>47</v>
      </c>
      <c r="BR53" s="235"/>
      <c r="BS53" s="1057"/>
      <c r="BT53" s="1058"/>
      <c r="BU53" s="1058"/>
      <c r="BV53" s="1058"/>
      <c r="BW53" s="1058"/>
      <c r="BX53" s="1058"/>
      <c r="BY53" s="1058"/>
      <c r="BZ53" s="1058"/>
      <c r="CA53" s="1058"/>
      <c r="CB53" s="1058"/>
      <c r="CC53" s="1058"/>
      <c r="CD53" s="1058"/>
      <c r="CE53" s="1058"/>
      <c r="CF53" s="1058"/>
      <c r="CG53" s="1079"/>
      <c r="CH53" s="1054"/>
      <c r="CI53" s="1055"/>
      <c r="CJ53" s="1055"/>
      <c r="CK53" s="1055"/>
      <c r="CL53" s="1056"/>
      <c r="CM53" s="1054"/>
      <c r="CN53" s="1055"/>
      <c r="CO53" s="1055"/>
      <c r="CP53" s="1055"/>
      <c r="CQ53" s="1056"/>
      <c r="CR53" s="1054"/>
      <c r="CS53" s="1055"/>
      <c r="CT53" s="1055"/>
      <c r="CU53" s="1055"/>
      <c r="CV53" s="1056"/>
      <c r="CW53" s="1054"/>
      <c r="CX53" s="1055"/>
      <c r="CY53" s="1055"/>
      <c r="CZ53" s="1055"/>
      <c r="DA53" s="1056"/>
      <c r="DB53" s="1054"/>
      <c r="DC53" s="1055"/>
      <c r="DD53" s="1055"/>
      <c r="DE53" s="1055"/>
      <c r="DF53" s="1056"/>
      <c r="DG53" s="1054"/>
      <c r="DH53" s="1055"/>
      <c r="DI53" s="1055"/>
      <c r="DJ53" s="1055"/>
      <c r="DK53" s="1056"/>
      <c r="DL53" s="1054"/>
      <c r="DM53" s="1055"/>
      <c r="DN53" s="1055"/>
      <c r="DO53" s="1055"/>
      <c r="DP53" s="1056"/>
      <c r="DQ53" s="1054"/>
      <c r="DR53" s="1055"/>
      <c r="DS53" s="1055"/>
      <c r="DT53" s="1055"/>
      <c r="DU53" s="1056"/>
      <c r="DV53" s="1057"/>
      <c r="DW53" s="1058"/>
      <c r="DX53" s="1058"/>
      <c r="DY53" s="1058"/>
      <c r="DZ53" s="1059"/>
      <c r="EA53" s="226"/>
    </row>
    <row r="54" spans="1:131" ht="26.25" customHeight="1" x14ac:dyDescent="0.2">
      <c r="A54" s="234">
        <v>27</v>
      </c>
      <c r="B54" s="1095"/>
      <c r="C54" s="1096"/>
      <c r="D54" s="1096"/>
      <c r="E54" s="1096"/>
      <c r="F54" s="1096"/>
      <c r="G54" s="1096"/>
      <c r="H54" s="1096"/>
      <c r="I54" s="1096"/>
      <c r="J54" s="1096"/>
      <c r="K54" s="1096"/>
      <c r="L54" s="1096"/>
      <c r="M54" s="1096"/>
      <c r="N54" s="1096"/>
      <c r="O54" s="1096"/>
      <c r="P54" s="1097"/>
      <c r="Q54" s="1098"/>
      <c r="R54" s="1090"/>
      <c r="S54" s="1090"/>
      <c r="T54" s="1090"/>
      <c r="U54" s="1090"/>
      <c r="V54" s="1090"/>
      <c r="W54" s="1090"/>
      <c r="X54" s="1090"/>
      <c r="Y54" s="1090"/>
      <c r="Z54" s="1090"/>
      <c r="AA54" s="1090"/>
      <c r="AB54" s="1090"/>
      <c r="AC54" s="1090"/>
      <c r="AD54" s="1090"/>
      <c r="AE54" s="1099"/>
      <c r="AF54" s="1100"/>
      <c r="AG54" s="1101"/>
      <c r="AH54" s="1101"/>
      <c r="AI54" s="1101"/>
      <c r="AJ54" s="1102"/>
      <c r="AK54" s="1089"/>
      <c r="AL54" s="1090"/>
      <c r="AM54" s="1090"/>
      <c r="AN54" s="1090"/>
      <c r="AO54" s="1090"/>
      <c r="AP54" s="1090"/>
      <c r="AQ54" s="1090"/>
      <c r="AR54" s="1090"/>
      <c r="AS54" s="1090"/>
      <c r="AT54" s="1090"/>
      <c r="AU54" s="1090"/>
      <c r="AV54" s="1090"/>
      <c r="AW54" s="1090"/>
      <c r="AX54" s="1090"/>
      <c r="AY54" s="1090"/>
      <c r="AZ54" s="1091"/>
      <c r="BA54" s="1091"/>
      <c r="BB54" s="1091"/>
      <c r="BC54" s="1091"/>
      <c r="BD54" s="1091"/>
      <c r="BE54" s="1037"/>
      <c r="BF54" s="1037"/>
      <c r="BG54" s="1037"/>
      <c r="BH54" s="1037"/>
      <c r="BI54" s="1038"/>
      <c r="BJ54" s="228"/>
      <c r="BK54" s="228"/>
      <c r="BL54" s="228"/>
      <c r="BM54" s="228"/>
      <c r="BN54" s="228"/>
      <c r="BO54" s="237"/>
      <c r="BP54" s="237"/>
      <c r="BQ54" s="234">
        <v>48</v>
      </c>
      <c r="BR54" s="235"/>
      <c r="BS54" s="1057"/>
      <c r="BT54" s="1058"/>
      <c r="BU54" s="1058"/>
      <c r="BV54" s="1058"/>
      <c r="BW54" s="1058"/>
      <c r="BX54" s="1058"/>
      <c r="BY54" s="1058"/>
      <c r="BZ54" s="1058"/>
      <c r="CA54" s="1058"/>
      <c r="CB54" s="1058"/>
      <c r="CC54" s="1058"/>
      <c r="CD54" s="1058"/>
      <c r="CE54" s="1058"/>
      <c r="CF54" s="1058"/>
      <c r="CG54" s="1079"/>
      <c r="CH54" s="1054"/>
      <c r="CI54" s="1055"/>
      <c r="CJ54" s="1055"/>
      <c r="CK54" s="1055"/>
      <c r="CL54" s="1056"/>
      <c r="CM54" s="1054"/>
      <c r="CN54" s="1055"/>
      <c r="CO54" s="1055"/>
      <c r="CP54" s="1055"/>
      <c r="CQ54" s="1056"/>
      <c r="CR54" s="1054"/>
      <c r="CS54" s="1055"/>
      <c r="CT54" s="1055"/>
      <c r="CU54" s="1055"/>
      <c r="CV54" s="1056"/>
      <c r="CW54" s="1054"/>
      <c r="CX54" s="1055"/>
      <c r="CY54" s="1055"/>
      <c r="CZ54" s="1055"/>
      <c r="DA54" s="1056"/>
      <c r="DB54" s="1054"/>
      <c r="DC54" s="1055"/>
      <c r="DD54" s="1055"/>
      <c r="DE54" s="1055"/>
      <c r="DF54" s="1056"/>
      <c r="DG54" s="1054"/>
      <c r="DH54" s="1055"/>
      <c r="DI54" s="1055"/>
      <c r="DJ54" s="1055"/>
      <c r="DK54" s="1056"/>
      <c r="DL54" s="1054"/>
      <c r="DM54" s="1055"/>
      <c r="DN54" s="1055"/>
      <c r="DO54" s="1055"/>
      <c r="DP54" s="1056"/>
      <c r="DQ54" s="1054"/>
      <c r="DR54" s="1055"/>
      <c r="DS54" s="1055"/>
      <c r="DT54" s="1055"/>
      <c r="DU54" s="1056"/>
      <c r="DV54" s="1057"/>
      <c r="DW54" s="1058"/>
      <c r="DX54" s="1058"/>
      <c r="DY54" s="1058"/>
      <c r="DZ54" s="1059"/>
      <c r="EA54" s="226"/>
    </row>
    <row r="55" spans="1:131" ht="26.25" customHeight="1" x14ac:dyDescent="0.2">
      <c r="A55" s="234">
        <v>28</v>
      </c>
      <c r="B55" s="1095"/>
      <c r="C55" s="1096"/>
      <c r="D55" s="1096"/>
      <c r="E55" s="1096"/>
      <c r="F55" s="1096"/>
      <c r="G55" s="1096"/>
      <c r="H55" s="1096"/>
      <c r="I55" s="1096"/>
      <c r="J55" s="1096"/>
      <c r="K55" s="1096"/>
      <c r="L55" s="1096"/>
      <c r="M55" s="1096"/>
      <c r="N55" s="1096"/>
      <c r="O55" s="1096"/>
      <c r="P55" s="1097"/>
      <c r="Q55" s="1098"/>
      <c r="R55" s="1090"/>
      <c r="S55" s="1090"/>
      <c r="T55" s="1090"/>
      <c r="U55" s="1090"/>
      <c r="V55" s="1090"/>
      <c r="W55" s="1090"/>
      <c r="X55" s="1090"/>
      <c r="Y55" s="1090"/>
      <c r="Z55" s="1090"/>
      <c r="AA55" s="1090"/>
      <c r="AB55" s="1090"/>
      <c r="AC55" s="1090"/>
      <c r="AD55" s="1090"/>
      <c r="AE55" s="1099"/>
      <c r="AF55" s="1100"/>
      <c r="AG55" s="1101"/>
      <c r="AH55" s="1101"/>
      <c r="AI55" s="1101"/>
      <c r="AJ55" s="1102"/>
      <c r="AK55" s="1089"/>
      <c r="AL55" s="1090"/>
      <c r="AM55" s="1090"/>
      <c r="AN55" s="1090"/>
      <c r="AO55" s="1090"/>
      <c r="AP55" s="1090"/>
      <c r="AQ55" s="1090"/>
      <c r="AR55" s="1090"/>
      <c r="AS55" s="1090"/>
      <c r="AT55" s="1090"/>
      <c r="AU55" s="1090"/>
      <c r="AV55" s="1090"/>
      <c r="AW55" s="1090"/>
      <c r="AX55" s="1090"/>
      <c r="AY55" s="1090"/>
      <c r="AZ55" s="1091"/>
      <c r="BA55" s="1091"/>
      <c r="BB55" s="1091"/>
      <c r="BC55" s="1091"/>
      <c r="BD55" s="1091"/>
      <c r="BE55" s="1037"/>
      <c r="BF55" s="1037"/>
      <c r="BG55" s="1037"/>
      <c r="BH55" s="1037"/>
      <c r="BI55" s="1038"/>
      <c r="BJ55" s="228"/>
      <c r="BK55" s="228"/>
      <c r="BL55" s="228"/>
      <c r="BM55" s="228"/>
      <c r="BN55" s="228"/>
      <c r="BO55" s="237"/>
      <c r="BP55" s="237"/>
      <c r="BQ55" s="234">
        <v>49</v>
      </c>
      <c r="BR55" s="235"/>
      <c r="BS55" s="1057"/>
      <c r="BT55" s="1058"/>
      <c r="BU55" s="1058"/>
      <c r="BV55" s="1058"/>
      <c r="BW55" s="1058"/>
      <c r="BX55" s="1058"/>
      <c r="BY55" s="1058"/>
      <c r="BZ55" s="1058"/>
      <c r="CA55" s="1058"/>
      <c r="CB55" s="1058"/>
      <c r="CC55" s="1058"/>
      <c r="CD55" s="1058"/>
      <c r="CE55" s="1058"/>
      <c r="CF55" s="1058"/>
      <c r="CG55" s="1079"/>
      <c r="CH55" s="1054"/>
      <c r="CI55" s="1055"/>
      <c r="CJ55" s="1055"/>
      <c r="CK55" s="1055"/>
      <c r="CL55" s="1056"/>
      <c r="CM55" s="1054"/>
      <c r="CN55" s="1055"/>
      <c r="CO55" s="1055"/>
      <c r="CP55" s="1055"/>
      <c r="CQ55" s="1056"/>
      <c r="CR55" s="1054"/>
      <c r="CS55" s="1055"/>
      <c r="CT55" s="1055"/>
      <c r="CU55" s="1055"/>
      <c r="CV55" s="1056"/>
      <c r="CW55" s="1054"/>
      <c r="CX55" s="1055"/>
      <c r="CY55" s="1055"/>
      <c r="CZ55" s="1055"/>
      <c r="DA55" s="1056"/>
      <c r="DB55" s="1054"/>
      <c r="DC55" s="1055"/>
      <c r="DD55" s="1055"/>
      <c r="DE55" s="1055"/>
      <c r="DF55" s="1056"/>
      <c r="DG55" s="1054"/>
      <c r="DH55" s="1055"/>
      <c r="DI55" s="1055"/>
      <c r="DJ55" s="1055"/>
      <c r="DK55" s="1056"/>
      <c r="DL55" s="1054"/>
      <c r="DM55" s="1055"/>
      <c r="DN55" s="1055"/>
      <c r="DO55" s="1055"/>
      <c r="DP55" s="1056"/>
      <c r="DQ55" s="1054"/>
      <c r="DR55" s="1055"/>
      <c r="DS55" s="1055"/>
      <c r="DT55" s="1055"/>
      <c r="DU55" s="1056"/>
      <c r="DV55" s="1057"/>
      <c r="DW55" s="1058"/>
      <c r="DX55" s="1058"/>
      <c r="DY55" s="1058"/>
      <c r="DZ55" s="1059"/>
      <c r="EA55" s="226"/>
    </row>
    <row r="56" spans="1:131" ht="26.25" customHeight="1" x14ac:dyDescent="0.2">
      <c r="A56" s="234">
        <v>29</v>
      </c>
      <c r="B56" s="1095"/>
      <c r="C56" s="1096"/>
      <c r="D56" s="1096"/>
      <c r="E56" s="1096"/>
      <c r="F56" s="1096"/>
      <c r="G56" s="1096"/>
      <c r="H56" s="1096"/>
      <c r="I56" s="1096"/>
      <c r="J56" s="1096"/>
      <c r="K56" s="1096"/>
      <c r="L56" s="1096"/>
      <c r="M56" s="1096"/>
      <c r="N56" s="1096"/>
      <c r="O56" s="1096"/>
      <c r="P56" s="1097"/>
      <c r="Q56" s="1098"/>
      <c r="R56" s="1090"/>
      <c r="S56" s="1090"/>
      <c r="T56" s="1090"/>
      <c r="U56" s="1090"/>
      <c r="V56" s="1090"/>
      <c r="W56" s="1090"/>
      <c r="X56" s="1090"/>
      <c r="Y56" s="1090"/>
      <c r="Z56" s="1090"/>
      <c r="AA56" s="1090"/>
      <c r="AB56" s="1090"/>
      <c r="AC56" s="1090"/>
      <c r="AD56" s="1090"/>
      <c r="AE56" s="1099"/>
      <c r="AF56" s="1100"/>
      <c r="AG56" s="1101"/>
      <c r="AH56" s="1101"/>
      <c r="AI56" s="1101"/>
      <c r="AJ56" s="1102"/>
      <c r="AK56" s="1089"/>
      <c r="AL56" s="1090"/>
      <c r="AM56" s="1090"/>
      <c r="AN56" s="1090"/>
      <c r="AO56" s="1090"/>
      <c r="AP56" s="1090"/>
      <c r="AQ56" s="1090"/>
      <c r="AR56" s="1090"/>
      <c r="AS56" s="1090"/>
      <c r="AT56" s="1090"/>
      <c r="AU56" s="1090"/>
      <c r="AV56" s="1090"/>
      <c r="AW56" s="1090"/>
      <c r="AX56" s="1090"/>
      <c r="AY56" s="1090"/>
      <c r="AZ56" s="1091"/>
      <c r="BA56" s="1091"/>
      <c r="BB56" s="1091"/>
      <c r="BC56" s="1091"/>
      <c r="BD56" s="1091"/>
      <c r="BE56" s="1037"/>
      <c r="BF56" s="1037"/>
      <c r="BG56" s="1037"/>
      <c r="BH56" s="1037"/>
      <c r="BI56" s="1038"/>
      <c r="BJ56" s="228"/>
      <c r="BK56" s="228"/>
      <c r="BL56" s="228"/>
      <c r="BM56" s="228"/>
      <c r="BN56" s="228"/>
      <c r="BO56" s="237"/>
      <c r="BP56" s="237"/>
      <c r="BQ56" s="234">
        <v>50</v>
      </c>
      <c r="BR56" s="235"/>
      <c r="BS56" s="1057"/>
      <c r="BT56" s="1058"/>
      <c r="BU56" s="1058"/>
      <c r="BV56" s="1058"/>
      <c r="BW56" s="1058"/>
      <c r="BX56" s="1058"/>
      <c r="BY56" s="1058"/>
      <c r="BZ56" s="1058"/>
      <c r="CA56" s="1058"/>
      <c r="CB56" s="1058"/>
      <c r="CC56" s="1058"/>
      <c r="CD56" s="1058"/>
      <c r="CE56" s="1058"/>
      <c r="CF56" s="1058"/>
      <c r="CG56" s="1079"/>
      <c r="CH56" s="1054"/>
      <c r="CI56" s="1055"/>
      <c r="CJ56" s="1055"/>
      <c r="CK56" s="1055"/>
      <c r="CL56" s="1056"/>
      <c r="CM56" s="1054"/>
      <c r="CN56" s="1055"/>
      <c r="CO56" s="1055"/>
      <c r="CP56" s="1055"/>
      <c r="CQ56" s="1056"/>
      <c r="CR56" s="1054"/>
      <c r="CS56" s="1055"/>
      <c r="CT56" s="1055"/>
      <c r="CU56" s="1055"/>
      <c r="CV56" s="1056"/>
      <c r="CW56" s="1054"/>
      <c r="CX56" s="1055"/>
      <c r="CY56" s="1055"/>
      <c r="CZ56" s="1055"/>
      <c r="DA56" s="1056"/>
      <c r="DB56" s="1054"/>
      <c r="DC56" s="1055"/>
      <c r="DD56" s="1055"/>
      <c r="DE56" s="1055"/>
      <c r="DF56" s="1056"/>
      <c r="DG56" s="1054"/>
      <c r="DH56" s="1055"/>
      <c r="DI56" s="1055"/>
      <c r="DJ56" s="1055"/>
      <c r="DK56" s="1056"/>
      <c r="DL56" s="1054"/>
      <c r="DM56" s="1055"/>
      <c r="DN56" s="1055"/>
      <c r="DO56" s="1055"/>
      <c r="DP56" s="1056"/>
      <c r="DQ56" s="1054"/>
      <c r="DR56" s="1055"/>
      <c r="DS56" s="1055"/>
      <c r="DT56" s="1055"/>
      <c r="DU56" s="1056"/>
      <c r="DV56" s="1057"/>
      <c r="DW56" s="1058"/>
      <c r="DX56" s="1058"/>
      <c r="DY56" s="1058"/>
      <c r="DZ56" s="1059"/>
      <c r="EA56" s="226"/>
    </row>
    <row r="57" spans="1:131" ht="26.25" customHeight="1" x14ac:dyDescent="0.2">
      <c r="A57" s="234">
        <v>30</v>
      </c>
      <c r="B57" s="1095"/>
      <c r="C57" s="1096"/>
      <c r="D57" s="1096"/>
      <c r="E57" s="1096"/>
      <c r="F57" s="1096"/>
      <c r="G57" s="1096"/>
      <c r="H57" s="1096"/>
      <c r="I57" s="1096"/>
      <c r="J57" s="1096"/>
      <c r="K57" s="1096"/>
      <c r="L57" s="1096"/>
      <c r="M57" s="1096"/>
      <c r="N57" s="1096"/>
      <c r="O57" s="1096"/>
      <c r="P57" s="1097"/>
      <c r="Q57" s="1098"/>
      <c r="R57" s="1090"/>
      <c r="S57" s="1090"/>
      <c r="T57" s="1090"/>
      <c r="U57" s="1090"/>
      <c r="V57" s="1090"/>
      <c r="W57" s="1090"/>
      <c r="X57" s="1090"/>
      <c r="Y57" s="1090"/>
      <c r="Z57" s="1090"/>
      <c r="AA57" s="1090"/>
      <c r="AB57" s="1090"/>
      <c r="AC57" s="1090"/>
      <c r="AD57" s="1090"/>
      <c r="AE57" s="1099"/>
      <c r="AF57" s="1100"/>
      <c r="AG57" s="1101"/>
      <c r="AH57" s="1101"/>
      <c r="AI57" s="1101"/>
      <c r="AJ57" s="1102"/>
      <c r="AK57" s="1089"/>
      <c r="AL57" s="1090"/>
      <c r="AM57" s="1090"/>
      <c r="AN57" s="1090"/>
      <c r="AO57" s="1090"/>
      <c r="AP57" s="1090"/>
      <c r="AQ57" s="1090"/>
      <c r="AR57" s="1090"/>
      <c r="AS57" s="1090"/>
      <c r="AT57" s="1090"/>
      <c r="AU57" s="1090"/>
      <c r="AV57" s="1090"/>
      <c r="AW57" s="1090"/>
      <c r="AX57" s="1090"/>
      <c r="AY57" s="1090"/>
      <c r="AZ57" s="1091"/>
      <c r="BA57" s="1091"/>
      <c r="BB57" s="1091"/>
      <c r="BC57" s="1091"/>
      <c r="BD57" s="1091"/>
      <c r="BE57" s="1037"/>
      <c r="BF57" s="1037"/>
      <c r="BG57" s="1037"/>
      <c r="BH57" s="1037"/>
      <c r="BI57" s="1038"/>
      <c r="BJ57" s="228"/>
      <c r="BK57" s="228"/>
      <c r="BL57" s="228"/>
      <c r="BM57" s="228"/>
      <c r="BN57" s="228"/>
      <c r="BO57" s="237"/>
      <c r="BP57" s="237"/>
      <c r="BQ57" s="234">
        <v>51</v>
      </c>
      <c r="BR57" s="235"/>
      <c r="BS57" s="1057"/>
      <c r="BT57" s="1058"/>
      <c r="BU57" s="1058"/>
      <c r="BV57" s="1058"/>
      <c r="BW57" s="1058"/>
      <c r="BX57" s="1058"/>
      <c r="BY57" s="1058"/>
      <c r="BZ57" s="1058"/>
      <c r="CA57" s="1058"/>
      <c r="CB57" s="1058"/>
      <c r="CC57" s="1058"/>
      <c r="CD57" s="1058"/>
      <c r="CE57" s="1058"/>
      <c r="CF57" s="1058"/>
      <c r="CG57" s="1079"/>
      <c r="CH57" s="1054"/>
      <c r="CI57" s="1055"/>
      <c r="CJ57" s="1055"/>
      <c r="CK57" s="1055"/>
      <c r="CL57" s="1056"/>
      <c r="CM57" s="1054"/>
      <c r="CN57" s="1055"/>
      <c r="CO57" s="1055"/>
      <c r="CP57" s="1055"/>
      <c r="CQ57" s="1056"/>
      <c r="CR57" s="1054"/>
      <c r="CS57" s="1055"/>
      <c r="CT57" s="1055"/>
      <c r="CU57" s="1055"/>
      <c r="CV57" s="1056"/>
      <c r="CW57" s="1054"/>
      <c r="CX57" s="1055"/>
      <c r="CY57" s="1055"/>
      <c r="CZ57" s="1055"/>
      <c r="DA57" s="1056"/>
      <c r="DB57" s="1054"/>
      <c r="DC57" s="1055"/>
      <c r="DD57" s="1055"/>
      <c r="DE57" s="1055"/>
      <c r="DF57" s="1056"/>
      <c r="DG57" s="1054"/>
      <c r="DH57" s="1055"/>
      <c r="DI57" s="1055"/>
      <c r="DJ57" s="1055"/>
      <c r="DK57" s="1056"/>
      <c r="DL57" s="1054"/>
      <c r="DM57" s="1055"/>
      <c r="DN57" s="1055"/>
      <c r="DO57" s="1055"/>
      <c r="DP57" s="1056"/>
      <c r="DQ57" s="1054"/>
      <c r="DR57" s="1055"/>
      <c r="DS57" s="1055"/>
      <c r="DT57" s="1055"/>
      <c r="DU57" s="1056"/>
      <c r="DV57" s="1057"/>
      <c r="DW57" s="1058"/>
      <c r="DX57" s="1058"/>
      <c r="DY57" s="1058"/>
      <c r="DZ57" s="1059"/>
      <c r="EA57" s="226"/>
    </row>
    <row r="58" spans="1:131" ht="26.25" customHeight="1" x14ac:dyDescent="0.2">
      <c r="A58" s="234">
        <v>31</v>
      </c>
      <c r="B58" s="1095"/>
      <c r="C58" s="1096"/>
      <c r="D58" s="1096"/>
      <c r="E58" s="1096"/>
      <c r="F58" s="1096"/>
      <c r="G58" s="1096"/>
      <c r="H58" s="1096"/>
      <c r="I58" s="1096"/>
      <c r="J58" s="1096"/>
      <c r="K58" s="1096"/>
      <c r="L58" s="1096"/>
      <c r="M58" s="1096"/>
      <c r="N58" s="1096"/>
      <c r="O58" s="1096"/>
      <c r="P58" s="1097"/>
      <c r="Q58" s="1098"/>
      <c r="R58" s="1090"/>
      <c r="S58" s="1090"/>
      <c r="T58" s="1090"/>
      <c r="U58" s="1090"/>
      <c r="V58" s="1090"/>
      <c r="W58" s="1090"/>
      <c r="X58" s="1090"/>
      <c r="Y58" s="1090"/>
      <c r="Z58" s="1090"/>
      <c r="AA58" s="1090"/>
      <c r="AB58" s="1090"/>
      <c r="AC58" s="1090"/>
      <c r="AD58" s="1090"/>
      <c r="AE58" s="1099"/>
      <c r="AF58" s="1100"/>
      <c r="AG58" s="1101"/>
      <c r="AH58" s="1101"/>
      <c r="AI58" s="1101"/>
      <c r="AJ58" s="1102"/>
      <c r="AK58" s="1089"/>
      <c r="AL58" s="1090"/>
      <c r="AM58" s="1090"/>
      <c r="AN58" s="1090"/>
      <c r="AO58" s="1090"/>
      <c r="AP58" s="1090"/>
      <c r="AQ58" s="1090"/>
      <c r="AR58" s="1090"/>
      <c r="AS58" s="1090"/>
      <c r="AT58" s="1090"/>
      <c r="AU58" s="1090"/>
      <c r="AV58" s="1090"/>
      <c r="AW58" s="1090"/>
      <c r="AX58" s="1090"/>
      <c r="AY58" s="1090"/>
      <c r="AZ58" s="1091"/>
      <c r="BA58" s="1091"/>
      <c r="BB58" s="1091"/>
      <c r="BC58" s="1091"/>
      <c r="BD58" s="1091"/>
      <c r="BE58" s="1037"/>
      <c r="BF58" s="1037"/>
      <c r="BG58" s="1037"/>
      <c r="BH58" s="1037"/>
      <c r="BI58" s="1038"/>
      <c r="BJ58" s="228"/>
      <c r="BK58" s="228"/>
      <c r="BL58" s="228"/>
      <c r="BM58" s="228"/>
      <c r="BN58" s="228"/>
      <c r="BO58" s="237"/>
      <c r="BP58" s="237"/>
      <c r="BQ58" s="234">
        <v>52</v>
      </c>
      <c r="BR58" s="235"/>
      <c r="BS58" s="1057"/>
      <c r="BT58" s="1058"/>
      <c r="BU58" s="1058"/>
      <c r="BV58" s="1058"/>
      <c r="BW58" s="1058"/>
      <c r="BX58" s="1058"/>
      <c r="BY58" s="1058"/>
      <c r="BZ58" s="1058"/>
      <c r="CA58" s="1058"/>
      <c r="CB58" s="1058"/>
      <c r="CC58" s="1058"/>
      <c r="CD58" s="1058"/>
      <c r="CE58" s="1058"/>
      <c r="CF58" s="1058"/>
      <c r="CG58" s="1079"/>
      <c r="CH58" s="1054"/>
      <c r="CI58" s="1055"/>
      <c r="CJ58" s="1055"/>
      <c r="CK58" s="1055"/>
      <c r="CL58" s="1056"/>
      <c r="CM58" s="1054"/>
      <c r="CN58" s="1055"/>
      <c r="CO58" s="1055"/>
      <c r="CP58" s="1055"/>
      <c r="CQ58" s="1056"/>
      <c r="CR58" s="1054"/>
      <c r="CS58" s="1055"/>
      <c r="CT58" s="1055"/>
      <c r="CU58" s="1055"/>
      <c r="CV58" s="1056"/>
      <c r="CW58" s="1054"/>
      <c r="CX58" s="1055"/>
      <c r="CY58" s="1055"/>
      <c r="CZ58" s="1055"/>
      <c r="DA58" s="1056"/>
      <c r="DB58" s="1054"/>
      <c r="DC58" s="1055"/>
      <c r="DD58" s="1055"/>
      <c r="DE58" s="1055"/>
      <c r="DF58" s="1056"/>
      <c r="DG58" s="1054"/>
      <c r="DH58" s="1055"/>
      <c r="DI58" s="1055"/>
      <c r="DJ58" s="1055"/>
      <c r="DK58" s="1056"/>
      <c r="DL58" s="1054"/>
      <c r="DM58" s="1055"/>
      <c r="DN58" s="1055"/>
      <c r="DO58" s="1055"/>
      <c r="DP58" s="1056"/>
      <c r="DQ58" s="1054"/>
      <c r="DR58" s="1055"/>
      <c r="DS58" s="1055"/>
      <c r="DT58" s="1055"/>
      <c r="DU58" s="1056"/>
      <c r="DV58" s="1057"/>
      <c r="DW58" s="1058"/>
      <c r="DX58" s="1058"/>
      <c r="DY58" s="1058"/>
      <c r="DZ58" s="1059"/>
      <c r="EA58" s="226"/>
    </row>
    <row r="59" spans="1:131" ht="26.25" customHeight="1" x14ac:dyDescent="0.2">
      <c r="A59" s="234">
        <v>32</v>
      </c>
      <c r="B59" s="1095"/>
      <c r="C59" s="1096"/>
      <c r="D59" s="1096"/>
      <c r="E59" s="1096"/>
      <c r="F59" s="1096"/>
      <c r="G59" s="1096"/>
      <c r="H59" s="1096"/>
      <c r="I59" s="1096"/>
      <c r="J59" s="1096"/>
      <c r="K59" s="1096"/>
      <c r="L59" s="1096"/>
      <c r="M59" s="1096"/>
      <c r="N59" s="1096"/>
      <c r="O59" s="1096"/>
      <c r="P59" s="1097"/>
      <c r="Q59" s="1098"/>
      <c r="R59" s="1090"/>
      <c r="S59" s="1090"/>
      <c r="T59" s="1090"/>
      <c r="U59" s="1090"/>
      <c r="V59" s="1090"/>
      <c r="W59" s="1090"/>
      <c r="X59" s="1090"/>
      <c r="Y59" s="1090"/>
      <c r="Z59" s="1090"/>
      <c r="AA59" s="1090"/>
      <c r="AB59" s="1090"/>
      <c r="AC59" s="1090"/>
      <c r="AD59" s="1090"/>
      <c r="AE59" s="1099"/>
      <c r="AF59" s="1100"/>
      <c r="AG59" s="1101"/>
      <c r="AH59" s="1101"/>
      <c r="AI59" s="1101"/>
      <c r="AJ59" s="1102"/>
      <c r="AK59" s="1089"/>
      <c r="AL59" s="1090"/>
      <c r="AM59" s="1090"/>
      <c r="AN59" s="1090"/>
      <c r="AO59" s="1090"/>
      <c r="AP59" s="1090"/>
      <c r="AQ59" s="1090"/>
      <c r="AR59" s="1090"/>
      <c r="AS59" s="1090"/>
      <c r="AT59" s="1090"/>
      <c r="AU59" s="1090"/>
      <c r="AV59" s="1090"/>
      <c r="AW59" s="1090"/>
      <c r="AX59" s="1090"/>
      <c r="AY59" s="1090"/>
      <c r="AZ59" s="1091"/>
      <c r="BA59" s="1091"/>
      <c r="BB59" s="1091"/>
      <c r="BC59" s="1091"/>
      <c r="BD59" s="1091"/>
      <c r="BE59" s="1037"/>
      <c r="BF59" s="1037"/>
      <c r="BG59" s="1037"/>
      <c r="BH59" s="1037"/>
      <c r="BI59" s="1038"/>
      <c r="BJ59" s="228"/>
      <c r="BK59" s="228"/>
      <c r="BL59" s="228"/>
      <c r="BM59" s="228"/>
      <c r="BN59" s="228"/>
      <c r="BO59" s="237"/>
      <c r="BP59" s="237"/>
      <c r="BQ59" s="234">
        <v>53</v>
      </c>
      <c r="BR59" s="235"/>
      <c r="BS59" s="1057"/>
      <c r="BT59" s="1058"/>
      <c r="BU59" s="1058"/>
      <c r="BV59" s="1058"/>
      <c r="BW59" s="1058"/>
      <c r="BX59" s="1058"/>
      <c r="BY59" s="1058"/>
      <c r="BZ59" s="1058"/>
      <c r="CA59" s="1058"/>
      <c r="CB59" s="1058"/>
      <c r="CC59" s="1058"/>
      <c r="CD59" s="1058"/>
      <c r="CE59" s="1058"/>
      <c r="CF59" s="1058"/>
      <c r="CG59" s="1079"/>
      <c r="CH59" s="1054"/>
      <c r="CI59" s="1055"/>
      <c r="CJ59" s="1055"/>
      <c r="CK59" s="1055"/>
      <c r="CL59" s="1056"/>
      <c r="CM59" s="1054"/>
      <c r="CN59" s="1055"/>
      <c r="CO59" s="1055"/>
      <c r="CP59" s="1055"/>
      <c r="CQ59" s="1056"/>
      <c r="CR59" s="1054"/>
      <c r="CS59" s="1055"/>
      <c r="CT59" s="1055"/>
      <c r="CU59" s="1055"/>
      <c r="CV59" s="1056"/>
      <c r="CW59" s="1054"/>
      <c r="CX59" s="1055"/>
      <c r="CY59" s="1055"/>
      <c r="CZ59" s="1055"/>
      <c r="DA59" s="1056"/>
      <c r="DB59" s="1054"/>
      <c r="DC59" s="1055"/>
      <c r="DD59" s="1055"/>
      <c r="DE59" s="1055"/>
      <c r="DF59" s="1056"/>
      <c r="DG59" s="1054"/>
      <c r="DH59" s="1055"/>
      <c r="DI59" s="1055"/>
      <c r="DJ59" s="1055"/>
      <c r="DK59" s="1056"/>
      <c r="DL59" s="1054"/>
      <c r="DM59" s="1055"/>
      <c r="DN59" s="1055"/>
      <c r="DO59" s="1055"/>
      <c r="DP59" s="1056"/>
      <c r="DQ59" s="1054"/>
      <c r="DR59" s="1055"/>
      <c r="DS59" s="1055"/>
      <c r="DT59" s="1055"/>
      <c r="DU59" s="1056"/>
      <c r="DV59" s="1057"/>
      <c r="DW59" s="1058"/>
      <c r="DX59" s="1058"/>
      <c r="DY59" s="1058"/>
      <c r="DZ59" s="1059"/>
      <c r="EA59" s="226"/>
    </row>
    <row r="60" spans="1:131" ht="26.25" customHeight="1" x14ac:dyDescent="0.2">
      <c r="A60" s="234">
        <v>33</v>
      </c>
      <c r="B60" s="1095"/>
      <c r="C60" s="1096"/>
      <c r="D60" s="1096"/>
      <c r="E60" s="1096"/>
      <c r="F60" s="1096"/>
      <c r="G60" s="1096"/>
      <c r="H60" s="1096"/>
      <c r="I60" s="1096"/>
      <c r="J60" s="1096"/>
      <c r="K60" s="1096"/>
      <c r="L60" s="1096"/>
      <c r="M60" s="1096"/>
      <c r="N60" s="1096"/>
      <c r="O60" s="1096"/>
      <c r="P60" s="1097"/>
      <c r="Q60" s="1098"/>
      <c r="R60" s="1090"/>
      <c r="S60" s="1090"/>
      <c r="T60" s="1090"/>
      <c r="U60" s="1090"/>
      <c r="V60" s="1090"/>
      <c r="W60" s="1090"/>
      <c r="X60" s="1090"/>
      <c r="Y60" s="1090"/>
      <c r="Z60" s="1090"/>
      <c r="AA60" s="1090"/>
      <c r="AB60" s="1090"/>
      <c r="AC60" s="1090"/>
      <c r="AD60" s="1090"/>
      <c r="AE60" s="1099"/>
      <c r="AF60" s="1100"/>
      <c r="AG60" s="1101"/>
      <c r="AH60" s="1101"/>
      <c r="AI60" s="1101"/>
      <c r="AJ60" s="1102"/>
      <c r="AK60" s="1089"/>
      <c r="AL60" s="1090"/>
      <c r="AM60" s="1090"/>
      <c r="AN60" s="1090"/>
      <c r="AO60" s="1090"/>
      <c r="AP60" s="1090"/>
      <c r="AQ60" s="1090"/>
      <c r="AR60" s="1090"/>
      <c r="AS60" s="1090"/>
      <c r="AT60" s="1090"/>
      <c r="AU60" s="1090"/>
      <c r="AV60" s="1090"/>
      <c r="AW60" s="1090"/>
      <c r="AX60" s="1090"/>
      <c r="AY60" s="1090"/>
      <c r="AZ60" s="1091"/>
      <c r="BA60" s="1091"/>
      <c r="BB60" s="1091"/>
      <c r="BC60" s="1091"/>
      <c r="BD60" s="1091"/>
      <c r="BE60" s="1037"/>
      <c r="BF60" s="1037"/>
      <c r="BG60" s="1037"/>
      <c r="BH60" s="1037"/>
      <c r="BI60" s="1038"/>
      <c r="BJ60" s="228"/>
      <c r="BK60" s="228"/>
      <c r="BL60" s="228"/>
      <c r="BM60" s="228"/>
      <c r="BN60" s="228"/>
      <c r="BO60" s="237"/>
      <c r="BP60" s="237"/>
      <c r="BQ60" s="234">
        <v>54</v>
      </c>
      <c r="BR60" s="235"/>
      <c r="BS60" s="1057"/>
      <c r="BT60" s="1058"/>
      <c r="BU60" s="1058"/>
      <c r="BV60" s="1058"/>
      <c r="BW60" s="1058"/>
      <c r="BX60" s="1058"/>
      <c r="BY60" s="1058"/>
      <c r="BZ60" s="1058"/>
      <c r="CA60" s="1058"/>
      <c r="CB60" s="1058"/>
      <c r="CC60" s="1058"/>
      <c r="CD60" s="1058"/>
      <c r="CE60" s="1058"/>
      <c r="CF60" s="1058"/>
      <c r="CG60" s="1079"/>
      <c r="CH60" s="1054"/>
      <c r="CI60" s="1055"/>
      <c r="CJ60" s="1055"/>
      <c r="CK60" s="1055"/>
      <c r="CL60" s="1056"/>
      <c r="CM60" s="1054"/>
      <c r="CN60" s="1055"/>
      <c r="CO60" s="1055"/>
      <c r="CP60" s="1055"/>
      <c r="CQ60" s="1056"/>
      <c r="CR60" s="1054"/>
      <c r="CS60" s="1055"/>
      <c r="CT60" s="1055"/>
      <c r="CU60" s="1055"/>
      <c r="CV60" s="1056"/>
      <c r="CW60" s="1054"/>
      <c r="CX60" s="1055"/>
      <c r="CY60" s="1055"/>
      <c r="CZ60" s="1055"/>
      <c r="DA60" s="1056"/>
      <c r="DB60" s="1054"/>
      <c r="DC60" s="1055"/>
      <c r="DD60" s="1055"/>
      <c r="DE60" s="1055"/>
      <c r="DF60" s="1056"/>
      <c r="DG60" s="1054"/>
      <c r="DH60" s="1055"/>
      <c r="DI60" s="1055"/>
      <c r="DJ60" s="1055"/>
      <c r="DK60" s="1056"/>
      <c r="DL60" s="1054"/>
      <c r="DM60" s="1055"/>
      <c r="DN60" s="1055"/>
      <c r="DO60" s="1055"/>
      <c r="DP60" s="1056"/>
      <c r="DQ60" s="1054"/>
      <c r="DR60" s="1055"/>
      <c r="DS60" s="1055"/>
      <c r="DT60" s="1055"/>
      <c r="DU60" s="1056"/>
      <c r="DV60" s="1057"/>
      <c r="DW60" s="1058"/>
      <c r="DX60" s="1058"/>
      <c r="DY60" s="1058"/>
      <c r="DZ60" s="1059"/>
      <c r="EA60" s="226"/>
    </row>
    <row r="61" spans="1:131" ht="26.25" customHeight="1" thickBot="1" x14ac:dyDescent="0.25">
      <c r="A61" s="234">
        <v>34</v>
      </c>
      <c r="B61" s="1095"/>
      <c r="C61" s="1096"/>
      <c r="D61" s="1096"/>
      <c r="E61" s="1096"/>
      <c r="F61" s="1096"/>
      <c r="G61" s="1096"/>
      <c r="H61" s="1096"/>
      <c r="I61" s="1096"/>
      <c r="J61" s="1096"/>
      <c r="K61" s="1096"/>
      <c r="L61" s="1096"/>
      <c r="M61" s="1096"/>
      <c r="N61" s="1096"/>
      <c r="O61" s="1096"/>
      <c r="P61" s="1097"/>
      <c r="Q61" s="1098"/>
      <c r="R61" s="1090"/>
      <c r="S61" s="1090"/>
      <c r="T61" s="1090"/>
      <c r="U61" s="1090"/>
      <c r="V61" s="1090"/>
      <c r="W61" s="1090"/>
      <c r="X61" s="1090"/>
      <c r="Y61" s="1090"/>
      <c r="Z61" s="1090"/>
      <c r="AA61" s="1090"/>
      <c r="AB61" s="1090"/>
      <c r="AC61" s="1090"/>
      <c r="AD61" s="1090"/>
      <c r="AE61" s="1099"/>
      <c r="AF61" s="1100"/>
      <c r="AG61" s="1101"/>
      <c r="AH61" s="1101"/>
      <c r="AI61" s="1101"/>
      <c r="AJ61" s="1102"/>
      <c r="AK61" s="1089"/>
      <c r="AL61" s="1090"/>
      <c r="AM61" s="1090"/>
      <c r="AN61" s="1090"/>
      <c r="AO61" s="1090"/>
      <c r="AP61" s="1090"/>
      <c r="AQ61" s="1090"/>
      <c r="AR61" s="1090"/>
      <c r="AS61" s="1090"/>
      <c r="AT61" s="1090"/>
      <c r="AU61" s="1090"/>
      <c r="AV61" s="1090"/>
      <c r="AW61" s="1090"/>
      <c r="AX61" s="1090"/>
      <c r="AY61" s="1090"/>
      <c r="AZ61" s="1091"/>
      <c r="BA61" s="1091"/>
      <c r="BB61" s="1091"/>
      <c r="BC61" s="1091"/>
      <c r="BD61" s="1091"/>
      <c r="BE61" s="1037"/>
      <c r="BF61" s="1037"/>
      <c r="BG61" s="1037"/>
      <c r="BH61" s="1037"/>
      <c r="BI61" s="1038"/>
      <c r="BJ61" s="228"/>
      <c r="BK61" s="228"/>
      <c r="BL61" s="228"/>
      <c r="BM61" s="228"/>
      <c r="BN61" s="228"/>
      <c r="BO61" s="237"/>
      <c r="BP61" s="237"/>
      <c r="BQ61" s="234">
        <v>55</v>
      </c>
      <c r="BR61" s="235"/>
      <c r="BS61" s="1057"/>
      <c r="BT61" s="1058"/>
      <c r="BU61" s="1058"/>
      <c r="BV61" s="1058"/>
      <c r="BW61" s="1058"/>
      <c r="BX61" s="1058"/>
      <c r="BY61" s="1058"/>
      <c r="BZ61" s="1058"/>
      <c r="CA61" s="1058"/>
      <c r="CB61" s="1058"/>
      <c r="CC61" s="1058"/>
      <c r="CD61" s="1058"/>
      <c r="CE61" s="1058"/>
      <c r="CF61" s="1058"/>
      <c r="CG61" s="1079"/>
      <c r="CH61" s="1054"/>
      <c r="CI61" s="1055"/>
      <c r="CJ61" s="1055"/>
      <c r="CK61" s="1055"/>
      <c r="CL61" s="1056"/>
      <c r="CM61" s="1054"/>
      <c r="CN61" s="1055"/>
      <c r="CO61" s="1055"/>
      <c r="CP61" s="1055"/>
      <c r="CQ61" s="1056"/>
      <c r="CR61" s="1054"/>
      <c r="CS61" s="1055"/>
      <c r="CT61" s="1055"/>
      <c r="CU61" s="1055"/>
      <c r="CV61" s="1056"/>
      <c r="CW61" s="1054"/>
      <c r="CX61" s="1055"/>
      <c r="CY61" s="1055"/>
      <c r="CZ61" s="1055"/>
      <c r="DA61" s="1056"/>
      <c r="DB61" s="1054"/>
      <c r="DC61" s="1055"/>
      <c r="DD61" s="1055"/>
      <c r="DE61" s="1055"/>
      <c r="DF61" s="1056"/>
      <c r="DG61" s="1054"/>
      <c r="DH61" s="1055"/>
      <c r="DI61" s="1055"/>
      <c r="DJ61" s="1055"/>
      <c r="DK61" s="1056"/>
      <c r="DL61" s="1054"/>
      <c r="DM61" s="1055"/>
      <c r="DN61" s="1055"/>
      <c r="DO61" s="1055"/>
      <c r="DP61" s="1056"/>
      <c r="DQ61" s="1054"/>
      <c r="DR61" s="1055"/>
      <c r="DS61" s="1055"/>
      <c r="DT61" s="1055"/>
      <c r="DU61" s="1056"/>
      <c r="DV61" s="1057"/>
      <c r="DW61" s="1058"/>
      <c r="DX61" s="1058"/>
      <c r="DY61" s="1058"/>
      <c r="DZ61" s="1059"/>
      <c r="EA61" s="226"/>
    </row>
    <row r="62" spans="1:131" ht="26.25" customHeight="1" x14ac:dyDescent="0.2">
      <c r="A62" s="234">
        <v>35</v>
      </c>
      <c r="B62" s="1095"/>
      <c r="C62" s="1096"/>
      <c r="D62" s="1096"/>
      <c r="E62" s="1096"/>
      <c r="F62" s="1096"/>
      <c r="G62" s="1096"/>
      <c r="H62" s="1096"/>
      <c r="I62" s="1096"/>
      <c r="J62" s="1096"/>
      <c r="K62" s="1096"/>
      <c r="L62" s="1096"/>
      <c r="M62" s="1096"/>
      <c r="N62" s="1096"/>
      <c r="O62" s="1096"/>
      <c r="P62" s="1097"/>
      <c r="Q62" s="1098"/>
      <c r="R62" s="1090"/>
      <c r="S62" s="1090"/>
      <c r="T62" s="1090"/>
      <c r="U62" s="1090"/>
      <c r="V62" s="1090"/>
      <c r="W62" s="1090"/>
      <c r="X62" s="1090"/>
      <c r="Y62" s="1090"/>
      <c r="Z62" s="1090"/>
      <c r="AA62" s="1090"/>
      <c r="AB62" s="1090"/>
      <c r="AC62" s="1090"/>
      <c r="AD62" s="1090"/>
      <c r="AE62" s="1099"/>
      <c r="AF62" s="1100"/>
      <c r="AG62" s="1101"/>
      <c r="AH62" s="1101"/>
      <c r="AI62" s="1101"/>
      <c r="AJ62" s="1102"/>
      <c r="AK62" s="1089"/>
      <c r="AL62" s="1090"/>
      <c r="AM62" s="1090"/>
      <c r="AN62" s="1090"/>
      <c r="AO62" s="1090"/>
      <c r="AP62" s="1090"/>
      <c r="AQ62" s="1090"/>
      <c r="AR62" s="1090"/>
      <c r="AS62" s="1090"/>
      <c r="AT62" s="1090"/>
      <c r="AU62" s="1090"/>
      <c r="AV62" s="1090"/>
      <c r="AW62" s="1090"/>
      <c r="AX62" s="1090"/>
      <c r="AY62" s="1090"/>
      <c r="AZ62" s="1091"/>
      <c r="BA62" s="1091"/>
      <c r="BB62" s="1091"/>
      <c r="BC62" s="1091"/>
      <c r="BD62" s="1091"/>
      <c r="BE62" s="1037"/>
      <c r="BF62" s="1037"/>
      <c r="BG62" s="1037"/>
      <c r="BH62" s="1037"/>
      <c r="BI62" s="1038"/>
      <c r="BJ62" s="1092" t="s">
        <v>412</v>
      </c>
      <c r="BK62" s="1093"/>
      <c r="BL62" s="1093"/>
      <c r="BM62" s="1093"/>
      <c r="BN62" s="1094"/>
      <c r="BO62" s="237"/>
      <c r="BP62" s="237"/>
      <c r="BQ62" s="234">
        <v>56</v>
      </c>
      <c r="BR62" s="235"/>
      <c r="BS62" s="1057"/>
      <c r="BT62" s="1058"/>
      <c r="BU62" s="1058"/>
      <c r="BV62" s="1058"/>
      <c r="BW62" s="1058"/>
      <c r="BX62" s="1058"/>
      <c r="BY62" s="1058"/>
      <c r="BZ62" s="1058"/>
      <c r="CA62" s="1058"/>
      <c r="CB62" s="1058"/>
      <c r="CC62" s="1058"/>
      <c r="CD62" s="1058"/>
      <c r="CE62" s="1058"/>
      <c r="CF62" s="1058"/>
      <c r="CG62" s="1079"/>
      <c r="CH62" s="1054"/>
      <c r="CI62" s="1055"/>
      <c r="CJ62" s="1055"/>
      <c r="CK62" s="1055"/>
      <c r="CL62" s="1056"/>
      <c r="CM62" s="1054"/>
      <c r="CN62" s="1055"/>
      <c r="CO62" s="1055"/>
      <c r="CP62" s="1055"/>
      <c r="CQ62" s="1056"/>
      <c r="CR62" s="1054"/>
      <c r="CS62" s="1055"/>
      <c r="CT62" s="1055"/>
      <c r="CU62" s="1055"/>
      <c r="CV62" s="1056"/>
      <c r="CW62" s="1054"/>
      <c r="CX62" s="1055"/>
      <c r="CY62" s="1055"/>
      <c r="CZ62" s="1055"/>
      <c r="DA62" s="1056"/>
      <c r="DB62" s="1054"/>
      <c r="DC62" s="1055"/>
      <c r="DD62" s="1055"/>
      <c r="DE62" s="1055"/>
      <c r="DF62" s="1056"/>
      <c r="DG62" s="1054"/>
      <c r="DH62" s="1055"/>
      <c r="DI62" s="1055"/>
      <c r="DJ62" s="1055"/>
      <c r="DK62" s="1056"/>
      <c r="DL62" s="1054"/>
      <c r="DM62" s="1055"/>
      <c r="DN62" s="1055"/>
      <c r="DO62" s="1055"/>
      <c r="DP62" s="1056"/>
      <c r="DQ62" s="1054"/>
      <c r="DR62" s="1055"/>
      <c r="DS62" s="1055"/>
      <c r="DT62" s="1055"/>
      <c r="DU62" s="1056"/>
      <c r="DV62" s="1057"/>
      <c r="DW62" s="1058"/>
      <c r="DX62" s="1058"/>
      <c r="DY62" s="1058"/>
      <c r="DZ62" s="1059"/>
      <c r="EA62" s="226"/>
    </row>
    <row r="63" spans="1:131" ht="26.25" customHeight="1" thickBot="1" x14ac:dyDescent="0.25">
      <c r="A63" s="236" t="s">
        <v>392</v>
      </c>
      <c r="B63" s="1002" t="s">
        <v>413</v>
      </c>
      <c r="C63" s="1003"/>
      <c r="D63" s="1003"/>
      <c r="E63" s="1003"/>
      <c r="F63" s="1003"/>
      <c r="G63" s="1003"/>
      <c r="H63" s="1003"/>
      <c r="I63" s="1003"/>
      <c r="J63" s="1003"/>
      <c r="K63" s="1003"/>
      <c r="L63" s="1003"/>
      <c r="M63" s="1003"/>
      <c r="N63" s="1003"/>
      <c r="O63" s="1003"/>
      <c r="P63" s="1013"/>
      <c r="Q63" s="1027"/>
      <c r="R63" s="1028"/>
      <c r="S63" s="1028"/>
      <c r="T63" s="1028"/>
      <c r="U63" s="1028"/>
      <c r="V63" s="1028"/>
      <c r="W63" s="1028"/>
      <c r="X63" s="1028"/>
      <c r="Y63" s="1028"/>
      <c r="Z63" s="1028"/>
      <c r="AA63" s="1028"/>
      <c r="AB63" s="1028"/>
      <c r="AC63" s="1028"/>
      <c r="AD63" s="1028"/>
      <c r="AE63" s="1085"/>
      <c r="AF63" s="1086">
        <v>16</v>
      </c>
      <c r="AG63" s="1024"/>
      <c r="AH63" s="1024"/>
      <c r="AI63" s="1024"/>
      <c r="AJ63" s="1087"/>
      <c r="AK63" s="1088"/>
      <c r="AL63" s="1028"/>
      <c r="AM63" s="1028"/>
      <c r="AN63" s="1028"/>
      <c r="AO63" s="1028"/>
      <c r="AP63" s="1024">
        <v>20</v>
      </c>
      <c r="AQ63" s="1024"/>
      <c r="AR63" s="1024"/>
      <c r="AS63" s="1024"/>
      <c r="AT63" s="1024"/>
      <c r="AU63" s="1024">
        <v>15</v>
      </c>
      <c r="AV63" s="1024"/>
      <c r="AW63" s="1024"/>
      <c r="AX63" s="1024"/>
      <c r="AY63" s="1024"/>
      <c r="AZ63" s="1082"/>
      <c r="BA63" s="1082"/>
      <c r="BB63" s="1082"/>
      <c r="BC63" s="1082"/>
      <c r="BD63" s="1082"/>
      <c r="BE63" s="1025"/>
      <c r="BF63" s="1025"/>
      <c r="BG63" s="1025"/>
      <c r="BH63" s="1025"/>
      <c r="BI63" s="1026"/>
      <c r="BJ63" s="1083" t="s">
        <v>414</v>
      </c>
      <c r="BK63" s="1018"/>
      <c r="BL63" s="1018"/>
      <c r="BM63" s="1018"/>
      <c r="BN63" s="1084"/>
      <c r="BO63" s="237"/>
      <c r="BP63" s="237"/>
      <c r="BQ63" s="234">
        <v>57</v>
      </c>
      <c r="BR63" s="235"/>
      <c r="BS63" s="1057"/>
      <c r="BT63" s="1058"/>
      <c r="BU63" s="1058"/>
      <c r="BV63" s="1058"/>
      <c r="BW63" s="1058"/>
      <c r="BX63" s="1058"/>
      <c r="BY63" s="1058"/>
      <c r="BZ63" s="1058"/>
      <c r="CA63" s="1058"/>
      <c r="CB63" s="1058"/>
      <c r="CC63" s="1058"/>
      <c r="CD63" s="1058"/>
      <c r="CE63" s="1058"/>
      <c r="CF63" s="1058"/>
      <c r="CG63" s="1079"/>
      <c r="CH63" s="1054"/>
      <c r="CI63" s="1055"/>
      <c r="CJ63" s="1055"/>
      <c r="CK63" s="1055"/>
      <c r="CL63" s="1056"/>
      <c r="CM63" s="1054"/>
      <c r="CN63" s="1055"/>
      <c r="CO63" s="1055"/>
      <c r="CP63" s="1055"/>
      <c r="CQ63" s="1056"/>
      <c r="CR63" s="1054"/>
      <c r="CS63" s="1055"/>
      <c r="CT63" s="1055"/>
      <c r="CU63" s="1055"/>
      <c r="CV63" s="1056"/>
      <c r="CW63" s="1054"/>
      <c r="CX63" s="1055"/>
      <c r="CY63" s="1055"/>
      <c r="CZ63" s="1055"/>
      <c r="DA63" s="1056"/>
      <c r="DB63" s="1054"/>
      <c r="DC63" s="1055"/>
      <c r="DD63" s="1055"/>
      <c r="DE63" s="1055"/>
      <c r="DF63" s="1056"/>
      <c r="DG63" s="1054"/>
      <c r="DH63" s="1055"/>
      <c r="DI63" s="1055"/>
      <c r="DJ63" s="1055"/>
      <c r="DK63" s="1056"/>
      <c r="DL63" s="1054"/>
      <c r="DM63" s="1055"/>
      <c r="DN63" s="1055"/>
      <c r="DO63" s="1055"/>
      <c r="DP63" s="1056"/>
      <c r="DQ63" s="1054"/>
      <c r="DR63" s="1055"/>
      <c r="DS63" s="1055"/>
      <c r="DT63" s="1055"/>
      <c r="DU63" s="1056"/>
      <c r="DV63" s="1057"/>
      <c r="DW63" s="1058"/>
      <c r="DX63" s="1058"/>
      <c r="DY63" s="1058"/>
      <c r="DZ63" s="1059"/>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7"/>
      <c r="BT64" s="1058"/>
      <c r="BU64" s="1058"/>
      <c r="BV64" s="1058"/>
      <c r="BW64" s="1058"/>
      <c r="BX64" s="1058"/>
      <c r="BY64" s="1058"/>
      <c r="BZ64" s="1058"/>
      <c r="CA64" s="1058"/>
      <c r="CB64" s="1058"/>
      <c r="CC64" s="1058"/>
      <c r="CD64" s="1058"/>
      <c r="CE64" s="1058"/>
      <c r="CF64" s="1058"/>
      <c r="CG64" s="1079"/>
      <c r="CH64" s="1054"/>
      <c r="CI64" s="1055"/>
      <c r="CJ64" s="1055"/>
      <c r="CK64" s="1055"/>
      <c r="CL64" s="1056"/>
      <c r="CM64" s="1054"/>
      <c r="CN64" s="1055"/>
      <c r="CO64" s="1055"/>
      <c r="CP64" s="1055"/>
      <c r="CQ64" s="1056"/>
      <c r="CR64" s="1054"/>
      <c r="CS64" s="1055"/>
      <c r="CT64" s="1055"/>
      <c r="CU64" s="1055"/>
      <c r="CV64" s="1056"/>
      <c r="CW64" s="1054"/>
      <c r="CX64" s="1055"/>
      <c r="CY64" s="1055"/>
      <c r="CZ64" s="1055"/>
      <c r="DA64" s="1056"/>
      <c r="DB64" s="1054"/>
      <c r="DC64" s="1055"/>
      <c r="DD64" s="1055"/>
      <c r="DE64" s="1055"/>
      <c r="DF64" s="1056"/>
      <c r="DG64" s="1054"/>
      <c r="DH64" s="1055"/>
      <c r="DI64" s="1055"/>
      <c r="DJ64" s="1055"/>
      <c r="DK64" s="1056"/>
      <c r="DL64" s="1054"/>
      <c r="DM64" s="1055"/>
      <c r="DN64" s="1055"/>
      <c r="DO64" s="1055"/>
      <c r="DP64" s="1056"/>
      <c r="DQ64" s="1054"/>
      <c r="DR64" s="1055"/>
      <c r="DS64" s="1055"/>
      <c r="DT64" s="1055"/>
      <c r="DU64" s="1056"/>
      <c r="DV64" s="1057"/>
      <c r="DW64" s="1058"/>
      <c r="DX64" s="1058"/>
      <c r="DY64" s="1058"/>
      <c r="DZ64" s="1059"/>
      <c r="EA64" s="226"/>
    </row>
    <row r="65" spans="1:131" ht="26.25" customHeight="1" thickBot="1" x14ac:dyDescent="0.25">
      <c r="A65" s="228" t="s">
        <v>415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7"/>
      <c r="BT65" s="1058"/>
      <c r="BU65" s="1058"/>
      <c r="BV65" s="1058"/>
      <c r="BW65" s="1058"/>
      <c r="BX65" s="1058"/>
      <c r="BY65" s="1058"/>
      <c r="BZ65" s="1058"/>
      <c r="CA65" s="1058"/>
      <c r="CB65" s="1058"/>
      <c r="CC65" s="1058"/>
      <c r="CD65" s="1058"/>
      <c r="CE65" s="1058"/>
      <c r="CF65" s="1058"/>
      <c r="CG65" s="1079"/>
      <c r="CH65" s="1054"/>
      <c r="CI65" s="1055"/>
      <c r="CJ65" s="1055"/>
      <c r="CK65" s="1055"/>
      <c r="CL65" s="1056"/>
      <c r="CM65" s="1054"/>
      <c r="CN65" s="1055"/>
      <c r="CO65" s="1055"/>
      <c r="CP65" s="1055"/>
      <c r="CQ65" s="1056"/>
      <c r="CR65" s="1054"/>
      <c r="CS65" s="1055"/>
      <c r="CT65" s="1055"/>
      <c r="CU65" s="1055"/>
      <c r="CV65" s="1056"/>
      <c r="CW65" s="1054"/>
      <c r="CX65" s="1055"/>
      <c r="CY65" s="1055"/>
      <c r="CZ65" s="1055"/>
      <c r="DA65" s="1056"/>
      <c r="DB65" s="1054"/>
      <c r="DC65" s="1055"/>
      <c r="DD65" s="1055"/>
      <c r="DE65" s="1055"/>
      <c r="DF65" s="1056"/>
      <c r="DG65" s="1054"/>
      <c r="DH65" s="1055"/>
      <c r="DI65" s="1055"/>
      <c r="DJ65" s="1055"/>
      <c r="DK65" s="1056"/>
      <c r="DL65" s="1054"/>
      <c r="DM65" s="1055"/>
      <c r="DN65" s="1055"/>
      <c r="DO65" s="1055"/>
      <c r="DP65" s="1056"/>
      <c r="DQ65" s="1054"/>
      <c r="DR65" s="1055"/>
      <c r="DS65" s="1055"/>
      <c r="DT65" s="1055"/>
      <c r="DU65" s="1056"/>
      <c r="DV65" s="1057"/>
      <c r="DW65" s="1058"/>
      <c r="DX65" s="1058"/>
      <c r="DY65" s="1058"/>
      <c r="DZ65" s="1059"/>
      <c r="EA65" s="226"/>
    </row>
    <row r="66" spans="1:131" ht="26.25" customHeight="1" x14ac:dyDescent="0.2">
      <c r="A66" s="1060" t="s">
        <v>416</v>
      </c>
      <c r="B66" s="1061"/>
      <c r="C66" s="1061"/>
      <c r="D66" s="1061"/>
      <c r="E66" s="1061"/>
      <c r="F66" s="1061"/>
      <c r="G66" s="1061"/>
      <c r="H66" s="1061"/>
      <c r="I66" s="1061"/>
      <c r="J66" s="1061"/>
      <c r="K66" s="1061"/>
      <c r="L66" s="1061"/>
      <c r="M66" s="1061"/>
      <c r="N66" s="1061"/>
      <c r="O66" s="1061"/>
      <c r="P66" s="1062"/>
      <c r="Q66" s="1066" t="s">
        <v>417</v>
      </c>
      <c r="R66" s="1067"/>
      <c r="S66" s="1067"/>
      <c r="T66" s="1067"/>
      <c r="U66" s="1068"/>
      <c r="V66" s="1066" t="s">
        <v>418</v>
      </c>
      <c r="W66" s="1067"/>
      <c r="X66" s="1067"/>
      <c r="Y66" s="1067"/>
      <c r="Z66" s="1068"/>
      <c r="AA66" s="1066" t="s">
        <v>419</v>
      </c>
      <c r="AB66" s="1067"/>
      <c r="AC66" s="1067"/>
      <c r="AD66" s="1067"/>
      <c r="AE66" s="1068"/>
      <c r="AF66" s="1072" t="s">
        <v>420</v>
      </c>
      <c r="AG66" s="1073"/>
      <c r="AH66" s="1073"/>
      <c r="AI66" s="1073"/>
      <c r="AJ66" s="1074"/>
      <c r="AK66" s="1066" t="s">
        <v>421</v>
      </c>
      <c r="AL66" s="1061"/>
      <c r="AM66" s="1061"/>
      <c r="AN66" s="1061"/>
      <c r="AO66" s="1062"/>
      <c r="AP66" s="1066" t="s">
        <v>422</v>
      </c>
      <c r="AQ66" s="1067"/>
      <c r="AR66" s="1067"/>
      <c r="AS66" s="1067"/>
      <c r="AT66" s="1068"/>
      <c r="AU66" s="1066" t="s">
        <v>423</v>
      </c>
      <c r="AV66" s="1067"/>
      <c r="AW66" s="1067"/>
      <c r="AX66" s="1067"/>
      <c r="AY66" s="1068"/>
      <c r="AZ66" s="1066" t="s">
        <v>378</v>
      </c>
      <c r="BA66" s="1067"/>
      <c r="BB66" s="1067"/>
      <c r="BC66" s="1067"/>
      <c r="BD66" s="1080"/>
      <c r="BE66" s="237"/>
      <c r="BF66" s="237"/>
      <c r="BG66" s="237"/>
      <c r="BH66" s="237"/>
      <c r="BI66" s="237"/>
      <c r="BJ66" s="237"/>
      <c r="BK66" s="237"/>
      <c r="BL66" s="237"/>
      <c r="BM66" s="237"/>
      <c r="BN66" s="237"/>
      <c r="BO66" s="237"/>
      <c r="BP66" s="237"/>
      <c r="BQ66" s="234">
        <v>60</v>
      </c>
      <c r="BR66" s="239"/>
      <c r="BS66" s="1010"/>
      <c r="BT66" s="1011"/>
      <c r="BU66" s="1011"/>
      <c r="BV66" s="1011"/>
      <c r="BW66" s="1011"/>
      <c r="BX66" s="1011"/>
      <c r="BY66" s="1011"/>
      <c r="BZ66" s="1011"/>
      <c r="CA66" s="1011"/>
      <c r="CB66" s="1011"/>
      <c r="CC66" s="1011"/>
      <c r="CD66" s="1011"/>
      <c r="CE66" s="1011"/>
      <c r="CF66" s="1011"/>
      <c r="CG66" s="1020"/>
      <c r="CH66" s="1021"/>
      <c r="CI66" s="1022"/>
      <c r="CJ66" s="1022"/>
      <c r="CK66" s="1022"/>
      <c r="CL66" s="1023"/>
      <c r="CM66" s="1021"/>
      <c r="CN66" s="1022"/>
      <c r="CO66" s="1022"/>
      <c r="CP66" s="1022"/>
      <c r="CQ66" s="1023"/>
      <c r="CR66" s="1021"/>
      <c r="CS66" s="1022"/>
      <c r="CT66" s="1022"/>
      <c r="CU66" s="1022"/>
      <c r="CV66" s="1023"/>
      <c r="CW66" s="1021"/>
      <c r="CX66" s="1022"/>
      <c r="CY66" s="1022"/>
      <c r="CZ66" s="1022"/>
      <c r="DA66" s="1023"/>
      <c r="DB66" s="1021"/>
      <c r="DC66" s="1022"/>
      <c r="DD66" s="1022"/>
      <c r="DE66" s="1022"/>
      <c r="DF66" s="1023"/>
      <c r="DG66" s="1021"/>
      <c r="DH66" s="1022"/>
      <c r="DI66" s="1022"/>
      <c r="DJ66" s="1022"/>
      <c r="DK66" s="1023"/>
      <c r="DL66" s="1021"/>
      <c r="DM66" s="1022"/>
      <c r="DN66" s="1022"/>
      <c r="DO66" s="1022"/>
      <c r="DP66" s="1023"/>
      <c r="DQ66" s="1021"/>
      <c r="DR66" s="1022"/>
      <c r="DS66" s="1022"/>
      <c r="DT66" s="1022"/>
      <c r="DU66" s="1023"/>
      <c r="DV66" s="1010"/>
      <c r="DW66" s="1011"/>
      <c r="DX66" s="1011"/>
      <c r="DY66" s="1011"/>
      <c r="DZ66" s="1012"/>
      <c r="EA66" s="226"/>
    </row>
    <row r="67" spans="1:131" ht="26.25" customHeight="1" thickBot="1" x14ac:dyDescent="0.25">
      <c r="A67" s="1063"/>
      <c r="B67" s="1064"/>
      <c r="C67" s="1064"/>
      <c r="D67" s="1064"/>
      <c r="E67" s="1064"/>
      <c r="F67" s="1064"/>
      <c r="G67" s="1064"/>
      <c r="H67" s="1064"/>
      <c r="I67" s="1064"/>
      <c r="J67" s="1064"/>
      <c r="K67" s="1064"/>
      <c r="L67" s="1064"/>
      <c r="M67" s="1064"/>
      <c r="N67" s="1064"/>
      <c r="O67" s="1064"/>
      <c r="P67" s="1065"/>
      <c r="Q67" s="1069"/>
      <c r="R67" s="1070"/>
      <c r="S67" s="1070"/>
      <c r="T67" s="1070"/>
      <c r="U67" s="1071"/>
      <c r="V67" s="1069"/>
      <c r="W67" s="1070"/>
      <c r="X67" s="1070"/>
      <c r="Y67" s="1070"/>
      <c r="Z67" s="1071"/>
      <c r="AA67" s="1069"/>
      <c r="AB67" s="1070"/>
      <c r="AC67" s="1070"/>
      <c r="AD67" s="1070"/>
      <c r="AE67" s="1071"/>
      <c r="AF67" s="1075"/>
      <c r="AG67" s="1076"/>
      <c r="AH67" s="1076"/>
      <c r="AI67" s="1076"/>
      <c r="AJ67" s="1077"/>
      <c r="AK67" s="1078"/>
      <c r="AL67" s="1064"/>
      <c r="AM67" s="1064"/>
      <c r="AN67" s="1064"/>
      <c r="AO67" s="1065"/>
      <c r="AP67" s="1069"/>
      <c r="AQ67" s="1070"/>
      <c r="AR67" s="1070"/>
      <c r="AS67" s="1070"/>
      <c r="AT67" s="1071"/>
      <c r="AU67" s="1069"/>
      <c r="AV67" s="1070"/>
      <c r="AW67" s="1070"/>
      <c r="AX67" s="1070"/>
      <c r="AY67" s="1071"/>
      <c r="AZ67" s="1069"/>
      <c r="BA67" s="1070"/>
      <c r="BB67" s="1070"/>
      <c r="BC67" s="1070"/>
      <c r="BD67" s="1081"/>
      <c r="BE67" s="237"/>
      <c r="BF67" s="237"/>
      <c r="BG67" s="237"/>
      <c r="BH67" s="237"/>
      <c r="BI67" s="237"/>
      <c r="BJ67" s="237"/>
      <c r="BK67" s="237"/>
      <c r="BL67" s="237"/>
      <c r="BM67" s="237"/>
      <c r="BN67" s="237"/>
      <c r="BO67" s="237"/>
      <c r="BP67" s="237"/>
      <c r="BQ67" s="234">
        <v>61</v>
      </c>
      <c r="BR67" s="239"/>
      <c r="BS67" s="1010"/>
      <c r="BT67" s="1011"/>
      <c r="BU67" s="1011"/>
      <c r="BV67" s="1011"/>
      <c r="BW67" s="1011"/>
      <c r="BX67" s="1011"/>
      <c r="BY67" s="1011"/>
      <c r="BZ67" s="1011"/>
      <c r="CA67" s="1011"/>
      <c r="CB67" s="1011"/>
      <c r="CC67" s="1011"/>
      <c r="CD67" s="1011"/>
      <c r="CE67" s="1011"/>
      <c r="CF67" s="1011"/>
      <c r="CG67" s="1020"/>
      <c r="CH67" s="1021"/>
      <c r="CI67" s="1022"/>
      <c r="CJ67" s="1022"/>
      <c r="CK67" s="1022"/>
      <c r="CL67" s="1023"/>
      <c r="CM67" s="1021"/>
      <c r="CN67" s="1022"/>
      <c r="CO67" s="1022"/>
      <c r="CP67" s="1022"/>
      <c r="CQ67" s="1023"/>
      <c r="CR67" s="1021"/>
      <c r="CS67" s="1022"/>
      <c r="CT67" s="1022"/>
      <c r="CU67" s="1022"/>
      <c r="CV67" s="1023"/>
      <c r="CW67" s="1021"/>
      <c r="CX67" s="1022"/>
      <c r="CY67" s="1022"/>
      <c r="CZ67" s="1022"/>
      <c r="DA67" s="1023"/>
      <c r="DB67" s="1021"/>
      <c r="DC67" s="1022"/>
      <c r="DD67" s="1022"/>
      <c r="DE67" s="1022"/>
      <c r="DF67" s="1023"/>
      <c r="DG67" s="1021"/>
      <c r="DH67" s="1022"/>
      <c r="DI67" s="1022"/>
      <c r="DJ67" s="1022"/>
      <c r="DK67" s="1023"/>
      <c r="DL67" s="1021"/>
      <c r="DM67" s="1022"/>
      <c r="DN67" s="1022"/>
      <c r="DO67" s="1022"/>
      <c r="DP67" s="1023"/>
      <c r="DQ67" s="1021"/>
      <c r="DR67" s="1022"/>
      <c r="DS67" s="1022"/>
      <c r="DT67" s="1022"/>
      <c r="DU67" s="1023"/>
      <c r="DV67" s="1010"/>
      <c r="DW67" s="1011"/>
      <c r="DX67" s="1011"/>
      <c r="DY67" s="1011"/>
      <c r="DZ67" s="1012"/>
      <c r="EA67" s="226"/>
    </row>
    <row r="68" spans="1:131" ht="26.25" customHeight="1" thickTop="1" x14ac:dyDescent="0.2">
      <c r="A68" s="232">
        <v>1</v>
      </c>
      <c r="B68" s="1050" t="s">
        <v>603</v>
      </c>
      <c r="C68" s="1051"/>
      <c r="D68" s="1051"/>
      <c r="E68" s="1051"/>
      <c r="F68" s="1051"/>
      <c r="G68" s="1051"/>
      <c r="H68" s="1051"/>
      <c r="I68" s="1051"/>
      <c r="J68" s="1051"/>
      <c r="K68" s="1051"/>
      <c r="L68" s="1051"/>
      <c r="M68" s="1051"/>
      <c r="N68" s="1051"/>
      <c r="O68" s="1051"/>
      <c r="P68" s="1052"/>
      <c r="Q68" s="1053">
        <v>978</v>
      </c>
      <c r="R68" s="1047"/>
      <c r="S68" s="1047"/>
      <c r="T68" s="1047"/>
      <c r="U68" s="1047"/>
      <c r="V68" s="1047">
        <v>948</v>
      </c>
      <c r="W68" s="1047"/>
      <c r="X68" s="1047"/>
      <c r="Y68" s="1047"/>
      <c r="Z68" s="1047"/>
      <c r="AA68" s="1047">
        <v>30</v>
      </c>
      <c r="AB68" s="1047"/>
      <c r="AC68" s="1047"/>
      <c r="AD68" s="1047"/>
      <c r="AE68" s="1047"/>
      <c r="AF68" s="1047">
        <v>30</v>
      </c>
      <c r="AG68" s="1047"/>
      <c r="AH68" s="1047"/>
      <c r="AI68" s="1047"/>
      <c r="AJ68" s="1047"/>
      <c r="AK68" s="1047" t="s">
        <v>601</v>
      </c>
      <c r="AL68" s="1047"/>
      <c r="AM68" s="1047"/>
      <c r="AN68" s="1047"/>
      <c r="AO68" s="1047"/>
      <c r="AP68" s="1047" t="s">
        <v>592</v>
      </c>
      <c r="AQ68" s="1047"/>
      <c r="AR68" s="1047"/>
      <c r="AS68" s="1047"/>
      <c r="AT68" s="1047"/>
      <c r="AU68" s="1047" t="s">
        <v>601</v>
      </c>
      <c r="AV68" s="1047"/>
      <c r="AW68" s="1047"/>
      <c r="AX68" s="1047"/>
      <c r="AY68" s="1047"/>
      <c r="AZ68" s="1048"/>
      <c r="BA68" s="1048"/>
      <c r="BB68" s="1048"/>
      <c r="BC68" s="1048"/>
      <c r="BD68" s="1049"/>
      <c r="BE68" s="237"/>
      <c r="BF68" s="237"/>
      <c r="BG68" s="237"/>
      <c r="BH68" s="237"/>
      <c r="BI68" s="237"/>
      <c r="BJ68" s="237"/>
      <c r="BK68" s="237"/>
      <c r="BL68" s="237"/>
      <c r="BM68" s="237"/>
      <c r="BN68" s="237"/>
      <c r="BO68" s="237"/>
      <c r="BP68" s="237"/>
      <c r="BQ68" s="234">
        <v>62</v>
      </c>
      <c r="BR68" s="239"/>
      <c r="BS68" s="1010"/>
      <c r="BT68" s="1011"/>
      <c r="BU68" s="1011"/>
      <c r="BV68" s="1011"/>
      <c r="BW68" s="1011"/>
      <c r="BX68" s="1011"/>
      <c r="BY68" s="1011"/>
      <c r="BZ68" s="1011"/>
      <c r="CA68" s="1011"/>
      <c r="CB68" s="1011"/>
      <c r="CC68" s="1011"/>
      <c r="CD68" s="1011"/>
      <c r="CE68" s="1011"/>
      <c r="CF68" s="1011"/>
      <c r="CG68" s="1020"/>
      <c r="CH68" s="1021"/>
      <c r="CI68" s="1022"/>
      <c r="CJ68" s="1022"/>
      <c r="CK68" s="1022"/>
      <c r="CL68" s="1023"/>
      <c r="CM68" s="1021"/>
      <c r="CN68" s="1022"/>
      <c r="CO68" s="1022"/>
      <c r="CP68" s="1022"/>
      <c r="CQ68" s="1023"/>
      <c r="CR68" s="1021"/>
      <c r="CS68" s="1022"/>
      <c r="CT68" s="1022"/>
      <c r="CU68" s="1022"/>
      <c r="CV68" s="1023"/>
      <c r="CW68" s="1021"/>
      <c r="CX68" s="1022"/>
      <c r="CY68" s="1022"/>
      <c r="CZ68" s="1022"/>
      <c r="DA68" s="1023"/>
      <c r="DB68" s="1021"/>
      <c r="DC68" s="1022"/>
      <c r="DD68" s="1022"/>
      <c r="DE68" s="1022"/>
      <c r="DF68" s="1023"/>
      <c r="DG68" s="1021"/>
      <c r="DH68" s="1022"/>
      <c r="DI68" s="1022"/>
      <c r="DJ68" s="1022"/>
      <c r="DK68" s="1023"/>
      <c r="DL68" s="1021"/>
      <c r="DM68" s="1022"/>
      <c r="DN68" s="1022"/>
      <c r="DO68" s="1022"/>
      <c r="DP68" s="1023"/>
      <c r="DQ68" s="1021"/>
      <c r="DR68" s="1022"/>
      <c r="DS68" s="1022"/>
      <c r="DT68" s="1022"/>
      <c r="DU68" s="1023"/>
      <c r="DV68" s="1010"/>
      <c r="DW68" s="1011"/>
      <c r="DX68" s="1011"/>
      <c r="DY68" s="1011"/>
      <c r="DZ68" s="1012"/>
      <c r="EA68" s="226"/>
    </row>
    <row r="69" spans="1:131" ht="26.25" customHeight="1" x14ac:dyDescent="0.2">
      <c r="A69" s="234">
        <v>2</v>
      </c>
      <c r="B69" s="1039" t="s">
        <v>602</v>
      </c>
      <c r="C69" s="1040"/>
      <c r="D69" s="1040"/>
      <c r="E69" s="1040"/>
      <c r="F69" s="1040"/>
      <c r="G69" s="1040"/>
      <c r="H69" s="1040"/>
      <c r="I69" s="1040"/>
      <c r="J69" s="1040"/>
      <c r="K69" s="1040"/>
      <c r="L69" s="1040"/>
      <c r="M69" s="1040"/>
      <c r="N69" s="1040"/>
      <c r="O69" s="1040"/>
      <c r="P69" s="1041"/>
      <c r="Q69" s="1042">
        <v>296</v>
      </c>
      <c r="R69" s="1036"/>
      <c r="S69" s="1036"/>
      <c r="T69" s="1036"/>
      <c r="U69" s="1036"/>
      <c r="V69" s="1036">
        <v>182</v>
      </c>
      <c r="W69" s="1036"/>
      <c r="X69" s="1036"/>
      <c r="Y69" s="1036"/>
      <c r="Z69" s="1036"/>
      <c r="AA69" s="1036">
        <v>115</v>
      </c>
      <c r="AB69" s="1036"/>
      <c r="AC69" s="1036"/>
      <c r="AD69" s="1036"/>
      <c r="AE69" s="1036"/>
      <c r="AF69" s="1036">
        <v>115</v>
      </c>
      <c r="AG69" s="1036"/>
      <c r="AH69" s="1036"/>
      <c r="AI69" s="1036"/>
      <c r="AJ69" s="1036"/>
      <c r="AK69" s="1036" t="s">
        <v>601</v>
      </c>
      <c r="AL69" s="1036"/>
      <c r="AM69" s="1036"/>
      <c r="AN69" s="1036"/>
      <c r="AO69" s="1036"/>
      <c r="AP69" s="1036" t="s">
        <v>601</v>
      </c>
      <c r="AQ69" s="1036"/>
      <c r="AR69" s="1036"/>
      <c r="AS69" s="1036"/>
      <c r="AT69" s="1036"/>
      <c r="AU69" s="1036" t="s">
        <v>601</v>
      </c>
      <c r="AV69" s="1036"/>
      <c r="AW69" s="1036"/>
      <c r="AX69" s="1036"/>
      <c r="AY69" s="1036"/>
      <c r="AZ69" s="1037"/>
      <c r="BA69" s="1037"/>
      <c r="BB69" s="1037"/>
      <c r="BC69" s="1037"/>
      <c r="BD69" s="1038"/>
      <c r="BE69" s="237"/>
      <c r="BF69" s="237"/>
      <c r="BG69" s="237"/>
      <c r="BH69" s="237"/>
      <c r="BI69" s="237"/>
      <c r="BJ69" s="237"/>
      <c r="BK69" s="237"/>
      <c r="BL69" s="237"/>
      <c r="BM69" s="237"/>
      <c r="BN69" s="237"/>
      <c r="BO69" s="237"/>
      <c r="BP69" s="237"/>
      <c r="BQ69" s="234">
        <v>63</v>
      </c>
      <c r="BR69" s="239"/>
      <c r="BS69" s="1010"/>
      <c r="BT69" s="1011"/>
      <c r="BU69" s="1011"/>
      <c r="BV69" s="1011"/>
      <c r="BW69" s="1011"/>
      <c r="BX69" s="1011"/>
      <c r="BY69" s="1011"/>
      <c r="BZ69" s="1011"/>
      <c r="CA69" s="1011"/>
      <c r="CB69" s="1011"/>
      <c r="CC69" s="1011"/>
      <c r="CD69" s="1011"/>
      <c r="CE69" s="1011"/>
      <c r="CF69" s="1011"/>
      <c r="CG69" s="1020"/>
      <c r="CH69" s="1021"/>
      <c r="CI69" s="1022"/>
      <c r="CJ69" s="1022"/>
      <c r="CK69" s="1022"/>
      <c r="CL69" s="1023"/>
      <c r="CM69" s="1021"/>
      <c r="CN69" s="1022"/>
      <c r="CO69" s="1022"/>
      <c r="CP69" s="1022"/>
      <c r="CQ69" s="1023"/>
      <c r="CR69" s="1021"/>
      <c r="CS69" s="1022"/>
      <c r="CT69" s="1022"/>
      <c r="CU69" s="1022"/>
      <c r="CV69" s="1023"/>
      <c r="CW69" s="1021"/>
      <c r="CX69" s="1022"/>
      <c r="CY69" s="1022"/>
      <c r="CZ69" s="1022"/>
      <c r="DA69" s="1023"/>
      <c r="DB69" s="1021"/>
      <c r="DC69" s="1022"/>
      <c r="DD69" s="1022"/>
      <c r="DE69" s="1022"/>
      <c r="DF69" s="1023"/>
      <c r="DG69" s="1021"/>
      <c r="DH69" s="1022"/>
      <c r="DI69" s="1022"/>
      <c r="DJ69" s="1022"/>
      <c r="DK69" s="1023"/>
      <c r="DL69" s="1021"/>
      <c r="DM69" s="1022"/>
      <c r="DN69" s="1022"/>
      <c r="DO69" s="1022"/>
      <c r="DP69" s="1023"/>
      <c r="DQ69" s="1021"/>
      <c r="DR69" s="1022"/>
      <c r="DS69" s="1022"/>
      <c r="DT69" s="1022"/>
      <c r="DU69" s="1023"/>
      <c r="DV69" s="1010"/>
      <c r="DW69" s="1011"/>
      <c r="DX69" s="1011"/>
      <c r="DY69" s="1011"/>
      <c r="DZ69" s="1012"/>
      <c r="EA69" s="226"/>
    </row>
    <row r="70" spans="1:131" ht="26.25" customHeight="1" x14ac:dyDescent="0.2">
      <c r="A70" s="234">
        <v>3</v>
      </c>
      <c r="B70" s="1039" t="s">
        <v>587</v>
      </c>
      <c r="C70" s="1040"/>
      <c r="D70" s="1040"/>
      <c r="E70" s="1040"/>
      <c r="F70" s="1040"/>
      <c r="G70" s="1040"/>
      <c r="H70" s="1040"/>
      <c r="I70" s="1040"/>
      <c r="J70" s="1040"/>
      <c r="K70" s="1040"/>
      <c r="L70" s="1040"/>
      <c r="M70" s="1040"/>
      <c r="N70" s="1040"/>
      <c r="O70" s="1040"/>
      <c r="P70" s="1041"/>
      <c r="Q70" s="1042">
        <v>6282</v>
      </c>
      <c r="R70" s="1036"/>
      <c r="S70" s="1036"/>
      <c r="T70" s="1036"/>
      <c r="U70" s="1036"/>
      <c r="V70" s="1036">
        <v>6206</v>
      </c>
      <c r="W70" s="1036"/>
      <c r="X70" s="1036"/>
      <c r="Y70" s="1036"/>
      <c r="Z70" s="1036"/>
      <c r="AA70" s="1036">
        <v>76</v>
      </c>
      <c r="AB70" s="1036"/>
      <c r="AC70" s="1036"/>
      <c r="AD70" s="1036"/>
      <c r="AE70" s="1036"/>
      <c r="AF70" s="1036">
        <v>76</v>
      </c>
      <c r="AG70" s="1036"/>
      <c r="AH70" s="1036"/>
      <c r="AI70" s="1036"/>
      <c r="AJ70" s="1036"/>
      <c r="AK70" s="1036">
        <v>1908</v>
      </c>
      <c r="AL70" s="1036"/>
      <c r="AM70" s="1036"/>
      <c r="AN70" s="1036"/>
      <c r="AO70" s="1036"/>
      <c r="AP70" s="1036" t="s">
        <v>601</v>
      </c>
      <c r="AQ70" s="1036"/>
      <c r="AR70" s="1036"/>
      <c r="AS70" s="1036"/>
      <c r="AT70" s="1036"/>
      <c r="AU70" s="1036" t="s">
        <v>601</v>
      </c>
      <c r="AV70" s="1036"/>
      <c r="AW70" s="1036"/>
      <c r="AX70" s="1036"/>
      <c r="AY70" s="1036"/>
      <c r="AZ70" s="1037"/>
      <c r="BA70" s="1037"/>
      <c r="BB70" s="1037"/>
      <c r="BC70" s="1037"/>
      <c r="BD70" s="1038"/>
      <c r="BE70" s="237"/>
      <c r="BF70" s="237"/>
      <c r="BG70" s="237"/>
      <c r="BH70" s="237"/>
      <c r="BI70" s="237"/>
      <c r="BJ70" s="237"/>
      <c r="BK70" s="237"/>
      <c r="BL70" s="237"/>
      <c r="BM70" s="237"/>
      <c r="BN70" s="237"/>
      <c r="BO70" s="237"/>
      <c r="BP70" s="237"/>
      <c r="BQ70" s="234">
        <v>64</v>
      </c>
      <c r="BR70" s="239"/>
      <c r="BS70" s="1010"/>
      <c r="BT70" s="1011"/>
      <c r="BU70" s="1011"/>
      <c r="BV70" s="1011"/>
      <c r="BW70" s="1011"/>
      <c r="BX70" s="1011"/>
      <c r="BY70" s="1011"/>
      <c r="BZ70" s="1011"/>
      <c r="CA70" s="1011"/>
      <c r="CB70" s="1011"/>
      <c r="CC70" s="1011"/>
      <c r="CD70" s="1011"/>
      <c r="CE70" s="1011"/>
      <c r="CF70" s="1011"/>
      <c r="CG70" s="1020"/>
      <c r="CH70" s="1021"/>
      <c r="CI70" s="1022"/>
      <c r="CJ70" s="1022"/>
      <c r="CK70" s="1022"/>
      <c r="CL70" s="1023"/>
      <c r="CM70" s="1021"/>
      <c r="CN70" s="1022"/>
      <c r="CO70" s="1022"/>
      <c r="CP70" s="1022"/>
      <c r="CQ70" s="1023"/>
      <c r="CR70" s="1021"/>
      <c r="CS70" s="1022"/>
      <c r="CT70" s="1022"/>
      <c r="CU70" s="1022"/>
      <c r="CV70" s="1023"/>
      <c r="CW70" s="1021"/>
      <c r="CX70" s="1022"/>
      <c r="CY70" s="1022"/>
      <c r="CZ70" s="1022"/>
      <c r="DA70" s="1023"/>
      <c r="DB70" s="1021"/>
      <c r="DC70" s="1022"/>
      <c r="DD70" s="1022"/>
      <c r="DE70" s="1022"/>
      <c r="DF70" s="1023"/>
      <c r="DG70" s="1021"/>
      <c r="DH70" s="1022"/>
      <c r="DI70" s="1022"/>
      <c r="DJ70" s="1022"/>
      <c r="DK70" s="1023"/>
      <c r="DL70" s="1021"/>
      <c r="DM70" s="1022"/>
      <c r="DN70" s="1022"/>
      <c r="DO70" s="1022"/>
      <c r="DP70" s="1023"/>
      <c r="DQ70" s="1021"/>
      <c r="DR70" s="1022"/>
      <c r="DS70" s="1022"/>
      <c r="DT70" s="1022"/>
      <c r="DU70" s="1023"/>
      <c r="DV70" s="1010"/>
      <c r="DW70" s="1011"/>
      <c r="DX70" s="1011"/>
      <c r="DY70" s="1011"/>
      <c r="DZ70" s="1012"/>
      <c r="EA70" s="226"/>
    </row>
    <row r="71" spans="1:131" ht="26.25" customHeight="1" x14ac:dyDescent="0.2">
      <c r="A71" s="234">
        <v>4</v>
      </c>
      <c r="B71" s="1039" t="s">
        <v>588</v>
      </c>
      <c r="C71" s="1040"/>
      <c r="D71" s="1040"/>
      <c r="E71" s="1040"/>
      <c r="F71" s="1040"/>
      <c r="G71" s="1040"/>
      <c r="H71" s="1040"/>
      <c r="I71" s="1040"/>
      <c r="J71" s="1040"/>
      <c r="K71" s="1040"/>
      <c r="L71" s="1040"/>
      <c r="M71" s="1040"/>
      <c r="N71" s="1040"/>
      <c r="O71" s="1040"/>
      <c r="P71" s="1041"/>
      <c r="Q71" s="1042">
        <v>1478091</v>
      </c>
      <c r="R71" s="1036"/>
      <c r="S71" s="1036"/>
      <c r="T71" s="1036"/>
      <c r="U71" s="1036"/>
      <c r="V71" s="1036">
        <v>1440066</v>
      </c>
      <c r="W71" s="1036"/>
      <c r="X71" s="1036"/>
      <c r="Y71" s="1036"/>
      <c r="Z71" s="1036"/>
      <c r="AA71" s="1036">
        <v>38025</v>
      </c>
      <c r="AB71" s="1036"/>
      <c r="AC71" s="1036"/>
      <c r="AD71" s="1036"/>
      <c r="AE71" s="1036"/>
      <c r="AF71" s="1036">
        <v>38025</v>
      </c>
      <c r="AG71" s="1036"/>
      <c r="AH71" s="1036"/>
      <c r="AI71" s="1036"/>
      <c r="AJ71" s="1036"/>
      <c r="AK71" s="1036">
        <v>17867</v>
      </c>
      <c r="AL71" s="1036"/>
      <c r="AM71" s="1036"/>
      <c r="AN71" s="1036"/>
      <c r="AO71" s="1036"/>
      <c r="AP71" s="1036" t="s">
        <v>591</v>
      </c>
      <c r="AQ71" s="1036"/>
      <c r="AR71" s="1036"/>
      <c r="AS71" s="1036"/>
      <c r="AT71" s="1036"/>
      <c r="AU71" s="1036" t="s">
        <v>591</v>
      </c>
      <c r="AV71" s="1036"/>
      <c r="AW71" s="1036"/>
      <c r="AX71" s="1036"/>
      <c r="AY71" s="1036"/>
      <c r="AZ71" s="1037"/>
      <c r="BA71" s="1037"/>
      <c r="BB71" s="1037"/>
      <c r="BC71" s="1037"/>
      <c r="BD71" s="1038"/>
      <c r="BE71" s="237"/>
      <c r="BF71" s="237"/>
      <c r="BG71" s="237"/>
      <c r="BH71" s="237"/>
      <c r="BI71" s="237"/>
      <c r="BJ71" s="237"/>
      <c r="BK71" s="237"/>
      <c r="BL71" s="237"/>
      <c r="BM71" s="237"/>
      <c r="BN71" s="237"/>
      <c r="BO71" s="237"/>
      <c r="BP71" s="237"/>
      <c r="BQ71" s="234">
        <v>65</v>
      </c>
      <c r="BR71" s="239"/>
      <c r="BS71" s="1010"/>
      <c r="BT71" s="1011"/>
      <c r="BU71" s="1011"/>
      <c r="BV71" s="1011"/>
      <c r="BW71" s="1011"/>
      <c r="BX71" s="1011"/>
      <c r="BY71" s="1011"/>
      <c r="BZ71" s="1011"/>
      <c r="CA71" s="1011"/>
      <c r="CB71" s="1011"/>
      <c r="CC71" s="1011"/>
      <c r="CD71" s="1011"/>
      <c r="CE71" s="1011"/>
      <c r="CF71" s="1011"/>
      <c r="CG71" s="1020"/>
      <c r="CH71" s="1021"/>
      <c r="CI71" s="1022"/>
      <c r="CJ71" s="1022"/>
      <c r="CK71" s="1022"/>
      <c r="CL71" s="1023"/>
      <c r="CM71" s="1021"/>
      <c r="CN71" s="1022"/>
      <c r="CO71" s="1022"/>
      <c r="CP71" s="1022"/>
      <c r="CQ71" s="1023"/>
      <c r="CR71" s="1021"/>
      <c r="CS71" s="1022"/>
      <c r="CT71" s="1022"/>
      <c r="CU71" s="1022"/>
      <c r="CV71" s="1023"/>
      <c r="CW71" s="1021"/>
      <c r="CX71" s="1022"/>
      <c r="CY71" s="1022"/>
      <c r="CZ71" s="1022"/>
      <c r="DA71" s="1023"/>
      <c r="DB71" s="1021"/>
      <c r="DC71" s="1022"/>
      <c r="DD71" s="1022"/>
      <c r="DE71" s="1022"/>
      <c r="DF71" s="1023"/>
      <c r="DG71" s="1021"/>
      <c r="DH71" s="1022"/>
      <c r="DI71" s="1022"/>
      <c r="DJ71" s="1022"/>
      <c r="DK71" s="1023"/>
      <c r="DL71" s="1021"/>
      <c r="DM71" s="1022"/>
      <c r="DN71" s="1022"/>
      <c r="DO71" s="1022"/>
      <c r="DP71" s="1023"/>
      <c r="DQ71" s="1021"/>
      <c r="DR71" s="1022"/>
      <c r="DS71" s="1022"/>
      <c r="DT71" s="1022"/>
      <c r="DU71" s="1023"/>
      <c r="DV71" s="1010"/>
      <c r="DW71" s="1011"/>
      <c r="DX71" s="1011"/>
      <c r="DY71" s="1011"/>
      <c r="DZ71" s="1012"/>
      <c r="EA71" s="226"/>
    </row>
    <row r="72" spans="1:131" ht="26.25" customHeight="1" x14ac:dyDescent="0.2">
      <c r="A72" s="234">
        <v>5</v>
      </c>
      <c r="B72" s="1039" t="s">
        <v>604</v>
      </c>
      <c r="C72" s="1040"/>
      <c r="D72" s="1040"/>
      <c r="E72" s="1040"/>
      <c r="F72" s="1040"/>
      <c r="G72" s="1040"/>
      <c r="H72" s="1040"/>
      <c r="I72" s="1040"/>
      <c r="J72" s="1040"/>
      <c r="K72" s="1040"/>
      <c r="L72" s="1040"/>
      <c r="M72" s="1040"/>
      <c r="N72" s="1040"/>
      <c r="O72" s="1040"/>
      <c r="P72" s="1041"/>
      <c r="Q72" s="1042">
        <v>5106</v>
      </c>
      <c r="R72" s="1036"/>
      <c r="S72" s="1036"/>
      <c r="T72" s="1036"/>
      <c r="U72" s="1036"/>
      <c r="V72" s="1036">
        <v>4706</v>
      </c>
      <c r="W72" s="1036"/>
      <c r="X72" s="1036"/>
      <c r="Y72" s="1036"/>
      <c r="Z72" s="1036"/>
      <c r="AA72" s="1036">
        <v>400</v>
      </c>
      <c r="AB72" s="1036"/>
      <c r="AC72" s="1036"/>
      <c r="AD72" s="1036"/>
      <c r="AE72" s="1036"/>
      <c r="AF72" s="1036">
        <v>400</v>
      </c>
      <c r="AG72" s="1036"/>
      <c r="AH72" s="1036"/>
      <c r="AI72" s="1036"/>
      <c r="AJ72" s="1036"/>
      <c r="AK72" s="1036" t="s">
        <v>601</v>
      </c>
      <c r="AL72" s="1036"/>
      <c r="AM72" s="1036"/>
      <c r="AN72" s="1036"/>
      <c r="AO72" s="1036"/>
      <c r="AP72" s="1036" t="s">
        <v>601</v>
      </c>
      <c r="AQ72" s="1036"/>
      <c r="AR72" s="1036"/>
      <c r="AS72" s="1036"/>
      <c r="AT72" s="1036"/>
      <c r="AU72" s="1036" t="s">
        <v>601</v>
      </c>
      <c r="AV72" s="1036"/>
      <c r="AW72" s="1036"/>
      <c r="AX72" s="1036"/>
      <c r="AY72" s="1036"/>
      <c r="AZ72" s="1037"/>
      <c r="BA72" s="1037"/>
      <c r="BB72" s="1037"/>
      <c r="BC72" s="1037"/>
      <c r="BD72" s="1038"/>
      <c r="BE72" s="237"/>
      <c r="BF72" s="237"/>
      <c r="BG72" s="237"/>
      <c r="BH72" s="237"/>
      <c r="BI72" s="237"/>
      <c r="BJ72" s="237"/>
      <c r="BK72" s="237"/>
      <c r="BL72" s="237"/>
      <c r="BM72" s="237"/>
      <c r="BN72" s="237"/>
      <c r="BO72" s="237"/>
      <c r="BP72" s="237"/>
      <c r="BQ72" s="234">
        <v>66</v>
      </c>
      <c r="BR72" s="239"/>
      <c r="BS72" s="1010"/>
      <c r="BT72" s="1011"/>
      <c r="BU72" s="1011"/>
      <c r="BV72" s="1011"/>
      <c r="BW72" s="1011"/>
      <c r="BX72" s="1011"/>
      <c r="BY72" s="1011"/>
      <c r="BZ72" s="1011"/>
      <c r="CA72" s="1011"/>
      <c r="CB72" s="1011"/>
      <c r="CC72" s="1011"/>
      <c r="CD72" s="1011"/>
      <c r="CE72" s="1011"/>
      <c r="CF72" s="1011"/>
      <c r="CG72" s="1020"/>
      <c r="CH72" s="1021"/>
      <c r="CI72" s="1022"/>
      <c r="CJ72" s="1022"/>
      <c r="CK72" s="1022"/>
      <c r="CL72" s="1023"/>
      <c r="CM72" s="1021"/>
      <c r="CN72" s="1022"/>
      <c r="CO72" s="1022"/>
      <c r="CP72" s="1022"/>
      <c r="CQ72" s="1023"/>
      <c r="CR72" s="1021"/>
      <c r="CS72" s="1022"/>
      <c r="CT72" s="1022"/>
      <c r="CU72" s="1022"/>
      <c r="CV72" s="1023"/>
      <c r="CW72" s="1021"/>
      <c r="CX72" s="1022"/>
      <c r="CY72" s="1022"/>
      <c r="CZ72" s="1022"/>
      <c r="DA72" s="1023"/>
      <c r="DB72" s="1021"/>
      <c r="DC72" s="1022"/>
      <c r="DD72" s="1022"/>
      <c r="DE72" s="1022"/>
      <c r="DF72" s="1023"/>
      <c r="DG72" s="1021"/>
      <c r="DH72" s="1022"/>
      <c r="DI72" s="1022"/>
      <c r="DJ72" s="1022"/>
      <c r="DK72" s="1023"/>
      <c r="DL72" s="1021"/>
      <c r="DM72" s="1022"/>
      <c r="DN72" s="1022"/>
      <c r="DO72" s="1022"/>
      <c r="DP72" s="1023"/>
      <c r="DQ72" s="1021"/>
      <c r="DR72" s="1022"/>
      <c r="DS72" s="1022"/>
      <c r="DT72" s="1022"/>
      <c r="DU72" s="1023"/>
      <c r="DV72" s="1010"/>
      <c r="DW72" s="1011"/>
      <c r="DX72" s="1011"/>
      <c r="DY72" s="1011"/>
      <c r="DZ72" s="1012"/>
      <c r="EA72" s="226"/>
    </row>
    <row r="73" spans="1:131" ht="26.25" customHeight="1" x14ac:dyDescent="0.2">
      <c r="A73" s="234">
        <v>6</v>
      </c>
      <c r="B73" s="1039" t="s">
        <v>589</v>
      </c>
      <c r="C73" s="1040"/>
      <c r="D73" s="1040"/>
      <c r="E73" s="1040"/>
      <c r="F73" s="1040"/>
      <c r="G73" s="1040"/>
      <c r="H73" s="1040"/>
      <c r="I73" s="1040"/>
      <c r="J73" s="1040"/>
      <c r="K73" s="1040"/>
      <c r="L73" s="1040"/>
      <c r="M73" s="1040"/>
      <c r="N73" s="1040"/>
      <c r="O73" s="1040"/>
      <c r="P73" s="1041"/>
      <c r="Q73" s="1042">
        <v>520</v>
      </c>
      <c r="R73" s="1036"/>
      <c r="S73" s="1036"/>
      <c r="T73" s="1036"/>
      <c r="U73" s="1036"/>
      <c r="V73" s="1036">
        <v>515</v>
      </c>
      <c r="W73" s="1036"/>
      <c r="X73" s="1036"/>
      <c r="Y73" s="1036"/>
      <c r="Z73" s="1036"/>
      <c r="AA73" s="1036">
        <v>5</v>
      </c>
      <c r="AB73" s="1036"/>
      <c r="AC73" s="1036"/>
      <c r="AD73" s="1036"/>
      <c r="AE73" s="1036"/>
      <c r="AF73" s="1036">
        <v>5</v>
      </c>
      <c r="AG73" s="1036"/>
      <c r="AH73" s="1036"/>
      <c r="AI73" s="1036"/>
      <c r="AJ73" s="1036"/>
      <c r="AK73" s="1036">
        <v>50</v>
      </c>
      <c r="AL73" s="1036"/>
      <c r="AM73" s="1036"/>
      <c r="AN73" s="1036"/>
      <c r="AO73" s="1036"/>
      <c r="AP73" s="1036">
        <v>558</v>
      </c>
      <c r="AQ73" s="1036"/>
      <c r="AR73" s="1036"/>
      <c r="AS73" s="1036"/>
      <c r="AT73" s="1036"/>
      <c r="AU73" s="1036">
        <v>20</v>
      </c>
      <c r="AV73" s="1036"/>
      <c r="AW73" s="1036"/>
      <c r="AX73" s="1036"/>
      <c r="AY73" s="1036"/>
      <c r="AZ73" s="1037"/>
      <c r="BA73" s="1037"/>
      <c r="BB73" s="1037"/>
      <c r="BC73" s="1037"/>
      <c r="BD73" s="1038"/>
      <c r="BE73" s="237"/>
      <c r="BF73" s="237"/>
      <c r="BG73" s="237"/>
      <c r="BH73" s="237"/>
      <c r="BI73" s="237"/>
      <c r="BJ73" s="237"/>
      <c r="BK73" s="237"/>
      <c r="BL73" s="237"/>
      <c r="BM73" s="237"/>
      <c r="BN73" s="237"/>
      <c r="BO73" s="237"/>
      <c r="BP73" s="237"/>
      <c r="BQ73" s="234">
        <v>67</v>
      </c>
      <c r="BR73" s="239"/>
      <c r="BS73" s="1010"/>
      <c r="BT73" s="1011"/>
      <c r="BU73" s="1011"/>
      <c r="BV73" s="1011"/>
      <c r="BW73" s="1011"/>
      <c r="BX73" s="1011"/>
      <c r="BY73" s="1011"/>
      <c r="BZ73" s="1011"/>
      <c r="CA73" s="1011"/>
      <c r="CB73" s="1011"/>
      <c r="CC73" s="1011"/>
      <c r="CD73" s="1011"/>
      <c r="CE73" s="1011"/>
      <c r="CF73" s="1011"/>
      <c r="CG73" s="1020"/>
      <c r="CH73" s="1021"/>
      <c r="CI73" s="1022"/>
      <c r="CJ73" s="1022"/>
      <c r="CK73" s="1022"/>
      <c r="CL73" s="1023"/>
      <c r="CM73" s="1021"/>
      <c r="CN73" s="1022"/>
      <c r="CO73" s="1022"/>
      <c r="CP73" s="1022"/>
      <c r="CQ73" s="1023"/>
      <c r="CR73" s="1021"/>
      <c r="CS73" s="1022"/>
      <c r="CT73" s="1022"/>
      <c r="CU73" s="1022"/>
      <c r="CV73" s="1023"/>
      <c r="CW73" s="1021"/>
      <c r="CX73" s="1022"/>
      <c r="CY73" s="1022"/>
      <c r="CZ73" s="1022"/>
      <c r="DA73" s="1023"/>
      <c r="DB73" s="1021"/>
      <c r="DC73" s="1022"/>
      <c r="DD73" s="1022"/>
      <c r="DE73" s="1022"/>
      <c r="DF73" s="1023"/>
      <c r="DG73" s="1021"/>
      <c r="DH73" s="1022"/>
      <c r="DI73" s="1022"/>
      <c r="DJ73" s="1022"/>
      <c r="DK73" s="1023"/>
      <c r="DL73" s="1021"/>
      <c r="DM73" s="1022"/>
      <c r="DN73" s="1022"/>
      <c r="DO73" s="1022"/>
      <c r="DP73" s="1023"/>
      <c r="DQ73" s="1021"/>
      <c r="DR73" s="1022"/>
      <c r="DS73" s="1022"/>
      <c r="DT73" s="1022"/>
      <c r="DU73" s="1023"/>
      <c r="DV73" s="1010"/>
      <c r="DW73" s="1011"/>
      <c r="DX73" s="1011"/>
      <c r="DY73" s="1011"/>
      <c r="DZ73" s="1012"/>
      <c r="EA73" s="226"/>
    </row>
    <row r="74" spans="1:131" ht="26.25" customHeight="1" x14ac:dyDescent="0.2">
      <c r="A74" s="234">
        <v>7</v>
      </c>
      <c r="B74" s="1039" t="s">
        <v>590</v>
      </c>
      <c r="C74" s="1040"/>
      <c r="D74" s="1040"/>
      <c r="E74" s="1040"/>
      <c r="F74" s="1040"/>
      <c r="G74" s="1040"/>
      <c r="H74" s="1040"/>
      <c r="I74" s="1040"/>
      <c r="J74" s="1040"/>
      <c r="K74" s="1040"/>
      <c r="L74" s="1040"/>
      <c r="M74" s="1040"/>
      <c r="N74" s="1040"/>
      <c r="O74" s="1040"/>
      <c r="P74" s="1041"/>
      <c r="Q74" s="1042">
        <v>4</v>
      </c>
      <c r="R74" s="1036"/>
      <c r="S74" s="1036"/>
      <c r="T74" s="1036"/>
      <c r="U74" s="1036"/>
      <c r="V74" s="1036">
        <v>3</v>
      </c>
      <c r="W74" s="1036"/>
      <c r="X74" s="1036"/>
      <c r="Y74" s="1036"/>
      <c r="Z74" s="1036"/>
      <c r="AA74" s="1036">
        <v>1</v>
      </c>
      <c r="AB74" s="1036"/>
      <c r="AC74" s="1036"/>
      <c r="AD74" s="1036"/>
      <c r="AE74" s="1036"/>
      <c r="AF74" s="1036">
        <v>1</v>
      </c>
      <c r="AG74" s="1036"/>
      <c r="AH74" s="1036"/>
      <c r="AI74" s="1036"/>
      <c r="AJ74" s="1036"/>
      <c r="AK74" s="1036" t="s">
        <v>601</v>
      </c>
      <c r="AL74" s="1036"/>
      <c r="AM74" s="1036"/>
      <c r="AN74" s="1036"/>
      <c r="AO74" s="1036"/>
      <c r="AP74" s="1036" t="s">
        <v>601</v>
      </c>
      <c r="AQ74" s="1036"/>
      <c r="AR74" s="1036"/>
      <c r="AS74" s="1036"/>
      <c r="AT74" s="1036"/>
      <c r="AU74" s="1036" t="s">
        <v>601</v>
      </c>
      <c r="AV74" s="1036"/>
      <c r="AW74" s="1036"/>
      <c r="AX74" s="1036"/>
      <c r="AY74" s="1036"/>
      <c r="AZ74" s="1037"/>
      <c r="BA74" s="1037"/>
      <c r="BB74" s="1037"/>
      <c r="BC74" s="1037"/>
      <c r="BD74" s="1038"/>
      <c r="BE74" s="237"/>
      <c r="BF74" s="237"/>
      <c r="BG74" s="237"/>
      <c r="BH74" s="237"/>
      <c r="BI74" s="237"/>
      <c r="BJ74" s="237"/>
      <c r="BK74" s="237"/>
      <c r="BL74" s="237"/>
      <c r="BM74" s="237"/>
      <c r="BN74" s="237"/>
      <c r="BO74" s="237"/>
      <c r="BP74" s="237"/>
      <c r="BQ74" s="234">
        <v>68</v>
      </c>
      <c r="BR74" s="239"/>
      <c r="BS74" s="1010"/>
      <c r="BT74" s="1011"/>
      <c r="BU74" s="1011"/>
      <c r="BV74" s="1011"/>
      <c r="BW74" s="1011"/>
      <c r="BX74" s="1011"/>
      <c r="BY74" s="1011"/>
      <c r="BZ74" s="1011"/>
      <c r="CA74" s="1011"/>
      <c r="CB74" s="1011"/>
      <c r="CC74" s="1011"/>
      <c r="CD74" s="1011"/>
      <c r="CE74" s="1011"/>
      <c r="CF74" s="1011"/>
      <c r="CG74" s="1020"/>
      <c r="CH74" s="1021"/>
      <c r="CI74" s="1022"/>
      <c r="CJ74" s="1022"/>
      <c r="CK74" s="1022"/>
      <c r="CL74" s="1023"/>
      <c r="CM74" s="1021"/>
      <c r="CN74" s="1022"/>
      <c r="CO74" s="1022"/>
      <c r="CP74" s="1022"/>
      <c r="CQ74" s="1023"/>
      <c r="CR74" s="1021"/>
      <c r="CS74" s="1022"/>
      <c r="CT74" s="1022"/>
      <c r="CU74" s="1022"/>
      <c r="CV74" s="1023"/>
      <c r="CW74" s="1021"/>
      <c r="CX74" s="1022"/>
      <c r="CY74" s="1022"/>
      <c r="CZ74" s="1022"/>
      <c r="DA74" s="1023"/>
      <c r="DB74" s="1021"/>
      <c r="DC74" s="1022"/>
      <c r="DD74" s="1022"/>
      <c r="DE74" s="1022"/>
      <c r="DF74" s="1023"/>
      <c r="DG74" s="1021"/>
      <c r="DH74" s="1022"/>
      <c r="DI74" s="1022"/>
      <c r="DJ74" s="1022"/>
      <c r="DK74" s="1023"/>
      <c r="DL74" s="1021"/>
      <c r="DM74" s="1022"/>
      <c r="DN74" s="1022"/>
      <c r="DO74" s="1022"/>
      <c r="DP74" s="1023"/>
      <c r="DQ74" s="1021"/>
      <c r="DR74" s="1022"/>
      <c r="DS74" s="1022"/>
      <c r="DT74" s="1022"/>
      <c r="DU74" s="1023"/>
      <c r="DV74" s="1010"/>
      <c r="DW74" s="1011"/>
      <c r="DX74" s="1011"/>
      <c r="DY74" s="1011"/>
      <c r="DZ74" s="1012"/>
      <c r="EA74" s="226"/>
    </row>
    <row r="75" spans="1:131" ht="26.25" customHeight="1" x14ac:dyDescent="0.2">
      <c r="A75" s="234">
        <v>8</v>
      </c>
      <c r="B75" s="1039"/>
      <c r="C75" s="1040"/>
      <c r="D75" s="1040"/>
      <c r="E75" s="1040"/>
      <c r="F75" s="1040"/>
      <c r="G75" s="1040"/>
      <c r="H75" s="1040"/>
      <c r="I75" s="1040"/>
      <c r="J75" s="1040"/>
      <c r="K75" s="1040"/>
      <c r="L75" s="1040"/>
      <c r="M75" s="1040"/>
      <c r="N75" s="1040"/>
      <c r="O75" s="1040"/>
      <c r="P75" s="1041"/>
      <c r="Q75" s="1043"/>
      <c r="R75" s="1044"/>
      <c r="S75" s="1044"/>
      <c r="T75" s="1044"/>
      <c r="U75" s="1045"/>
      <c r="V75" s="1046"/>
      <c r="W75" s="1044"/>
      <c r="X75" s="1044"/>
      <c r="Y75" s="1044"/>
      <c r="Z75" s="1045"/>
      <c r="AA75" s="1046"/>
      <c r="AB75" s="1044"/>
      <c r="AC75" s="1044"/>
      <c r="AD75" s="1044"/>
      <c r="AE75" s="1045"/>
      <c r="AF75" s="1046"/>
      <c r="AG75" s="1044"/>
      <c r="AH75" s="1044"/>
      <c r="AI75" s="1044"/>
      <c r="AJ75" s="1045"/>
      <c r="AK75" s="1046"/>
      <c r="AL75" s="1044"/>
      <c r="AM75" s="1044"/>
      <c r="AN75" s="1044"/>
      <c r="AO75" s="1045"/>
      <c r="AP75" s="1046"/>
      <c r="AQ75" s="1044"/>
      <c r="AR75" s="1044"/>
      <c r="AS75" s="1044"/>
      <c r="AT75" s="1045"/>
      <c r="AU75" s="1046"/>
      <c r="AV75" s="1044"/>
      <c r="AW75" s="1044"/>
      <c r="AX75" s="1044"/>
      <c r="AY75" s="1045"/>
      <c r="AZ75" s="1037"/>
      <c r="BA75" s="1037"/>
      <c r="BB75" s="1037"/>
      <c r="BC75" s="1037"/>
      <c r="BD75" s="1038"/>
      <c r="BE75" s="237"/>
      <c r="BF75" s="237"/>
      <c r="BG75" s="237"/>
      <c r="BH75" s="237"/>
      <c r="BI75" s="237"/>
      <c r="BJ75" s="237"/>
      <c r="BK75" s="237"/>
      <c r="BL75" s="237"/>
      <c r="BM75" s="237"/>
      <c r="BN75" s="237"/>
      <c r="BO75" s="237"/>
      <c r="BP75" s="237"/>
      <c r="BQ75" s="234">
        <v>69</v>
      </c>
      <c r="BR75" s="239"/>
      <c r="BS75" s="1010"/>
      <c r="BT75" s="1011"/>
      <c r="BU75" s="1011"/>
      <c r="BV75" s="1011"/>
      <c r="BW75" s="1011"/>
      <c r="BX75" s="1011"/>
      <c r="BY75" s="1011"/>
      <c r="BZ75" s="1011"/>
      <c r="CA75" s="1011"/>
      <c r="CB75" s="1011"/>
      <c r="CC75" s="1011"/>
      <c r="CD75" s="1011"/>
      <c r="CE75" s="1011"/>
      <c r="CF75" s="1011"/>
      <c r="CG75" s="1020"/>
      <c r="CH75" s="1021"/>
      <c r="CI75" s="1022"/>
      <c r="CJ75" s="1022"/>
      <c r="CK75" s="1022"/>
      <c r="CL75" s="1023"/>
      <c r="CM75" s="1021"/>
      <c r="CN75" s="1022"/>
      <c r="CO75" s="1022"/>
      <c r="CP75" s="1022"/>
      <c r="CQ75" s="1023"/>
      <c r="CR75" s="1021"/>
      <c r="CS75" s="1022"/>
      <c r="CT75" s="1022"/>
      <c r="CU75" s="1022"/>
      <c r="CV75" s="1023"/>
      <c r="CW75" s="1021"/>
      <c r="CX75" s="1022"/>
      <c r="CY75" s="1022"/>
      <c r="CZ75" s="1022"/>
      <c r="DA75" s="1023"/>
      <c r="DB75" s="1021"/>
      <c r="DC75" s="1022"/>
      <c r="DD75" s="1022"/>
      <c r="DE75" s="1022"/>
      <c r="DF75" s="1023"/>
      <c r="DG75" s="1021"/>
      <c r="DH75" s="1022"/>
      <c r="DI75" s="1022"/>
      <c r="DJ75" s="1022"/>
      <c r="DK75" s="1023"/>
      <c r="DL75" s="1021"/>
      <c r="DM75" s="1022"/>
      <c r="DN75" s="1022"/>
      <c r="DO75" s="1022"/>
      <c r="DP75" s="1023"/>
      <c r="DQ75" s="1021"/>
      <c r="DR75" s="1022"/>
      <c r="DS75" s="1022"/>
      <c r="DT75" s="1022"/>
      <c r="DU75" s="1023"/>
      <c r="DV75" s="1010"/>
      <c r="DW75" s="1011"/>
      <c r="DX75" s="1011"/>
      <c r="DY75" s="1011"/>
      <c r="DZ75" s="1012"/>
      <c r="EA75" s="226"/>
    </row>
    <row r="76" spans="1:131" ht="26.25" customHeight="1" x14ac:dyDescent="0.2">
      <c r="A76" s="234">
        <v>9</v>
      </c>
      <c r="B76" s="1039"/>
      <c r="C76" s="1040"/>
      <c r="D76" s="1040"/>
      <c r="E76" s="1040"/>
      <c r="F76" s="1040"/>
      <c r="G76" s="1040"/>
      <c r="H76" s="1040"/>
      <c r="I76" s="1040"/>
      <c r="J76" s="1040"/>
      <c r="K76" s="1040"/>
      <c r="L76" s="1040"/>
      <c r="M76" s="1040"/>
      <c r="N76" s="1040"/>
      <c r="O76" s="1040"/>
      <c r="P76" s="1041"/>
      <c r="Q76" s="1043"/>
      <c r="R76" s="1044"/>
      <c r="S76" s="1044"/>
      <c r="T76" s="1044"/>
      <c r="U76" s="1045"/>
      <c r="V76" s="1046"/>
      <c r="W76" s="1044"/>
      <c r="X76" s="1044"/>
      <c r="Y76" s="1044"/>
      <c r="Z76" s="1045"/>
      <c r="AA76" s="1046"/>
      <c r="AB76" s="1044"/>
      <c r="AC76" s="1044"/>
      <c r="AD76" s="1044"/>
      <c r="AE76" s="1045"/>
      <c r="AF76" s="1046"/>
      <c r="AG76" s="1044"/>
      <c r="AH76" s="1044"/>
      <c r="AI76" s="1044"/>
      <c r="AJ76" s="1045"/>
      <c r="AK76" s="1046"/>
      <c r="AL76" s="1044"/>
      <c r="AM76" s="1044"/>
      <c r="AN76" s="1044"/>
      <c r="AO76" s="1045"/>
      <c r="AP76" s="1046"/>
      <c r="AQ76" s="1044"/>
      <c r="AR76" s="1044"/>
      <c r="AS76" s="1044"/>
      <c r="AT76" s="1045"/>
      <c r="AU76" s="1046"/>
      <c r="AV76" s="1044"/>
      <c r="AW76" s="1044"/>
      <c r="AX76" s="1044"/>
      <c r="AY76" s="1045"/>
      <c r="AZ76" s="1037"/>
      <c r="BA76" s="1037"/>
      <c r="BB76" s="1037"/>
      <c r="BC76" s="1037"/>
      <c r="BD76" s="1038"/>
      <c r="BE76" s="237"/>
      <c r="BF76" s="237"/>
      <c r="BG76" s="237"/>
      <c r="BH76" s="237"/>
      <c r="BI76" s="237"/>
      <c r="BJ76" s="237"/>
      <c r="BK76" s="237"/>
      <c r="BL76" s="237"/>
      <c r="BM76" s="237"/>
      <c r="BN76" s="237"/>
      <c r="BO76" s="237"/>
      <c r="BP76" s="237"/>
      <c r="BQ76" s="234">
        <v>70</v>
      </c>
      <c r="BR76" s="239"/>
      <c r="BS76" s="1010"/>
      <c r="BT76" s="1011"/>
      <c r="BU76" s="1011"/>
      <c r="BV76" s="1011"/>
      <c r="BW76" s="1011"/>
      <c r="BX76" s="1011"/>
      <c r="BY76" s="1011"/>
      <c r="BZ76" s="1011"/>
      <c r="CA76" s="1011"/>
      <c r="CB76" s="1011"/>
      <c r="CC76" s="1011"/>
      <c r="CD76" s="1011"/>
      <c r="CE76" s="1011"/>
      <c r="CF76" s="1011"/>
      <c r="CG76" s="1020"/>
      <c r="CH76" s="1021"/>
      <c r="CI76" s="1022"/>
      <c r="CJ76" s="1022"/>
      <c r="CK76" s="1022"/>
      <c r="CL76" s="1023"/>
      <c r="CM76" s="1021"/>
      <c r="CN76" s="1022"/>
      <c r="CO76" s="1022"/>
      <c r="CP76" s="1022"/>
      <c r="CQ76" s="1023"/>
      <c r="CR76" s="1021"/>
      <c r="CS76" s="1022"/>
      <c r="CT76" s="1022"/>
      <c r="CU76" s="1022"/>
      <c r="CV76" s="1023"/>
      <c r="CW76" s="1021"/>
      <c r="CX76" s="1022"/>
      <c r="CY76" s="1022"/>
      <c r="CZ76" s="1022"/>
      <c r="DA76" s="1023"/>
      <c r="DB76" s="1021"/>
      <c r="DC76" s="1022"/>
      <c r="DD76" s="1022"/>
      <c r="DE76" s="1022"/>
      <c r="DF76" s="1023"/>
      <c r="DG76" s="1021"/>
      <c r="DH76" s="1022"/>
      <c r="DI76" s="1022"/>
      <c r="DJ76" s="1022"/>
      <c r="DK76" s="1023"/>
      <c r="DL76" s="1021"/>
      <c r="DM76" s="1022"/>
      <c r="DN76" s="1022"/>
      <c r="DO76" s="1022"/>
      <c r="DP76" s="1023"/>
      <c r="DQ76" s="1021"/>
      <c r="DR76" s="1022"/>
      <c r="DS76" s="1022"/>
      <c r="DT76" s="1022"/>
      <c r="DU76" s="1023"/>
      <c r="DV76" s="1010"/>
      <c r="DW76" s="1011"/>
      <c r="DX76" s="1011"/>
      <c r="DY76" s="1011"/>
      <c r="DZ76" s="1012"/>
      <c r="EA76" s="226"/>
    </row>
    <row r="77" spans="1:131" ht="26.25" customHeight="1" x14ac:dyDescent="0.2">
      <c r="A77" s="234">
        <v>10</v>
      </c>
      <c r="B77" s="1039"/>
      <c r="C77" s="1040"/>
      <c r="D77" s="1040"/>
      <c r="E77" s="1040"/>
      <c r="F77" s="1040"/>
      <c r="G77" s="1040"/>
      <c r="H77" s="1040"/>
      <c r="I77" s="1040"/>
      <c r="J77" s="1040"/>
      <c r="K77" s="1040"/>
      <c r="L77" s="1040"/>
      <c r="M77" s="1040"/>
      <c r="N77" s="1040"/>
      <c r="O77" s="1040"/>
      <c r="P77" s="1041"/>
      <c r="Q77" s="1043"/>
      <c r="R77" s="1044"/>
      <c r="S77" s="1044"/>
      <c r="T77" s="1044"/>
      <c r="U77" s="1045"/>
      <c r="V77" s="1046"/>
      <c r="W77" s="1044"/>
      <c r="X77" s="1044"/>
      <c r="Y77" s="1044"/>
      <c r="Z77" s="1045"/>
      <c r="AA77" s="1046"/>
      <c r="AB77" s="1044"/>
      <c r="AC77" s="1044"/>
      <c r="AD77" s="1044"/>
      <c r="AE77" s="1045"/>
      <c r="AF77" s="1046"/>
      <c r="AG77" s="1044"/>
      <c r="AH77" s="1044"/>
      <c r="AI77" s="1044"/>
      <c r="AJ77" s="1045"/>
      <c r="AK77" s="1046"/>
      <c r="AL77" s="1044"/>
      <c r="AM77" s="1044"/>
      <c r="AN77" s="1044"/>
      <c r="AO77" s="1045"/>
      <c r="AP77" s="1046"/>
      <c r="AQ77" s="1044"/>
      <c r="AR77" s="1044"/>
      <c r="AS77" s="1044"/>
      <c r="AT77" s="1045"/>
      <c r="AU77" s="1046"/>
      <c r="AV77" s="1044"/>
      <c r="AW77" s="1044"/>
      <c r="AX77" s="1044"/>
      <c r="AY77" s="1045"/>
      <c r="AZ77" s="1037"/>
      <c r="BA77" s="1037"/>
      <c r="BB77" s="1037"/>
      <c r="BC77" s="1037"/>
      <c r="BD77" s="1038"/>
      <c r="BE77" s="237"/>
      <c r="BF77" s="237"/>
      <c r="BG77" s="237"/>
      <c r="BH77" s="237"/>
      <c r="BI77" s="237"/>
      <c r="BJ77" s="237"/>
      <c r="BK77" s="237"/>
      <c r="BL77" s="237"/>
      <c r="BM77" s="237"/>
      <c r="BN77" s="237"/>
      <c r="BO77" s="237"/>
      <c r="BP77" s="237"/>
      <c r="BQ77" s="234">
        <v>71</v>
      </c>
      <c r="BR77" s="239"/>
      <c r="BS77" s="1010"/>
      <c r="BT77" s="1011"/>
      <c r="BU77" s="1011"/>
      <c r="BV77" s="1011"/>
      <c r="BW77" s="1011"/>
      <c r="BX77" s="1011"/>
      <c r="BY77" s="1011"/>
      <c r="BZ77" s="1011"/>
      <c r="CA77" s="1011"/>
      <c r="CB77" s="1011"/>
      <c r="CC77" s="1011"/>
      <c r="CD77" s="1011"/>
      <c r="CE77" s="1011"/>
      <c r="CF77" s="1011"/>
      <c r="CG77" s="1020"/>
      <c r="CH77" s="1021"/>
      <c r="CI77" s="1022"/>
      <c r="CJ77" s="1022"/>
      <c r="CK77" s="1022"/>
      <c r="CL77" s="1023"/>
      <c r="CM77" s="1021"/>
      <c r="CN77" s="1022"/>
      <c r="CO77" s="1022"/>
      <c r="CP77" s="1022"/>
      <c r="CQ77" s="1023"/>
      <c r="CR77" s="1021"/>
      <c r="CS77" s="1022"/>
      <c r="CT77" s="1022"/>
      <c r="CU77" s="1022"/>
      <c r="CV77" s="1023"/>
      <c r="CW77" s="1021"/>
      <c r="CX77" s="1022"/>
      <c r="CY77" s="1022"/>
      <c r="CZ77" s="1022"/>
      <c r="DA77" s="1023"/>
      <c r="DB77" s="1021"/>
      <c r="DC77" s="1022"/>
      <c r="DD77" s="1022"/>
      <c r="DE77" s="1022"/>
      <c r="DF77" s="1023"/>
      <c r="DG77" s="1021"/>
      <c r="DH77" s="1022"/>
      <c r="DI77" s="1022"/>
      <c r="DJ77" s="1022"/>
      <c r="DK77" s="1023"/>
      <c r="DL77" s="1021"/>
      <c r="DM77" s="1022"/>
      <c r="DN77" s="1022"/>
      <c r="DO77" s="1022"/>
      <c r="DP77" s="1023"/>
      <c r="DQ77" s="1021"/>
      <c r="DR77" s="1022"/>
      <c r="DS77" s="1022"/>
      <c r="DT77" s="1022"/>
      <c r="DU77" s="1023"/>
      <c r="DV77" s="1010"/>
      <c r="DW77" s="1011"/>
      <c r="DX77" s="1011"/>
      <c r="DY77" s="1011"/>
      <c r="DZ77" s="1012"/>
      <c r="EA77" s="226"/>
    </row>
    <row r="78" spans="1:131" ht="26.25" customHeight="1" x14ac:dyDescent="0.2">
      <c r="A78" s="234">
        <v>11</v>
      </c>
      <c r="B78" s="1039"/>
      <c r="C78" s="1040"/>
      <c r="D78" s="1040"/>
      <c r="E78" s="1040"/>
      <c r="F78" s="1040"/>
      <c r="G78" s="1040"/>
      <c r="H78" s="1040"/>
      <c r="I78" s="1040"/>
      <c r="J78" s="1040"/>
      <c r="K78" s="1040"/>
      <c r="L78" s="1040"/>
      <c r="M78" s="1040"/>
      <c r="N78" s="1040"/>
      <c r="O78" s="1040"/>
      <c r="P78" s="1041"/>
      <c r="Q78" s="1042"/>
      <c r="R78" s="1036"/>
      <c r="S78" s="1036"/>
      <c r="T78" s="1036"/>
      <c r="U78" s="1036"/>
      <c r="V78" s="1036"/>
      <c r="W78" s="1036"/>
      <c r="X78" s="1036"/>
      <c r="Y78" s="1036"/>
      <c r="Z78" s="1036"/>
      <c r="AA78" s="1036"/>
      <c r="AB78" s="1036"/>
      <c r="AC78" s="1036"/>
      <c r="AD78" s="1036"/>
      <c r="AE78" s="1036"/>
      <c r="AF78" s="1036"/>
      <c r="AG78" s="1036"/>
      <c r="AH78" s="1036"/>
      <c r="AI78" s="1036"/>
      <c r="AJ78" s="1036"/>
      <c r="AK78" s="1036"/>
      <c r="AL78" s="1036"/>
      <c r="AM78" s="1036"/>
      <c r="AN78" s="1036"/>
      <c r="AO78" s="1036"/>
      <c r="AP78" s="1036"/>
      <c r="AQ78" s="1036"/>
      <c r="AR78" s="1036"/>
      <c r="AS78" s="1036"/>
      <c r="AT78" s="1036"/>
      <c r="AU78" s="1036"/>
      <c r="AV78" s="1036"/>
      <c r="AW78" s="1036"/>
      <c r="AX78" s="1036"/>
      <c r="AY78" s="1036"/>
      <c r="AZ78" s="1037"/>
      <c r="BA78" s="1037"/>
      <c r="BB78" s="1037"/>
      <c r="BC78" s="1037"/>
      <c r="BD78" s="1038"/>
      <c r="BE78" s="237"/>
      <c r="BF78" s="237"/>
      <c r="BG78" s="237"/>
      <c r="BH78" s="237"/>
      <c r="BI78" s="237"/>
      <c r="BJ78" s="226"/>
      <c r="BK78" s="226"/>
      <c r="BL78" s="226"/>
      <c r="BM78" s="226"/>
      <c r="BN78" s="226"/>
      <c r="BO78" s="237"/>
      <c r="BP78" s="237"/>
      <c r="BQ78" s="234">
        <v>72</v>
      </c>
      <c r="BR78" s="239"/>
      <c r="BS78" s="1010"/>
      <c r="BT78" s="1011"/>
      <c r="BU78" s="1011"/>
      <c r="BV78" s="1011"/>
      <c r="BW78" s="1011"/>
      <c r="BX78" s="1011"/>
      <c r="BY78" s="1011"/>
      <c r="BZ78" s="1011"/>
      <c r="CA78" s="1011"/>
      <c r="CB78" s="1011"/>
      <c r="CC78" s="1011"/>
      <c r="CD78" s="1011"/>
      <c r="CE78" s="1011"/>
      <c r="CF78" s="1011"/>
      <c r="CG78" s="1020"/>
      <c r="CH78" s="1021"/>
      <c r="CI78" s="1022"/>
      <c r="CJ78" s="1022"/>
      <c r="CK78" s="1022"/>
      <c r="CL78" s="1023"/>
      <c r="CM78" s="1021"/>
      <c r="CN78" s="1022"/>
      <c r="CO78" s="1022"/>
      <c r="CP78" s="1022"/>
      <c r="CQ78" s="1023"/>
      <c r="CR78" s="1021"/>
      <c r="CS78" s="1022"/>
      <c r="CT78" s="1022"/>
      <c r="CU78" s="1022"/>
      <c r="CV78" s="1023"/>
      <c r="CW78" s="1021"/>
      <c r="CX78" s="1022"/>
      <c r="CY78" s="1022"/>
      <c r="CZ78" s="1022"/>
      <c r="DA78" s="1023"/>
      <c r="DB78" s="1021"/>
      <c r="DC78" s="1022"/>
      <c r="DD78" s="1022"/>
      <c r="DE78" s="1022"/>
      <c r="DF78" s="1023"/>
      <c r="DG78" s="1021"/>
      <c r="DH78" s="1022"/>
      <c r="DI78" s="1022"/>
      <c r="DJ78" s="1022"/>
      <c r="DK78" s="1023"/>
      <c r="DL78" s="1021"/>
      <c r="DM78" s="1022"/>
      <c r="DN78" s="1022"/>
      <c r="DO78" s="1022"/>
      <c r="DP78" s="1023"/>
      <c r="DQ78" s="1021"/>
      <c r="DR78" s="1022"/>
      <c r="DS78" s="1022"/>
      <c r="DT78" s="1022"/>
      <c r="DU78" s="1023"/>
      <c r="DV78" s="1010"/>
      <c r="DW78" s="1011"/>
      <c r="DX78" s="1011"/>
      <c r="DY78" s="1011"/>
      <c r="DZ78" s="1012"/>
      <c r="EA78" s="226"/>
    </row>
    <row r="79" spans="1:131" ht="26.25" customHeight="1" x14ac:dyDescent="0.2">
      <c r="A79" s="234">
        <v>12</v>
      </c>
      <c r="B79" s="1039"/>
      <c r="C79" s="1040"/>
      <c r="D79" s="1040"/>
      <c r="E79" s="1040"/>
      <c r="F79" s="1040"/>
      <c r="G79" s="1040"/>
      <c r="H79" s="1040"/>
      <c r="I79" s="1040"/>
      <c r="J79" s="1040"/>
      <c r="K79" s="1040"/>
      <c r="L79" s="1040"/>
      <c r="M79" s="1040"/>
      <c r="N79" s="1040"/>
      <c r="O79" s="1040"/>
      <c r="P79" s="1041"/>
      <c r="Q79" s="1042"/>
      <c r="R79" s="1036"/>
      <c r="S79" s="1036"/>
      <c r="T79" s="1036"/>
      <c r="U79" s="1036"/>
      <c r="V79" s="1036"/>
      <c r="W79" s="1036"/>
      <c r="X79" s="1036"/>
      <c r="Y79" s="1036"/>
      <c r="Z79" s="1036"/>
      <c r="AA79" s="1036"/>
      <c r="AB79" s="1036"/>
      <c r="AC79" s="1036"/>
      <c r="AD79" s="1036"/>
      <c r="AE79" s="1036"/>
      <c r="AF79" s="1036"/>
      <c r="AG79" s="1036"/>
      <c r="AH79" s="1036"/>
      <c r="AI79" s="1036"/>
      <c r="AJ79" s="1036"/>
      <c r="AK79" s="1036"/>
      <c r="AL79" s="1036"/>
      <c r="AM79" s="1036"/>
      <c r="AN79" s="1036"/>
      <c r="AO79" s="1036"/>
      <c r="AP79" s="1036"/>
      <c r="AQ79" s="1036"/>
      <c r="AR79" s="1036"/>
      <c r="AS79" s="1036"/>
      <c r="AT79" s="1036"/>
      <c r="AU79" s="1036"/>
      <c r="AV79" s="1036"/>
      <c r="AW79" s="1036"/>
      <c r="AX79" s="1036"/>
      <c r="AY79" s="1036"/>
      <c r="AZ79" s="1037"/>
      <c r="BA79" s="1037"/>
      <c r="BB79" s="1037"/>
      <c r="BC79" s="1037"/>
      <c r="BD79" s="1038"/>
      <c r="BE79" s="237"/>
      <c r="BF79" s="237"/>
      <c r="BG79" s="237"/>
      <c r="BH79" s="237"/>
      <c r="BI79" s="237"/>
      <c r="BJ79" s="226"/>
      <c r="BK79" s="226"/>
      <c r="BL79" s="226"/>
      <c r="BM79" s="226"/>
      <c r="BN79" s="226"/>
      <c r="BO79" s="237"/>
      <c r="BP79" s="237"/>
      <c r="BQ79" s="234">
        <v>73</v>
      </c>
      <c r="BR79" s="239"/>
      <c r="BS79" s="1010"/>
      <c r="BT79" s="1011"/>
      <c r="BU79" s="1011"/>
      <c r="BV79" s="1011"/>
      <c r="BW79" s="1011"/>
      <c r="BX79" s="1011"/>
      <c r="BY79" s="1011"/>
      <c r="BZ79" s="1011"/>
      <c r="CA79" s="1011"/>
      <c r="CB79" s="1011"/>
      <c r="CC79" s="1011"/>
      <c r="CD79" s="1011"/>
      <c r="CE79" s="1011"/>
      <c r="CF79" s="1011"/>
      <c r="CG79" s="1020"/>
      <c r="CH79" s="1021"/>
      <c r="CI79" s="1022"/>
      <c r="CJ79" s="1022"/>
      <c r="CK79" s="1022"/>
      <c r="CL79" s="1023"/>
      <c r="CM79" s="1021"/>
      <c r="CN79" s="1022"/>
      <c r="CO79" s="1022"/>
      <c r="CP79" s="1022"/>
      <c r="CQ79" s="1023"/>
      <c r="CR79" s="1021"/>
      <c r="CS79" s="1022"/>
      <c r="CT79" s="1022"/>
      <c r="CU79" s="1022"/>
      <c r="CV79" s="1023"/>
      <c r="CW79" s="1021"/>
      <c r="CX79" s="1022"/>
      <c r="CY79" s="1022"/>
      <c r="CZ79" s="1022"/>
      <c r="DA79" s="1023"/>
      <c r="DB79" s="1021"/>
      <c r="DC79" s="1022"/>
      <c r="DD79" s="1022"/>
      <c r="DE79" s="1022"/>
      <c r="DF79" s="1023"/>
      <c r="DG79" s="1021"/>
      <c r="DH79" s="1022"/>
      <c r="DI79" s="1022"/>
      <c r="DJ79" s="1022"/>
      <c r="DK79" s="1023"/>
      <c r="DL79" s="1021"/>
      <c r="DM79" s="1022"/>
      <c r="DN79" s="1022"/>
      <c r="DO79" s="1022"/>
      <c r="DP79" s="1023"/>
      <c r="DQ79" s="1021"/>
      <c r="DR79" s="1022"/>
      <c r="DS79" s="1022"/>
      <c r="DT79" s="1022"/>
      <c r="DU79" s="1023"/>
      <c r="DV79" s="1010"/>
      <c r="DW79" s="1011"/>
      <c r="DX79" s="1011"/>
      <c r="DY79" s="1011"/>
      <c r="DZ79" s="1012"/>
      <c r="EA79" s="226"/>
    </row>
    <row r="80" spans="1:131" ht="26.25" customHeight="1" x14ac:dyDescent="0.2">
      <c r="A80" s="234">
        <v>13</v>
      </c>
      <c r="B80" s="1039"/>
      <c r="C80" s="1040"/>
      <c r="D80" s="1040"/>
      <c r="E80" s="1040"/>
      <c r="F80" s="1040"/>
      <c r="G80" s="1040"/>
      <c r="H80" s="1040"/>
      <c r="I80" s="1040"/>
      <c r="J80" s="1040"/>
      <c r="K80" s="1040"/>
      <c r="L80" s="1040"/>
      <c r="M80" s="1040"/>
      <c r="N80" s="1040"/>
      <c r="O80" s="1040"/>
      <c r="P80" s="1041"/>
      <c r="Q80" s="1042"/>
      <c r="R80" s="1036"/>
      <c r="S80" s="1036"/>
      <c r="T80" s="1036"/>
      <c r="U80" s="1036"/>
      <c r="V80" s="1036"/>
      <c r="W80" s="1036"/>
      <c r="X80" s="1036"/>
      <c r="Y80" s="1036"/>
      <c r="Z80" s="1036"/>
      <c r="AA80" s="1036"/>
      <c r="AB80" s="1036"/>
      <c r="AC80" s="1036"/>
      <c r="AD80" s="1036"/>
      <c r="AE80" s="1036"/>
      <c r="AF80" s="1036"/>
      <c r="AG80" s="1036"/>
      <c r="AH80" s="1036"/>
      <c r="AI80" s="1036"/>
      <c r="AJ80" s="1036"/>
      <c r="AK80" s="1036"/>
      <c r="AL80" s="1036"/>
      <c r="AM80" s="1036"/>
      <c r="AN80" s="1036"/>
      <c r="AO80" s="1036"/>
      <c r="AP80" s="1036"/>
      <c r="AQ80" s="1036"/>
      <c r="AR80" s="1036"/>
      <c r="AS80" s="1036"/>
      <c r="AT80" s="1036"/>
      <c r="AU80" s="1036"/>
      <c r="AV80" s="1036"/>
      <c r="AW80" s="1036"/>
      <c r="AX80" s="1036"/>
      <c r="AY80" s="1036"/>
      <c r="AZ80" s="1037"/>
      <c r="BA80" s="1037"/>
      <c r="BB80" s="1037"/>
      <c r="BC80" s="1037"/>
      <c r="BD80" s="1038"/>
      <c r="BE80" s="237"/>
      <c r="BF80" s="237"/>
      <c r="BG80" s="237"/>
      <c r="BH80" s="237"/>
      <c r="BI80" s="237"/>
      <c r="BJ80" s="237"/>
      <c r="BK80" s="237"/>
      <c r="BL80" s="237"/>
      <c r="BM80" s="237"/>
      <c r="BN80" s="237"/>
      <c r="BO80" s="237"/>
      <c r="BP80" s="237"/>
      <c r="BQ80" s="234">
        <v>74</v>
      </c>
      <c r="BR80" s="239"/>
      <c r="BS80" s="1010"/>
      <c r="BT80" s="1011"/>
      <c r="BU80" s="1011"/>
      <c r="BV80" s="1011"/>
      <c r="BW80" s="1011"/>
      <c r="BX80" s="1011"/>
      <c r="BY80" s="1011"/>
      <c r="BZ80" s="1011"/>
      <c r="CA80" s="1011"/>
      <c r="CB80" s="1011"/>
      <c r="CC80" s="1011"/>
      <c r="CD80" s="1011"/>
      <c r="CE80" s="1011"/>
      <c r="CF80" s="1011"/>
      <c r="CG80" s="1020"/>
      <c r="CH80" s="1021"/>
      <c r="CI80" s="1022"/>
      <c r="CJ80" s="1022"/>
      <c r="CK80" s="1022"/>
      <c r="CL80" s="1023"/>
      <c r="CM80" s="1021"/>
      <c r="CN80" s="1022"/>
      <c r="CO80" s="1022"/>
      <c r="CP80" s="1022"/>
      <c r="CQ80" s="1023"/>
      <c r="CR80" s="1021"/>
      <c r="CS80" s="1022"/>
      <c r="CT80" s="1022"/>
      <c r="CU80" s="1022"/>
      <c r="CV80" s="1023"/>
      <c r="CW80" s="1021"/>
      <c r="CX80" s="1022"/>
      <c r="CY80" s="1022"/>
      <c r="CZ80" s="1022"/>
      <c r="DA80" s="1023"/>
      <c r="DB80" s="1021"/>
      <c r="DC80" s="1022"/>
      <c r="DD80" s="1022"/>
      <c r="DE80" s="1022"/>
      <c r="DF80" s="1023"/>
      <c r="DG80" s="1021"/>
      <c r="DH80" s="1022"/>
      <c r="DI80" s="1022"/>
      <c r="DJ80" s="1022"/>
      <c r="DK80" s="1023"/>
      <c r="DL80" s="1021"/>
      <c r="DM80" s="1022"/>
      <c r="DN80" s="1022"/>
      <c r="DO80" s="1022"/>
      <c r="DP80" s="1023"/>
      <c r="DQ80" s="1021"/>
      <c r="DR80" s="1022"/>
      <c r="DS80" s="1022"/>
      <c r="DT80" s="1022"/>
      <c r="DU80" s="1023"/>
      <c r="DV80" s="1010"/>
      <c r="DW80" s="1011"/>
      <c r="DX80" s="1011"/>
      <c r="DY80" s="1011"/>
      <c r="DZ80" s="1012"/>
      <c r="EA80" s="226"/>
    </row>
    <row r="81" spans="1:131" ht="26.25" customHeight="1" x14ac:dyDescent="0.2">
      <c r="A81" s="234">
        <v>14</v>
      </c>
      <c r="B81" s="1039"/>
      <c r="C81" s="1040"/>
      <c r="D81" s="1040"/>
      <c r="E81" s="1040"/>
      <c r="F81" s="1040"/>
      <c r="G81" s="1040"/>
      <c r="H81" s="1040"/>
      <c r="I81" s="1040"/>
      <c r="J81" s="1040"/>
      <c r="K81" s="1040"/>
      <c r="L81" s="1040"/>
      <c r="M81" s="1040"/>
      <c r="N81" s="1040"/>
      <c r="O81" s="1040"/>
      <c r="P81" s="1041"/>
      <c r="Q81" s="1042"/>
      <c r="R81" s="1036"/>
      <c r="S81" s="1036"/>
      <c r="T81" s="1036"/>
      <c r="U81" s="1036"/>
      <c r="V81" s="1036"/>
      <c r="W81" s="1036"/>
      <c r="X81" s="1036"/>
      <c r="Y81" s="1036"/>
      <c r="Z81" s="1036"/>
      <c r="AA81" s="1036"/>
      <c r="AB81" s="1036"/>
      <c r="AC81" s="1036"/>
      <c r="AD81" s="1036"/>
      <c r="AE81" s="1036"/>
      <c r="AF81" s="1036"/>
      <c r="AG81" s="1036"/>
      <c r="AH81" s="1036"/>
      <c r="AI81" s="1036"/>
      <c r="AJ81" s="1036"/>
      <c r="AK81" s="1036"/>
      <c r="AL81" s="1036"/>
      <c r="AM81" s="1036"/>
      <c r="AN81" s="1036"/>
      <c r="AO81" s="1036"/>
      <c r="AP81" s="1036"/>
      <c r="AQ81" s="1036"/>
      <c r="AR81" s="1036"/>
      <c r="AS81" s="1036"/>
      <c r="AT81" s="1036"/>
      <c r="AU81" s="1036"/>
      <c r="AV81" s="1036"/>
      <c r="AW81" s="1036"/>
      <c r="AX81" s="1036"/>
      <c r="AY81" s="1036"/>
      <c r="AZ81" s="1037"/>
      <c r="BA81" s="1037"/>
      <c r="BB81" s="1037"/>
      <c r="BC81" s="1037"/>
      <c r="BD81" s="1038"/>
      <c r="BE81" s="237"/>
      <c r="BF81" s="237"/>
      <c r="BG81" s="237"/>
      <c r="BH81" s="237"/>
      <c r="BI81" s="237"/>
      <c r="BJ81" s="237"/>
      <c r="BK81" s="237"/>
      <c r="BL81" s="237"/>
      <c r="BM81" s="237"/>
      <c r="BN81" s="237"/>
      <c r="BO81" s="237"/>
      <c r="BP81" s="237"/>
      <c r="BQ81" s="234">
        <v>75</v>
      </c>
      <c r="BR81" s="239"/>
      <c r="BS81" s="1010"/>
      <c r="BT81" s="1011"/>
      <c r="BU81" s="1011"/>
      <c r="BV81" s="1011"/>
      <c r="BW81" s="1011"/>
      <c r="BX81" s="1011"/>
      <c r="BY81" s="1011"/>
      <c r="BZ81" s="1011"/>
      <c r="CA81" s="1011"/>
      <c r="CB81" s="1011"/>
      <c r="CC81" s="1011"/>
      <c r="CD81" s="1011"/>
      <c r="CE81" s="1011"/>
      <c r="CF81" s="1011"/>
      <c r="CG81" s="1020"/>
      <c r="CH81" s="1021"/>
      <c r="CI81" s="1022"/>
      <c r="CJ81" s="1022"/>
      <c r="CK81" s="1022"/>
      <c r="CL81" s="1023"/>
      <c r="CM81" s="1021"/>
      <c r="CN81" s="1022"/>
      <c r="CO81" s="1022"/>
      <c r="CP81" s="1022"/>
      <c r="CQ81" s="1023"/>
      <c r="CR81" s="1021"/>
      <c r="CS81" s="1022"/>
      <c r="CT81" s="1022"/>
      <c r="CU81" s="1022"/>
      <c r="CV81" s="1023"/>
      <c r="CW81" s="1021"/>
      <c r="CX81" s="1022"/>
      <c r="CY81" s="1022"/>
      <c r="CZ81" s="1022"/>
      <c r="DA81" s="1023"/>
      <c r="DB81" s="1021"/>
      <c r="DC81" s="1022"/>
      <c r="DD81" s="1022"/>
      <c r="DE81" s="1022"/>
      <c r="DF81" s="1023"/>
      <c r="DG81" s="1021"/>
      <c r="DH81" s="1022"/>
      <c r="DI81" s="1022"/>
      <c r="DJ81" s="1022"/>
      <c r="DK81" s="1023"/>
      <c r="DL81" s="1021"/>
      <c r="DM81" s="1022"/>
      <c r="DN81" s="1022"/>
      <c r="DO81" s="1022"/>
      <c r="DP81" s="1023"/>
      <c r="DQ81" s="1021"/>
      <c r="DR81" s="1022"/>
      <c r="DS81" s="1022"/>
      <c r="DT81" s="1022"/>
      <c r="DU81" s="1023"/>
      <c r="DV81" s="1010"/>
      <c r="DW81" s="1011"/>
      <c r="DX81" s="1011"/>
      <c r="DY81" s="1011"/>
      <c r="DZ81" s="1012"/>
      <c r="EA81" s="226"/>
    </row>
    <row r="82" spans="1:131" ht="26.25" customHeight="1" x14ac:dyDescent="0.2">
      <c r="A82" s="234">
        <v>15</v>
      </c>
      <c r="B82" s="1039"/>
      <c r="C82" s="1040"/>
      <c r="D82" s="1040"/>
      <c r="E82" s="1040"/>
      <c r="F82" s="1040"/>
      <c r="G82" s="1040"/>
      <c r="H82" s="1040"/>
      <c r="I82" s="1040"/>
      <c r="J82" s="1040"/>
      <c r="K82" s="1040"/>
      <c r="L82" s="1040"/>
      <c r="M82" s="1040"/>
      <c r="N82" s="1040"/>
      <c r="O82" s="1040"/>
      <c r="P82" s="1041"/>
      <c r="Q82" s="1042"/>
      <c r="R82" s="1036"/>
      <c r="S82" s="1036"/>
      <c r="T82" s="1036"/>
      <c r="U82" s="1036"/>
      <c r="V82" s="1036"/>
      <c r="W82" s="1036"/>
      <c r="X82" s="1036"/>
      <c r="Y82" s="1036"/>
      <c r="Z82" s="1036"/>
      <c r="AA82" s="1036"/>
      <c r="AB82" s="1036"/>
      <c r="AC82" s="1036"/>
      <c r="AD82" s="1036"/>
      <c r="AE82" s="1036"/>
      <c r="AF82" s="1036"/>
      <c r="AG82" s="1036"/>
      <c r="AH82" s="1036"/>
      <c r="AI82" s="1036"/>
      <c r="AJ82" s="1036"/>
      <c r="AK82" s="1036"/>
      <c r="AL82" s="1036"/>
      <c r="AM82" s="1036"/>
      <c r="AN82" s="1036"/>
      <c r="AO82" s="1036"/>
      <c r="AP82" s="1036"/>
      <c r="AQ82" s="1036"/>
      <c r="AR82" s="1036"/>
      <c r="AS82" s="1036"/>
      <c r="AT82" s="1036"/>
      <c r="AU82" s="1036"/>
      <c r="AV82" s="1036"/>
      <c r="AW82" s="1036"/>
      <c r="AX82" s="1036"/>
      <c r="AY82" s="1036"/>
      <c r="AZ82" s="1037"/>
      <c r="BA82" s="1037"/>
      <c r="BB82" s="1037"/>
      <c r="BC82" s="1037"/>
      <c r="BD82" s="1038"/>
      <c r="BE82" s="237"/>
      <c r="BF82" s="237"/>
      <c r="BG82" s="237"/>
      <c r="BH82" s="237"/>
      <c r="BI82" s="237"/>
      <c r="BJ82" s="237"/>
      <c r="BK82" s="237"/>
      <c r="BL82" s="237"/>
      <c r="BM82" s="237"/>
      <c r="BN82" s="237"/>
      <c r="BO82" s="237"/>
      <c r="BP82" s="237"/>
      <c r="BQ82" s="234">
        <v>76</v>
      </c>
      <c r="BR82" s="239"/>
      <c r="BS82" s="1010"/>
      <c r="BT82" s="1011"/>
      <c r="BU82" s="1011"/>
      <c r="BV82" s="1011"/>
      <c r="BW82" s="1011"/>
      <c r="BX82" s="1011"/>
      <c r="BY82" s="1011"/>
      <c r="BZ82" s="1011"/>
      <c r="CA82" s="1011"/>
      <c r="CB82" s="1011"/>
      <c r="CC82" s="1011"/>
      <c r="CD82" s="1011"/>
      <c r="CE82" s="1011"/>
      <c r="CF82" s="1011"/>
      <c r="CG82" s="1020"/>
      <c r="CH82" s="1021"/>
      <c r="CI82" s="1022"/>
      <c r="CJ82" s="1022"/>
      <c r="CK82" s="1022"/>
      <c r="CL82" s="1023"/>
      <c r="CM82" s="1021"/>
      <c r="CN82" s="1022"/>
      <c r="CO82" s="1022"/>
      <c r="CP82" s="1022"/>
      <c r="CQ82" s="1023"/>
      <c r="CR82" s="1021"/>
      <c r="CS82" s="1022"/>
      <c r="CT82" s="1022"/>
      <c r="CU82" s="1022"/>
      <c r="CV82" s="1023"/>
      <c r="CW82" s="1021"/>
      <c r="CX82" s="1022"/>
      <c r="CY82" s="1022"/>
      <c r="CZ82" s="1022"/>
      <c r="DA82" s="1023"/>
      <c r="DB82" s="1021"/>
      <c r="DC82" s="1022"/>
      <c r="DD82" s="1022"/>
      <c r="DE82" s="1022"/>
      <c r="DF82" s="1023"/>
      <c r="DG82" s="1021"/>
      <c r="DH82" s="1022"/>
      <c r="DI82" s="1022"/>
      <c r="DJ82" s="1022"/>
      <c r="DK82" s="1023"/>
      <c r="DL82" s="1021"/>
      <c r="DM82" s="1022"/>
      <c r="DN82" s="1022"/>
      <c r="DO82" s="1022"/>
      <c r="DP82" s="1023"/>
      <c r="DQ82" s="1021"/>
      <c r="DR82" s="1022"/>
      <c r="DS82" s="1022"/>
      <c r="DT82" s="1022"/>
      <c r="DU82" s="1023"/>
      <c r="DV82" s="1010"/>
      <c r="DW82" s="1011"/>
      <c r="DX82" s="1011"/>
      <c r="DY82" s="1011"/>
      <c r="DZ82" s="1012"/>
      <c r="EA82" s="226"/>
    </row>
    <row r="83" spans="1:131" ht="26.25" customHeight="1" x14ac:dyDescent="0.2">
      <c r="A83" s="234">
        <v>16</v>
      </c>
      <c r="B83" s="1039"/>
      <c r="C83" s="1040"/>
      <c r="D83" s="1040"/>
      <c r="E83" s="1040"/>
      <c r="F83" s="1040"/>
      <c r="G83" s="1040"/>
      <c r="H83" s="1040"/>
      <c r="I83" s="1040"/>
      <c r="J83" s="1040"/>
      <c r="K83" s="1040"/>
      <c r="L83" s="1040"/>
      <c r="M83" s="1040"/>
      <c r="N83" s="1040"/>
      <c r="O83" s="1040"/>
      <c r="P83" s="1041"/>
      <c r="Q83" s="1042"/>
      <c r="R83" s="1036"/>
      <c r="S83" s="1036"/>
      <c r="T83" s="1036"/>
      <c r="U83" s="1036"/>
      <c r="V83" s="1036"/>
      <c r="W83" s="1036"/>
      <c r="X83" s="1036"/>
      <c r="Y83" s="1036"/>
      <c r="Z83" s="1036"/>
      <c r="AA83" s="1036"/>
      <c r="AB83" s="1036"/>
      <c r="AC83" s="1036"/>
      <c r="AD83" s="1036"/>
      <c r="AE83" s="1036"/>
      <c r="AF83" s="1036"/>
      <c r="AG83" s="1036"/>
      <c r="AH83" s="1036"/>
      <c r="AI83" s="1036"/>
      <c r="AJ83" s="1036"/>
      <c r="AK83" s="1036"/>
      <c r="AL83" s="1036"/>
      <c r="AM83" s="1036"/>
      <c r="AN83" s="1036"/>
      <c r="AO83" s="1036"/>
      <c r="AP83" s="1036"/>
      <c r="AQ83" s="1036"/>
      <c r="AR83" s="1036"/>
      <c r="AS83" s="1036"/>
      <c r="AT83" s="1036"/>
      <c r="AU83" s="1036"/>
      <c r="AV83" s="1036"/>
      <c r="AW83" s="1036"/>
      <c r="AX83" s="1036"/>
      <c r="AY83" s="1036"/>
      <c r="AZ83" s="1037"/>
      <c r="BA83" s="1037"/>
      <c r="BB83" s="1037"/>
      <c r="BC83" s="1037"/>
      <c r="BD83" s="1038"/>
      <c r="BE83" s="237"/>
      <c r="BF83" s="237"/>
      <c r="BG83" s="237"/>
      <c r="BH83" s="237"/>
      <c r="BI83" s="237"/>
      <c r="BJ83" s="237"/>
      <c r="BK83" s="237"/>
      <c r="BL83" s="237"/>
      <c r="BM83" s="237"/>
      <c r="BN83" s="237"/>
      <c r="BO83" s="237"/>
      <c r="BP83" s="237"/>
      <c r="BQ83" s="234">
        <v>77</v>
      </c>
      <c r="BR83" s="239"/>
      <c r="BS83" s="1010"/>
      <c r="BT83" s="1011"/>
      <c r="BU83" s="1011"/>
      <c r="BV83" s="1011"/>
      <c r="BW83" s="1011"/>
      <c r="BX83" s="1011"/>
      <c r="BY83" s="1011"/>
      <c r="BZ83" s="1011"/>
      <c r="CA83" s="1011"/>
      <c r="CB83" s="1011"/>
      <c r="CC83" s="1011"/>
      <c r="CD83" s="1011"/>
      <c r="CE83" s="1011"/>
      <c r="CF83" s="1011"/>
      <c r="CG83" s="1020"/>
      <c r="CH83" s="1021"/>
      <c r="CI83" s="1022"/>
      <c r="CJ83" s="1022"/>
      <c r="CK83" s="1022"/>
      <c r="CL83" s="1023"/>
      <c r="CM83" s="1021"/>
      <c r="CN83" s="1022"/>
      <c r="CO83" s="1022"/>
      <c r="CP83" s="1022"/>
      <c r="CQ83" s="1023"/>
      <c r="CR83" s="1021"/>
      <c r="CS83" s="1022"/>
      <c r="CT83" s="1022"/>
      <c r="CU83" s="1022"/>
      <c r="CV83" s="1023"/>
      <c r="CW83" s="1021"/>
      <c r="CX83" s="1022"/>
      <c r="CY83" s="1022"/>
      <c r="CZ83" s="1022"/>
      <c r="DA83" s="1023"/>
      <c r="DB83" s="1021"/>
      <c r="DC83" s="1022"/>
      <c r="DD83" s="1022"/>
      <c r="DE83" s="1022"/>
      <c r="DF83" s="1023"/>
      <c r="DG83" s="1021"/>
      <c r="DH83" s="1022"/>
      <c r="DI83" s="1022"/>
      <c r="DJ83" s="1022"/>
      <c r="DK83" s="1023"/>
      <c r="DL83" s="1021"/>
      <c r="DM83" s="1022"/>
      <c r="DN83" s="1022"/>
      <c r="DO83" s="1022"/>
      <c r="DP83" s="1023"/>
      <c r="DQ83" s="1021"/>
      <c r="DR83" s="1022"/>
      <c r="DS83" s="1022"/>
      <c r="DT83" s="1022"/>
      <c r="DU83" s="1023"/>
      <c r="DV83" s="1010"/>
      <c r="DW83" s="1011"/>
      <c r="DX83" s="1011"/>
      <c r="DY83" s="1011"/>
      <c r="DZ83" s="1012"/>
      <c r="EA83" s="226"/>
    </row>
    <row r="84" spans="1:131" ht="26.25" customHeight="1" x14ac:dyDescent="0.2">
      <c r="A84" s="234">
        <v>17</v>
      </c>
      <c r="B84" s="1039"/>
      <c r="C84" s="1040"/>
      <c r="D84" s="1040"/>
      <c r="E84" s="1040"/>
      <c r="F84" s="1040"/>
      <c r="G84" s="1040"/>
      <c r="H84" s="1040"/>
      <c r="I84" s="1040"/>
      <c r="J84" s="1040"/>
      <c r="K84" s="1040"/>
      <c r="L84" s="1040"/>
      <c r="M84" s="1040"/>
      <c r="N84" s="1040"/>
      <c r="O84" s="1040"/>
      <c r="P84" s="1041"/>
      <c r="Q84" s="1042"/>
      <c r="R84" s="1036"/>
      <c r="S84" s="1036"/>
      <c r="T84" s="1036"/>
      <c r="U84" s="1036"/>
      <c r="V84" s="1036"/>
      <c r="W84" s="1036"/>
      <c r="X84" s="1036"/>
      <c r="Y84" s="1036"/>
      <c r="Z84" s="1036"/>
      <c r="AA84" s="1036"/>
      <c r="AB84" s="1036"/>
      <c r="AC84" s="1036"/>
      <c r="AD84" s="1036"/>
      <c r="AE84" s="1036"/>
      <c r="AF84" s="1036"/>
      <c r="AG84" s="1036"/>
      <c r="AH84" s="1036"/>
      <c r="AI84" s="1036"/>
      <c r="AJ84" s="1036"/>
      <c r="AK84" s="1036"/>
      <c r="AL84" s="1036"/>
      <c r="AM84" s="1036"/>
      <c r="AN84" s="1036"/>
      <c r="AO84" s="1036"/>
      <c r="AP84" s="1036"/>
      <c r="AQ84" s="1036"/>
      <c r="AR84" s="1036"/>
      <c r="AS84" s="1036"/>
      <c r="AT84" s="1036"/>
      <c r="AU84" s="1036"/>
      <c r="AV84" s="1036"/>
      <c r="AW84" s="1036"/>
      <c r="AX84" s="1036"/>
      <c r="AY84" s="1036"/>
      <c r="AZ84" s="1037"/>
      <c r="BA84" s="1037"/>
      <c r="BB84" s="1037"/>
      <c r="BC84" s="1037"/>
      <c r="BD84" s="1038"/>
      <c r="BE84" s="237"/>
      <c r="BF84" s="237"/>
      <c r="BG84" s="237"/>
      <c r="BH84" s="237"/>
      <c r="BI84" s="237"/>
      <c r="BJ84" s="237"/>
      <c r="BK84" s="237"/>
      <c r="BL84" s="237"/>
      <c r="BM84" s="237"/>
      <c r="BN84" s="237"/>
      <c r="BO84" s="237"/>
      <c r="BP84" s="237"/>
      <c r="BQ84" s="234">
        <v>78</v>
      </c>
      <c r="BR84" s="239"/>
      <c r="BS84" s="1010"/>
      <c r="BT84" s="1011"/>
      <c r="BU84" s="1011"/>
      <c r="BV84" s="1011"/>
      <c r="BW84" s="1011"/>
      <c r="BX84" s="1011"/>
      <c r="BY84" s="1011"/>
      <c r="BZ84" s="1011"/>
      <c r="CA84" s="1011"/>
      <c r="CB84" s="1011"/>
      <c r="CC84" s="1011"/>
      <c r="CD84" s="1011"/>
      <c r="CE84" s="1011"/>
      <c r="CF84" s="1011"/>
      <c r="CG84" s="1020"/>
      <c r="CH84" s="1021"/>
      <c r="CI84" s="1022"/>
      <c r="CJ84" s="1022"/>
      <c r="CK84" s="1022"/>
      <c r="CL84" s="1023"/>
      <c r="CM84" s="1021"/>
      <c r="CN84" s="1022"/>
      <c r="CO84" s="1022"/>
      <c r="CP84" s="1022"/>
      <c r="CQ84" s="1023"/>
      <c r="CR84" s="1021"/>
      <c r="CS84" s="1022"/>
      <c r="CT84" s="1022"/>
      <c r="CU84" s="1022"/>
      <c r="CV84" s="1023"/>
      <c r="CW84" s="1021"/>
      <c r="CX84" s="1022"/>
      <c r="CY84" s="1022"/>
      <c r="CZ84" s="1022"/>
      <c r="DA84" s="1023"/>
      <c r="DB84" s="1021"/>
      <c r="DC84" s="1022"/>
      <c r="DD84" s="1022"/>
      <c r="DE84" s="1022"/>
      <c r="DF84" s="1023"/>
      <c r="DG84" s="1021"/>
      <c r="DH84" s="1022"/>
      <c r="DI84" s="1022"/>
      <c r="DJ84" s="1022"/>
      <c r="DK84" s="1023"/>
      <c r="DL84" s="1021"/>
      <c r="DM84" s="1022"/>
      <c r="DN84" s="1022"/>
      <c r="DO84" s="1022"/>
      <c r="DP84" s="1023"/>
      <c r="DQ84" s="1021"/>
      <c r="DR84" s="1022"/>
      <c r="DS84" s="1022"/>
      <c r="DT84" s="1022"/>
      <c r="DU84" s="1023"/>
      <c r="DV84" s="1010"/>
      <c r="DW84" s="1011"/>
      <c r="DX84" s="1011"/>
      <c r="DY84" s="1011"/>
      <c r="DZ84" s="1012"/>
      <c r="EA84" s="226"/>
    </row>
    <row r="85" spans="1:131" ht="26.25" customHeight="1" x14ac:dyDescent="0.2">
      <c r="A85" s="234">
        <v>18</v>
      </c>
      <c r="B85" s="1039"/>
      <c r="C85" s="1040"/>
      <c r="D85" s="1040"/>
      <c r="E85" s="1040"/>
      <c r="F85" s="1040"/>
      <c r="G85" s="1040"/>
      <c r="H85" s="1040"/>
      <c r="I85" s="1040"/>
      <c r="J85" s="1040"/>
      <c r="K85" s="1040"/>
      <c r="L85" s="1040"/>
      <c r="M85" s="1040"/>
      <c r="N85" s="1040"/>
      <c r="O85" s="1040"/>
      <c r="P85" s="1041"/>
      <c r="Q85" s="1042"/>
      <c r="R85" s="1036"/>
      <c r="S85" s="1036"/>
      <c r="T85" s="1036"/>
      <c r="U85" s="1036"/>
      <c r="V85" s="1036"/>
      <c r="W85" s="1036"/>
      <c r="X85" s="1036"/>
      <c r="Y85" s="1036"/>
      <c r="Z85" s="1036"/>
      <c r="AA85" s="1036"/>
      <c r="AB85" s="1036"/>
      <c r="AC85" s="1036"/>
      <c r="AD85" s="1036"/>
      <c r="AE85" s="1036"/>
      <c r="AF85" s="1036"/>
      <c r="AG85" s="1036"/>
      <c r="AH85" s="1036"/>
      <c r="AI85" s="1036"/>
      <c r="AJ85" s="1036"/>
      <c r="AK85" s="1036"/>
      <c r="AL85" s="1036"/>
      <c r="AM85" s="1036"/>
      <c r="AN85" s="1036"/>
      <c r="AO85" s="1036"/>
      <c r="AP85" s="1036"/>
      <c r="AQ85" s="1036"/>
      <c r="AR85" s="1036"/>
      <c r="AS85" s="1036"/>
      <c r="AT85" s="1036"/>
      <c r="AU85" s="1036"/>
      <c r="AV85" s="1036"/>
      <c r="AW85" s="1036"/>
      <c r="AX85" s="1036"/>
      <c r="AY85" s="1036"/>
      <c r="AZ85" s="1037"/>
      <c r="BA85" s="1037"/>
      <c r="BB85" s="1037"/>
      <c r="BC85" s="1037"/>
      <c r="BD85" s="1038"/>
      <c r="BE85" s="237"/>
      <c r="BF85" s="237"/>
      <c r="BG85" s="237"/>
      <c r="BH85" s="237"/>
      <c r="BI85" s="237"/>
      <c r="BJ85" s="237"/>
      <c r="BK85" s="237"/>
      <c r="BL85" s="237"/>
      <c r="BM85" s="237"/>
      <c r="BN85" s="237"/>
      <c r="BO85" s="237"/>
      <c r="BP85" s="237"/>
      <c r="BQ85" s="234">
        <v>79</v>
      </c>
      <c r="BR85" s="239"/>
      <c r="BS85" s="1010"/>
      <c r="BT85" s="1011"/>
      <c r="BU85" s="1011"/>
      <c r="BV85" s="1011"/>
      <c r="BW85" s="1011"/>
      <c r="BX85" s="1011"/>
      <c r="BY85" s="1011"/>
      <c r="BZ85" s="1011"/>
      <c r="CA85" s="1011"/>
      <c r="CB85" s="1011"/>
      <c r="CC85" s="1011"/>
      <c r="CD85" s="1011"/>
      <c r="CE85" s="1011"/>
      <c r="CF85" s="1011"/>
      <c r="CG85" s="1020"/>
      <c r="CH85" s="1021"/>
      <c r="CI85" s="1022"/>
      <c r="CJ85" s="1022"/>
      <c r="CK85" s="1022"/>
      <c r="CL85" s="1023"/>
      <c r="CM85" s="1021"/>
      <c r="CN85" s="1022"/>
      <c r="CO85" s="1022"/>
      <c r="CP85" s="1022"/>
      <c r="CQ85" s="1023"/>
      <c r="CR85" s="1021"/>
      <c r="CS85" s="1022"/>
      <c r="CT85" s="1022"/>
      <c r="CU85" s="1022"/>
      <c r="CV85" s="1023"/>
      <c r="CW85" s="1021"/>
      <c r="CX85" s="1022"/>
      <c r="CY85" s="1022"/>
      <c r="CZ85" s="1022"/>
      <c r="DA85" s="1023"/>
      <c r="DB85" s="1021"/>
      <c r="DC85" s="1022"/>
      <c r="DD85" s="1022"/>
      <c r="DE85" s="1022"/>
      <c r="DF85" s="1023"/>
      <c r="DG85" s="1021"/>
      <c r="DH85" s="1022"/>
      <c r="DI85" s="1022"/>
      <c r="DJ85" s="1022"/>
      <c r="DK85" s="1023"/>
      <c r="DL85" s="1021"/>
      <c r="DM85" s="1022"/>
      <c r="DN85" s="1022"/>
      <c r="DO85" s="1022"/>
      <c r="DP85" s="1023"/>
      <c r="DQ85" s="1021"/>
      <c r="DR85" s="1022"/>
      <c r="DS85" s="1022"/>
      <c r="DT85" s="1022"/>
      <c r="DU85" s="1023"/>
      <c r="DV85" s="1010"/>
      <c r="DW85" s="1011"/>
      <c r="DX85" s="1011"/>
      <c r="DY85" s="1011"/>
      <c r="DZ85" s="1012"/>
      <c r="EA85" s="226"/>
    </row>
    <row r="86" spans="1:131" ht="26.25" customHeight="1" x14ac:dyDescent="0.2">
      <c r="A86" s="234">
        <v>19</v>
      </c>
      <c r="B86" s="1039"/>
      <c r="C86" s="1040"/>
      <c r="D86" s="1040"/>
      <c r="E86" s="1040"/>
      <c r="F86" s="1040"/>
      <c r="G86" s="1040"/>
      <c r="H86" s="1040"/>
      <c r="I86" s="1040"/>
      <c r="J86" s="1040"/>
      <c r="K86" s="1040"/>
      <c r="L86" s="1040"/>
      <c r="M86" s="1040"/>
      <c r="N86" s="1040"/>
      <c r="O86" s="1040"/>
      <c r="P86" s="1041"/>
      <c r="Q86" s="1042"/>
      <c r="R86" s="1036"/>
      <c r="S86" s="1036"/>
      <c r="T86" s="1036"/>
      <c r="U86" s="1036"/>
      <c r="V86" s="1036"/>
      <c r="W86" s="1036"/>
      <c r="X86" s="1036"/>
      <c r="Y86" s="1036"/>
      <c r="Z86" s="1036"/>
      <c r="AA86" s="1036"/>
      <c r="AB86" s="1036"/>
      <c r="AC86" s="1036"/>
      <c r="AD86" s="1036"/>
      <c r="AE86" s="1036"/>
      <c r="AF86" s="1036"/>
      <c r="AG86" s="1036"/>
      <c r="AH86" s="1036"/>
      <c r="AI86" s="1036"/>
      <c r="AJ86" s="1036"/>
      <c r="AK86" s="1036"/>
      <c r="AL86" s="1036"/>
      <c r="AM86" s="1036"/>
      <c r="AN86" s="1036"/>
      <c r="AO86" s="1036"/>
      <c r="AP86" s="1036"/>
      <c r="AQ86" s="1036"/>
      <c r="AR86" s="1036"/>
      <c r="AS86" s="1036"/>
      <c r="AT86" s="1036"/>
      <c r="AU86" s="1036"/>
      <c r="AV86" s="1036"/>
      <c r="AW86" s="1036"/>
      <c r="AX86" s="1036"/>
      <c r="AY86" s="1036"/>
      <c r="AZ86" s="1037"/>
      <c r="BA86" s="1037"/>
      <c r="BB86" s="1037"/>
      <c r="BC86" s="1037"/>
      <c r="BD86" s="1038"/>
      <c r="BE86" s="237"/>
      <c r="BF86" s="237"/>
      <c r="BG86" s="237"/>
      <c r="BH86" s="237"/>
      <c r="BI86" s="237"/>
      <c r="BJ86" s="237"/>
      <c r="BK86" s="237"/>
      <c r="BL86" s="237"/>
      <c r="BM86" s="237"/>
      <c r="BN86" s="237"/>
      <c r="BO86" s="237"/>
      <c r="BP86" s="237"/>
      <c r="BQ86" s="234">
        <v>80</v>
      </c>
      <c r="BR86" s="239"/>
      <c r="BS86" s="1010"/>
      <c r="BT86" s="1011"/>
      <c r="BU86" s="1011"/>
      <c r="BV86" s="1011"/>
      <c r="BW86" s="1011"/>
      <c r="BX86" s="1011"/>
      <c r="BY86" s="1011"/>
      <c r="BZ86" s="1011"/>
      <c r="CA86" s="1011"/>
      <c r="CB86" s="1011"/>
      <c r="CC86" s="1011"/>
      <c r="CD86" s="1011"/>
      <c r="CE86" s="1011"/>
      <c r="CF86" s="1011"/>
      <c r="CG86" s="1020"/>
      <c r="CH86" s="1021"/>
      <c r="CI86" s="1022"/>
      <c r="CJ86" s="1022"/>
      <c r="CK86" s="1022"/>
      <c r="CL86" s="1023"/>
      <c r="CM86" s="1021"/>
      <c r="CN86" s="1022"/>
      <c r="CO86" s="1022"/>
      <c r="CP86" s="1022"/>
      <c r="CQ86" s="1023"/>
      <c r="CR86" s="1021"/>
      <c r="CS86" s="1022"/>
      <c r="CT86" s="1022"/>
      <c r="CU86" s="1022"/>
      <c r="CV86" s="1023"/>
      <c r="CW86" s="1021"/>
      <c r="CX86" s="1022"/>
      <c r="CY86" s="1022"/>
      <c r="CZ86" s="1022"/>
      <c r="DA86" s="1023"/>
      <c r="DB86" s="1021"/>
      <c r="DC86" s="1022"/>
      <c r="DD86" s="1022"/>
      <c r="DE86" s="1022"/>
      <c r="DF86" s="1023"/>
      <c r="DG86" s="1021"/>
      <c r="DH86" s="1022"/>
      <c r="DI86" s="1022"/>
      <c r="DJ86" s="1022"/>
      <c r="DK86" s="1023"/>
      <c r="DL86" s="1021"/>
      <c r="DM86" s="1022"/>
      <c r="DN86" s="1022"/>
      <c r="DO86" s="1022"/>
      <c r="DP86" s="1023"/>
      <c r="DQ86" s="1021"/>
      <c r="DR86" s="1022"/>
      <c r="DS86" s="1022"/>
      <c r="DT86" s="1022"/>
      <c r="DU86" s="1023"/>
      <c r="DV86" s="1010"/>
      <c r="DW86" s="1011"/>
      <c r="DX86" s="1011"/>
      <c r="DY86" s="1011"/>
      <c r="DZ86" s="1012"/>
      <c r="EA86" s="226"/>
    </row>
    <row r="87" spans="1:131" ht="26.25" customHeight="1" x14ac:dyDescent="0.2">
      <c r="A87" s="240">
        <v>20</v>
      </c>
      <c r="B87" s="1029"/>
      <c r="C87" s="1030"/>
      <c r="D87" s="1030"/>
      <c r="E87" s="1030"/>
      <c r="F87" s="1030"/>
      <c r="G87" s="1030"/>
      <c r="H87" s="1030"/>
      <c r="I87" s="1030"/>
      <c r="J87" s="1030"/>
      <c r="K87" s="1030"/>
      <c r="L87" s="1030"/>
      <c r="M87" s="1030"/>
      <c r="N87" s="1030"/>
      <c r="O87" s="1030"/>
      <c r="P87" s="1031"/>
      <c r="Q87" s="1032"/>
      <c r="R87" s="1033"/>
      <c r="S87" s="1033"/>
      <c r="T87" s="1033"/>
      <c r="U87" s="1033"/>
      <c r="V87" s="1033"/>
      <c r="W87" s="1033"/>
      <c r="X87" s="1033"/>
      <c r="Y87" s="1033"/>
      <c r="Z87" s="1033"/>
      <c r="AA87" s="1033"/>
      <c r="AB87" s="1033"/>
      <c r="AC87" s="1033"/>
      <c r="AD87" s="1033"/>
      <c r="AE87" s="1033"/>
      <c r="AF87" s="1033"/>
      <c r="AG87" s="1033"/>
      <c r="AH87" s="1033"/>
      <c r="AI87" s="1033"/>
      <c r="AJ87" s="1033"/>
      <c r="AK87" s="1033"/>
      <c r="AL87" s="1033"/>
      <c r="AM87" s="1033"/>
      <c r="AN87" s="1033"/>
      <c r="AO87" s="1033"/>
      <c r="AP87" s="1033"/>
      <c r="AQ87" s="1033"/>
      <c r="AR87" s="1033"/>
      <c r="AS87" s="1033"/>
      <c r="AT87" s="1033"/>
      <c r="AU87" s="1033"/>
      <c r="AV87" s="1033"/>
      <c r="AW87" s="1033"/>
      <c r="AX87" s="1033"/>
      <c r="AY87" s="1033"/>
      <c r="AZ87" s="1034"/>
      <c r="BA87" s="1034"/>
      <c r="BB87" s="1034"/>
      <c r="BC87" s="1034"/>
      <c r="BD87" s="1035"/>
      <c r="BE87" s="237"/>
      <c r="BF87" s="237"/>
      <c r="BG87" s="237"/>
      <c r="BH87" s="237"/>
      <c r="BI87" s="237"/>
      <c r="BJ87" s="237"/>
      <c r="BK87" s="237"/>
      <c r="BL87" s="237"/>
      <c r="BM87" s="237"/>
      <c r="BN87" s="237"/>
      <c r="BO87" s="237"/>
      <c r="BP87" s="237"/>
      <c r="BQ87" s="234">
        <v>81</v>
      </c>
      <c r="BR87" s="239"/>
      <c r="BS87" s="1010"/>
      <c r="BT87" s="1011"/>
      <c r="BU87" s="1011"/>
      <c r="BV87" s="1011"/>
      <c r="BW87" s="1011"/>
      <c r="BX87" s="1011"/>
      <c r="BY87" s="1011"/>
      <c r="BZ87" s="1011"/>
      <c r="CA87" s="1011"/>
      <c r="CB87" s="1011"/>
      <c r="CC87" s="1011"/>
      <c r="CD87" s="1011"/>
      <c r="CE87" s="1011"/>
      <c r="CF87" s="1011"/>
      <c r="CG87" s="1020"/>
      <c r="CH87" s="1021"/>
      <c r="CI87" s="1022"/>
      <c r="CJ87" s="1022"/>
      <c r="CK87" s="1022"/>
      <c r="CL87" s="1023"/>
      <c r="CM87" s="1021"/>
      <c r="CN87" s="1022"/>
      <c r="CO87" s="1022"/>
      <c r="CP87" s="1022"/>
      <c r="CQ87" s="1023"/>
      <c r="CR87" s="1021"/>
      <c r="CS87" s="1022"/>
      <c r="CT87" s="1022"/>
      <c r="CU87" s="1022"/>
      <c r="CV87" s="1023"/>
      <c r="CW87" s="1021"/>
      <c r="CX87" s="1022"/>
      <c r="CY87" s="1022"/>
      <c r="CZ87" s="1022"/>
      <c r="DA87" s="1023"/>
      <c r="DB87" s="1021"/>
      <c r="DC87" s="1022"/>
      <c r="DD87" s="1022"/>
      <c r="DE87" s="1022"/>
      <c r="DF87" s="1023"/>
      <c r="DG87" s="1021"/>
      <c r="DH87" s="1022"/>
      <c r="DI87" s="1022"/>
      <c r="DJ87" s="1022"/>
      <c r="DK87" s="1023"/>
      <c r="DL87" s="1021"/>
      <c r="DM87" s="1022"/>
      <c r="DN87" s="1022"/>
      <c r="DO87" s="1022"/>
      <c r="DP87" s="1023"/>
      <c r="DQ87" s="1021"/>
      <c r="DR87" s="1022"/>
      <c r="DS87" s="1022"/>
      <c r="DT87" s="1022"/>
      <c r="DU87" s="1023"/>
      <c r="DV87" s="1010"/>
      <c r="DW87" s="1011"/>
      <c r="DX87" s="1011"/>
      <c r="DY87" s="1011"/>
      <c r="DZ87" s="1012"/>
      <c r="EA87" s="226"/>
    </row>
    <row r="88" spans="1:131" ht="26.25" customHeight="1" thickBot="1" x14ac:dyDescent="0.25">
      <c r="A88" s="236" t="s">
        <v>392</v>
      </c>
      <c r="B88" s="1002" t="s">
        <v>424</v>
      </c>
      <c r="C88" s="1003"/>
      <c r="D88" s="1003"/>
      <c r="E88" s="1003"/>
      <c r="F88" s="1003"/>
      <c r="G88" s="1003"/>
      <c r="H88" s="1003"/>
      <c r="I88" s="1003"/>
      <c r="J88" s="1003"/>
      <c r="K88" s="1003"/>
      <c r="L88" s="1003"/>
      <c r="M88" s="1003"/>
      <c r="N88" s="1003"/>
      <c r="O88" s="1003"/>
      <c r="P88" s="1013"/>
      <c r="Q88" s="1027"/>
      <c r="R88" s="1028"/>
      <c r="S88" s="1028"/>
      <c r="T88" s="1028"/>
      <c r="U88" s="1028"/>
      <c r="V88" s="1028"/>
      <c r="W88" s="1028"/>
      <c r="X88" s="1028"/>
      <c r="Y88" s="1028"/>
      <c r="Z88" s="1028"/>
      <c r="AA88" s="1028"/>
      <c r="AB88" s="1028"/>
      <c r="AC88" s="1028"/>
      <c r="AD88" s="1028"/>
      <c r="AE88" s="1028"/>
      <c r="AF88" s="1024">
        <v>38652</v>
      </c>
      <c r="AG88" s="1024"/>
      <c r="AH88" s="1024"/>
      <c r="AI88" s="1024"/>
      <c r="AJ88" s="1024"/>
      <c r="AK88" s="1028"/>
      <c r="AL88" s="1028"/>
      <c r="AM88" s="1028"/>
      <c r="AN88" s="1028"/>
      <c r="AO88" s="1028"/>
      <c r="AP88" s="1024">
        <v>558</v>
      </c>
      <c r="AQ88" s="1024"/>
      <c r="AR88" s="1024"/>
      <c r="AS88" s="1024"/>
      <c r="AT88" s="1024"/>
      <c r="AU88" s="1024">
        <v>20</v>
      </c>
      <c r="AV88" s="1024"/>
      <c r="AW88" s="1024"/>
      <c r="AX88" s="1024"/>
      <c r="AY88" s="1024"/>
      <c r="AZ88" s="1025"/>
      <c r="BA88" s="1025"/>
      <c r="BB88" s="1025"/>
      <c r="BC88" s="1025"/>
      <c r="BD88" s="1026"/>
      <c r="BE88" s="237"/>
      <c r="BF88" s="237"/>
      <c r="BG88" s="237"/>
      <c r="BH88" s="237"/>
      <c r="BI88" s="237"/>
      <c r="BJ88" s="237"/>
      <c r="BK88" s="237"/>
      <c r="BL88" s="237"/>
      <c r="BM88" s="237"/>
      <c r="BN88" s="237"/>
      <c r="BO88" s="237"/>
      <c r="BP88" s="237"/>
      <c r="BQ88" s="234">
        <v>82</v>
      </c>
      <c r="BR88" s="239"/>
      <c r="BS88" s="1010"/>
      <c r="BT88" s="1011"/>
      <c r="BU88" s="1011"/>
      <c r="BV88" s="1011"/>
      <c r="BW88" s="1011"/>
      <c r="BX88" s="1011"/>
      <c r="BY88" s="1011"/>
      <c r="BZ88" s="1011"/>
      <c r="CA88" s="1011"/>
      <c r="CB88" s="1011"/>
      <c r="CC88" s="1011"/>
      <c r="CD88" s="1011"/>
      <c r="CE88" s="1011"/>
      <c r="CF88" s="1011"/>
      <c r="CG88" s="1020"/>
      <c r="CH88" s="1021"/>
      <c r="CI88" s="1022"/>
      <c r="CJ88" s="1022"/>
      <c r="CK88" s="1022"/>
      <c r="CL88" s="1023"/>
      <c r="CM88" s="1021"/>
      <c r="CN88" s="1022"/>
      <c r="CO88" s="1022"/>
      <c r="CP88" s="1022"/>
      <c r="CQ88" s="1023"/>
      <c r="CR88" s="1021"/>
      <c r="CS88" s="1022"/>
      <c r="CT88" s="1022"/>
      <c r="CU88" s="1022"/>
      <c r="CV88" s="1023"/>
      <c r="CW88" s="1021"/>
      <c r="CX88" s="1022"/>
      <c r="CY88" s="1022"/>
      <c r="CZ88" s="1022"/>
      <c r="DA88" s="1023"/>
      <c r="DB88" s="1021"/>
      <c r="DC88" s="1022"/>
      <c r="DD88" s="1022"/>
      <c r="DE88" s="1022"/>
      <c r="DF88" s="1023"/>
      <c r="DG88" s="1021"/>
      <c r="DH88" s="1022"/>
      <c r="DI88" s="1022"/>
      <c r="DJ88" s="1022"/>
      <c r="DK88" s="1023"/>
      <c r="DL88" s="1021"/>
      <c r="DM88" s="1022"/>
      <c r="DN88" s="1022"/>
      <c r="DO88" s="1022"/>
      <c r="DP88" s="1023"/>
      <c r="DQ88" s="1021"/>
      <c r="DR88" s="1022"/>
      <c r="DS88" s="1022"/>
      <c r="DT88" s="1022"/>
      <c r="DU88" s="1023"/>
      <c r="DV88" s="1010"/>
      <c r="DW88" s="1011"/>
      <c r="DX88" s="1011"/>
      <c r="DY88" s="1011"/>
      <c r="DZ88" s="1012"/>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10"/>
      <c r="BT89" s="1011"/>
      <c r="BU89" s="1011"/>
      <c r="BV89" s="1011"/>
      <c r="BW89" s="1011"/>
      <c r="BX89" s="1011"/>
      <c r="BY89" s="1011"/>
      <c r="BZ89" s="1011"/>
      <c r="CA89" s="1011"/>
      <c r="CB89" s="1011"/>
      <c r="CC89" s="1011"/>
      <c r="CD89" s="1011"/>
      <c r="CE89" s="1011"/>
      <c r="CF89" s="1011"/>
      <c r="CG89" s="1020"/>
      <c r="CH89" s="1021"/>
      <c r="CI89" s="1022"/>
      <c r="CJ89" s="1022"/>
      <c r="CK89" s="1022"/>
      <c r="CL89" s="1023"/>
      <c r="CM89" s="1021"/>
      <c r="CN89" s="1022"/>
      <c r="CO89" s="1022"/>
      <c r="CP89" s="1022"/>
      <c r="CQ89" s="1023"/>
      <c r="CR89" s="1021"/>
      <c r="CS89" s="1022"/>
      <c r="CT89" s="1022"/>
      <c r="CU89" s="1022"/>
      <c r="CV89" s="1023"/>
      <c r="CW89" s="1021"/>
      <c r="CX89" s="1022"/>
      <c r="CY89" s="1022"/>
      <c r="CZ89" s="1022"/>
      <c r="DA89" s="1023"/>
      <c r="DB89" s="1021"/>
      <c r="DC89" s="1022"/>
      <c r="DD89" s="1022"/>
      <c r="DE89" s="1022"/>
      <c r="DF89" s="1023"/>
      <c r="DG89" s="1021"/>
      <c r="DH89" s="1022"/>
      <c r="DI89" s="1022"/>
      <c r="DJ89" s="1022"/>
      <c r="DK89" s="1023"/>
      <c r="DL89" s="1021"/>
      <c r="DM89" s="1022"/>
      <c r="DN89" s="1022"/>
      <c r="DO89" s="1022"/>
      <c r="DP89" s="1023"/>
      <c r="DQ89" s="1021"/>
      <c r="DR89" s="1022"/>
      <c r="DS89" s="1022"/>
      <c r="DT89" s="1022"/>
      <c r="DU89" s="1023"/>
      <c r="DV89" s="1010"/>
      <c r="DW89" s="1011"/>
      <c r="DX89" s="1011"/>
      <c r="DY89" s="1011"/>
      <c r="DZ89" s="1012"/>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10"/>
      <c r="BT90" s="1011"/>
      <c r="BU90" s="1011"/>
      <c r="BV90" s="1011"/>
      <c r="BW90" s="1011"/>
      <c r="BX90" s="1011"/>
      <c r="BY90" s="1011"/>
      <c r="BZ90" s="1011"/>
      <c r="CA90" s="1011"/>
      <c r="CB90" s="1011"/>
      <c r="CC90" s="1011"/>
      <c r="CD90" s="1011"/>
      <c r="CE90" s="1011"/>
      <c r="CF90" s="1011"/>
      <c r="CG90" s="1020"/>
      <c r="CH90" s="1021"/>
      <c r="CI90" s="1022"/>
      <c r="CJ90" s="1022"/>
      <c r="CK90" s="1022"/>
      <c r="CL90" s="1023"/>
      <c r="CM90" s="1021"/>
      <c r="CN90" s="1022"/>
      <c r="CO90" s="1022"/>
      <c r="CP90" s="1022"/>
      <c r="CQ90" s="1023"/>
      <c r="CR90" s="1021"/>
      <c r="CS90" s="1022"/>
      <c r="CT90" s="1022"/>
      <c r="CU90" s="1022"/>
      <c r="CV90" s="1023"/>
      <c r="CW90" s="1021"/>
      <c r="CX90" s="1022"/>
      <c r="CY90" s="1022"/>
      <c r="CZ90" s="1022"/>
      <c r="DA90" s="1023"/>
      <c r="DB90" s="1021"/>
      <c r="DC90" s="1022"/>
      <c r="DD90" s="1022"/>
      <c r="DE90" s="1022"/>
      <c r="DF90" s="1023"/>
      <c r="DG90" s="1021"/>
      <c r="DH90" s="1022"/>
      <c r="DI90" s="1022"/>
      <c r="DJ90" s="1022"/>
      <c r="DK90" s="1023"/>
      <c r="DL90" s="1021"/>
      <c r="DM90" s="1022"/>
      <c r="DN90" s="1022"/>
      <c r="DO90" s="1022"/>
      <c r="DP90" s="1023"/>
      <c r="DQ90" s="1021"/>
      <c r="DR90" s="1022"/>
      <c r="DS90" s="1022"/>
      <c r="DT90" s="1022"/>
      <c r="DU90" s="1023"/>
      <c r="DV90" s="1010"/>
      <c r="DW90" s="1011"/>
      <c r="DX90" s="1011"/>
      <c r="DY90" s="1011"/>
      <c r="DZ90" s="1012"/>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10"/>
      <c r="BT91" s="1011"/>
      <c r="BU91" s="1011"/>
      <c r="BV91" s="1011"/>
      <c r="BW91" s="1011"/>
      <c r="BX91" s="1011"/>
      <c r="BY91" s="1011"/>
      <c r="BZ91" s="1011"/>
      <c r="CA91" s="1011"/>
      <c r="CB91" s="1011"/>
      <c r="CC91" s="1011"/>
      <c r="CD91" s="1011"/>
      <c r="CE91" s="1011"/>
      <c r="CF91" s="1011"/>
      <c r="CG91" s="1020"/>
      <c r="CH91" s="1021"/>
      <c r="CI91" s="1022"/>
      <c r="CJ91" s="1022"/>
      <c r="CK91" s="1022"/>
      <c r="CL91" s="1023"/>
      <c r="CM91" s="1021"/>
      <c r="CN91" s="1022"/>
      <c r="CO91" s="1022"/>
      <c r="CP91" s="1022"/>
      <c r="CQ91" s="1023"/>
      <c r="CR91" s="1021"/>
      <c r="CS91" s="1022"/>
      <c r="CT91" s="1022"/>
      <c r="CU91" s="1022"/>
      <c r="CV91" s="1023"/>
      <c r="CW91" s="1021"/>
      <c r="CX91" s="1022"/>
      <c r="CY91" s="1022"/>
      <c r="CZ91" s="1022"/>
      <c r="DA91" s="1023"/>
      <c r="DB91" s="1021"/>
      <c r="DC91" s="1022"/>
      <c r="DD91" s="1022"/>
      <c r="DE91" s="1022"/>
      <c r="DF91" s="1023"/>
      <c r="DG91" s="1021"/>
      <c r="DH91" s="1022"/>
      <c r="DI91" s="1022"/>
      <c r="DJ91" s="1022"/>
      <c r="DK91" s="1023"/>
      <c r="DL91" s="1021"/>
      <c r="DM91" s="1022"/>
      <c r="DN91" s="1022"/>
      <c r="DO91" s="1022"/>
      <c r="DP91" s="1023"/>
      <c r="DQ91" s="1021"/>
      <c r="DR91" s="1022"/>
      <c r="DS91" s="1022"/>
      <c r="DT91" s="1022"/>
      <c r="DU91" s="1023"/>
      <c r="DV91" s="1010"/>
      <c r="DW91" s="1011"/>
      <c r="DX91" s="1011"/>
      <c r="DY91" s="1011"/>
      <c r="DZ91" s="1012"/>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10"/>
      <c r="BT92" s="1011"/>
      <c r="BU92" s="1011"/>
      <c r="BV92" s="1011"/>
      <c r="BW92" s="1011"/>
      <c r="BX92" s="1011"/>
      <c r="BY92" s="1011"/>
      <c r="BZ92" s="1011"/>
      <c r="CA92" s="1011"/>
      <c r="CB92" s="1011"/>
      <c r="CC92" s="1011"/>
      <c r="CD92" s="1011"/>
      <c r="CE92" s="1011"/>
      <c r="CF92" s="1011"/>
      <c r="CG92" s="1020"/>
      <c r="CH92" s="1021"/>
      <c r="CI92" s="1022"/>
      <c r="CJ92" s="1022"/>
      <c r="CK92" s="1022"/>
      <c r="CL92" s="1023"/>
      <c r="CM92" s="1021"/>
      <c r="CN92" s="1022"/>
      <c r="CO92" s="1022"/>
      <c r="CP92" s="1022"/>
      <c r="CQ92" s="1023"/>
      <c r="CR92" s="1021"/>
      <c r="CS92" s="1022"/>
      <c r="CT92" s="1022"/>
      <c r="CU92" s="1022"/>
      <c r="CV92" s="1023"/>
      <c r="CW92" s="1021"/>
      <c r="CX92" s="1022"/>
      <c r="CY92" s="1022"/>
      <c r="CZ92" s="1022"/>
      <c r="DA92" s="1023"/>
      <c r="DB92" s="1021"/>
      <c r="DC92" s="1022"/>
      <c r="DD92" s="1022"/>
      <c r="DE92" s="1022"/>
      <c r="DF92" s="1023"/>
      <c r="DG92" s="1021"/>
      <c r="DH92" s="1022"/>
      <c r="DI92" s="1022"/>
      <c r="DJ92" s="1022"/>
      <c r="DK92" s="1023"/>
      <c r="DL92" s="1021"/>
      <c r="DM92" s="1022"/>
      <c r="DN92" s="1022"/>
      <c r="DO92" s="1022"/>
      <c r="DP92" s="1023"/>
      <c r="DQ92" s="1021"/>
      <c r="DR92" s="1022"/>
      <c r="DS92" s="1022"/>
      <c r="DT92" s="1022"/>
      <c r="DU92" s="1023"/>
      <c r="DV92" s="1010"/>
      <c r="DW92" s="1011"/>
      <c r="DX92" s="1011"/>
      <c r="DY92" s="1011"/>
      <c r="DZ92" s="1012"/>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10"/>
      <c r="BT93" s="1011"/>
      <c r="BU93" s="1011"/>
      <c r="BV93" s="1011"/>
      <c r="BW93" s="1011"/>
      <c r="BX93" s="1011"/>
      <c r="BY93" s="1011"/>
      <c r="BZ93" s="1011"/>
      <c r="CA93" s="1011"/>
      <c r="CB93" s="1011"/>
      <c r="CC93" s="1011"/>
      <c r="CD93" s="1011"/>
      <c r="CE93" s="1011"/>
      <c r="CF93" s="1011"/>
      <c r="CG93" s="1020"/>
      <c r="CH93" s="1021"/>
      <c r="CI93" s="1022"/>
      <c r="CJ93" s="1022"/>
      <c r="CK93" s="1022"/>
      <c r="CL93" s="1023"/>
      <c r="CM93" s="1021"/>
      <c r="CN93" s="1022"/>
      <c r="CO93" s="1022"/>
      <c r="CP93" s="1022"/>
      <c r="CQ93" s="1023"/>
      <c r="CR93" s="1021"/>
      <c r="CS93" s="1022"/>
      <c r="CT93" s="1022"/>
      <c r="CU93" s="1022"/>
      <c r="CV93" s="1023"/>
      <c r="CW93" s="1021"/>
      <c r="CX93" s="1022"/>
      <c r="CY93" s="1022"/>
      <c r="CZ93" s="1022"/>
      <c r="DA93" s="1023"/>
      <c r="DB93" s="1021"/>
      <c r="DC93" s="1022"/>
      <c r="DD93" s="1022"/>
      <c r="DE93" s="1022"/>
      <c r="DF93" s="1023"/>
      <c r="DG93" s="1021"/>
      <c r="DH93" s="1022"/>
      <c r="DI93" s="1022"/>
      <c r="DJ93" s="1022"/>
      <c r="DK93" s="1023"/>
      <c r="DL93" s="1021"/>
      <c r="DM93" s="1022"/>
      <c r="DN93" s="1022"/>
      <c r="DO93" s="1022"/>
      <c r="DP93" s="1023"/>
      <c r="DQ93" s="1021"/>
      <c r="DR93" s="1022"/>
      <c r="DS93" s="1022"/>
      <c r="DT93" s="1022"/>
      <c r="DU93" s="1023"/>
      <c r="DV93" s="1010"/>
      <c r="DW93" s="1011"/>
      <c r="DX93" s="1011"/>
      <c r="DY93" s="1011"/>
      <c r="DZ93" s="1012"/>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10"/>
      <c r="BT94" s="1011"/>
      <c r="BU94" s="1011"/>
      <c r="BV94" s="1011"/>
      <c r="BW94" s="1011"/>
      <c r="BX94" s="1011"/>
      <c r="BY94" s="1011"/>
      <c r="BZ94" s="1011"/>
      <c r="CA94" s="1011"/>
      <c r="CB94" s="1011"/>
      <c r="CC94" s="1011"/>
      <c r="CD94" s="1011"/>
      <c r="CE94" s="1011"/>
      <c r="CF94" s="1011"/>
      <c r="CG94" s="1020"/>
      <c r="CH94" s="1021"/>
      <c r="CI94" s="1022"/>
      <c r="CJ94" s="1022"/>
      <c r="CK94" s="1022"/>
      <c r="CL94" s="1023"/>
      <c r="CM94" s="1021"/>
      <c r="CN94" s="1022"/>
      <c r="CO94" s="1022"/>
      <c r="CP94" s="1022"/>
      <c r="CQ94" s="1023"/>
      <c r="CR94" s="1021"/>
      <c r="CS94" s="1022"/>
      <c r="CT94" s="1022"/>
      <c r="CU94" s="1022"/>
      <c r="CV94" s="1023"/>
      <c r="CW94" s="1021"/>
      <c r="CX94" s="1022"/>
      <c r="CY94" s="1022"/>
      <c r="CZ94" s="1022"/>
      <c r="DA94" s="1023"/>
      <c r="DB94" s="1021"/>
      <c r="DC94" s="1022"/>
      <c r="DD94" s="1022"/>
      <c r="DE94" s="1022"/>
      <c r="DF94" s="1023"/>
      <c r="DG94" s="1021"/>
      <c r="DH94" s="1022"/>
      <c r="DI94" s="1022"/>
      <c r="DJ94" s="1022"/>
      <c r="DK94" s="1023"/>
      <c r="DL94" s="1021"/>
      <c r="DM94" s="1022"/>
      <c r="DN94" s="1022"/>
      <c r="DO94" s="1022"/>
      <c r="DP94" s="1023"/>
      <c r="DQ94" s="1021"/>
      <c r="DR94" s="1022"/>
      <c r="DS94" s="1022"/>
      <c r="DT94" s="1022"/>
      <c r="DU94" s="1023"/>
      <c r="DV94" s="1010"/>
      <c r="DW94" s="1011"/>
      <c r="DX94" s="1011"/>
      <c r="DY94" s="1011"/>
      <c r="DZ94" s="1012"/>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10"/>
      <c r="BT95" s="1011"/>
      <c r="BU95" s="1011"/>
      <c r="BV95" s="1011"/>
      <c r="BW95" s="1011"/>
      <c r="BX95" s="1011"/>
      <c r="BY95" s="1011"/>
      <c r="BZ95" s="1011"/>
      <c r="CA95" s="1011"/>
      <c r="CB95" s="1011"/>
      <c r="CC95" s="1011"/>
      <c r="CD95" s="1011"/>
      <c r="CE95" s="1011"/>
      <c r="CF95" s="1011"/>
      <c r="CG95" s="1020"/>
      <c r="CH95" s="1021"/>
      <c r="CI95" s="1022"/>
      <c r="CJ95" s="1022"/>
      <c r="CK95" s="1022"/>
      <c r="CL95" s="1023"/>
      <c r="CM95" s="1021"/>
      <c r="CN95" s="1022"/>
      <c r="CO95" s="1022"/>
      <c r="CP95" s="1022"/>
      <c r="CQ95" s="1023"/>
      <c r="CR95" s="1021"/>
      <c r="CS95" s="1022"/>
      <c r="CT95" s="1022"/>
      <c r="CU95" s="1022"/>
      <c r="CV95" s="1023"/>
      <c r="CW95" s="1021"/>
      <c r="CX95" s="1022"/>
      <c r="CY95" s="1022"/>
      <c r="CZ95" s="1022"/>
      <c r="DA95" s="1023"/>
      <c r="DB95" s="1021"/>
      <c r="DC95" s="1022"/>
      <c r="DD95" s="1022"/>
      <c r="DE95" s="1022"/>
      <c r="DF95" s="1023"/>
      <c r="DG95" s="1021"/>
      <c r="DH95" s="1022"/>
      <c r="DI95" s="1022"/>
      <c r="DJ95" s="1022"/>
      <c r="DK95" s="1023"/>
      <c r="DL95" s="1021"/>
      <c r="DM95" s="1022"/>
      <c r="DN95" s="1022"/>
      <c r="DO95" s="1022"/>
      <c r="DP95" s="1023"/>
      <c r="DQ95" s="1021"/>
      <c r="DR95" s="1022"/>
      <c r="DS95" s="1022"/>
      <c r="DT95" s="1022"/>
      <c r="DU95" s="1023"/>
      <c r="DV95" s="1010"/>
      <c r="DW95" s="1011"/>
      <c r="DX95" s="1011"/>
      <c r="DY95" s="1011"/>
      <c r="DZ95" s="1012"/>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10"/>
      <c r="BT96" s="1011"/>
      <c r="BU96" s="1011"/>
      <c r="BV96" s="1011"/>
      <c r="BW96" s="1011"/>
      <c r="BX96" s="1011"/>
      <c r="BY96" s="1011"/>
      <c r="BZ96" s="1011"/>
      <c r="CA96" s="1011"/>
      <c r="CB96" s="1011"/>
      <c r="CC96" s="1011"/>
      <c r="CD96" s="1011"/>
      <c r="CE96" s="1011"/>
      <c r="CF96" s="1011"/>
      <c r="CG96" s="1020"/>
      <c r="CH96" s="1021"/>
      <c r="CI96" s="1022"/>
      <c r="CJ96" s="1022"/>
      <c r="CK96" s="1022"/>
      <c r="CL96" s="1023"/>
      <c r="CM96" s="1021"/>
      <c r="CN96" s="1022"/>
      <c r="CO96" s="1022"/>
      <c r="CP96" s="1022"/>
      <c r="CQ96" s="1023"/>
      <c r="CR96" s="1021"/>
      <c r="CS96" s="1022"/>
      <c r="CT96" s="1022"/>
      <c r="CU96" s="1022"/>
      <c r="CV96" s="1023"/>
      <c r="CW96" s="1021"/>
      <c r="CX96" s="1022"/>
      <c r="CY96" s="1022"/>
      <c r="CZ96" s="1022"/>
      <c r="DA96" s="1023"/>
      <c r="DB96" s="1021"/>
      <c r="DC96" s="1022"/>
      <c r="DD96" s="1022"/>
      <c r="DE96" s="1022"/>
      <c r="DF96" s="1023"/>
      <c r="DG96" s="1021"/>
      <c r="DH96" s="1022"/>
      <c r="DI96" s="1022"/>
      <c r="DJ96" s="1022"/>
      <c r="DK96" s="1023"/>
      <c r="DL96" s="1021"/>
      <c r="DM96" s="1022"/>
      <c r="DN96" s="1022"/>
      <c r="DO96" s="1022"/>
      <c r="DP96" s="1023"/>
      <c r="DQ96" s="1021"/>
      <c r="DR96" s="1022"/>
      <c r="DS96" s="1022"/>
      <c r="DT96" s="1022"/>
      <c r="DU96" s="1023"/>
      <c r="DV96" s="1010"/>
      <c r="DW96" s="1011"/>
      <c r="DX96" s="1011"/>
      <c r="DY96" s="1011"/>
      <c r="DZ96" s="1012"/>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10"/>
      <c r="BT97" s="1011"/>
      <c r="BU97" s="1011"/>
      <c r="BV97" s="1011"/>
      <c r="BW97" s="1011"/>
      <c r="BX97" s="1011"/>
      <c r="BY97" s="1011"/>
      <c r="BZ97" s="1011"/>
      <c r="CA97" s="1011"/>
      <c r="CB97" s="1011"/>
      <c r="CC97" s="1011"/>
      <c r="CD97" s="1011"/>
      <c r="CE97" s="1011"/>
      <c r="CF97" s="1011"/>
      <c r="CG97" s="1020"/>
      <c r="CH97" s="1021"/>
      <c r="CI97" s="1022"/>
      <c r="CJ97" s="1022"/>
      <c r="CK97" s="1022"/>
      <c r="CL97" s="1023"/>
      <c r="CM97" s="1021"/>
      <c r="CN97" s="1022"/>
      <c r="CO97" s="1022"/>
      <c r="CP97" s="1022"/>
      <c r="CQ97" s="1023"/>
      <c r="CR97" s="1021"/>
      <c r="CS97" s="1022"/>
      <c r="CT97" s="1022"/>
      <c r="CU97" s="1022"/>
      <c r="CV97" s="1023"/>
      <c r="CW97" s="1021"/>
      <c r="CX97" s="1022"/>
      <c r="CY97" s="1022"/>
      <c r="CZ97" s="1022"/>
      <c r="DA97" s="1023"/>
      <c r="DB97" s="1021"/>
      <c r="DC97" s="1022"/>
      <c r="DD97" s="1022"/>
      <c r="DE97" s="1022"/>
      <c r="DF97" s="1023"/>
      <c r="DG97" s="1021"/>
      <c r="DH97" s="1022"/>
      <c r="DI97" s="1022"/>
      <c r="DJ97" s="1022"/>
      <c r="DK97" s="1023"/>
      <c r="DL97" s="1021"/>
      <c r="DM97" s="1022"/>
      <c r="DN97" s="1022"/>
      <c r="DO97" s="1022"/>
      <c r="DP97" s="1023"/>
      <c r="DQ97" s="1021"/>
      <c r="DR97" s="1022"/>
      <c r="DS97" s="1022"/>
      <c r="DT97" s="1022"/>
      <c r="DU97" s="1023"/>
      <c r="DV97" s="1010"/>
      <c r="DW97" s="1011"/>
      <c r="DX97" s="1011"/>
      <c r="DY97" s="1011"/>
      <c r="DZ97" s="1012"/>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10"/>
      <c r="BT98" s="1011"/>
      <c r="BU98" s="1011"/>
      <c r="BV98" s="1011"/>
      <c r="BW98" s="1011"/>
      <c r="BX98" s="1011"/>
      <c r="BY98" s="1011"/>
      <c r="BZ98" s="1011"/>
      <c r="CA98" s="1011"/>
      <c r="CB98" s="1011"/>
      <c r="CC98" s="1011"/>
      <c r="CD98" s="1011"/>
      <c r="CE98" s="1011"/>
      <c r="CF98" s="1011"/>
      <c r="CG98" s="1020"/>
      <c r="CH98" s="1021"/>
      <c r="CI98" s="1022"/>
      <c r="CJ98" s="1022"/>
      <c r="CK98" s="1022"/>
      <c r="CL98" s="1023"/>
      <c r="CM98" s="1021"/>
      <c r="CN98" s="1022"/>
      <c r="CO98" s="1022"/>
      <c r="CP98" s="1022"/>
      <c r="CQ98" s="1023"/>
      <c r="CR98" s="1021"/>
      <c r="CS98" s="1022"/>
      <c r="CT98" s="1022"/>
      <c r="CU98" s="1022"/>
      <c r="CV98" s="1023"/>
      <c r="CW98" s="1021"/>
      <c r="CX98" s="1022"/>
      <c r="CY98" s="1022"/>
      <c r="CZ98" s="1022"/>
      <c r="DA98" s="1023"/>
      <c r="DB98" s="1021"/>
      <c r="DC98" s="1022"/>
      <c r="DD98" s="1022"/>
      <c r="DE98" s="1022"/>
      <c r="DF98" s="1023"/>
      <c r="DG98" s="1021"/>
      <c r="DH98" s="1022"/>
      <c r="DI98" s="1022"/>
      <c r="DJ98" s="1022"/>
      <c r="DK98" s="1023"/>
      <c r="DL98" s="1021"/>
      <c r="DM98" s="1022"/>
      <c r="DN98" s="1022"/>
      <c r="DO98" s="1022"/>
      <c r="DP98" s="1023"/>
      <c r="DQ98" s="1021"/>
      <c r="DR98" s="1022"/>
      <c r="DS98" s="1022"/>
      <c r="DT98" s="1022"/>
      <c r="DU98" s="1023"/>
      <c r="DV98" s="1010"/>
      <c r="DW98" s="1011"/>
      <c r="DX98" s="1011"/>
      <c r="DY98" s="1011"/>
      <c r="DZ98" s="1012"/>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10"/>
      <c r="BT99" s="1011"/>
      <c r="BU99" s="1011"/>
      <c r="BV99" s="1011"/>
      <c r="BW99" s="1011"/>
      <c r="BX99" s="1011"/>
      <c r="BY99" s="1011"/>
      <c r="BZ99" s="1011"/>
      <c r="CA99" s="1011"/>
      <c r="CB99" s="1011"/>
      <c r="CC99" s="1011"/>
      <c r="CD99" s="1011"/>
      <c r="CE99" s="1011"/>
      <c r="CF99" s="1011"/>
      <c r="CG99" s="1020"/>
      <c r="CH99" s="1021"/>
      <c r="CI99" s="1022"/>
      <c r="CJ99" s="1022"/>
      <c r="CK99" s="1022"/>
      <c r="CL99" s="1023"/>
      <c r="CM99" s="1021"/>
      <c r="CN99" s="1022"/>
      <c r="CO99" s="1022"/>
      <c r="CP99" s="1022"/>
      <c r="CQ99" s="1023"/>
      <c r="CR99" s="1021"/>
      <c r="CS99" s="1022"/>
      <c r="CT99" s="1022"/>
      <c r="CU99" s="1022"/>
      <c r="CV99" s="1023"/>
      <c r="CW99" s="1021"/>
      <c r="CX99" s="1022"/>
      <c r="CY99" s="1022"/>
      <c r="CZ99" s="1022"/>
      <c r="DA99" s="1023"/>
      <c r="DB99" s="1021"/>
      <c r="DC99" s="1022"/>
      <c r="DD99" s="1022"/>
      <c r="DE99" s="1022"/>
      <c r="DF99" s="1023"/>
      <c r="DG99" s="1021"/>
      <c r="DH99" s="1022"/>
      <c r="DI99" s="1022"/>
      <c r="DJ99" s="1022"/>
      <c r="DK99" s="1023"/>
      <c r="DL99" s="1021"/>
      <c r="DM99" s="1022"/>
      <c r="DN99" s="1022"/>
      <c r="DO99" s="1022"/>
      <c r="DP99" s="1023"/>
      <c r="DQ99" s="1021"/>
      <c r="DR99" s="1022"/>
      <c r="DS99" s="1022"/>
      <c r="DT99" s="1022"/>
      <c r="DU99" s="1023"/>
      <c r="DV99" s="1010"/>
      <c r="DW99" s="1011"/>
      <c r="DX99" s="1011"/>
      <c r="DY99" s="1011"/>
      <c r="DZ99" s="1012"/>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10"/>
      <c r="BT100" s="1011"/>
      <c r="BU100" s="1011"/>
      <c r="BV100" s="1011"/>
      <c r="BW100" s="1011"/>
      <c r="BX100" s="1011"/>
      <c r="BY100" s="1011"/>
      <c r="BZ100" s="1011"/>
      <c r="CA100" s="1011"/>
      <c r="CB100" s="1011"/>
      <c r="CC100" s="1011"/>
      <c r="CD100" s="1011"/>
      <c r="CE100" s="1011"/>
      <c r="CF100" s="1011"/>
      <c r="CG100" s="1020"/>
      <c r="CH100" s="1021"/>
      <c r="CI100" s="1022"/>
      <c r="CJ100" s="1022"/>
      <c r="CK100" s="1022"/>
      <c r="CL100" s="1023"/>
      <c r="CM100" s="1021"/>
      <c r="CN100" s="1022"/>
      <c r="CO100" s="1022"/>
      <c r="CP100" s="1022"/>
      <c r="CQ100" s="1023"/>
      <c r="CR100" s="1021"/>
      <c r="CS100" s="1022"/>
      <c r="CT100" s="1022"/>
      <c r="CU100" s="1022"/>
      <c r="CV100" s="1023"/>
      <c r="CW100" s="1021"/>
      <c r="CX100" s="1022"/>
      <c r="CY100" s="1022"/>
      <c r="CZ100" s="1022"/>
      <c r="DA100" s="1023"/>
      <c r="DB100" s="1021"/>
      <c r="DC100" s="1022"/>
      <c r="DD100" s="1022"/>
      <c r="DE100" s="1022"/>
      <c r="DF100" s="1023"/>
      <c r="DG100" s="1021"/>
      <c r="DH100" s="1022"/>
      <c r="DI100" s="1022"/>
      <c r="DJ100" s="1022"/>
      <c r="DK100" s="1023"/>
      <c r="DL100" s="1021"/>
      <c r="DM100" s="1022"/>
      <c r="DN100" s="1022"/>
      <c r="DO100" s="1022"/>
      <c r="DP100" s="1023"/>
      <c r="DQ100" s="1021"/>
      <c r="DR100" s="1022"/>
      <c r="DS100" s="1022"/>
      <c r="DT100" s="1022"/>
      <c r="DU100" s="1023"/>
      <c r="DV100" s="1010"/>
      <c r="DW100" s="1011"/>
      <c r="DX100" s="1011"/>
      <c r="DY100" s="1011"/>
      <c r="DZ100" s="1012"/>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10"/>
      <c r="BT101" s="1011"/>
      <c r="BU101" s="1011"/>
      <c r="BV101" s="1011"/>
      <c r="BW101" s="1011"/>
      <c r="BX101" s="1011"/>
      <c r="BY101" s="1011"/>
      <c r="BZ101" s="1011"/>
      <c r="CA101" s="1011"/>
      <c r="CB101" s="1011"/>
      <c r="CC101" s="1011"/>
      <c r="CD101" s="1011"/>
      <c r="CE101" s="1011"/>
      <c r="CF101" s="1011"/>
      <c r="CG101" s="1020"/>
      <c r="CH101" s="1021"/>
      <c r="CI101" s="1022"/>
      <c r="CJ101" s="1022"/>
      <c r="CK101" s="1022"/>
      <c r="CL101" s="1023"/>
      <c r="CM101" s="1021"/>
      <c r="CN101" s="1022"/>
      <c r="CO101" s="1022"/>
      <c r="CP101" s="1022"/>
      <c r="CQ101" s="1023"/>
      <c r="CR101" s="1021"/>
      <c r="CS101" s="1022"/>
      <c r="CT101" s="1022"/>
      <c r="CU101" s="1022"/>
      <c r="CV101" s="1023"/>
      <c r="CW101" s="1021"/>
      <c r="CX101" s="1022"/>
      <c r="CY101" s="1022"/>
      <c r="CZ101" s="1022"/>
      <c r="DA101" s="1023"/>
      <c r="DB101" s="1021"/>
      <c r="DC101" s="1022"/>
      <c r="DD101" s="1022"/>
      <c r="DE101" s="1022"/>
      <c r="DF101" s="1023"/>
      <c r="DG101" s="1021"/>
      <c r="DH101" s="1022"/>
      <c r="DI101" s="1022"/>
      <c r="DJ101" s="1022"/>
      <c r="DK101" s="1023"/>
      <c r="DL101" s="1021"/>
      <c r="DM101" s="1022"/>
      <c r="DN101" s="1022"/>
      <c r="DO101" s="1022"/>
      <c r="DP101" s="1023"/>
      <c r="DQ101" s="1021"/>
      <c r="DR101" s="1022"/>
      <c r="DS101" s="1022"/>
      <c r="DT101" s="1022"/>
      <c r="DU101" s="1023"/>
      <c r="DV101" s="1010"/>
      <c r="DW101" s="1011"/>
      <c r="DX101" s="1011"/>
      <c r="DY101" s="1011"/>
      <c r="DZ101" s="1012"/>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392</v>
      </c>
      <c r="BR102" s="1002" t="s">
        <v>425</v>
      </c>
      <c r="BS102" s="1003"/>
      <c r="BT102" s="1003"/>
      <c r="BU102" s="1003"/>
      <c r="BV102" s="1003"/>
      <c r="BW102" s="1003"/>
      <c r="BX102" s="1003"/>
      <c r="BY102" s="1003"/>
      <c r="BZ102" s="1003"/>
      <c r="CA102" s="1003"/>
      <c r="CB102" s="1003"/>
      <c r="CC102" s="1003"/>
      <c r="CD102" s="1003"/>
      <c r="CE102" s="1003"/>
      <c r="CF102" s="1003"/>
      <c r="CG102" s="1013"/>
      <c r="CH102" s="1014"/>
      <c r="CI102" s="1015"/>
      <c r="CJ102" s="1015"/>
      <c r="CK102" s="1015"/>
      <c r="CL102" s="1016"/>
      <c r="CM102" s="1014"/>
      <c r="CN102" s="1015"/>
      <c r="CO102" s="1015"/>
      <c r="CP102" s="1015"/>
      <c r="CQ102" s="1016"/>
      <c r="CR102" s="1017"/>
      <c r="CS102" s="1018"/>
      <c r="CT102" s="1018"/>
      <c r="CU102" s="1018"/>
      <c r="CV102" s="1019"/>
      <c r="CW102" s="1017"/>
      <c r="CX102" s="1018"/>
      <c r="CY102" s="1018"/>
      <c r="CZ102" s="1018"/>
      <c r="DA102" s="1019"/>
      <c r="DB102" s="1017"/>
      <c r="DC102" s="1018"/>
      <c r="DD102" s="1018"/>
      <c r="DE102" s="1018"/>
      <c r="DF102" s="1019"/>
      <c r="DG102" s="1017"/>
      <c r="DH102" s="1018"/>
      <c r="DI102" s="1018"/>
      <c r="DJ102" s="1018"/>
      <c r="DK102" s="1019"/>
      <c r="DL102" s="1017"/>
      <c r="DM102" s="1018"/>
      <c r="DN102" s="1018"/>
      <c r="DO102" s="1018"/>
      <c r="DP102" s="1019"/>
      <c r="DQ102" s="1017"/>
      <c r="DR102" s="1018"/>
      <c r="DS102" s="1018"/>
      <c r="DT102" s="1018"/>
      <c r="DU102" s="1019"/>
      <c r="DV102" s="1002"/>
      <c r="DW102" s="1003"/>
      <c r="DX102" s="1003"/>
      <c r="DY102" s="1003"/>
      <c r="DZ102" s="1004"/>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5" t="s">
        <v>426</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6" t="s">
        <v>427</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428</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429</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7" t="s">
        <v>430</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431</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2">
      <c r="A109" s="960" t="s">
        <v>432</v>
      </c>
      <c r="B109" s="961"/>
      <c r="C109" s="961"/>
      <c r="D109" s="961"/>
      <c r="E109" s="961"/>
      <c r="F109" s="961"/>
      <c r="G109" s="961"/>
      <c r="H109" s="961"/>
      <c r="I109" s="961"/>
      <c r="J109" s="961"/>
      <c r="K109" s="961"/>
      <c r="L109" s="961"/>
      <c r="M109" s="961"/>
      <c r="N109" s="961"/>
      <c r="O109" s="961"/>
      <c r="P109" s="961"/>
      <c r="Q109" s="961"/>
      <c r="R109" s="961"/>
      <c r="S109" s="961"/>
      <c r="T109" s="961"/>
      <c r="U109" s="961"/>
      <c r="V109" s="961"/>
      <c r="W109" s="961"/>
      <c r="X109" s="961"/>
      <c r="Y109" s="961"/>
      <c r="Z109" s="962"/>
      <c r="AA109" s="963" t="s">
        <v>433</v>
      </c>
      <c r="AB109" s="961"/>
      <c r="AC109" s="961"/>
      <c r="AD109" s="961"/>
      <c r="AE109" s="962"/>
      <c r="AF109" s="963" t="s">
        <v>434</v>
      </c>
      <c r="AG109" s="961"/>
      <c r="AH109" s="961"/>
      <c r="AI109" s="961"/>
      <c r="AJ109" s="962"/>
      <c r="AK109" s="963" t="s">
        <v>305</v>
      </c>
      <c r="AL109" s="961"/>
      <c r="AM109" s="961"/>
      <c r="AN109" s="961"/>
      <c r="AO109" s="962"/>
      <c r="AP109" s="963" t="s">
        <v>435</v>
      </c>
      <c r="AQ109" s="961"/>
      <c r="AR109" s="961"/>
      <c r="AS109" s="961"/>
      <c r="AT109" s="994"/>
      <c r="AU109" s="960" t="s">
        <v>432</v>
      </c>
      <c r="AV109" s="961"/>
      <c r="AW109" s="961"/>
      <c r="AX109" s="961"/>
      <c r="AY109" s="961"/>
      <c r="AZ109" s="961"/>
      <c r="BA109" s="961"/>
      <c r="BB109" s="961"/>
      <c r="BC109" s="961"/>
      <c r="BD109" s="961"/>
      <c r="BE109" s="961"/>
      <c r="BF109" s="961"/>
      <c r="BG109" s="961"/>
      <c r="BH109" s="961"/>
      <c r="BI109" s="961"/>
      <c r="BJ109" s="961"/>
      <c r="BK109" s="961"/>
      <c r="BL109" s="961"/>
      <c r="BM109" s="961"/>
      <c r="BN109" s="961"/>
      <c r="BO109" s="961"/>
      <c r="BP109" s="962"/>
      <c r="BQ109" s="963" t="s">
        <v>433</v>
      </c>
      <c r="BR109" s="961"/>
      <c r="BS109" s="961"/>
      <c r="BT109" s="961"/>
      <c r="BU109" s="962"/>
      <c r="BV109" s="963" t="s">
        <v>434</v>
      </c>
      <c r="BW109" s="961"/>
      <c r="BX109" s="961"/>
      <c r="BY109" s="961"/>
      <c r="BZ109" s="962"/>
      <c r="CA109" s="963" t="s">
        <v>305</v>
      </c>
      <c r="CB109" s="961"/>
      <c r="CC109" s="961"/>
      <c r="CD109" s="961"/>
      <c r="CE109" s="962"/>
      <c r="CF109" s="1001" t="s">
        <v>435</v>
      </c>
      <c r="CG109" s="1001"/>
      <c r="CH109" s="1001"/>
      <c r="CI109" s="1001"/>
      <c r="CJ109" s="1001"/>
      <c r="CK109" s="963" t="s">
        <v>436</v>
      </c>
      <c r="CL109" s="961"/>
      <c r="CM109" s="961"/>
      <c r="CN109" s="961"/>
      <c r="CO109" s="961"/>
      <c r="CP109" s="961"/>
      <c r="CQ109" s="961"/>
      <c r="CR109" s="961"/>
      <c r="CS109" s="961"/>
      <c r="CT109" s="961"/>
      <c r="CU109" s="961"/>
      <c r="CV109" s="961"/>
      <c r="CW109" s="961"/>
      <c r="CX109" s="961"/>
      <c r="CY109" s="961"/>
      <c r="CZ109" s="961"/>
      <c r="DA109" s="961"/>
      <c r="DB109" s="961"/>
      <c r="DC109" s="961"/>
      <c r="DD109" s="961"/>
      <c r="DE109" s="961"/>
      <c r="DF109" s="962"/>
      <c r="DG109" s="963" t="s">
        <v>433</v>
      </c>
      <c r="DH109" s="961"/>
      <c r="DI109" s="961"/>
      <c r="DJ109" s="961"/>
      <c r="DK109" s="962"/>
      <c r="DL109" s="963" t="s">
        <v>434</v>
      </c>
      <c r="DM109" s="961"/>
      <c r="DN109" s="961"/>
      <c r="DO109" s="961"/>
      <c r="DP109" s="962"/>
      <c r="DQ109" s="963" t="s">
        <v>305</v>
      </c>
      <c r="DR109" s="961"/>
      <c r="DS109" s="961"/>
      <c r="DT109" s="961"/>
      <c r="DU109" s="962"/>
      <c r="DV109" s="963" t="s">
        <v>435</v>
      </c>
      <c r="DW109" s="961"/>
      <c r="DX109" s="961"/>
      <c r="DY109" s="961"/>
      <c r="DZ109" s="994"/>
    </row>
    <row r="110" spans="1:131" s="226" customFormat="1" ht="26.25" customHeight="1" x14ac:dyDescent="0.2">
      <c r="A110" s="872" t="s">
        <v>437</v>
      </c>
      <c r="B110" s="873"/>
      <c r="C110" s="873"/>
      <c r="D110" s="873"/>
      <c r="E110" s="873"/>
      <c r="F110" s="873"/>
      <c r="G110" s="873"/>
      <c r="H110" s="873"/>
      <c r="I110" s="873"/>
      <c r="J110" s="873"/>
      <c r="K110" s="873"/>
      <c r="L110" s="873"/>
      <c r="M110" s="873"/>
      <c r="N110" s="873"/>
      <c r="O110" s="873"/>
      <c r="P110" s="873"/>
      <c r="Q110" s="873"/>
      <c r="R110" s="873"/>
      <c r="S110" s="873"/>
      <c r="T110" s="873"/>
      <c r="U110" s="873"/>
      <c r="V110" s="873"/>
      <c r="W110" s="873"/>
      <c r="X110" s="873"/>
      <c r="Y110" s="873"/>
      <c r="Z110" s="874"/>
      <c r="AA110" s="953">
        <v>53317</v>
      </c>
      <c r="AB110" s="954"/>
      <c r="AC110" s="954"/>
      <c r="AD110" s="954"/>
      <c r="AE110" s="955"/>
      <c r="AF110" s="956">
        <v>66388</v>
      </c>
      <c r="AG110" s="954"/>
      <c r="AH110" s="954"/>
      <c r="AI110" s="954"/>
      <c r="AJ110" s="955"/>
      <c r="AK110" s="956">
        <v>67064</v>
      </c>
      <c r="AL110" s="954"/>
      <c r="AM110" s="954"/>
      <c r="AN110" s="954"/>
      <c r="AO110" s="955"/>
      <c r="AP110" s="957">
        <v>17</v>
      </c>
      <c r="AQ110" s="958"/>
      <c r="AR110" s="958"/>
      <c r="AS110" s="958"/>
      <c r="AT110" s="959"/>
      <c r="AU110" s="995" t="s">
        <v>73</v>
      </c>
      <c r="AV110" s="996"/>
      <c r="AW110" s="996"/>
      <c r="AX110" s="996"/>
      <c r="AY110" s="996"/>
      <c r="AZ110" s="925" t="s">
        <v>438</v>
      </c>
      <c r="BA110" s="873"/>
      <c r="BB110" s="873"/>
      <c r="BC110" s="873"/>
      <c r="BD110" s="873"/>
      <c r="BE110" s="873"/>
      <c r="BF110" s="873"/>
      <c r="BG110" s="873"/>
      <c r="BH110" s="873"/>
      <c r="BI110" s="873"/>
      <c r="BJ110" s="873"/>
      <c r="BK110" s="873"/>
      <c r="BL110" s="873"/>
      <c r="BM110" s="873"/>
      <c r="BN110" s="873"/>
      <c r="BO110" s="873"/>
      <c r="BP110" s="874"/>
      <c r="BQ110" s="926">
        <v>663528</v>
      </c>
      <c r="BR110" s="907"/>
      <c r="BS110" s="907"/>
      <c r="BT110" s="907"/>
      <c r="BU110" s="907"/>
      <c r="BV110" s="907">
        <v>610001</v>
      </c>
      <c r="BW110" s="907"/>
      <c r="BX110" s="907"/>
      <c r="BY110" s="907"/>
      <c r="BZ110" s="907"/>
      <c r="CA110" s="907">
        <v>557973</v>
      </c>
      <c r="CB110" s="907"/>
      <c r="CC110" s="907"/>
      <c r="CD110" s="907"/>
      <c r="CE110" s="907"/>
      <c r="CF110" s="931">
        <v>141.30000000000001</v>
      </c>
      <c r="CG110" s="932"/>
      <c r="CH110" s="932"/>
      <c r="CI110" s="932"/>
      <c r="CJ110" s="932"/>
      <c r="CK110" s="991" t="s">
        <v>439</v>
      </c>
      <c r="CL110" s="884"/>
      <c r="CM110" s="925" t="s">
        <v>440</v>
      </c>
      <c r="CN110" s="873"/>
      <c r="CO110" s="873"/>
      <c r="CP110" s="873"/>
      <c r="CQ110" s="873"/>
      <c r="CR110" s="873"/>
      <c r="CS110" s="873"/>
      <c r="CT110" s="873"/>
      <c r="CU110" s="873"/>
      <c r="CV110" s="873"/>
      <c r="CW110" s="873"/>
      <c r="CX110" s="873"/>
      <c r="CY110" s="873"/>
      <c r="CZ110" s="873"/>
      <c r="DA110" s="873"/>
      <c r="DB110" s="873"/>
      <c r="DC110" s="873"/>
      <c r="DD110" s="873"/>
      <c r="DE110" s="873"/>
      <c r="DF110" s="874"/>
      <c r="DG110" s="926" t="s">
        <v>129</v>
      </c>
      <c r="DH110" s="907"/>
      <c r="DI110" s="907"/>
      <c r="DJ110" s="907"/>
      <c r="DK110" s="907"/>
      <c r="DL110" s="907" t="s">
        <v>441</v>
      </c>
      <c r="DM110" s="907"/>
      <c r="DN110" s="907"/>
      <c r="DO110" s="907"/>
      <c r="DP110" s="907"/>
      <c r="DQ110" s="907" t="s">
        <v>441</v>
      </c>
      <c r="DR110" s="907"/>
      <c r="DS110" s="907"/>
      <c r="DT110" s="907"/>
      <c r="DU110" s="907"/>
      <c r="DV110" s="908" t="s">
        <v>129</v>
      </c>
      <c r="DW110" s="908"/>
      <c r="DX110" s="908"/>
      <c r="DY110" s="908"/>
      <c r="DZ110" s="909"/>
    </row>
    <row r="111" spans="1:131" s="226" customFormat="1" ht="26.25" customHeight="1" x14ac:dyDescent="0.2">
      <c r="A111" s="839" t="s">
        <v>442</v>
      </c>
      <c r="B111" s="840"/>
      <c r="C111" s="840"/>
      <c r="D111" s="840"/>
      <c r="E111" s="840"/>
      <c r="F111" s="840"/>
      <c r="G111" s="840"/>
      <c r="H111" s="840"/>
      <c r="I111" s="840"/>
      <c r="J111" s="840"/>
      <c r="K111" s="840"/>
      <c r="L111" s="840"/>
      <c r="M111" s="840"/>
      <c r="N111" s="840"/>
      <c r="O111" s="840"/>
      <c r="P111" s="840"/>
      <c r="Q111" s="840"/>
      <c r="R111" s="840"/>
      <c r="S111" s="840"/>
      <c r="T111" s="840"/>
      <c r="U111" s="840"/>
      <c r="V111" s="840"/>
      <c r="W111" s="840"/>
      <c r="X111" s="840"/>
      <c r="Y111" s="840"/>
      <c r="Z111" s="990"/>
      <c r="AA111" s="983" t="s">
        <v>443</v>
      </c>
      <c r="AB111" s="984"/>
      <c r="AC111" s="984"/>
      <c r="AD111" s="984"/>
      <c r="AE111" s="985"/>
      <c r="AF111" s="986" t="s">
        <v>441</v>
      </c>
      <c r="AG111" s="984"/>
      <c r="AH111" s="984"/>
      <c r="AI111" s="984"/>
      <c r="AJ111" s="985"/>
      <c r="AK111" s="986" t="s">
        <v>443</v>
      </c>
      <c r="AL111" s="984"/>
      <c r="AM111" s="984"/>
      <c r="AN111" s="984"/>
      <c r="AO111" s="985"/>
      <c r="AP111" s="987" t="s">
        <v>443</v>
      </c>
      <c r="AQ111" s="988"/>
      <c r="AR111" s="988"/>
      <c r="AS111" s="988"/>
      <c r="AT111" s="989"/>
      <c r="AU111" s="997"/>
      <c r="AV111" s="998"/>
      <c r="AW111" s="998"/>
      <c r="AX111" s="998"/>
      <c r="AY111" s="998"/>
      <c r="AZ111" s="880" t="s">
        <v>444</v>
      </c>
      <c r="BA111" s="817"/>
      <c r="BB111" s="817"/>
      <c r="BC111" s="817"/>
      <c r="BD111" s="817"/>
      <c r="BE111" s="817"/>
      <c r="BF111" s="817"/>
      <c r="BG111" s="817"/>
      <c r="BH111" s="817"/>
      <c r="BI111" s="817"/>
      <c r="BJ111" s="817"/>
      <c r="BK111" s="817"/>
      <c r="BL111" s="817"/>
      <c r="BM111" s="817"/>
      <c r="BN111" s="817"/>
      <c r="BO111" s="817"/>
      <c r="BP111" s="818"/>
      <c r="BQ111" s="881" t="s">
        <v>129</v>
      </c>
      <c r="BR111" s="882"/>
      <c r="BS111" s="882"/>
      <c r="BT111" s="882"/>
      <c r="BU111" s="882"/>
      <c r="BV111" s="882" t="s">
        <v>129</v>
      </c>
      <c r="BW111" s="882"/>
      <c r="BX111" s="882"/>
      <c r="BY111" s="882"/>
      <c r="BZ111" s="882"/>
      <c r="CA111" s="882" t="s">
        <v>129</v>
      </c>
      <c r="CB111" s="882"/>
      <c r="CC111" s="882"/>
      <c r="CD111" s="882"/>
      <c r="CE111" s="882"/>
      <c r="CF111" s="940" t="s">
        <v>129</v>
      </c>
      <c r="CG111" s="941"/>
      <c r="CH111" s="941"/>
      <c r="CI111" s="941"/>
      <c r="CJ111" s="941"/>
      <c r="CK111" s="992"/>
      <c r="CL111" s="886"/>
      <c r="CM111" s="880" t="s">
        <v>445</v>
      </c>
      <c r="CN111" s="817"/>
      <c r="CO111" s="817"/>
      <c r="CP111" s="817"/>
      <c r="CQ111" s="817"/>
      <c r="CR111" s="817"/>
      <c r="CS111" s="817"/>
      <c r="CT111" s="817"/>
      <c r="CU111" s="817"/>
      <c r="CV111" s="817"/>
      <c r="CW111" s="817"/>
      <c r="CX111" s="817"/>
      <c r="CY111" s="817"/>
      <c r="CZ111" s="817"/>
      <c r="DA111" s="817"/>
      <c r="DB111" s="817"/>
      <c r="DC111" s="817"/>
      <c r="DD111" s="817"/>
      <c r="DE111" s="817"/>
      <c r="DF111" s="818"/>
      <c r="DG111" s="881" t="s">
        <v>129</v>
      </c>
      <c r="DH111" s="882"/>
      <c r="DI111" s="882"/>
      <c r="DJ111" s="882"/>
      <c r="DK111" s="882"/>
      <c r="DL111" s="882" t="s">
        <v>129</v>
      </c>
      <c r="DM111" s="882"/>
      <c r="DN111" s="882"/>
      <c r="DO111" s="882"/>
      <c r="DP111" s="882"/>
      <c r="DQ111" s="882" t="s">
        <v>129</v>
      </c>
      <c r="DR111" s="882"/>
      <c r="DS111" s="882"/>
      <c r="DT111" s="882"/>
      <c r="DU111" s="882"/>
      <c r="DV111" s="859" t="s">
        <v>129</v>
      </c>
      <c r="DW111" s="859"/>
      <c r="DX111" s="859"/>
      <c r="DY111" s="859"/>
      <c r="DZ111" s="860"/>
    </row>
    <row r="112" spans="1:131" s="226" customFormat="1" ht="26.25" customHeight="1" x14ac:dyDescent="0.2">
      <c r="A112" s="977" t="s">
        <v>446</v>
      </c>
      <c r="B112" s="978"/>
      <c r="C112" s="817" t="s">
        <v>447</v>
      </c>
      <c r="D112" s="817"/>
      <c r="E112" s="817"/>
      <c r="F112" s="817"/>
      <c r="G112" s="817"/>
      <c r="H112" s="817"/>
      <c r="I112" s="817"/>
      <c r="J112" s="817"/>
      <c r="K112" s="817"/>
      <c r="L112" s="817"/>
      <c r="M112" s="817"/>
      <c r="N112" s="817"/>
      <c r="O112" s="817"/>
      <c r="P112" s="817"/>
      <c r="Q112" s="817"/>
      <c r="R112" s="817"/>
      <c r="S112" s="817"/>
      <c r="T112" s="817"/>
      <c r="U112" s="817"/>
      <c r="V112" s="817"/>
      <c r="W112" s="817"/>
      <c r="X112" s="817"/>
      <c r="Y112" s="817"/>
      <c r="Z112" s="818"/>
      <c r="AA112" s="844" t="s">
        <v>448</v>
      </c>
      <c r="AB112" s="845"/>
      <c r="AC112" s="845"/>
      <c r="AD112" s="845"/>
      <c r="AE112" s="846"/>
      <c r="AF112" s="847" t="s">
        <v>129</v>
      </c>
      <c r="AG112" s="845"/>
      <c r="AH112" s="845"/>
      <c r="AI112" s="845"/>
      <c r="AJ112" s="846"/>
      <c r="AK112" s="847" t="s">
        <v>129</v>
      </c>
      <c r="AL112" s="845"/>
      <c r="AM112" s="845"/>
      <c r="AN112" s="845"/>
      <c r="AO112" s="846"/>
      <c r="AP112" s="889" t="s">
        <v>129</v>
      </c>
      <c r="AQ112" s="890"/>
      <c r="AR112" s="890"/>
      <c r="AS112" s="890"/>
      <c r="AT112" s="891"/>
      <c r="AU112" s="997"/>
      <c r="AV112" s="998"/>
      <c r="AW112" s="998"/>
      <c r="AX112" s="998"/>
      <c r="AY112" s="998"/>
      <c r="AZ112" s="880" t="s">
        <v>449</v>
      </c>
      <c r="BA112" s="817"/>
      <c r="BB112" s="817"/>
      <c r="BC112" s="817"/>
      <c r="BD112" s="817"/>
      <c r="BE112" s="817"/>
      <c r="BF112" s="817"/>
      <c r="BG112" s="817"/>
      <c r="BH112" s="817"/>
      <c r="BI112" s="817"/>
      <c r="BJ112" s="817"/>
      <c r="BK112" s="817"/>
      <c r="BL112" s="817"/>
      <c r="BM112" s="817"/>
      <c r="BN112" s="817"/>
      <c r="BO112" s="817"/>
      <c r="BP112" s="818"/>
      <c r="BQ112" s="881">
        <v>19853</v>
      </c>
      <c r="BR112" s="882"/>
      <c r="BS112" s="882"/>
      <c r="BT112" s="882"/>
      <c r="BU112" s="882"/>
      <c r="BV112" s="882">
        <v>16585</v>
      </c>
      <c r="BW112" s="882"/>
      <c r="BX112" s="882"/>
      <c r="BY112" s="882"/>
      <c r="BZ112" s="882"/>
      <c r="CA112" s="882">
        <v>15169</v>
      </c>
      <c r="CB112" s="882"/>
      <c r="CC112" s="882"/>
      <c r="CD112" s="882"/>
      <c r="CE112" s="882"/>
      <c r="CF112" s="940">
        <v>3.8</v>
      </c>
      <c r="CG112" s="941"/>
      <c r="CH112" s="941"/>
      <c r="CI112" s="941"/>
      <c r="CJ112" s="941"/>
      <c r="CK112" s="992"/>
      <c r="CL112" s="886"/>
      <c r="CM112" s="880" t="s">
        <v>450</v>
      </c>
      <c r="CN112" s="817"/>
      <c r="CO112" s="817"/>
      <c r="CP112" s="817"/>
      <c r="CQ112" s="817"/>
      <c r="CR112" s="817"/>
      <c r="CS112" s="817"/>
      <c r="CT112" s="817"/>
      <c r="CU112" s="817"/>
      <c r="CV112" s="817"/>
      <c r="CW112" s="817"/>
      <c r="CX112" s="817"/>
      <c r="CY112" s="817"/>
      <c r="CZ112" s="817"/>
      <c r="DA112" s="817"/>
      <c r="DB112" s="817"/>
      <c r="DC112" s="817"/>
      <c r="DD112" s="817"/>
      <c r="DE112" s="817"/>
      <c r="DF112" s="818"/>
      <c r="DG112" s="881" t="s">
        <v>451</v>
      </c>
      <c r="DH112" s="882"/>
      <c r="DI112" s="882"/>
      <c r="DJ112" s="882"/>
      <c r="DK112" s="882"/>
      <c r="DL112" s="882" t="s">
        <v>129</v>
      </c>
      <c r="DM112" s="882"/>
      <c r="DN112" s="882"/>
      <c r="DO112" s="882"/>
      <c r="DP112" s="882"/>
      <c r="DQ112" s="882" t="s">
        <v>452</v>
      </c>
      <c r="DR112" s="882"/>
      <c r="DS112" s="882"/>
      <c r="DT112" s="882"/>
      <c r="DU112" s="882"/>
      <c r="DV112" s="859" t="s">
        <v>129</v>
      </c>
      <c r="DW112" s="859"/>
      <c r="DX112" s="859"/>
      <c r="DY112" s="859"/>
      <c r="DZ112" s="860"/>
    </row>
    <row r="113" spans="1:130" s="226" customFormat="1" ht="26.25" customHeight="1" x14ac:dyDescent="0.2">
      <c r="A113" s="979"/>
      <c r="B113" s="980"/>
      <c r="C113" s="817" t="s">
        <v>453</v>
      </c>
      <c r="D113" s="817"/>
      <c r="E113" s="817"/>
      <c r="F113" s="817"/>
      <c r="G113" s="817"/>
      <c r="H113" s="817"/>
      <c r="I113" s="817"/>
      <c r="J113" s="817"/>
      <c r="K113" s="817"/>
      <c r="L113" s="817"/>
      <c r="M113" s="817"/>
      <c r="N113" s="817"/>
      <c r="O113" s="817"/>
      <c r="P113" s="817"/>
      <c r="Q113" s="817"/>
      <c r="R113" s="817"/>
      <c r="S113" s="817"/>
      <c r="T113" s="817"/>
      <c r="U113" s="817"/>
      <c r="V113" s="817"/>
      <c r="W113" s="817"/>
      <c r="X113" s="817"/>
      <c r="Y113" s="817"/>
      <c r="Z113" s="818"/>
      <c r="AA113" s="983">
        <v>3021</v>
      </c>
      <c r="AB113" s="984"/>
      <c r="AC113" s="984"/>
      <c r="AD113" s="984"/>
      <c r="AE113" s="985"/>
      <c r="AF113" s="986">
        <v>2507</v>
      </c>
      <c r="AG113" s="984"/>
      <c r="AH113" s="984"/>
      <c r="AI113" s="984"/>
      <c r="AJ113" s="985"/>
      <c r="AK113" s="986">
        <v>2384</v>
      </c>
      <c r="AL113" s="984"/>
      <c r="AM113" s="984"/>
      <c r="AN113" s="984"/>
      <c r="AO113" s="985"/>
      <c r="AP113" s="987">
        <v>0.6</v>
      </c>
      <c r="AQ113" s="988"/>
      <c r="AR113" s="988"/>
      <c r="AS113" s="988"/>
      <c r="AT113" s="989"/>
      <c r="AU113" s="997"/>
      <c r="AV113" s="998"/>
      <c r="AW113" s="998"/>
      <c r="AX113" s="998"/>
      <c r="AY113" s="998"/>
      <c r="AZ113" s="880" t="s">
        <v>454</v>
      </c>
      <c r="BA113" s="817"/>
      <c r="BB113" s="817"/>
      <c r="BC113" s="817"/>
      <c r="BD113" s="817"/>
      <c r="BE113" s="817"/>
      <c r="BF113" s="817"/>
      <c r="BG113" s="817"/>
      <c r="BH113" s="817"/>
      <c r="BI113" s="817"/>
      <c r="BJ113" s="817"/>
      <c r="BK113" s="817"/>
      <c r="BL113" s="817"/>
      <c r="BM113" s="817"/>
      <c r="BN113" s="817"/>
      <c r="BO113" s="817"/>
      <c r="BP113" s="818"/>
      <c r="BQ113" s="881">
        <v>29885</v>
      </c>
      <c r="BR113" s="882"/>
      <c r="BS113" s="882"/>
      <c r="BT113" s="882"/>
      <c r="BU113" s="882"/>
      <c r="BV113" s="882">
        <v>23839</v>
      </c>
      <c r="BW113" s="882"/>
      <c r="BX113" s="882"/>
      <c r="BY113" s="882"/>
      <c r="BZ113" s="882"/>
      <c r="CA113" s="882">
        <v>20096</v>
      </c>
      <c r="CB113" s="882"/>
      <c r="CC113" s="882"/>
      <c r="CD113" s="882"/>
      <c r="CE113" s="882"/>
      <c r="CF113" s="940">
        <v>5.0999999999999996</v>
      </c>
      <c r="CG113" s="941"/>
      <c r="CH113" s="941"/>
      <c r="CI113" s="941"/>
      <c r="CJ113" s="941"/>
      <c r="CK113" s="992"/>
      <c r="CL113" s="886"/>
      <c r="CM113" s="880" t="s">
        <v>455</v>
      </c>
      <c r="CN113" s="817"/>
      <c r="CO113" s="817"/>
      <c r="CP113" s="817"/>
      <c r="CQ113" s="817"/>
      <c r="CR113" s="817"/>
      <c r="CS113" s="817"/>
      <c r="CT113" s="817"/>
      <c r="CU113" s="817"/>
      <c r="CV113" s="817"/>
      <c r="CW113" s="817"/>
      <c r="CX113" s="817"/>
      <c r="CY113" s="817"/>
      <c r="CZ113" s="817"/>
      <c r="DA113" s="817"/>
      <c r="DB113" s="817"/>
      <c r="DC113" s="817"/>
      <c r="DD113" s="817"/>
      <c r="DE113" s="817"/>
      <c r="DF113" s="818"/>
      <c r="DG113" s="844" t="s">
        <v>451</v>
      </c>
      <c r="DH113" s="845"/>
      <c r="DI113" s="845"/>
      <c r="DJ113" s="845"/>
      <c r="DK113" s="846"/>
      <c r="DL113" s="847" t="s">
        <v>129</v>
      </c>
      <c r="DM113" s="845"/>
      <c r="DN113" s="845"/>
      <c r="DO113" s="845"/>
      <c r="DP113" s="846"/>
      <c r="DQ113" s="847" t="s">
        <v>129</v>
      </c>
      <c r="DR113" s="845"/>
      <c r="DS113" s="845"/>
      <c r="DT113" s="845"/>
      <c r="DU113" s="846"/>
      <c r="DV113" s="889" t="s">
        <v>129</v>
      </c>
      <c r="DW113" s="890"/>
      <c r="DX113" s="890"/>
      <c r="DY113" s="890"/>
      <c r="DZ113" s="891"/>
    </row>
    <row r="114" spans="1:130" s="226" customFormat="1" ht="26.25" customHeight="1" x14ac:dyDescent="0.2">
      <c r="A114" s="979"/>
      <c r="B114" s="980"/>
      <c r="C114" s="817" t="s">
        <v>456</v>
      </c>
      <c r="D114" s="817"/>
      <c r="E114" s="817"/>
      <c r="F114" s="817"/>
      <c r="G114" s="817"/>
      <c r="H114" s="817"/>
      <c r="I114" s="817"/>
      <c r="J114" s="817"/>
      <c r="K114" s="817"/>
      <c r="L114" s="817"/>
      <c r="M114" s="817"/>
      <c r="N114" s="817"/>
      <c r="O114" s="817"/>
      <c r="P114" s="817"/>
      <c r="Q114" s="817"/>
      <c r="R114" s="817"/>
      <c r="S114" s="817"/>
      <c r="T114" s="817"/>
      <c r="U114" s="817"/>
      <c r="V114" s="817"/>
      <c r="W114" s="817"/>
      <c r="X114" s="817"/>
      <c r="Y114" s="817"/>
      <c r="Z114" s="818"/>
      <c r="AA114" s="844">
        <v>6999</v>
      </c>
      <c r="AB114" s="845"/>
      <c r="AC114" s="845"/>
      <c r="AD114" s="845"/>
      <c r="AE114" s="846"/>
      <c r="AF114" s="847">
        <v>6322</v>
      </c>
      <c r="AG114" s="845"/>
      <c r="AH114" s="845"/>
      <c r="AI114" s="845"/>
      <c r="AJ114" s="846"/>
      <c r="AK114" s="847">
        <v>3953</v>
      </c>
      <c r="AL114" s="845"/>
      <c r="AM114" s="845"/>
      <c r="AN114" s="845"/>
      <c r="AO114" s="846"/>
      <c r="AP114" s="889">
        <v>1</v>
      </c>
      <c r="AQ114" s="890"/>
      <c r="AR114" s="890"/>
      <c r="AS114" s="890"/>
      <c r="AT114" s="891"/>
      <c r="AU114" s="997"/>
      <c r="AV114" s="998"/>
      <c r="AW114" s="998"/>
      <c r="AX114" s="998"/>
      <c r="AY114" s="998"/>
      <c r="AZ114" s="880" t="s">
        <v>457</v>
      </c>
      <c r="BA114" s="817"/>
      <c r="BB114" s="817"/>
      <c r="BC114" s="817"/>
      <c r="BD114" s="817"/>
      <c r="BE114" s="817"/>
      <c r="BF114" s="817"/>
      <c r="BG114" s="817"/>
      <c r="BH114" s="817"/>
      <c r="BI114" s="817"/>
      <c r="BJ114" s="817"/>
      <c r="BK114" s="817"/>
      <c r="BL114" s="817"/>
      <c r="BM114" s="817"/>
      <c r="BN114" s="817"/>
      <c r="BO114" s="817"/>
      <c r="BP114" s="818"/>
      <c r="BQ114" s="881" t="s">
        <v>129</v>
      </c>
      <c r="BR114" s="882"/>
      <c r="BS114" s="882"/>
      <c r="BT114" s="882"/>
      <c r="BU114" s="882"/>
      <c r="BV114" s="882" t="s">
        <v>458</v>
      </c>
      <c r="BW114" s="882"/>
      <c r="BX114" s="882"/>
      <c r="BY114" s="882"/>
      <c r="BZ114" s="882"/>
      <c r="CA114" s="882" t="s">
        <v>129</v>
      </c>
      <c r="CB114" s="882"/>
      <c r="CC114" s="882"/>
      <c r="CD114" s="882"/>
      <c r="CE114" s="882"/>
      <c r="CF114" s="940" t="s">
        <v>129</v>
      </c>
      <c r="CG114" s="941"/>
      <c r="CH114" s="941"/>
      <c r="CI114" s="941"/>
      <c r="CJ114" s="941"/>
      <c r="CK114" s="992"/>
      <c r="CL114" s="886"/>
      <c r="CM114" s="880" t="s">
        <v>459</v>
      </c>
      <c r="CN114" s="817"/>
      <c r="CO114" s="817"/>
      <c r="CP114" s="817"/>
      <c r="CQ114" s="817"/>
      <c r="CR114" s="817"/>
      <c r="CS114" s="817"/>
      <c r="CT114" s="817"/>
      <c r="CU114" s="817"/>
      <c r="CV114" s="817"/>
      <c r="CW114" s="817"/>
      <c r="CX114" s="817"/>
      <c r="CY114" s="817"/>
      <c r="CZ114" s="817"/>
      <c r="DA114" s="817"/>
      <c r="DB114" s="817"/>
      <c r="DC114" s="817"/>
      <c r="DD114" s="817"/>
      <c r="DE114" s="817"/>
      <c r="DF114" s="818"/>
      <c r="DG114" s="844" t="s">
        <v>452</v>
      </c>
      <c r="DH114" s="845"/>
      <c r="DI114" s="845"/>
      <c r="DJ114" s="845"/>
      <c r="DK114" s="846"/>
      <c r="DL114" s="847" t="s">
        <v>129</v>
      </c>
      <c r="DM114" s="845"/>
      <c r="DN114" s="845"/>
      <c r="DO114" s="845"/>
      <c r="DP114" s="846"/>
      <c r="DQ114" s="847" t="s">
        <v>448</v>
      </c>
      <c r="DR114" s="845"/>
      <c r="DS114" s="845"/>
      <c r="DT114" s="845"/>
      <c r="DU114" s="846"/>
      <c r="DV114" s="889" t="s">
        <v>448</v>
      </c>
      <c r="DW114" s="890"/>
      <c r="DX114" s="890"/>
      <c r="DY114" s="890"/>
      <c r="DZ114" s="891"/>
    </row>
    <row r="115" spans="1:130" s="226" customFormat="1" ht="26.25" customHeight="1" x14ac:dyDescent="0.2">
      <c r="A115" s="979"/>
      <c r="B115" s="980"/>
      <c r="C115" s="817" t="s">
        <v>460</v>
      </c>
      <c r="D115" s="817"/>
      <c r="E115" s="817"/>
      <c r="F115" s="817"/>
      <c r="G115" s="817"/>
      <c r="H115" s="817"/>
      <c r="I115" s="817"/>
      <c r="J115" s="817"/>
      <c r="K115" s="817"/>
      <c r="L115" s="817"/>
      <c r="M115" s="817"/>
      <c r="N115" s="817"/>
      <c r="O115" s="817"/>
      <c r="P115" s="817"/>
      <c r="Q115" s="817"/>
      <c r="R115" s="817"/>
      <c r="S115" s="817"/>
      <c r="T115" s="817"/>
      <c r="U115" s="817"/>
      <c r="V115" s="817"/>
      <c r="W115" s="817"/>
      <c r="X115" s="817"/>
      <c r="Y115" s="817"/>
      <c r="Z115" s="818"/>
      <c r="AA115" s="983" t="s">
        <v>448</v>
      </c>
      <c r="AB115" s="984"/>
      <c r="AC115" s="984"/>
      <c r="AD115" s="984"/>
      <c r="AE115" s="985"/>
      <c r="AF115" s="986" t="s">
        <v>129</v>
      </c>
      <c r="AG115" s="984"/>
      <c r="AH115" s="984"/>
      <c r="AI115" s="984"/>
      <c r="AJ115" s="985"/>
      <c r="AK115" s="986" t="s">
        <v>129</v>
      </c>
      <c r="AL115" s="984"/>
      <c r="AM115" s="984"/>
      <c r="AN115" s="984"/>
      <c r="AO115" s="985"/>
      <c r="AP115" s="987" t="s">
        <v>129</v>
      </c>
      <c r="AQ115" s="988"/>
      <c r="AR115" s="988"/>
      <c r="AS115" s="988"/>
      <c r="AT115" s="989"/>
      <c r="AU115" s="997"/>
      <c r="AV115" s="998"/>
      <c r="AW115" s="998"/>
      <c r="AX115" s="998"/>
      <c r="AY115" s="998"/>
      <c r="AZ115" s="880" t="s">
        <v>461</v>
      </c>
      <c r="BA115" s="817"/>
      <c r="BB115" s="817"/>
      <c r="BC115" s="817"/>
      <c r="BD115" s="817"/>
      <c r="BE115" s="817"/>
      <c r="BF115" s="817"/>
      <c r="BG115" s="817"/>
      <c r="BH115" s="817"/>
      <c r="BI115" s="817"/>
      <c r="BJ115" s="817"/>
      <c r="BK115" s="817"/>
      <c r="BL115" s="817"/>
      <c r="BM115" s="817"/>
      <c r="BN115" s="817"/>
      <c r="BO115" s="817"/>
      <c r="BP115" s="818"/>
      <c r="BQ115" s="881" t="s">
        <v>448</v>
      </c>
      <c r="BR115" s="882"/>
      <c r="BS115" s="882"/>
      <c r="BT115" s="882"/>
      <c r="BU115" s="882"/>
      <c r="BV115" s="882" t="s">
        <v>448</v>
      </c>
      <c r="BW115" s="882"/>
      <c r="BX115" s="882"/>
      <c r="BY115" s="882"/>
      <c r="BZ115" s="882"/>
      <c r="CA115" s="882" t="s">
        <v>129</v>
      </c>
      <c r="CB115" s="882"/>
      <c r="CC115" s="882"/>
      <c r="CD115" s="882"/>
      <c r="CE115" s="882"/>
      <c r="CF115" s="940" t="s">
        <v>129</v>
      </c>
      <c r="CG115" s="941"/>
      <c r="CH115" s="941"/>
      <c r="CI115" s="941"/>
      <c r="CJ115" s="941"/>
      <c r="CK115" s="992"/>
      <c r="CL115" s="886"/>
      <c r="CM115" s="880" t="s">
        <v>462</v>
      </c>
      <c r="CN115" s="817"/>
      <c r="CO115" s="817"/>
      <c r="CP115" s="817"/>
      <c r="CQ115" s="817"/>
      <c r="CR115" s="817"/>
      <c r="CS115" s="817"/>
      <c r="CT115" s="817"/>
      <c r="CU115" s="817"/>
      <c r="CV115" s="817"/>
      <c r="CW115" s="817"/>
      <c r="CX115" s="817"/>
      <c r="CY115" s="817"/>
      <c r="CZ115" s="817"/>
      <c r="DA115" s="817"/>
      <c r="DB115" s="817"/>
      <c r="DC115" s="817"/>
      <c r="DD115" s="817"/>
      <c r="DE115" s="817"/>
      <c r="DF115" s="818"/>
      <c r="DG115" s="844" t="s">
        <v>448</v>
      </c>
      <c r="DH115" s="845"/>
      <c r="DI115" s="845"/>
      <c r="DJ115" s="845"/>
      <c r="DK115" s="846"/>
      <c r="DL115" s="847" t="s">
        <v>129</v>
      </c>
      <c r="DM115" s="845"/>
      <c r="DN115" s="845"/>
      <c r="DO115" s="845"/>
      <c r="DP115" s="846"/>
      <c r="DQ115" s="847" t="s">
        <v>451</v>
      </c>
      <c r="DR115" s="845"/>
      <c r="DS115" s="845"/>
      <c r="DT115" s="845"/>
      <c r="DU115" s="846"/>
      <c r="DV115" s="889" t="s">
        <v>129</v>
      </c>
      <c r="DW115" s="890"/>
      <c r="DX115" s="890"/>
      <c r="DY115" s="890"/>
      <c r="DZ115" s="891"/>
    </row>
    <row r="116" spans="1:130" s="226" customFormat="1" ht="26.25" customHeight="1" x14ac:dyDescent="0.2">
      <c r="A116" s="981"/>
      <c r="B116" s="982"/>
      <c r="C116" s="904" t="s">
        <v>463</v>
      </c>
      <c r="D116" s="904"/>
      <c r="E116" s="904"/>
      <c r="F116" s="904"/>
      <c r="G116" s="904"/>
      <c r="H116" s="904"/>
      <c r="I116" s="904"/>
      <c r="J116" s="904"/>
      <c r="K116" s="904"/>
      <c r="L116" s="904"/>
      <c r="M116" s="904"/>
      <c r="N116" s="904"/>
      <c r="O116" s="904"/>
      <c r="P116" s="904"/>
      <c r="Q116" s="904"/>
      <c r="R116" s="904"/>
      <c r="S116" s="904"/>
      <c r="T116" s="904"/>
      <c r="U116" s="904"/>
      <c r="V116" s="904"/>
      <c r="W116" s="904"/>
      <c r="X116" s="904"/>
      <c r="Y116" s="904"/>
      <c r="Z116" s="905"/>
      <c r="AA116" s="844" t="s">
        <v>129</v>
      </c>
      <c r="AB116" s="845"/>
      <c r="AC116" s="845"/>
      <c r="AD116" s="845"/>
      <c r="AE116" s="846"/>
      <c r="AF116" s="847" t="s">
        <v>129</v>
      </c>
      <c r="AG116" s="845"/>
      <c r="AH116" s="845"/>
      <c r="AI116" s="845"/>
      <c r="AJ116" s="846"/>
      <c r="AK116" s="847" t="s">
        <v>129</v>
      </c>
      <c r="AL116" s="845"/>
      <c r="AM116" s="845"/>
      <c r="AN116" s="845"/>
      <c r="AO116" s="846"/>
      <c r="AP116" s="889" t="s">
        <v>451</v>
      </c>
      <c r="AQ116" s="890"/>
      <c r="AR116" s="890"/>
      <c r="AS116" s="890"/>
      <c r="AT116" s="891"/>
      <c r="AU116" s="997"/>
      <c r="AV116" s="998"/>
      <c r="AW116" s="998"/>
      <c r="AX116" s="998"/>
      <c r="AY116" s="998"/>
      <c r="AZ116" s="974" t="s">
        <v>464</v>
      </c>
      <c r="BA116" s="975"/>
      <c r="BB116" s="975"/>
      <c r="BC116" s="975"/>
      <c r="BD116" s="975"/>
      <c r="BE116" s="975"/>
      <c r="BF116" s="975"/>
      <c r="BG116" s="975"/>
      <c r="BH116" s="975"/>
      <c r="BI116" s="975"/>
      <c r="BJ116" s="975"/>
      <c r="BK116" s="975"/>
      <c r="BL116" s="975"/>
      <c r="BM116" s="975"/>
      <c r="BN116" s="975"/>
      <c r="BO116" s="975"/>
      <c r="BP116" s="976"/>
      <c r="BQ116" s="881" t="s">
        <v>129</v>
      </c>
      <c r="BR116" s="882"/>
      <c r="BS116" s="882"/>
      <c r="BT116" s="882"/>
      <c r="BU116" s="882"/>
      <c r="BV116" s="882" t="s">
        <v>465</v>
      </c>
      <c r="BW116" s="882"/>
      <c r="BX116" s="882"/>
      <c r="BY116" s="882"/>
      <c r="BZ116" s="882"/>
      <c r="CA116" s="882" t="s">
        <v>448</v>
      </c>
      <c r="CB116" s="882"/>
      <c r="CC116" s="882"/>
      <c r="CD116" s="882"/>
      <c r="CE116" s="882"/>
      <c r="CF116" s="940" t="s">
        <v>448</v>
      </c>
      <c r="CG116" s="941"/>
      <c r="CH116" s="941"/>
      <c r="CI116" s="941"/>
      <c r="CJ116" s="941"/>
      <c r="CK116" s="992"/>
      <c r="CL116" s="886"/>
      <c r="CM116" s="880" t="s">
        <v>466</v>
      </c>
      <c r="CN116" s="817"/>
      <c r="CO116" s="817"/>
      <c r="CP116" s="817"/>
      <c r="CQ116" s="817"/>
      <c r="CR116" s="817"/>
      <c r="CS116" s="817"/>
      <c r="CT116" s="817"/>
      <c r="CU116" s="817"/>
      <c r="CV116" s="817"/>
      <c r="CW116" s="817"/>
      <c r="CX116" s="817"/>
      <c r="CY116" s="817"/>
      <c r="CZ116" s="817"/>
      <c r="DA116" s="817"/>
      <c r="DB116" s="817"/>
      <c r="DC116" s="817"/>
      <c r="DD116" s="817"/>
      <c r="DE116" s="817"/>
      <c r="DF116" s="818"/>
      <c r="DG116" s="844" t="s">
        <v>129</v>
      </c>
      <c r="DH116" s="845"/>
      <c r="DI116" s="845"/>
      <c r="DJ116" s="845"/>
      <c r="DK116" s="846"/>
      <c r="DL116" s="847" t="s">
        <v>129</v>
      </c>
      <c r="DM116" s="845"/>
      <c r="DN116" s="845"/>
      <c r="DO116" s="845"/>
      <c r="DP116" s="846"/>
      <c r="DQ116" s="847" t="s">
        <v>129</v>
      </c>
      <c r="DR116" s="845"/>
      <c r="DS116" s="845"/>
      <c r="DT116" s="845"/>
      <c r="DU116" s="846"/>
      <c r="DV116" s="889" t="s">
        <v>129</v>
      </c>
      <c r="DW116" s="890"/>
      <c r="DX116" s="890"/>
      <c r="DY116" s="890"/>
      <c r="DZ116" s="891"/>
    </row>
    <row r="117" spans="1:130" s="226" customFormat="1" ht="26.25" customHeight="1" x14ac:dyDescent="0.2">
      <c r="A117" s="960" t="s">
        <v>188</v>
      </c>
      <c r="B117" s="961"/>
      <c r="C117" s="961"/>
      <c r="D117" s="961"/>
      <c r="E117" s="961"/>
      <c r="F117" s="961"/>
      <c r="G117" s="961"/>
      <c r="H117" s="961"/>
      <c r="I117" s="961"/>
      <c r="J117" s="961"/>
      <c r="K117" s="961"/>
      <c r="L117" s="961"/>
      <c r="M117" s="961"/>
      <c r="N117" s="961"/>
      <c r="O117" s="961"/>
      <c r="P117" s="961"/>
      <c r="Q117" s="961"/>
      <c r="R117" s="961"/>
      <c r="S117" s="961"/>
      <c r="T117" s="961"/>
      <c r="U117" s="961"/>
      <c r="V117" s="961"/>
      <c r="W117" s="961"/>
      <c r="X117" s="961"/>
      <c r="Y117" s="942" t="s">
        <v>467</v>
      </c>
      <c r="Z117" s="962"/>
      <c r="AA117" s="967">
        <v>63337</v>
      </c>
      <c r="AB117" s="968"/>
      <c r="AC117" s="968"/>
      <c r="AD117" s="968"/>
      <c r="AE117" s="969"/>
      <c r="AF117" s="970">
        <v>75217</v>
      </c>
      <c r="AG117" s="968"/>
      <c r="AH117" s="968"/>
      <c r="AI117" s="968"/>
      <c r="AJ117" s="969"/>
      <c r="AK117" s="970">
        <v>73401</v>
      </c>
      <c r="AL117" s="968"/>
      <c r="AM117" s="968"/>
      <c r="AN117" s="968"/>
      <c r="AO117" s="969"/>
      <c r="AP117" s="971"/>
      <c r="AQ117" s="972"/>
      <c r="AR117" s="972"/>
      <c r="AS117" s="972"/>
      <c r="AT117" s="973"/>
      <c r="AU117" s="997"/>
      <c r="AV117" s="998"/>
      <c r="AW117" s="998"/>
      <c r="AX117" s="998"/>
      <c r="AY117" s="998"/>
      <c r="AZ117" s="928" t="s">
        <v>468</v>
      </c>
      <c r="BA117" s="929"/>
      <c r="BB117" s="929"/>
      <c r="BC117" s="929"/>
      <c r="BD117" s="929"/>
      <c r="BE117" s="929"/>
      <c r="BF117" s="929"/>
      <c r="BG117" s="929"/>
      <c r="BH117" s="929"/>
      <c r="BI117" s="929"/>
      <c r="BJ117" s="929"/>
      <c r="BK117" s="929"/>
      <c r="BL117" s="929"/>
      <c r="BM117" s="929"/>
      <c r="BN117" s="929"/>
      <c r="BO117" s="929"/>
      <c r="BP117" s="930"/>
      <c r="BQ117" s="881" t="s">
        <v>448</v>
      </c>
      <c r="BR117" s="882"/>
      <c r="BS117" s="882"/>
      <c r="BT117" s="882"/>
      <c r="BU117" s="882"/>
      <c r="BV117" s="882" t="s">
        <v>129</v>
      </c>
      <c r="BW117" s="882"/>
      <c r="BX117" s="882"/>
      <c r="BY117" s="882"/>
      <c r="BZ117" s="882"/>
      <c r="CA117" s="882" t="s">
        <v>129</v>
      </c>
      <c r="CB117" s="882"/>
      <c r="CC117" s="882"/>
      <c r="CD117" s="882"/>
      <c r="CE117" s="882"/>
      <c r="CF117" s="940" t="s">
        <v>129</v>
      </c>
      <c r="CG117" s="941"/>
      <c r="CH117" s="941"/>
      <c r="CI117" s="941"/>
      <c r="CJ117" s="941"/>
      <c r="CK117" s="992"/>
      <c r="CL117" s="886"/>
      <c r="CM117" s="880" t="s">
        <v>469</v>
      </c>
      <c r="CN117" s="817"/>
      <c r="CO117" s="817"/>
      <c r="CP117" s="817"/>
      <c r="CQ117" s="817"/>
      <c r="CR117" s="817"/>
      <c r="CS117" s="817"/>
      <c r="CT117" s="817"/>
      <c r="CU117" s="817"/>
      <c r="CV117" s="817"/>
      <c r="CW117" s="817"/>
      <c r="CX117" s="817"/>
      <c r="CY117" s="817"/>
      <c r="CZ117" s="817"/>
      <c r="DA117" s="817"/>
      <c r="DB117" s="817"/>
      <c r="DC117" s="817"/>
      <c r="DD117" s="817"/>
      <c r="DE117" s="817"/>
      <c r="DF117" s="818"/>
      <c r="DG117" s="844" t="s">
        <v>448</v>
      </c>
      <c r="DH117" s="845"/>
      <c r="DI117" s="845"/>
      <c r="DJ117" s="845"/>
      <c r="DK117" s="846"/>
      <c r="DL117" s="847" t="s">
        <v>129</v>
      </c>
      <c r="DM117" s="845"/>
      <c r="DN117" s="845"/>
      <c r="DO117" s="845"/>
      <c r="DP117" s="846"/>
      <c r="DQ117" s="847" t="s">
        <v>129</v>
      </c>
      <c r="DR117" s="845"/>
      <c r="DS117" s="845"/>
      <c r="DT117" s="845"/>
      <c r="DU117" s="846"/>
      <c r="DV117" s="889" t="s">
        <v>448</v>
      </c>
      <c r="DW117" s="890"/>
      <c r="DX117" s="890"/>
      <c r="DY117" s="890"/>
      <c r="DZ117" s="891"/>
    </row>
    <row r="118" spans="1:130" s="226" customFormat="1" ht="26.25" customHeight="1" x14ac:dyDescent="0.2">
      <c r="A118" s="960" t="s">
        <v>436</v>
      </c>
      <c r="B118" s="961"/>
      <c r="C118" s="961"/>
      <c r="D118" s="961"/>
      <c r="E118" s="961"/>
      <c r="F118" s="961"/>
      <c r="G118" s="961"/>
      <c r="H118" s="961"/>
      <c r="I118" s="961"/>
      <c r="J118" s="961"/>
      <c r="K118" s="961"/>
      <c r="L118" s="961"/>
      <c r="M118" s="961"/>
      <c r="N118" s="961"/>
      <c r="O118" s="961"/>
      <c r="P118" s="961"/>
      <c r="Q118" s="961"/>
      <c r="R118" s="961"/>
      <c r="S118" s="961"/>
      <c r="T118" s="961"/>
      <c r="U118" s="961"/>
      <c r="V118" s="961"/>
      <c r="W118" s="961"/>
      <c r="X118" s="961"/>
      <c r="Y118" s="961"/>
      <c r="Z118" s="962"/>
      <c r="AA118" s="963" t="s">
        <v>433</v>
      </c>
      <c r="AB118" s="961"/>
      <c r="AC118" s="961"/>
      <c r="AD118" s="961"/>
      <c r="AE118" s="962"/>
      <c r="AF118" s="963" t="s">
        <v>434</v>
      </c>
      <c r="AG118" s="961"/>
      <c r="AH118" s="961"/>
      <c r="AI118" s="961"/>
      <c r="AJ118" s="962"/>
      <c r="AK118" s="963" t="s">
        <v>305</v>
      </c>
      <c r="AL118" s="961"/>
      <c r="AM118" s="961"/>
      <c r="AN118" s="961"/>
      <c r="AO118" s="962"/>
      <c r="AP118" s="964" t="s">
        <v>435</v>
      </c>
      <c r="AQ118" s="965"/>
      <c r="AR118" s="965"/>
      <c r="AS118" s="965"/>
      <c r="AT118" s="966"/>
      <c r="AU118" s="997"/>
      <c r="AV118" s="998"/>
      <c r="AW118" s="998"/>
      <c r="AX118" s="998"/>
      <c r="AY118" s="998"/>
      <c r="AZ118" s="903" t="s">
        <v>470</v>
      </c>
      <c r="BA118" s="904"/>
      <c r="BB118" s="904"/>
      <c r="BC118" s="904"/>
      <c r="BD118" s="904"/>
      <c r="BE118" s="904"/>
      <c r="BF118" s="904"/>
      <c r="BG118" s="904"/>
      <c r="BH118" s="904"/>
      <c r="BI118" s="904"/>
      <c r="BJ118" s="904"/>
      <c r="BK118" s="904"/>
      <c r="BL118" s="904"/>
      <c r="BM118" s="904"/>
      <c r="BN118" s="904"/>
      <c r="BO118" s="904"/>
      <c r="BP118" s="905"/>
      <c r="BQ118" s="944" t="s">
        <v>448</v>
      </c>
      <c r="BR118" s="910"/>
      <c r="BS118" s="910"/>
      <c r="BT118" s="910"/>
      <c r="BU118" s="910"/>
      <c r="BV118" s="910" t="s">
        <v>129</v>
      </c>
      <c r="BW118" s="910"/>
      <c r="BX118" s="910"/>
      <c r="BY118" s="910"/>
      <c r="BZ118" s="910"/>
      <c r="CA118" s="910" t="s">
        <v>448</v>
      </c>
      <c r="CB118" s="910"/>
      <c r="CC118" s="910"/>
      <c r="CD118" s="910"/>
      <c r="CE118" s="910"/>
      <c r="CF118" s="940" t="s">
        <v>452</v>
      </c>
      <c r="CG118" s="941"/>
      <c r="CH118" s="941"/>
      <c r="CI118" s="941"/>
      <c r="CJ118" s="941"/>
      <c r="CK118" s="992"/>
      <c r="CL118" s="886"/>
      <c r="CM118" s="880" t="s">
        <v>471</v>
      </c>
      <c r="CN118" s="817"/>
      <c r="CO118" s="817"/>
      <c r="CP118" s="817"/>
      <c r="CQ118" s="817"/>
      <c r="CR118" s="817"/>
      <c r="CS118" s="817"/>
      <c r="CT118" s="817"/>
      <c r="CU118" s="817"/>
      <c r="CV118" s="817"/>
      <c r="CW118" s="817"/>
      <c r="CX118" s="817"/>
      <c r="CY118" s="817"/>
      <c r="CZ118" s="817"/>
      <c r="DA118" s="817"/>
      <c r="DB118" s="817"/>
      <c r="DC118" s="817"/>
      <c r="DD118" s="817"/>
      <c r="DE118" s="817"/>
      <c r="DF118" s="818"/>
      <c r="DG118" s="844" t="s">
        <v>129</v>
      </c>
      <c r="DH118" s="845"/>
      <c r="DI118" s="845"/>
      <c r="DJ118" s="845"/>
      <c r="DK118" s="846"/>
      <c r="DL118" s="847" t="s">
        <v>448</v>
      </c>
      <c r="DM118" s="845"/>
      <c r="DN118" s="845"/>
      <c r="DO118" s="845"/>
      <c r="DP118" s="846"/>
      <c r="DQ118" s="847" t="s">
        <v>472</v>
      </c>
      <c r="DR118" s="845"/>
      <c r="DS118" s="845"/>
      <c r="DT118" s="845"/>
      <c r="DU118" s="846"/>
      <c r="DV118" s="889" t="s">
        <v>448</v>
      </c>
      <c r="DW118" s="890"/>
      <c r="DX118" s="890"/>
      <c r="DY118" s="890"/>
      <c r="DZ118" s="891"/>
    </row>
    <row r="119" spans="1:130" s="226" customFormat="1" ht="26.25" customHeight="1" x14ac:dyDescent="0.2">
      <c r="A119" s="883" t="s">
        <v>439</v>
      </c>
      <c r="B119" s="884"/>
      <c r="C119" s="925" t="s">
        <v>440</v>
      </c>
      <c r="D119" s="873"/>
      <c r="E119" s="873"/>
      <c r="F119" s="873"/>
      <c r="G119" s="873"/>
      <c r="H119" s="873"/>
      <c r="I119" s="873"/>
      <c r="J119" s="873"/>
      <c r="K119" s="873"/>
      <c r="L119" s="873"/>
      <c r="M119" s="873"/>
      <c r="N119" s="873"/>
      <c r="O119" s="873"/>
      <c r="P119" s="873"/>
      <c r="Q119" s="873"/>
      <c r="R119" s="873"/>
      <c r="S119" s="873"/>
      <c r="T119" s="873"/>
      <c r="U119" s="873"/>
      <c r="V119" s="873"/>
      <c r="W119" s="873"/>
      <c r="X119" s="873"/>
      <c r="Y119" s="873"/>
      <c r="Z119" s="874"/>
      <c r="AA119" s="953" t="s">
        <v>129</v>
      </c>
      <c r="AB119" s="954"/>
      <c r="AC119" s="954"/>
      <c r="AD119" s="954"/>
      <c r="AE119" s="955"/>
      <c r="AF119" s="956" t="s">
        <v>465</v>
      </c>
      <c r="AG119" s="954"/>
      <c r="AH119" s="954"/>
      <c r="AI119" s="954"/>
      <c r="AJ119" s="955"/>
      <c r="AK119" s="956" t="s">
        <v>129</v>
      </c>
      <c r="AL119" s="954"/>
      <c r="AM119" s="954"/>
      <c r="AN119" s="954"/>
      <c r="AO119" s="955"/>
      <c r="AP119" s="957" t="s">
        <v>129</v>
      </c>
      <c r="AQ119" s="958"/>
      <c r="AR119" s="958"/>
      <c r="AS119" s="958"/>
      <c r="AT119" s="959"/>
      <c r="AU119" s="999"/>
      <c r="AV119" s="1000"/>
      <c r="AW119" s="1000"/>
      <c r="AX119" s="1000"/>
      <c r="AY119" s="1000"/>
      <c r="AZ119" s="247" t="s">
        <v>188</v>
      </c>
      <c r="BA119" s="247"/>
      <c r="BB119" s="247"/>
      <c r="BC119" s="247"/>
      <c r="BD119" s="247"/>
      <c r="BE119" s="247"/>
      <c r="BF119" s="247"/>
      <c r="BG119" s="247"/>
      <c r="BH119" s="247"/>
      <c r="BI119" s="247"/>
      <c r="BJ119" s="247"/>
      <c r="BK119" s="247"/>
      <c r="BL119" s="247"/>
      <c r="BM119" s="247"/>
      <c r="BN119" s="247"/>
      <c r="BO119" s="942" t="s">
        <v>473</v>
      </c>
      <c r="BP119" s="943"/>
      <c r="BQ119" s="944">
        <v>713266</v>
      </c>
      <c r="BR119" s="910"/>
      <c r="BS119" s="910"/>
      <c r="BT119" s="910"/>
      <c r="BU119" s="910"/>
      <c r="BV119" s="910">
        <v>650425</v>
      </c>
      <c r="BW119" s="910"/>
      <c r="BX119" s="910"/>
      <c r="BY119" s="910"/>
      <c r="BZ119" s="910"/>
      <c r="CA119" s="910">
        <v>593238</v>
      </c>
      <c r="CB119" s="910"/>
      <c r="CC119" s="910"/>
      <c r="CD119" s="910"/>
      <c r="CE119" s="910"/>
      <c r="CF119" s="813"/>
      <c r="CG119" s="814"/>
      <c r="CH119" s="814"/>
      <c r="CI119" s="814"/>
      <c r="CJ119" s="899"/>
      <c r="CK119" s="993"/>
      <c r="CL119" s="888"/>
      <c r="CM119" s="903" t="s">
        <v>474</v>
      </c>
      <c r="CN119" s="904"/>
      <c r="CO119" s="904"/>
      <c r="CP119" s="904"/>
      <c r="CQ119" s="904"/>
      <c r="CR119" s="904"/>
      <c r="CS119" s="904"/>
      <c r="CT119" s="904"/>
      <c r="CU119" s="904"/>
      <c r="CV119" s="904"/>
      <c r="CW119" s="904"/>
      <c r="CX119" s="904"/>
      <c r="CY119" s="904"/>
      <c r="CZ119" s="904"/>
      <c r="DA119" s="904"/>
      <c r="DB119" s="904"/>
      <c r="DC119" s="904"/>
      <c r="DD119" s="904"/>
      <c r="DE119" s="904"/>
      <c r="DF119" s="905"/>
      <c r="DG119" s="828" t="s">
        <v>129</v>
      </c>
      <c r="DH119" s="829"/>
      <c r="DI119" s="829"/>
      <c r="DJ119" s="829"/>
      <c r="DK119" s="830"/>
      <c r="DL119" s="831" t="s">
        <v>129</v>
      </c>
      <c r="DM119" s="829"/>
      <c r="DN119" s="829"/>
      <c r="DO119" s="829"/>
      <c r="DP119" s="830"/>
      <c r="DQ119" s="831" t="s">
        <v>129</v>
      </c>
      <c r="DR119" s="829"/>
      <c r="DS119" s="829"/>
      <c r="DT119" s="829"/>
      <c r="DU119" s="830"/>
      <c r="DV119" s="913" t="s">
        <v>129</v>
      </c>
      <c r="DW119" s="914"/>
      <c r="DX119" s="914"/>
      <c r="DY119" s="914"/>
      <c r="DZ119" s="915"/>
    </row>
    <row r="120" spans="1:130" s="226" customFormat="1" ht="26.25" customHeight="1" x14ac:dyDescent="0.2">
      <c r="A120" s="885"/>
      <c r="B120" s="886"/>
      <c r="C120" s="880" t="s">
        <v>445</v>
      </c>
      <c r="D120" s="817"/>
      <c r="E120" s="817"/>
      <c r="F120" s="817"/>
      <c r="G120" s="817"/>
      <c r="H120" s="817"/>
      <c r="I120" s="817"/>
      <c r="J120" s="817"/>
      <c r="K120" s="817"/>
      <c r="L120" s="817"/>
      <c r="M120" s="817"/>
      <c r="N120" s="817"/>
      <c r="O120" s="817"/>
      <c r="P120" s="817"/>
      <c r="Q120" s="817"/>
      <c r="R120" s="817"/>
      <c r="S120" s="817"/>
      <c r="T120" s="817"/>
      <c r="U120" s="817"/>
      <c r="V120" s="817"/>
      <c r="W120" s="817"/>
      <c r="X120" s="817"/>
      <c r="Y120" s="817"/>
      <c r="Z120" s="818"/>
      <c r="AA120" s="844" t="s">
        <v>129</v>
      </c>
      <c r="AB120" s="845"/>
      <c r="AC120" s="845"/>
      <c r="AD120" s="845"/>
      <c r="AE120" s="846"/>
      <c r="AF120" s="847" t="s">
        <v>448</v>
      </c>
      <c r="AG120" s="845"/>
      <c r="AH120" s="845"/>
      <c r="AI120" s="845"/>
      <c r="AJ120" s="846"/>
      <c r="AK120" s="847" t="s">
        <v>129</v>
      </c>
      <c r="AL120" s="845"/>
      <c r="AM120" s="845"/>
      <c r="AN120" s="845"/>
      <c r="AO120" s="846"/>
      <c r="AP120" s="889" t="s">
        <v>129</v>
      </c>
      <c r="AQ120" s="890"/>
      <c r="AR120" s="890"/>
      <c r="AS120" s="890"/>
      <c r="AT120" s="891"/>
      <c r="AU120" s="945" t="s">
        <v>475</v>
      </c>
      <c r="AV120" s="946"/>
      <c r="AW120" s="946"/>
      <c r="AX120" s="946"/>
      <c r="AY120" s="947"/>
      <c r="AZ120" s="925" t="s">
        <v>476</v>
      </c>
      <c r="BA120" s="873"/>
      <c r="BB120" s="873"/>
      <c r="BC120" s="873"/>
      <c r="BD120" s="873"/>
      <c r="BE120" s="873"/>
      <c r="BF120" s="873"/>
      <c r="BG120" s="873"/>
      <c r="BH120" s="873"/>
      <c r="BI120" s="873"/>
      <c r="BJ120" s="873"/>
      <c r="BK120" s="873"/>
      <c r="BL120" s="873"/>
      <c r="BM120" s="873"/>
      <c r="BN120" s="873"/>
      <c r="BO120" s="873"/>
      <c r="BP120" s="874"/>
      <c r="BQ120" s="926">
        <v>2529749</v>
      </c>
      <c r="BR120" s="907"/>
      <c r="BS120" s="907"/>
      <c r="BT120" s="907"/>
      <c r="BU120" s="907"/>
      <c r="BV120" s="907">
        <v>2450197</v>
      </c>
      <c r="BW120" s="907"/>
      <c r="BX120" s="907"/>
      <c r="BY120" s="907"/>
      <c r="BZ120" s="907"/>
      <c r="CA120" s="907">
        <v>2365011</v>
      </c>
      <c r="CB120" s="907"/>
      <c r="CC120" s="907"/>
      <c r="CD120" s="907"/>
      <c r="CE120" s="907"/>
      <c r="CF120" s="931">
        <v>598.9</v>
      </c>
      <c r="CG120" s="932"/>
      <c r="CH120" s="932"/>
      <c r="CI120" s="932"/>
      <c r="CJ120" s="932"/>
      <c r="CK120" s="933" t="s">
        <v>477</v>
      </c>
      <c r="CL120" s="917"/>
      <c r="CM120" s="917"/>
      <c r="CN120" s="917"/>
      <c r="CO120" s="918"/>
      <c r="CP120" s="937" t="s">
        <v>408</v>
      </c>
      <c r="CQ120" s="938"/>
      <c r="CR120" s="938"/>
      <c r="CS120" s="938"/>
      <c r="CT120" s="938"/>
      <c r="CU120" s="938"/>
      <c r="CV120" s="938"/>
      <c r="CW120" s="938"/>
      <c r="CX120" s="938"/>
      <c r="CY120" s="938"/>
      <c r="CZ120" s="938"/>
      <c r="DA120" s="938"/>
      <c r="DB120" s="938"/>
      <c r="DC120" s="938"/>
      <c r="DD120" s="938"/>
      <c r="DE120" s="938"/>
      <c r="DF120" s="939"/>
      <c r="DG120" s="926">
        <v>19346</v>
      </c>
      <c r="DH120" s="907"/>
      <c r="DI120" s="907"/>
      <c r="DJ120" s="907"/>
      <c r="DK120" s="907"/>
      <c r="DL120" s="907">
        <v>16585</v>
      </c>
      <c r="DM120" s="907"/>
      <c r="DN120" s="907"/>
      <c r="DO120" s="907"/>
      <c r="DP120" s="907"/>
      <c r="DQ120" s="907">
        <v>15169</v>
      </c>
      <c r="DR120" s="907"/>
      <c r="DS120" s="907"/>
      <c r="DT120" s="907"/>
      <c r="DU120" s="907"/>
      <c r="DV120" s="908">
        <v>3.8</v>
      </c>
      <c r="DW120" s="908"/>
      <c r="DX120" s="908"/>
      <c r="DY120" s="908"/>
      <c r="DZ120" s="909"/>
    </row>
    <row r="121" spans="1:130" s="226" customFormat="1" ht="26.25" customHeight="1" x14ac:dyDescent="0.2">
      <c r="A121" s="885"/>
      <c r="B121" s="886"/>
      <c r="C121" s="928" t="s">
        <v>478</v>
      </c>
      <c r="D121" s="929"/>
      <c r="E121" s="929"/>
      <c r="F121" s="929"/>
      <c r="G121" s="929"/>
      <c r="H121" s="929"/>
      <c r="I121" s="929"/>
      <c r="J121" s="929"/>
      <c r="K121" s="929"/>
      <c r="L121" s="929"/>
      <c r="M121" s="929"/>
      <c r="N121" s="929"/>
      <c r="O121" s="929"/>
      <c r="P121" s="929"/>
      <c r="Q121" s="929"/>
      <c r="R121" s="929"/>
      <c r="S121" s="929"/>
      <c r="T121" s="929"/>
      <c r="U121" s="929"/>
      <c r="V121" s="929"/>
      <c r="W121" s="929"/>
      <c r="X121" s="929"/>
      <c r="Y121" s="929"/>
      <c r="Z121" s="930"/>
      <c r="AA121" s="844" t="s">
        <v>129</v>
      </c>
      <c r="AB121" s="845"/>
      <c r="AC121" s="845"/>
      <c r="AD121" s="845"/>
      <c r="AE121" s="846"/>
      <c r="AF121" s="847" t="s">
        <v>448</v>
      </c>
      <c r="AG121" s="845"/>
      <c r="AH121" s="845"/>
      <c r="AI121" s="845"/>
      <c r="AJ121" s="846"/>
      <c r="AK121" s="847" t="s">
        <v>448</v>
      </c>
      <c r="AL121" s="845"/>
      <c r="AM121" s="845"/>
      <c r="AN121" s="845"/>
      <c r="AO121" s="846"/>
      <c r="AP121" s="889" t="s">
        <v>129</v>
      </c>
      <c r="AQ121" s="890"/>
      <c r="AR121" s="890"/>
      <c r="AS121" s="890"/>
      <c r="AT121" s="891"/>
      <c r="AU121" s="948"/>
      <c r="AV121" s="949"/>
      <c r="AW121" s="949"/>
      <c r="AX121" s="949"/>
      <c r="AY121" s="950"/>
      <c r="AZ121" s="880" t="s">
        <v>479</v>
      </c>
      <c r="BA121" s="817"/>
      <c r="BB121" s="817"/>
      <c r="BC121" s="817"/>
      <c r="BD121" s="817"/>
      <c r="BE121" s="817"/>
      <c r="BF121" s="817"/>
      <c r="BG121" s="817"/>
      <c r="BH121" s="817"/>
      <c r="BI121" s="817"/>
      <c r="BJ121" s="817"/>
      <c r="BK121" s="817"/>
      <c r="BL121" s="817"/>
      <c r="BM121" s="817"/>
      <c r="BN121" s="817"/>
      <c r="BO121" s="817"/>
      <c r="BP121" s="818"/>
      <c r="BQ121" s="881">
        <v>11640</v>
      </c>
      <c r="BR121" s="882"/>
      <c r="BS121" s="882"/>
      <c r="BT121" s="882"/>
      <c r="BU121" s="882"/>
      <c r="BV121" s="882">
        <v>9786</v>
      </c>
      <c r="BW121" s="882"/>
      <c r="BX121" s="882"/>
      <c r="BY121" s="882"/>
      <c r="BZ121" s="882"/>
      <c r="CA121" s="882">
        <v>7898</v>
      </c>
      <c r="CB121" s="882"/>
      <c r="CC121" s="882"/>
      <c r="CD121" s="882"/>
      <c r="CE121" s="882"/>
      <c r="CF121" s="940">
        <v>2</v>
      </c>
      <c r="CG121" s="941"/>
      <c r="CH121" s="941"/>
      <c r="CI121" s="941"/>
      <c r="CJ121" s="941"/>
      <c r="CK121" s="934"/>
      <c r="CL121" s="920"/>
      <c r="CM121" s="920"/>
      <c r="CN121" s="920"/>
      <c r="CO121" s="921"/>
      <c r="CP121" s="900" t="s">
        <v>480</v>
      </c>
      <c r="CQ121" s="901"/>
      <c r="CR121" s="901"/>
      <c r="CS121" s="901"/>
      <c r="CT121" s="901"/>
      <c r="CU121" s="901"/>
      <c r="CV121" s="901"/>
      <c r="CW121" s="901"/>
      <c r="CX121" s="901"/>
      <c r="CY121" s="901"/>
      <c r="CZ121" s="901"/>
      <c r="DA121" s="901"/>
      <c r="DB121" s="901"/>
      <c r="DC121" s="901"/>
      <c r="DD121" s="901"/>
      <c r="DE121" s="901"/>
      <c r="DF121" s="902"/>
      <c r="DG121" s="881" t="s">
        <v>472</v>
      </c>
      <c r="DH121" s="882"/>
      <c r="DI121" s="882"/>
      <c r="DJ121" s="882"/>
      <c r="DK121" s="882"/>
      <c r="DL121" s="882" t="s">
        <v>129</v>
      </c>
      <c r="DM121" s="882"/>
      <c r="DN121" s="882"/>
      <c r="DO121" s="882"/>
      <c r="DP121" s="882"/>
      <c r="DQ121" s="882" t="s">
        <v>452</v>
      </c>
      <c r="DR121" s="882"/>
      <c r="DS121" s="882"/>
      <c r="DT121" s="882"/>
      <c r="DU121" s="882"/>
      <c r="DV121" s="859" t="s">
        <v>129</v>
      </c>
      <c r="DW121" s="859"/>
      <c r="DX121" s="859"/>
      <c r="DY121" s="859"/>
      <c r="DZ121" s="860"/>
    </row>
    <row r="122" spans="1:130" s="226" customFormat="1" ht="26.25" customHeight="1" x14ac:dyDescent="0.2">
      <c r="A122" s="885"/>
      <c r="B122" s="886"/>
      <c r="C122" s="880" t="s">
        <v>459</v>
      </c>
      <c r="D122" s="817"/>
      <c r="E122" s="817"/>
      <c r="F122" s="817"/>
      <c r="G122" s="817"/>
      <c r="H122" s="817"/>
      <c r="I122" s="817"/>
      <c r="J122" s="817"/>
      <c r="K122" s="817"/>
      <c r="L122" s="817"/>
      <c r="M122" s="817"/>
      <c r="N122" s="817"/>
      <c r="O122" s="817"/>
      <c r="P122" s="817"/>
      <c r="Q122" s="817"/>
      <c r="R122" s="817"/>
      <c r="S122" s="817"/>
      <c r="T122" s="817"/>
      <c r="U122" s="817"/>
      <c r="V122" s="817"/>
      <c r="W122" s="817"/>
      <c r="X122" s="817"/>
      <c r="Y122" s="817"/>
      <c r="Z122" s="818"/>
      <c r="AA122" s="844" t="s">
        <v>129</v>
      </c>
      <c r="AB122" s="845"/>
      <c r="AC122" s="845"/>
      <c r="AD122" s="845"/>
      <c r="AE122" s="846"/>
      <c r="AF122" s="847" t="s">
        <v>448</v>
      </c>
      <c r="AG122" s="845"/>
      <c r="AH122" s="845"/>
      <c r="AI122" s="845"/>
      <c r="AJ122" s="846"/>
      <c r="AK122" s="847" t="s">
        <v>129</v>
      </c>
      <c r="AL122" s="845"/>
      <c r="AM122" s="845"/>
      <c r="AN122" s="845"/>
      <c r="AO122" s="846"/>
      <c r="AP122" s="889" t="s">
        <v>451</v>
      </c>
      <c r="AQ122" s="890"/>
      <c r="AR122" s="890"/>
      <c r="AS122" s="890"/>
      <c r="AT122" s="891"/>
      <c r="AU122" s="948"/>
      <c r="AV122" s="949"/>
      <c r="AW122" s="949"/>
      <c r="AX122" s="949"/>
      <c r="AY122" s="950"/>
      <c r="AZ122" s="903" t="s">
        <v>481</v>
      </c>
      <c r="BA122" s="904"/>
      <c r="BB122" s="904"/>
      <c r="BC122" s="904"/>
      <c r="BD122" s="904"/>
      <c r="BE122" s="904"/>
      <c r="BF122" s="904"/>
      <c r="BG122" s="904"/>
      <c r="BH122" s="904"/>
      <c r="BI122" s="904"/>
      <c r="BJ122" s="904"/>
      <c r="BK122" s="904"/>
      <c r="BL122" s="904"/>
      <c r="BM122" s="904"/>
      <c r="BN122" s="904"/>
      <c r="BO122" s="904"/>
      <c r="BP122" s="905"/>
      <c r="BQ122" s="944">
        <v>534085</v>
      </c>
      <c r="BR122" s="910"/>
      <c r="BS122" s="910"/>
      <c r="BT122" s="910"/>
      <c r="BU122" s="910"/>
      <c r="BV122" s="910">
        <v>498592</v>
      </c>
      <c r="BW122" s="910"/>
      <c r="BX122" s="910"/>
      <c r="BY122" s="910"/>
      <c r="BZ122" s="910"/>
      <c r="CA122" s="910">
        <v>461550</v>
      </c>
      <c r="CB122" s="910"/>
      <c r="CC122" s="910"/>
      <c r="CD122" s="910"/>
      <c r="CE122" s="910"/>
      <c r="CF122" s="911">
        <v>116.9</v>
      </c>
      <c r="CG122" s="912"/>
      <c r="CH122" s="912"/>
      <c r="CI122" s="912"/>
      <c r="CJ122" s="912"/>
      <c r="CK122" s="934"/>
      <c r="CL122" s="920"/>
      <c r="CM122" s="920"/>
      <c r="CN122" s="920"/>
      <c r="CO122" s="921"/>
      <c r="CP122" s="900" t="s">
        <v>482</v>
      </c>
      <c r="CQ122" s="901"/>
      <c r="CR122" s="901"/>
      <c r="CS122" s="901"/>
      <c r="CT122" s="901"/>
      <c r="CU122" s="901"/>
      <c r="CV122" s="901"/>
      <c r="CW122" s="901"/>
      <c r="CX122" s="901"/>
      <c r="CY122" s="901"/>
      <c r="CZ122" s="901"/>
      <c r="DA122" s="901"/>
      <c r="DB122" s="901"/>
      <c r="DC122" s="901"/>
      <c r="DD122" s="901"/>
      <c r="DE122" s="901"/>
      <c r="DF122" s="902"/>
      <c r="DG122" s="881" t="s">
        <v>448</v>
      </c>
      <c r="DH122" s="882"/>
      <c r="DI122" s="882"/>
      <c r="DJ122" s="882"/>
      <c r="DK122" s="882"/>
      <c r="DL122" s="882" t="s">
        <v>465</v>
      </c>
      <c r="DM122" s="882"/>
      <c r="DN122" s="882"/>
      <c r="DO122" s="882"/>
      <c r="DP122" s="882"/>
      <c r="DQ122" s="882" t="s">
        <v>129</v>
      </c>
      <c r="DR122" s="882"/>
      <c r="DS122" s="882"/>
      <c r="DT122" s="882"/>
      <c r="DU122" s="882"/>
      <c r="DV122" s="859" t="s">
        <v>129</v>
      </c>
      <c r="DW122" s="859"/>
      <c r="DX122" s="859"/>
      <c r="DY122" s="859"/>
      <c r="DZ122" s="860"/>
    </row>
    <row r="123" spans="1:130" s="226" customFormat="1" ht="26.25" customHeight="1" x14ac:dyDescent="0.2">
      <c r="A123" s="885"/>
      <c r="B123" s="886"/>
      <c r="C123" s="880" t="s">
        <v>466</v>
      </c>
      <c r="D123" s="817"/>
      <c r="E123" s="817"/>
      <c r="F123" s="817"/>
      <c r="G123" s="817"/>
      <c r="H123" s="817"/>
      <c r="I123" s="817"/>
      <c r="J123" s="817"/>
      <c r="K123" s="817"/>
      <c r="L123" s="817"/>
      <c r="M123" s="817"/>
      <c r="N123" s="817"/>
      <c r="O123" s="817"/>
      <c r="P123" s="817"/>
      <c r="Q123" s="817"/>
      <c r="R123" s="817"/>
      <c r="S123" s="817"/>
      <c r="T123" s="817"/>
      <c r="U123" s="817"/>
      <c r="V123" s="817"/>
      <c r="W123" s="817"/>
      <c r="X123" s="817"/>
      <c r="Y123" s="817"/>
      <c r="Z123" s="818"/>
      <c r="AA123" s="844" t="s">
        <v>448</v>
      </c>
      <c r="AB123" s="845"/>
      <c r="AC123" s="845"/>
      <c r="AD123" s="845"/>
      <c r="AE123" s="846"/>
      <c r="AF123" s="847" t="s">
        <v>448</v>
      </c>
      <c r="AG123" s="845"/>
      <c r="AH123" s="845"/>
      <c r="AI123" s="845"/>
      <c r="AJ123" s="846"/>
      <c r="AK123" s="847" t="s">
        <v>448</v>
      </c>
      <c r="AL123" s="845"/>
      <c r="AM123" s="845"/>
      <c r="AN123" s="845"/>
      <c r="AO123" s="846"/>
      <c r="AP123" s="889" t="s">
        <v>129</v>
      </c>
      <c r="AQ123" s="890"/>
      <c r="AR123" s="890"/>
      <c r="AS123" s="890"/>
      <c r="AT123" s="891"/>
      <c r="AU123" s="951"/>
      <c r="AV123" s="952"/>
      <c r="AW123" s="952"/>
      <c r="AX123" s="952"/>
      <c r="AY123" s="952"/>
      <c r="AZ123" s="247" t="s">
        <v>188</v>
      </c>
      <c r="BA123" s="247"/>
      <c r="BB123" s="247"/>
      <c r="BC123" s="247"/>
      <c r="BD123" s="247"/>
      <c r="BE123" s="247"/>
      <c r="BF123" s="247"/>
      <c r="BG123" s="247"/>
      <c r="BH123" s="247"/>
      <c r="BI123" s="247"/>
      <c r="BJ123" s="247"/>
      <c r="BK123" s="247"/>
      <c r="BL123" s="247"/>
      <c r="BM123" s="247"/>
      <c r="BN123" s="247"/>
      <c r="BO123" s="942" t="s">
        <v>483</v>
      </c>
      <c r="BP123" s="943"/>
      <c r="BQ123" s="897">
        <v>3075474</v>
      </c>
      <c r="BR123" s="898"/>
      <c r="BS123" s="898"/>
      <c r="BT123" s="898"/>
      <c r="BU123" s="898"/>
      <c r="BV123" s="898">
        <v>2958575</v>
      </c>
      <c r="BW123" s="898"/>
      <c r="BX123" s="898"/>
      <c r="BY123" s="898"/>
      <c r="BZ123" s="898"/>
      <c r="CA123" s="898">
        <v>2834459</v>
      </c>
      <c r="CB123" s="898"/>
      <c r="CC123" s="898"/>
      <c r="CD123" s="898"/>
      <c r="CE123" s="898"/>
      <c r="CF123" s="813"/>
      <c r="CG123" s="814"/>
      <c r="CH123" s="814"/>
      <c r="CI123" s="814"/>
      <c r="CJ123" s="899"/>
      <c r="CK123" s="934"/>
      <c r="CL123" s="920"/>
      <c r="CM123" s="920"/>
      <c r="CN123" s="920"/>
      <c r="CO123" s="921"/>
      <c r="CP123" s="900" t="s">
        <v>484</v>
      </c>
      <c r="CQ123" s="901"/>
      <c r="CR123" s="901"/>
      <c r="CS123" s="901"/>
      <c r="CT123" s="901"/>
      <c r="CU123" s="901"/>
      <c r="CV123" s="901"/>
      <c r="CW123" s="901"/>
      <c r="CX123" s="901"/>
      <c r="CY123" s="901"/>
      <c r="CZ123" s="901"/>
      <c r="DA123" s="901"/>
      <c r="DB123" s="901"/>
      <c r="DC123" s="901"/>
      <c r="DD123" s="901"/>
      <c r="DE123" s="901"/>
      <c r="DF123" s="902"/>
      <c r="DG123" s="844">
        <v>507</v>
      </c>
      <c r="DH123" s="845"/>
      <c r="DI123" s="845"/>
      <c r="DJ123" s="845"/>
      <c r="DK123" s="846"/>
      <c r="DL123" s="847" t="s">
        <v>472</v>
      </c>
      <c r="DM123" s="845"/>
      <c r="DN123" s="845"/>
      <c r="DO123" s="845"/>
      <c r="DP123" s="846"/>
      <c r="DQ123" s="847" t="s">
        <v>448</v>
      </c>
      <c r="DR123" s="845"/>
      <c r="DS123" s="845"/>
      <c r="DT123" s="845"/>
      <c r="DU123" s="846"/>
      <c r="DV123" s="889" t="s">
        <v>129</v>
      </c>
      <c r="DW123" s="890"/>
      <c r="DX123" s="890"/>
      <c r="DY123" s="890"/>
      <c r="DZ123" s="891"/>
    </row>
    <row r="124" spans="1:130" s="226" customFormat="1" ht="26.25" customHeight="1" thickBot="1" x14ac:dyDescent="0.25">
      <c r="A124" s="885"/>
      <c r="B124" s="886"/>
      <c r="C124" s="880" t="s">
        <v>469</v>
      </c>
      <c r="D124" s="817"/>
      <c r="E124" s="817"/>
      <c r="F124" s="817"/>
      <c r="G124" s="817"/>
      <c r="H124" s="817"/>
      <c r="I124" s="817"/>
      <c r="J124" s="817"/>
      <c r="K124" s="817"/>
      <c r="L124" s="817"/>
      <c r="M124" s="817"/>
      <c r="N124" s="817"/>
      <c r="O124" s="817"/>
      <c r="P124" s="817"/>
      <c r="Q124" s="817"/>
      <c r="R124" s="817"/>
      <c r="S124" s="817"/>
      <c r="T124" s="817"/>
      <c r="U124" s="817"/>
      <c r="V124" s="817"/>
      <c r="W124" s="817"/>
      <c r="X124" s="817"/>
      <c r="Y124" s="817"/>
      <c r="Z124" s="818"/>
      <c r="AA124" s="844" t="s">
        <v>452</v>
      </c>
      <c r="AB124" s="845"/>
      <c r="AC124" s="845"/>
      <c r="AD124" s="845"/>
      <c r="AE124" s="846"/>
      <c r="AF124" s="847" t="s">
        <v>129</v>
      </c>
      <c r="AG124" s="845"/>
      <c r="AH124" s="845"/>
      <c r="AI124" s="845"/>
      <c r="AJ124" s="846"/>
      <c r="AK124" s="847" t="s">
        <v>465</v>
      </c>
      <c r="AL124" s="845"/>
      <c r="AM124" s="845"/>
      <c r="AN124" s="845"/>
      <c r="AO124" s="846"/>
      <c r="AP124" s="889" t="s">
        <v>129</v>
      </c>
      <c r="AQ124" s="890"/>
      <c r="AR124" s="890"/>
      <c r="AS124" s="890"/>
      <c r="AT124" s="891"/>
      <c r="AU124" s="892" t="s">
        <v>485</v>
      </c>
      <c r="AV124" s="893"/>
      <c r="AW124" s="893"/>
      <c r="AX124" s="893"/>
      <c r="AY124" s="893"/>
      <c r="AZ124" s="893"/>
      <c r="BA124" s="893"/>
      <c r="BB124" s="893"/>
      <c r="BC124" s="893"/>
      <c r="BD124" s="893"/>
      <c r="BE124" s="893"/>
      <c r="BF124" s="893"/>
      <c r="BG124" s="893"/>
      <c r="BH124" s="893"/>
      <c r="BI124" s="893"/>
      <c r="BJ124" s="893"/>
      <c r="BK124" s="893"/>
      <c r="BL124" s="893"/>
      <c r="BM124" s="893"/>
      <c r="BN124" s="893"/>
      <c r="BO124" s="893"/>
      <c r="BP124" s="894"/>
      <c r="BQ124" s="895" t="s">
        <v>451</v>
      </c>
      <c r="BR124" s="896"/>
      <c r="BS124" s="896"/>
      <c r="BT124" s="896"/>
      <c r="BU124" s="896"/>
      <c r="BV124" s="896" t="s">
        <v>472</v>
      </c>
      <c r="BW124" s="896"/>
      <c r="BX124" s="896"/>
      <c r="BY124" s="896"/>
      <c r="BZ124" s="896"/>
      <c r="CA124" s="896" t="s">
        <v>129</v>
      </c>
      <c r="CB124" s="896"/>
      <c r="CC124" s="896"/>
      <c r="CD124" s="896"/>
      <c r="CE124" s="896"/>
      <c r="CF124" s="791"/>
      <c r="CG124" s="792"/>
      <c r="CH124" s="792"/>
      <c r="CI124" s="792"/>
      <c r="CJ124" s="927"/>
      <c r="CK124" s="935"/>
      <c r="CL124" s="935"/>
      <c r="CM124" s="935"/>
      <c r="CN124" s="935"/>
      <c r="CO124" s="936"/>
      <c r="CP124" s="900" t="s">
        <v>486</v>
      </c>
      <c r="CQ124" s="901"/>
      <c r="CR124" s="901"/>
      <c r="CS124" s="901"/>
      <c r="CT124" s="901"/>
      <c r="CU124" s="901"/>
      <c r="CV124" s="901"/>
      <c r="CW124" s="901"/>
      <c r="CX124" s="901"/>
      <c r="CY124" s="901"/>
      <c r="CZ124" s="901"/>
      <c r="DA124" s="901"/>
      <c r="DB124" s="901"/>
      <c r="DC124" s="901"/>
      <c r="DD124" s="901"/>
      <c r="DE124" s="901"/>
      <c r="DF124" s="902"/>
      <c r="DG124" s="828" t="s">
        <v>448</v>
      </c>
      <c r="DH124" s="829"/>
      <c r="DI124" s="829"/>
      <c r="DJ124" s="829"/>
      <c r="DK124" s="830"/>
      <c r="DL124" s="831" t="s">
        <v>472</v>
      </c>
      <c r="DM124" s="829"/>
      <c r="DN124" s="829"/>
      <c r="DO124" s="829"/>
      <c r="DP124" s="830"/>
      <c r="DQ124" s="831" t="s">
        <v>129</v>
      </c>
      <c r="DR124" s="829"/>
      <c r="DS124" s="829"/>
      <c r="DT124" s="829"/>
      <c r="DU124" s="830"/>
      <c r="DV124" s="913" t="s">
        <v>129</v>
      </c>
      <c r="DW124" s="914"/>
      <c r="DX124" s="914"/>
      <c r="DY124" s="914"/>
      <c r="DZ124" s="915"/>
    </row>
    <row r="125" spans="1:130" s="226" customFormat="1" ht="26.25" customHeight="1" x14ac:dyDescent="0.2">
      <c r="A125" s="885"/>
      <c r="B125" s="886"/>
      <c r="C125" s="880" t="s">
        <v>471</v>
      </c>
      <c r="D125" s="817"/>
      <c r="E125" s="817"/>
      <c r="F125" s="817"/>
      <c r="G125" s="817"/>
      <c r="H125" s="817"/>
      <c r="I125" s="817"/>
      <c r="J125" s="817"/>
      <c r="K125" s="817"/>
      <c r="L125" s="817"/>
      <c r="M125" s="817"/>
      <c r="N125" s="817"/>
      <c r="O125" s="817"/>
      <c r="P125" s="817"/>
      <c r="Q125" s="817"/>
      <c r="R125" s="817"/>
      <c r="S125" s="817"/>
      <c r="T125" s="817"/>
      <c r="U125" s="817"/>
      <c r="V125" s="817"/>
      <c r="W125" s="817"/>
      <c r="X125" s="817"/>
      <c r="Y125" s="817"/>
      <c r="Z125" s="818"/>
      <c r="AA125" s="844" t="s">
        <v>129</v>
      </c>
      <c r="AB125" s="845"/>
      <c r="AC125" s="845"/>
      <c r="AD125" s="845"/>
      <c r="AE125" s="846"/>
      <c r="AF125" s="847" t="s">
        <v>129</v>
      </c>
      <c r="AG125" s="845"/>
      <c r="AH125" s="845"/>
      <c r="AI125" s="845"/>
      <c r="AJ125" s="846"/>
      <c r="AK125" s="847" t="s">
        <v>472</v>
      </c>
      <c r="AL125" s="845"/>
      <c r="AM125" s="845"/>
      <c r="AN125" s="845"/>
      <c r="AO125" s="846"/>
      <c r="AP125" s="889" t="s">
        <v>129</v>
      </c>
      <c r="AQ125" s="890"/>
      <c r="AR125" s="890"/>
      <c r="AS125" s="890"/>
      <c r="AT125" s="891"/>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6" t="s">
        <v>487</v>
      </c>
      <c r="CL125" s="917"/>
      <c r="CM125" s="917"/>
      <c r="CN125" s="917"/>
      <c r="CO125" s="918"/>
      <c r="CP125" s="925" t="s">
        <v>488</v>
      </c>
      <c r="CQ125" s="873"/>
      <c r="CR125" s="873"/>
      <c r="CS125" s="873"/>
      <c r="CT125" s="873"/>
      <c r="CU125" s="873"/>
      <c r="CV125" s="873"/>
      <c r="CW125" s="873"/>
      <c r="CX125" s="873"/>
      <c r="CY125" s="873"/>
      <c r="CZ125" s="873"/>
      <c r="DA125" s="873"/>
      <c r="DB125" s="873"/>
      <c r="DC125" s="873"/>
      <c r="DD125" s="873"/>
      <c r="DE125" s="873"/>
      <c r="DF125" s="874"/>
      <c r="DG125" s="926" t="s">
        <v>129</v>
      </c>
      <c r="DH125" s="907"/>
      <c r="DI125" s="907"/>
      <c r="DJ125" s="907"/>
      <c r="DK125" s="907"/>
      <c r="DL125" s="907" t="s">
        <v>451</v>
      </c>
      <c r="DM125" s="907"/>
      <c r="DN125" s="907"/>
      <c r="DO125" s="907"/>
      <c r="DP125" s="907"/>
      <c r="DQ125" s="907" t="s">
        <v>129</v>
      </c>
      <c r="DR125" s="907"/>
      <c r="DS125" s="907"/>
      <c r="DT125" s="907"/>
      <c r="DU125" s="907"/>
      <c r="DV125" s="908" t="s">
        <v>451</v>
      </c>
      <c r="DW125" s="908"/>
      <c r="DX125" s="908"/>
      <c r="DY125" s="908"/>
      <c r="DZ125" s="909"/>
    </row>
    <row r="126" spans="1:130" s="226" customFormat="1" ht="26.25" customHeight="1" thickBot="1" x14ac:dyDescent="0.25">
      <c r="A126" s="885"/>
      <c r="B126" s="886"/>
      <c r="C126" s="880" t="s">
        <v>474</v>
      </c>
      <c r="D126" s="817"/>
      <c r="E126" s="817"/>
      <c r="F126" s="817"/>
      <c r="G126" s="817"/>
      <c r="H126" s="817"/>
      <c r="I126" s="817"/>
      <c r="J126" s="817"/>
      <c r="K126" s="817"/>
      <c r="L126" s="817"/>
      <c r="M126" s="817"/>
      <c r="N126" s="817"/>
      <c r="O126" s="817"/>
      <c r="P126" s="817"/>
      <c r="Q126" s="817"/>
      <c r="R126" s="817"/>
      <c r="S126" s="817"/>
      <c r="T126" s="817"/>
      <c r="U126" s="817"/>
      <c r="V126" s="817"/>
      <c r="W126" s="817"/>
      <c r="X126" s="817"/>
      <c r="Y126" s="817"/>
      <c r="Z126" s="818"/>
      <c r="AA126" s="844" t="s">
        <v>129</v>
      </c>
      <c r="AB126" s="845"/>
      <c r="AC126" s="845"/>
      <c r="AD126" s="845"/>
      <c r="AE126" s="846"/>
      <c r="AF126" s="847" t="s">
        <v>129</v>
      </c>
      <c r="AG126" s="845"/>
      <c r="AH126" s="845"/>
      <c r="AI126" s="845"/>
      <c r="AJ126" s="846"/>
      <c r="AK126" s="847" t="s">
        <v>129</v>
      </c>
      <c r="AL126" s="845"/>
      <c r="AM126" s="845"/>
      <c r="AN126" s="845"/>
      <c r="AO126" s="846"/>
      <c r="AP126" s="889" t="s">
        <v>472</v>
      </c>
      <c r="AQ126" s="890"/>
      <c r="AR126" s="890"/>
      <c r="AS126" s="890"/>
      <c r="AT126" s="891"/>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9"/>
      <c r="CL126" s="920"/>
      <c r="CM126" s="920"/>
      <c r="CN126" s="920"/>
      <c r="CO126" s="921"/>
      <c r="CP126" s="880" t="s">
        <v>489</v>
      </c>
      <c r="CQ126" s="817"/>
      <c r="CR126" s="817"/>
      <c r="CS126" s="817"/>
      <c r="CT126" s="817"/>
      <c r="CU126" s="817"/>
      <c r="CV126" s="817"/>
      <c r="CW126" s="817"/>
      <c r="CX126" s="817"/>
      <c r="CY126" s="817"/>
      <c r="CZ126" s="817"/>
      <c r="DA126" s="817"/>
      <c r="DB126" s="817"/>
      <c r="DC126" s="817"/>
      <c r="DD126" s="817"/>
      <c r="DE126" s="817"/>
      <c r="DF126" s="818"/>
      <c r="DG126" s="881" t="s">
        <v>129</v>
      </c>
      <c r="DH126" s="882"/>
      <c r="DI126" s="882"/>
      <c r="DJ126" s="882"/>
      <c r="DK126" s="882"/>
      <c r="DL126" s="882" t="s">
        <v>129</v>
      </c>
      <c r="DM126" s="882"/>
      <c r="DN126" s="882"/>
      <c r="DO126" s="882"/>
      <c r="DP126" s="882"/>
      <c r="DQ126" s="882" t="s">
        <v>451</v>
      </c>
      <c r="DR126" s="882"/>
      <c r="DS126" s="882"/>
      <c r="DT126" s="882"/>
      <c r="DU126" s="882"/>
      <c r="DV126" s="859" t="s">
        <v>448</v>
      </c>
      <c r="DW126" s="859"/>
      <c r="DX126" s="859"/>
      <c r="DY126" s="859"/>
      <c r="DZ126" s="860"/>
    </row>
    <row r="127" spans="1:130" s="226" customFormat="1" ht="26.25" customHeight="1" x14ac:dyDescent="0.2">
      <c r="A127" s="887"/>
      <c r="B127" s="888"/>
      <c r="C127" s="903" t="s">
        <v>490</v>
      </c>
      <c r="D127" s="904"/>
      <c r="E127" s="904"/>
      <c r="F127" s="904"/>
      <c r="G127" s="904"/>
      <c r="H127" s="904"/>
      <c r="I127" s="904"/>
      <c r="J127" s="904"/>
      <c r="K127" s="904"/>
      <c r="L127" s="904"/>
      <c r="M127" s="904"/>
      <c r="N127" s="904"/>
      <c r="O127" s="904"/>
      <c r="P127" s="904"/>
      <c r="Q127" s="904"/>
      <c r="R127" s="904"/>
      <c r="S127" s="904"/>
      <c r="T127" s="904"/>
      <c r="U127" s="904"/>
      <c r="V127" s="904"/>
      <c r="W127" s="904"/>
      <c r="X127" s="904"/>
      <c r="Y127" s="904"/>
      <c r="Z127" s="905"/>
      <c r="AA127" s="844" t="s">
        <v>452</v>
      </c>
      <c r="AB127" s="845"/>
      <c r="AC127" s="845"/>
      <c r="AD127" s="845"/>
      <c r="AE127" s="846"/>
      <c r="AF127" s="847" t="s">
        <v>448</v>
      </c>
      <c r="AG127" s="845"/>
      <c r="AH127" s="845"/>
      <c r="AI127" s="845"/>
      <c r="AJ127" s="846"/>
      <c r="AK127" s="847" t="s">
        <v>129</v>
      </c>
      <c r="AL127" s="845"/>
      <c r="AM127" s="845"/>
      <c r="AN127" s="845"/>
      <c r="AO127" s="846"/>
      <c r="AP127" s="889" t="s">
        <v>451</v>
      </c>
      <c r="AQ127" s="890"/>
      <c r="AR127" s="890"/>
      <c r="AS127" s="890"/>
      <c r="AT127" s="891"/>
      <c r="AU127" s="228"/>
      <c r="AV127" s="228"/>
      <c r="AW127" s="228"/>
      <c r="AX127" s="906" t="s">
        <v>491</v>
      </c>
      <c r="AY127" s="877"/>
      <c r="AZ127" s="877"/>
      <c r="BA127" s="877"/>
      <c r="BB127" s="877"/>
      <c r="BC127" s="877"/>
      <c r="BD127" s="877"/>
      <c r="BE127" s="878"/>
      <c r="BF127" s="876" t="s">
        <v>492</v>
      </c>
      <c r="BG127" s="877"/>
      <c r="BH127" s="877"/>
      <c r="BI127" s="877"/>
      <c r="BJ127" s="877"/>
      <c r="BK127" s="877"/>
      <c r="BL127" s="878"/>
      <c r="BM127" s="876" t="s">
        <v>493</v>
      </c>
      <c r="BN127" s="877"/>
      <c r="BO127" s="877"/>
      <c r="BP127" s="877"/>
      <c r="BQ127" s="877"/>
      <c r="BR127" s="877"/>
      <c r="BS127" s="878"/>
      <c r="BT127" s="876" t="s">
        <v>494</v>
      </c>
      <c r="BU127" s="877"/>
      <c r="BV127" s="877"/>
      <c r="BW127" s="877"/>
      <c r="BX127" s="877"/>
      <c r="BY127" s="877"/>
      <c r="BZ127" s="879"/>
      <c r="CA127" s="228"/>
      <c r="CB127" s="228"/>
      <c r="CC127" s="228"/>
      <c r="CD127" s="251"/>
      <c r="CE127" s="251"/>
      <c r="CF127" s="251"/>
      <c r="CG127" s="228"/>
      <c r="CH127" s="228"/>
      <c r="CI127" s="228"/>
      <c r="CJ127" s="250"/>
      <c r="CK127" s="919"/>
      <c r="CL127" s="920"/>
      <c r="CM127" s="920"/>
      <c r="CN127" s="920"/>
      <c r="CO127" s="921"/>
      <c r="CP127" s="880" t="s">
        <v>495</v>
      </c>
      <c r="CQ127" s="817"/>
      <c r="CR127" s="817"/>
      <c r="CS127" s="817"/>
      <c r="CT127" s="817"/>
      <c r="CU127" s="817"/>
      <c r="CV127" s="817"/>
      <c r="CW127" s="817"/>
      <c r="CX127" s="817"/>
      <c r="CY127" s="817"/>
      <c r="CZ127" s="817"/>
      <c r="DA127" s="817"/>
      <c r="DB127" s="817"/>
      <c r="DC127" s="817"/>
      <c r="DD127" s="817"/>
      <c r="DE127" s="817"/>
      <c r="DF127" s="818"/>
      <c r="DG127" s="881" t="s">
        <v>129</v>
      </c>
      <c r="DH127" s="882"/>
      <c r="DI127" s="882"/>
      <c r="DJ127" s="882"/>
      <c r="DK127" s="882"/>
      <c r="DL127" s="882" t="s">
        <v>465</v>
      </c>
      <c r="DM127" s="882"/>
      <c r="DN127" s="882"/>
      <c r="DO127" s="882"/>
      <c r="DP127" s="882"/>
      <c r="DQ127" s="882" t="s">
        <v>129</v>
      </c>
      <c r="DR127" s="882"/>
      <c r="DS127" s="882"/>
      <c r="DT127" s="882"/>
      <c r="DU127" s="882"/>
      <c r="DV127" s="859" t="s">
        <v>448</v>
      </c>
      <c r="DW127" s="859"/>
      <c r="DX127" s="859"/>
      <c r="DY127" s="859"/>
      <c r="DZ127" s="860"/>
    </row>
    <row r="128" spans="1:130" s="226" customFormat="1" ht="26.25" customHeight="1" thickBot="1" x14ac:dyDescent="0.25">
      <c r="A128" s="861" t="s">
        <v>496</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497</v>
      </c>
      <c r="X128" s="863"/>
      <c r="Y128" s="863"/>
      <c r="Z128" s="864"/>
      <c r="AA128" s="865">
        <v>2064</v>
      </c>
      <c r="AB128" s="866"/>
      <c r="AC128" s="866"/>
      <c r="AD128" s="866"/>
      <c r="AE128" s="867"/>
      <c r="AF128" s="868">
        <v>2064</v>
      </c>
      <c r="AG128" s="866"/>
      <c r="AH128" s="866"/>
      <c r="AI128" s="866"/>
      <c r="AJ128" s="867"/>
      <c r="AK128" s="868">
        <v>2064</v>
      </c>
      <c r="AL128" s="866"/>
      <c r="AM128" s="866"/>
      <c r="AN128" s="866"/>
      <c r="AO128" s="867"/>
      <c r="AP128" s="869"/>
      <c r="AQ128" s="870"/>
      <c r="AR128" s="870"/>
      <c r="AS128" s="870"/>
      <c r="AT128" s="871"/>
      <c r="AU128" s="228"/>
      <c r="AV128" s="228"/>
      <c r="AW128" s="228"/>
      <c r="AX128" s="872" t="s">
        <v>498</v>
      </c>
      <c r="AY128" s="873"/>
      <c r="AZ128" s="873"/>
      <c r="BA128" s="873"/>
      <c r="BB128" s="873"/>
      <c r="BC128" s="873"/>
      <c r="BD128" s="873"/>
      <c r="BE128" s="874"/>
      <c r="BF128" s="851" t="s">
        <v>451</v>
      </c>
      <c r="BG128" s="852"/>
      <c r="BH128" s="852"/>
      <c r="BI128" s="852"/>
      <c r="BJ128" s="852"/>
      <c r="BK128" s="852"/>
      <c r="BL128" s="875"/>
      <c r="BM128" s="851">
        <v>15</v>
      </c>
      <c r="BN128" s="852"/>
      <c r="BO128" s="852"/>
      <c r="BP128" s="852"/>
      <c r="BQ128" s="852"/>
      <c r="BR128" s="852"/>
      <c r="BS128" s="875"/>
      <c r="BT128" s="851">
        <v>20</v>
      </c>
      <c r="BU128" s="852"/>
      <c r="BV128" s="852"/>
      <c r="BW128" s="852"/>
      <c r="BX128" s="852"/>
      <c r="BY128" s="852"/>
      <c r="BZ128" s="853"/>
      <c r="CA128" s="251"/>
      <c r="CB128" s="251"/>
      <c r="CC128" s="251"/>
      <c r="CD128" s="251"/>
      <c r="CE128" s="251"/>
      <c r="CF128" s="251"/>
      <c r="CG128" s="228"/>
      <c r="CH128" s="228"/>
      <c r="CI128" s="228"/>
      <c r="CJ128" s="250"/>
      <c r="CK128" s="922"/>
      <c r="CL128" s="923"/>
      <c r="CM128" s="923"/>
      <c r="CN128" s="923"/>
      <c r="CO128" s="924"/>
      <c r="CP128" s="854" t="s">
        <v>499</v>
      </c>
      <c r="CQ128" s="795"/>
      <c r="CR128" s="795"/>
      <c r="CS128" s="795"/>
      <c r="CT128" s="795"/>
      <c r="CU128" s="795"/>
      <c r="CV128" s="795"/>
      <c r="CW128" s="795"/>
      <c r="CX128" s="795"/>
      <c r="CY128" s="795"/>
      <c r="CZ128" s="795"/>
      <c r="DA128" s="795"/>
      <c r="DB128" s="795"/>
      <c r="DC128" s="795"/>
      <c r="DD128" s="795"/>
      <c r="DE128" s="795"/>
      <c r="DF128" s="796"/>
      <c r="DG128" s="855" t="s">
        <v>448</v>
      </c>
      <c r="DH128" s="856"/>
      <c r="DI128" s="856"/>
      <c r="DJ128" s="856"/>
      <c r="DK128" s="856"/>
      <c r="DL128" s="856" t="s">
        <v>448</v>
      </c>
      <c r="DM128" s="856"/>
      <c r="DN128" s="856"/>
      <c r="DO128" s="856"/>
      <c r="DP128" s="856"/>
      <c r="DQ128" s="856" t="s">
        <v>129</v>
      </c>
      <c r="DR128" s="856"/>
      <c r="DS128" s="856"/>
      <c r="DT128" s="856"/>
      <c r="DU128" s="856"/>
      <c r="DV128" s="857" t="s">
        <v>448</v>
      </c>
      <c r="DW128" s="857"/>
      <c r="DX128" s="857"/>
      <c r="DY128" s="857"/>
      <c r="DZ128" s="858"/>
    </row>
    <row r="129" spans="1:131" s="226" customFormat="1" ht="26.25" customHeight="1" x14ac:dyDescent="0.2">
      <c r="A129" s="839" t="s">
        <v>108</v>
      </c>
      <c r="B129" s="840"/>
      <c r="C129" s="840"/>
      <c r="D129" s="840"/>
      <c r="E129" s="840"/>
      <c r="F129" s="840"/>
      <c r="G129" s="840"/>
      <c r="H129" s="840"/>
      <c r="I129" s="840"/>
      <c r="J129" s="840"/>
      <c r="K129" s="840"/>
      <c r="L129" s="840"/>
      <c r="M129" s="840"/>
      <c r="N129" s="840"/>
      <c r="O129" s="840"/>
      <c r="P129" s="840"/>
      <c r="Q129" s="840"/>
      <c r="R129" s="840"/>
      <c r="S129" s="840"/>
      <c r="T129" s="840"/>
      <c r="U129" s="840"/>
      <c r="V129" s="840"/>
      <c r="W129" s="841" t="s">
        <v>500</v>
      </c>
      <c r="X129" s="842"/>
      <c r="Y129" s="842"/>
      <c r="Z129" s="843"/>
      <c r="AA129" s="844">
        <v>361167</v>
      </c>
      <c r="AB129" s="845"/>
      <c r="AC129" s="845"/>
      <c r="AD129" s="845"/>
      <c r="AE129" s="846"/>
      <c r="AF129" s="847">
        <v>382662</v>
      </c>
      <c r="AG129" s="845"/>
      <c r="AH129" s="845"/>
      <c r="AI129" s="845"/>
      <c r="AJ129" s="846"/>
      <c r="AK129" s="847">
        <v>444494</v>
      </c>
      <c r="AL129" s="845"/>
      <c r="AM129" s="845"/>
      <c r="AN129" s="845"/>
      <c r="AO129" s="846"/>
      <c r="AP129" s="848"/>
      <c r="AQ129" s="849"/>
      <c r="AR129" s="849"/>
      <c r="AS129" s="849"/>
      <c r="AT129" s="850"/>
      <c r="AU129" s="229"/>
      <c r="AV129" s="229"/>
      <c r="AW129" s="229"/>
      <c r="AX129" s="816" t="s">
        <v>501</v>
      </c>
      <c r="AY129" s="817"/>
      <c r="AZ129" s="817"/>
      <c r="BA129" s="817"/>
      <c r="BB129" s="817"/>
      <c r="BC129" s="817"/>
      <c r="BD129" s="817"/>
      <c r="BE129" s="818"/>
      <c r="BF129" s="835" t="s">
        <v>129</v>
      </c>
      <c r="BG129" s="836"/>
      <c r="BH129" s="836"/>
      <c r="BI129" s="836"/>
      <c r="BJ129" s="836"/>
      <c r="BK129" s="836"/>
      <c r="BL129" s="837"/>
      <c r="BM129" s="835">
        <v>20</v>
      </c>
      <c r="BN129" s="836"/>
      <c r="BO129" s="836"/>
      <c r="BP129" s="836"/>
      <c r="BQ129" s="836"/>
      <c r="BR129" s="836"/>
      <c r="BS129" s="837"/>
      <c r="BT129" s="835">
        <v>30</v>
      </c>
      <c r="BU129" s="836"/>
      <c r="BV129" s="836"/>
      <c r="BW129" s="836"/>
      <c r="BX129" s="836"/>
      <c r="BY129" s="836"/>
      <c r="BZ129" s="83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9" t="s">
        <v>502</v>
      </c>
      <c r="B130" s="840"/>
      <c r="C130" s="840"/>
      <c r="D130" s="840"/>
      <c r="E130" s="840"/>
      <c r="F130" s="840"/>
      <c r="G130" s="840"/>
      <c r="H130" s="840"/>
      <c r="I130" s="840"/>
      <c r="J130" s="840"/>
      <c r="K130" s="840"/>
      <c r="L130" s="840"/>
      <c r="M130" s="840"/>
      <c r="N130" s="840"/>
      <c r="O130" s="840"/>
      <c r="P130" s="840"/>
      <c r="Q130" s="840"/>
      <c r="R130" s="840"/>
      <c r="S130" s="840"/>
      <c r="T130" s="840"/>
      <c r="U130" s="840"/>
      <c r="V130" s="840"/>
      <c r="W130" s="841" t="s">
        <v>503</v>
      </c>
      <c r="X130" s="842"/>
      <c r="Y130" s="842"/>
      <c r="Z130" s="843"/>
      <c r="AA130" s="844">
        <v>47688</v>
      </c>
      <c r="AB130" s="845"/>
      <c r="AC130" s="845"/>
      <c r="AD130" s="845"/>
      <c r="AE130" s="846"/>
      <c r="AF130" s="847">
        <v>49254</v>
      </c>
      <c r="AG130" s="845"/>
      <c r="AH130" s="845"/>
      <c r="AI130" s="845"/>
      <c r="AJ130" s="846"/>
      <c r="AK130" s="847">
        <v>49602</v>
      </c>
      <c r="AL130" s="845"/>
      <c r="AM130" s="845"/>
      <c r="AN130" s="845"/>
      <c r="AO130" s="846"/>
      <c r="AP130" s="848"/>
      <c r="AQ130" s="849"/>
      <c r="AR130" s="849"/>
      <c r="AS130" s="849"/>
      <c r="AT130" s="850"/>
      <c r="AU130" s="229"/>
      <c r="AV130" s="229"/>
      <c r="AW130" s="229"/>
      <c r="AX130" s="816" t="s">
        <v>504</v>
      </c>
      <c r="AY130" s="817"/>
      <c r="AZ130" s="817"/>
      <c r="BA130" s="817"/>
      <c r="BB130" s="817"/>
      <c r="BC130" s="817"/>
      <c r="BD130" s="817"/>
      <c r="BE130" s="818"/>
      <c r="BF130" s="819">
        <v>5.6</v>
      </c>
      <c r="BG130" s="820"/>
      <c r="BH130" s="820"/>
      <c r="BI130" s="820"/>
      <c r="BJ130" s="820"/>
      <c r="BK130" s="820"/>
      <c r="BL130" s="821"/>
      <c r="BM130" s="819">
        <v>25</v>
      </c>
      <c r="BN130" s="820"/>
      <c r="BO130" s="820"/>
      <c r="BP130" s="820"/>
      <c r="BQ130" s="820"/>
      <c r="BR130" s="820"/>
      <c r="BS130" s="821"/>
      <c r="BT130" s="819">
        <v>35</v>
      </c>
      <c r="BU130" s="820"/>
      <c r="BV130" s="820"/>
      <c r="BW130" s="820"/>
      <c r="BX130" s="820"/>
      <c r="BY130" s="820"/>
      <c r="BZ130" s="82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3"/>
      <c r="B131" s="824"/>
      <c r="C131" s="824"/>
      <c r="D131" s="824"/>
      <c r="E131" s="824"/>
      <c r="F131" s="824"/>
      <c r="G131" s="824"/>
      <c r="H131" s="824"/>
      <c r="I131" s="824"/>
      <c r="J131" s="824"/>
      <c r="K131" s="824"/>
      <c r="L131" s="824"/>
      <c r="M131" s="824"/>
      <c r="N131" s="824"/>
      <c r="O131" s="824"/>
      <c r="P131" s="824"/>
      <c r="Q131" s="824"/>
      <c r="R131" s="824"/>
      <c r="S131" s="824"/>
      <c r="T131" s="824"/>
      <c r="U131" s="824"/>
      <c r="V131" s="824"/>
      <c r="W131" s="825" t="s">
        <v>505</v>
      </c>
      <c r="X131" s="826"/>
      <c r="Y131" s="826"/>
      <c r="Z131" s="827"/>
      <c r="AA131" s="828">
        <v>313479</v>
      </c>
      <c r="AB131" s="829"/>
      <c r="AC131" s="829"/>
      <c r="AD131" s="829"/>
      <c r="AE131" s="830"/>
      <c r="AF131" s="831">
        <v>333408</v>
      </c>
      <c r="AG131" s="829"/>
      <c r="AH131" s="829"/>
      <c r="AI131" s="829"/>
      <c r="AJ131" s="830"/>
      <c r="AK131" s="831">
        <v>394892</v>
      </c>
      <c r="AL131" s="829"/>
      <c r="AM131" s="829"/>
      <c r="AN131" s="829"/>
      <c r="AO131" s="830"/>
      <c r="AP131" s="832"/>
      <c r="AQ131" s="833"/>
      <c r="AR131" s="833"/>
      <c r="AS131" s="833"/>
      <c r="AT131" s="834"/>
      <c r="AU131" s="229"/>
      <c r="AV131" s="229"/>
      <c r="AW131" s="229"/>
      <c r="AX131" s="794" t="s">
        <v>506</v>
      </c>
      <c r="AY131" s="795"/>
      <c r="AZ131" s="795"/>
      <c r="BA131" s="795"/>
      <c r="BB131" s="795"/>
      <c r="BC131" s="795"/>
      <c r="BD131" s="795"/>
      <c r="BE131" s="796"/>
      <c r="BF131" s="797" t="s">
        <v>129</v>
      </c>
      <c r="BG131" s="798"/>
      <c r="BH131" s="798"/>
      <c r="BI131" s="798"/>
      <c r="BJ131" s="798"/>
      <c r="BK131" s="798"/>
      <c r="BL131" s="799"/>
      <c r="BM131" s="797">
        <v>350</v>
      </c>
      <c r="BN131" s="798"/>
      <c r="BO131" s="798"/>
      <c r="BP131" s="798"/>
      <c r="BQ131" s="798"/>
      <c r="BR131" s="798"/>
      <c r="BS131" s="799"/>
      <c r="BT131" s="800"/>
      <c r="BU131" s="801"/>
      <c r="BV131" s="801"/>
      <c r="BW131" s="801"/>
      <c r="BX131" s="801"/>
      <c r="BY131" s="801"/>
      <c r="BZ131" s="802"/>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3" t="s">
        <v>507</v>
      </c>
      <c r="B132" s="804"/>
      <c r="C132" s="804"/>
      <c r="D132" s="804"/>
      <c r="E132" s="804"/>
      <c r="F132" s="804"/>
      <c r="G132" s="804"/>
      <c r="H132" s="804"/>
      <c r="I132" s="804"/>
      <c r="J132" s="804"/>
      <c r="K132" s="804"/>
      <c r="L132" s="804"/>
      <c r="M132" s="804"/>
      <c r="N132" s="804"/>
      <c r="O132" s="804"/>
      <c r="P132" s="804"/>
      <c r="Q132" s="804"/>
      <c r="R132" s="804"/>
      <c r="S132" s="804"/>
      <c r="T132" s="804"/>
      <c r="U132" s="804"/>
      <c r="V132" s="807" t="s">
        <v>508</v>
      </c>
      <c r="W132" s="807"/>
      <c r="X132" s="807"/>
      <c r="Y132" s="807"/>
      <c r="Z132" s="808"/>
      <c r="AA132" s="809">
        <v>4.3336236240000003</v>
      </c>
      <c r="AB132" s="810"/>
      <c r="AC132" s="810"/>
      <c r="AD132" s="810"/>
      <c r="AE132" s="811"/>
      <c r="AF132" s="812">
        <v>7.1680943470000003</v>
      </c>
      <c r="AG132" s="810"/>
      <c r="AH132" s="810"/>
      <c r="AI132" s="810"/>
      <c r="AJ132" s="811"/>
      <c r="AK132" s="812">
        <v>5.5040365470000001</v>
      </c>
      <c r="AL132" s="810"/>
      <c r="AM132" s="810"/>
      <c r="AN132" s="810"/>
      <c r="AO132" s="811"/>
      <c r="AP132" s="813"/>
      <c r="AQ132" s="814"/>
      <c r="AR132" s="814"/>
      <c r="AS132" s="814"/>
      <c r="AT132" s="81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5"/>
      <c r="B133" s="806"/>
      <c r="C133" s="806"/>
      <c r="D133" s="806"/>
      <c r="E133" s="806"/>
      <c r="F133" s="806"/>
      <c r="G133" s="806"/>
      <c r="H133" s="806"/>
      <c r="I133" s="806"/>
      <c r="J133" s="806"/>
      <c r="K133" s="806"/>
      <c r="L133" s="806"/>
      <c r="M133" s="806"/>
      <c r="N133" s="806"/>
      <c r="O133" s="806"/>
      <c r="P133" s="806"/>
      <c r="Q133" s="806"/>
      <c r="R133" s="806"/>
      <c r="S133" s="806"/>
      <c r="T133" s="806"/>
      <c r="U133" s="806"/>
      <c r="V133" s="786" t="s">
        <v>509</v>
      </c>
      <c r="W133" s="786"/>
      <c r="X133" s="786"/>
      <c r="Y133" s="786"/>
      <c r="Z133" s="787"/>
      <c r="AA133" s="788">
        <v>3.3</v>
      </c>
      <c r="AB133" s="789"/>
      <c r="AC133" s="789"/>
      <c r="AD133" s="789"/>
      <c r="AE133" s="790"/>
      <c r="AF133" s="788">
        <v>4.8</v>
      </c>
      <c r="AG133" s="789"/>
      <c r="AH133" s="789"/>
      <c r="AI133" s="789"/>
      <c r="AJ133" s="790"/>
      <c r="AK133" s="788">
        <v>5.6</v>
      </c>
      <c r="AL133" s="789"/>
      <c r="AM133" s="789"/>
      <c r="AN133" s="789"/>
      <c r="AO133" s="790"/>
      <c r="AP133" s="791"/>
      <c r="AQ133" s="792"/>
      <c r="AR133" s="792"/>
      <c r="AS133" s="792"/>
      <c r="AT133" s="793"/>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rVb41yMb0ReE2NaYYPuZ+lZ5ieejnUTGi8hSnUNouPu6C1Pr0oSZsVjfk266GF8PtX7x6akgv6jjML+sDCfLfw==" saltValue="niOO4No9CfMfa2GePOeZN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510</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L6JRmEHYnB3lcJV1Zb9b2cPr2me2VHC3P4/ZsSSMAb9sZdSwg3ixcDJP0FFiWcHVwVxLPtZG/WD8JgCcN5W8A==" saltValue="69Q3lU9YqMbBSOGI86SY1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511</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512</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3" t="s">
        <v>513</v>
      </c>
      <c r="AP7" s="268"/>
      <c r="AQ7" s="269" t="s">
        <v>514</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4"/>
      <c r="AP8" s="274" t="s">
        <v>515</v>
      </c>
      <c r="AQ8" s="275" t="s">
        <v>516</v>
      </c>
      <c r="AR8" s="276" t="s">
        <v>517</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5" t="s">
        <v>518</v>
      </c>
      <c r="AL9" s="1196"/>
      <c r="AM9" s="1196"/>
      <c r="AN9" s="1197"/>
      <c r="AO9" s="277">
        <v>148133</v>
      </c>
      <c r="AP9" s="277">
        <v>495428</v>
      </c>
      <c r="AQ9" s="278">
        <v>242692</v>
      </c>
      <c r="AR9" s="279">
        <v>104.1</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5" t="s">
        <v>519</v>
      </c>
      <c r="AL10" s="1196"/>
      <c r="AM10" s="1196"/>
      <c r="AN10" s="1197"/>
      <c r="AO10" s="280">
        <v>1435</v>
      </c>
      <c r="AP10" s="280">
        <v>4799</v>
      </c>
      <c r="AQ10" s="281">
        <v>27094</v>
      </c>
      <c r="AR10" s="282">
        <v>-82.3</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5" t="s">
        <v>520</v>
      </c>
      <c r="AL11" s="1196"/>
      <c r="AM11" s="1196"/>
      <c r="AN11" s="1197"/>
      <c r="AO11" s="280" t="s">
        <v>521</v>
      </c>
      <c r="AP11" s="280" t="s">
        <v>521</v>
      </c>
      <c r="AQ11" s="281">
        <v>4163</v>
      </c>
      <c r="AR11" s="282" t="s">
        <v>521</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5" t="s">
        <v>522</v>
      </c>
      <c r="AL12" s="1196"/>
      <c r="AM12" s="1196"/>
      <c r="AN12" s="1197"/>
      <c r="AO12" s="280" t="s">
        <v>521</v>
      </c>
      <c r="AP12" s="280" t="s">
        <v>521</v>
      </c>
      <c r="AQ12" s="281" t="s">
        <v>521</v>
      </c>
      <c r="AR12" s="282" t="s">
        <v>521</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5" t="s">
        <v>523</v>
      </c>
      <c r="AL13" s="1196"/>
      <c r="AM13" s="1196"/>
      <c r="AN13" s="1197"/>
      <c r="AO13" s="280">
        <v>5844</v>
      </c>
      <c r="AP13" s="280">
        <v>19545</v>
      </c>
      <c r="AQ13" s="281">
        <v>8881</v>
      </c>
      <c r="AR13" s="282">
        <v>120.1</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5" t="s">
        <v>524</v>
      </c>
      <c r="AL14" s="1196"/>
      <c r="AM14" s="1196"/>
      <c r="AN14" s="1197"/>
      <c r="AO14" s="280">
        <v>7230</v>
      </c>
      <c r="AP14" s="280">
        <v>24181</v>
      </c>
      <c r="AQ14" s="281">
        <v>5165</v>
      </c>
      <c r="AR14" s="282">
        <v>368.2</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8" t="s">
        <v>525</v>
      </c>
      <c r="AL15" s="1199"/>
      <c r="AM15" s="1199"/>
      <c r="AN15" s="1200"/>
      <c r="AO15" s="280">
        <v>-10201</v>
      </c>
      <c r="AP15" s="280">
        <v>-34117</v>
      </c>
      <c r="AQ15" s="281">
        <v>-18870</v>
      </c>
      <c r="AR15" s="282">
        <v>80.8</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8" t="s">
        <v>188</v>
      </c>
      <c r="AL16" s="1199"/>
      <c r="AM16" s="1199"/>
      <c r="AN16" s="1200"/>
      <c r="AO16" s="280">
        <v>152441</v>
      </c>
      <c r="AP16" s="280">
        <v>509836</v>
      </c>
      <c r="AQ16" s="281">
        <v>269124</v>
      </c>
      <c r="AR16" s="282">
        <v>89.4</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526</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527</v>
      </c>
      <c r="AP20" s="289" t="s">
        <v>528</v>
      </c>
      <c r="AQ20" s="290" t="s">
        <v>529</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1" t="s">
        <v>530</v>
      </c>
      <c r="AL21" s="1202"/>
      <c r="AM21" s="1202"/>
      <c r="AN21" s="1203"/>
      <c r="AO21" s="293">
        <v>53.51</v>
      </c>
      <c r="AP21" s="294">
        <v>24.07</v>
      </c>
      <c r="AQ21" s="295">
        <v>29.44</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1" t="s">
        <v>531</v>
      </c>
      <c r="AL22" s="1202"/>
      <c r="AM22" s="1202"/>
      <c r="AN22" s="1203"/>
      <c r="AO22" s="298">
        <v>79.599999999999994</v>
      </c>
      <c r="AP22" s="299">
        <v>94.6</v>
      </c>
      <c r="AQ22" s="300">
        <v>-15</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4" t="s">
        <v>532</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194"/>
      <c r="AS26" s="1194"/>
      <c r="AT26" s="263"/>
    </row>
    <row r="27" spans="1:46" ht="13.2" x14ac:dyDescent="0.2">
      <c r="A27" s="305"/>
      <c r="AO27" s="258"/>
      <c r="AP27" s="258"/>
      <c r="AQ27" s="258"/>
      <c r="AR27" s="258"/>
      <c r="AS27" s="258"/>
      <c r="AT27" s="258"/>
    </row>
    <row r="28" spans="1:46" ht="16.2" x14ac:dyDescent="0.2">
      <c r="A28" s="259" t="s">
        <v>533</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534</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3" t="s">
        <v>513</v>
      </c>
      <c r="AP30" s="268"/>
      <c r="AQ30" s="269" t="s">
        <v>514</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4"/>
      <c r="AP31" s="274" t="s">
        <v>515</v>
      </c>
      <c r="AQ31" s="275" t="s">
        <v>516</v>
      </c>
      <c r="AR31" s="276" t="s">
        <v>517</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5" t="s">
        <v>535</v>
      </c>
      <c r="AL32" s="1186"/>
      <c r="AM32" s="1186"/>
      <c r="AN32" s="1187"/>
      <c r="AO32" s="308">
        <v>67064</v>
      </c>
      <c r="AP32" s="308">
        <v>224294</v>
      </c>
      <c r="AQ32" s="309">
        <v>141234</v>
      </c>
      <c r="AR32" s="310">
        <v>58.8</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5" t="s">
        <v>536</v>
      </c>
      <c r="AL33" s="1186"/>
      <c r="AM33" s="1186"/>
      <c r="AN33" s="1187"/>
      <c r="AO33" s="308" t="s">
        <v>521</v>
      </c>
      <c r="AP33" s="308" t="s">
        <v>521</v>
      </c>
      <c r="AQ33" s="309" t="s">
        <v>521</v>
      </c>
      <c r="AR33" s="310" t="s">
        <v>521</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5" t="s">
        <v>537</v>
      </c>
      <c r="AL34" s="1186"/>
      <c r="AM34" s="1186"/>
      <c r="AN34" s="1187"/>
      <c r="AO34" s="308" t="s">
        <v>521</v>
      </c>
      <c r="AP34" s="308" t="s">
        <v>521</v>
      </c>
      <c r="AQ34" s="309" t="s">
        <v>521</v>
      </c>
      <c r="AR34" s="310" t="s">
        <v>521</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5" t="s">
        <v>538</v>
      </c>
      <c r="AL35" s="1186"/>
      <c r="AM35" s="1186"/>
      <c r="AN35" s="1187"/>
      <c r="AO35" s="308">
        <v>2384</v>
      </c>
      <c r="AP35" s="308">
        <v>7973</v>
      </c>
      <c r="AQ35" s="309">
        <v>30523</v>
      </c>
      <c r="AR35" s="310">
        <v>-73.900000000000006</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5" t="s">
        <v>539</v>
      </c>
      <c r="AL36" s="1186"/>
      <c r="AM36" s="1186"/>
      <c r="AN36" s="1187"/>
      <c r="AO36" s="308">
        <v>3953</v>
      </c>
      <c r="AP36" s="308">
        <v>13221</v>
      </c>
      <c r="AQ36" s="309">
        <v>4602</v>
      </c>
      <c r="AR36" s="310">
        <v>187.3</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5" t="s">
        <v>540</v>
      </c>
      <c r="AL37" s="1186"/>
      <c r="AM37" s="1186"/>
      <c r="AN37" s="1187"/>
      <c r="AO37" s="308" t="s">
        <v>521</v>
      </c>
      <c r="AP37" s="308" t="s">
        <v>521</v>
      </c>
      <c r="AQ37" s="309">
        <v>937</v>
      </c>
      <c r="AR37" s="310" t="s">
        <v>521</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8" t="s">
        <v>541</v>
      </c>
      <c r="AL38" s="1189"/>
      <c r="AM38" s="1189"/>
      <c r="AN38" s="1190"/>
      <c r="AO38" s="311" t="s">
        <v>521</v>
      </c>
      <c r="AP38" s="311" t="s">
        <v>521</v>
      </c>
      <c r="AQ38" s="312">
        <v>14</v>
      </c>
      <c r="AR38" s="300" t="s">
        <v>521</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8" t="s">
        <v>542</v>
      </c>
      <c r="AL39" s="1189"/>
      <c r="AM39" s="1189"/>
      <c r="AN39" s="1190"/>
      <c r="AO39" s="308">
        <v>-2064</v>
      </c>
      <c r="AP39" s="308">
        <v>-6903</v>
      </c>
      <c r="AQ39" s="309">
        <v>-6455</v>
      </c>
      <c r="AR39" s="310">
        <v>6.9</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5" t="s">
        <v>543</v>
      </c>
      <c r="AL40" s="1186"/>
      <c r="AM40" s="1186"/>
      <c r="AN40" s="1187"/>
      <c r="AO40" s="308">
        <v>-49602</v>
      </c>
      <c r="AP40" s="308">
        <v>-165893</v>
      </c>
      <c r="AQ40" s="309">
        <v>-126702</v>
      </c>
      <c r="AR40" s="310">
        <v>30.9</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1" t="s">
        <v>298</v>
      </c>
      <c r="AL41" s="1192"/>
      <c r="AM41" s="1192"/>
      <c r="AN41" s="1193"/>
      <c r="AO41" s="308">
        <v>21735</v>
      </c>
      <c r="AP41" s="308">
        <v>72692</v>
      </c>
      <c r="AQ41" s="309">
        <v>44155</v>
      </c>
      <c r="AR41" s="310">
        <v>64.599999999999994</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544</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545</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546</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8" t="s">
        <v>513</v>
      </c>
      <c r="AN49" s="1180" t="s">
        <v>547</v>
      </c>
      <c r="AO49" s="1181"/>
      <c r="AP49" s="1181"/>
      <c r="AQ49" s="1181"/>
      <c r="AR49" s="1182"/>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9"/>
      <c r="AN50" s="324" t="s">
        <v>548</v>
      </c>
      <c r="AO50" s="325" t="s">
        <v>549</v>
      </c>
      <c r="AP50" s="326" t="s">
        <v>550</v>
      </c>
      <c r="AQ50" s="327" t="s">
        <v>551</v>
      </c>
      <c r="AR50" s="328" t="s">
        <v>552</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553</v>
      </c>
      <c r="AL51" s="321"/>
      <c r="AM51" s="329">
        <v>389346</v>
      </c>
      <c r="AN51" s="330">
        <v>1216706</v>
      </c>
      <c r="AO51" s="331">
        <v>-58.6</v>
      </c>
      <c r="AP51" s="332">
        <v>317319</v>
      </c>
      <c r="AQ51" s="333">
        <v>2.2999999999999998</v>
      </c>
      <c r="AR51" s="334">
        <v>-60.9</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554</v>
      </c>
      <c r="AM52" s="337">
        <v>335022</v>
      </c>
      <c r="AN52" s="338">
        <v>1046944</v>
      </c>
      <c r="AO52" s="339">
        <v>83.6</v>
      </c>
      <c r="AP52" s="340">
        <v>164214</v>
      </c>
      <c r="AQ52" s="341">
        <v>4.2</v>
      </c>
      <c r="AR52" s="342">
        <v>79.400000000000006</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555</v>
      </c>
      <c r="AL53" s="321"/>
      <c r="AM53" s="329">
        <v>386322</v>
      </c>
      <c r="AN53" s="330">
        <v>1218681</v>
      </c>
      <c r="AO53" s="331">
        <v>0.2</v>
      </c>
      <c r="AP53" s="332">
        <v>289738</v>
      </c>
      <c r="AQ53" s="333">
        <v>-8.6999999999999993</v>
      </c>
      <c r="AR53" s="334">
        <v>8.9</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554</v>
      </c>
      <c r="AM54" s="337">
        <v>114462</v>
      </c>
      <c r="AN54" s="338">
        <v>361079</v>
      </c>
      <c r="AO54" s="339">
        <v>-65.5</v>
      </c>
      <c r="AP54" s="340">
        <v>156238</v>
      </c>
      <c r="AQ54" s="341">
        <v>-4.9000000000000004</v>
      </c>
      <c r="AR54" s="342">
        <v>-60.6</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556</v>
      </c>
      <c r="AL55" s="321"/>
      <c r="AM55" s="329">
        <v>254635</v>
      </c>
      <c r="AN55" s="330">
        <v>800739</v>
      </c>
      <c r="AO55" s="331">
        <v>-34.299999999999997</v>
      </c>
      <c r="AP55" s="332">
        <v>316937</v>
      </c>
      <c r="AQ55" s="333">
        <v>9.4</v>
      </c>
      <c r="AR55" s="334">
        <v>-43.7</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554</v>
      </c>
      <c r="AM56" s="337">
        <v>240885</v>
      </c>
      <c r="AN56" s="338">
        <v>757500</v>
      </c>
      <c r="AO56" s="339">
        <v>109.8</v>
      </c>
      <c r="AP56" s="340">
        <v>199150</v>
      </c>
      <c r="AQ56" s="341">
        <v>27.5</v>
      </c>
      <c r="AR56" s="342">
        <v>82.3</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557</v>
      </c>
      <c r="AL57" s="321"/>
      <c r="AM57" s="329">
        <v>509358</v>
      </c>
      <c r="AN57" s="330">
        <v>1659147</v>
      </c>
      <c r="AO57" s="331">
        <v>107.2</v>
      </c>
      <c r="AP57" s="332">
        <v>332350</v>
      </c>
      <c r="AQ57" s="333">
        <v>4.9000000000000004</v>
      </c>
      <c r="AR57" s="334">
        <v>102.3</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554</v>
      </c>
      <c r="AM58" s="337">
        <v>481924</v>
      </c>
      <c r="AN58" s="338">
        <v>1569785</v>
      </c>
      <c r="AO58" s="339">
        <v>107.2</v>
      </c>
      <c r="AP58" s="340">
        <v>200453</v>
      </c>
      <c r="AQ58" s="341">
        <v>0.7</v>
      </c>
      <c r="AR58" s="342">
        <v>106.5</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558</v>
      </c>
      <c r="AL59" s="321"/>
      <c r="AM59" s="329">
        <v>231075</v>
      </c>
      <c r="AN59" s="330">
        <v>772826</v>
      </c>
      <c r="AO59" s="331">
        <v>-53.4</v>
      </c>
      <c r="AP59" s="332">
        <v>362690</v>
      </c>
      <c r="AQ59" s="333">
        <v>9.1</v>
      </c>
      <c r="AR59" s="334">
        <v>-62.5</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554</v>
      </c>
      <c r="AM60" s="337">
        <v>140366</v>
      </c>
      <c r="AN60" s="338">
        <v>469452</v>
      </c>
      <c r="AO60" s="339">
        <v>-70.099999999999994</v>
      </c>
      <c r="AP60" s="340">
        <v>172580</v>
      </c>
      <c r="AQ60" s="341">
        <v>-13.9</v>
      </c>
      <c r="AR60" s="342">
        <v>-56.2</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559</v>
      </c>
      <c r="AL61" s="343"/>
      <c r="AM61" s="344">
        <v>354147</v>
      </c>
      <c r="AN61" s="345">
        <v>1133620</v>
      </c>
      <c r="AO61" s="346">
        <v>-7.8</v>
      </c>
      <c r="AP61" s="347">
        <v>323807</v>
      </c>
      <c r="AQ61" s="348">
        <v>3.4</v>
      </c>
      <c r="AR61" s="334">
        <v>-11.2</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554</v>
      </c>
      <c r="AM62" s="337">
        <v>262532</v>
      </c>
      <c r="AN62" s="338">
        <v>840952</v>
      </c>
      <c r="AO62" s="339">
        <v>33</v>
      </c>
      <c r="AP62" s="340">
        <v>178527</v>
      </c>
      <c r="AQ62" s="341">
        <v>2.7</v>
      </c>
      <c r="AR62" s="342">
        <v>30.3</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0uKjYuF87/FjvS5THOEA9mQ220B0QhNXYHwc3u22KAzP1wmUbNwsh3kzjzTYNNAGnPeIHXVk/jhgMVRnoR4nQ==" saltValue="Mzg5v0BC4Tjj7OX/CwBFa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561</v>
      </c>
    </row>
    <row r="120" spans="125:125" ht="13.5" hidden="1" customHeight="1" x14ac:dyDescent="0.2"/>
    <row r="121" spans="125:125" ht="13.5" hidden="1" customHeight="1" x14ac:dyDescent="0.2">
      <c r="DU121" s="255"/>
    </row>
  </sheetData>
  <sheetProtection algorithmName="SHA-512" hashValue="A2liM7JIPqEpkSG8X1Dow2TX2Q7A5y+zdfBgnKDVu6DXGaTXrC1aQg9IgmHapxvvqjDkLuUXsSE4UGGVfbdm2A==" saltValue="yOfVe0j4buuLT75NKcvg5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562</v>
      </c>
    </row>
  </sheetData>
  <sheetProtection algorithmName="SHA-512" hashValue="zjMKZRsWGUiKB3XZeLFrRY62xCp2D5mB+htrosK2J+wQqTecQRzLx+lbW1WX+T1D5zgRiR3r0zVdl9ZHF5pJ3A==" saltValue="O7AJsRMLy4r5RnRKypqhI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2">
      <c r="B47" s="10"/>
      <c r="C47" s="1204" t="s">
        <v>3</v>
      </c>
      <c r="D47" s="1204"/>
      <c r="E47" s="1205"/>
      <c r="F47" s="11">
        <v>263.92</v>
      </c>
      <c r="G47" s="12">
        <v>327.52</v>
      </c>
      <c r="H47" s="12">
        <v>416.45</v>
      </c>
      <c r="I47" s="12">
        <v>309.06</v>
      </c>
      <c r="J47" s="13">
        <v>227.83</v>
      </c>
    </row>
    <row r="48" spans="2:10" ht="57.75" customHeight="1" x14ac:dyDescent="0.2">
      <c r="B48" s="14"/>
      <c r="C48" s="1206" t="s">
        <v>4</v>
      </c>
      <c r="D48" s="1206"/>
      <c r="E48" s="1207"/>
      <c r="F48" s="15">
        <v>9.07</v>
      </c>
      <c r="G48" s="16">
        <v>10.83</v>
      </c>
      <c r="H48" s="16">
        <v>14.82</v>
      </c>
      <c r="I48" s="16">
        <v>5.43</v>
      </c>
      <c r="J48" s="17">
        <v>27.89</v>
      </c>
    </row>
    <row r="49" spans="2:10" ht="57.75" customHeight="1" thickBot="1" x14ac:dyDescent="0.25">
      <c r="B49" s="18"/>
      <c r="C49" s="1208" t="s">
        <v>5</v>
      </c>
      <c r="D49" s="1208"/>
      <c r="E49" s="1209"/>
      <c r="F49" s="19" t="s">
        <v>568</v>
      </c>
      <c r="G49" s="20">
        <v>44.35</v>
      </c>
      <c r="H49" s="20">
        <v>93.91</v>
      </c>
      <c r="I49" s="20" t="s">
        <v>569</v>
      </c>
      <c r="J49" s="21" t="s">
        <v>570</v>
      </c>
    </row>
    <row r="50" spans="2:10" ht="13.2" x14ac:dyDescent="0.2"/>
  </sheetData>
  <sheetProtection algorithmName="SHA-512" hashValue="Ml5bbh9OsfdVpgJ8avvcqdN7TZYGG2dDEVER2R9fz2ruAsQ32dmMQPIK1UFzIgiOI50ay6TG7sc/U1VEq/bJ6g==" saltValue="pqJFEDeEnHhWU21hnjFA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2023-03-23T09:09:35Z</cp:lastPrinted>
  <dcterms:created xsi:type="dcterms:W3CDTF">2023-02-20T04:51:26Z</dcterms:created>
  <dcterms:modified xsi:type="dcterms:W3CDTF">2023-10-13T09:58:01Z</dcterms:modified>
  <cp:category/>
</cp:coreProperties>
</file>