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下水道事業\法適用\"/>
    </mc:Choice>
  </mc:AlternateContent>
  <workbookProtection workbookAlgorithmName="SHA-512" workbookHashValue="3O+k6uIfOfi7PaCB5nBD8i12+Akak3OxSyOV3Wt7zYHG2Z76kVkTdPgORfEIIDdKw9J81nJtgkUhRdsqMUL48g==" workbookSaltValue="f7pEBEwwDyi53QeDlUOBMQ==" workbookSpinCount="100000" lockStructure="1"/>
  <bookViews>
    <workbookView xWindow="0" yWindow="0" windowWidth="20490" windowHeight="693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W6" i="5"/>
  <c r="V6" i="5"/>
  <c r="AL10" i="4" s="1"/>
  <c r="U6" i="5"/>
  <c r="BB8" i="4" s="1"/>
  <c r="T6" i="5"/>
  <c r="S6" i="5"/>
  <c r="AL8" i="4" s="1"/>
  <c r="R6" i="5"/>
  <c r="Q6" i="5"/>
  <c r="P6" i="5"/>
  <c r="O6" i="5"/>
  <c r="N6" i="5"/>
  <c r="B10" i="4" s="1"/>
  <c r="M6" i="5"/>
  <c r="AD8" i="4" s="1"/>
  <c r="L6" i="5"/>
  <c r="K6" i="5"/>
  <c r="P8" i="4" s="1"/>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J85" i="4"/>
  <c r="I85" i="4"/>
  <c r="H85" i="4"/>
  <c r="G85" i="4"/>
  <c r="F85" i="4"/>
  <c r="BB10" i="4"/>
  <c r="AT10" i="4"/>
  <c r="AD10" i="4"/>
  <c r="W10" i="4"/>
  <c r="P10" i="4"/>
  <c r="I10" i="4"/>
  <c r="AT8" i="4"/>
  <c r="W8" i="4"/>
  <c r="I8" i="4"/>
  <c r="B8" i="4"/>
  <c r="B6" i="4"/>
</calcChain>
</file>

<file path=xl/sharedStrings.xml><?xml version="1.0" encoding="utf-8"?>
<sst xmlns="http://schemas.openxmlformats.org/spreadsheetml/2006/main" count="319" uniqueCount="119">
  <si>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</si>
  <si>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</si>
  <si>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</si>
  <si>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</si>
  <si>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</si>
  <si>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</si>
  <si>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</si>
  <si>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</si>
  <si>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</si>
  <si>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</si>
  <si>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</si>
  <si>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</si>
  <si>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</si>
  <si>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</si>
  <si>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</si>
  <si>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</si>
  <si>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</si>
  <si>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</si>
  <si>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</si>
  <si>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</si>
  <si>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</si>
  <si>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</si>
  <si>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</si>
  <si>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</si>
  <si>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</si>
  <si>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</si>
  <si>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</si>
  <si>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</si>
  <si>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</si>
  <si>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</si>
  <si>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</si>
  <si>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</si>
  <si>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</si>
  <si>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</si>
  <si>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</si>
  <si>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</si>
  <si>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</si>
  <si>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</si>
  <si>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</si>
  <si>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</si>
  <si>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</si>
  <si>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</si>
  <si>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</si>
  <si>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</si>
  <si>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</si>
  <si>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</si>
  <si>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</si>
  <si>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</si>
  <si>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</si>
  <si>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</si>
  <si>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</si>
  <si>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</si>
  <si>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</si>
  <si>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</si>
  <si>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</si>
  <si>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</si>
  <si>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</si>
  <si>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</si>
  <si>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</si>
  <si>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</si>
  <si>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</si>
  <si>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</si>
  <si>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</si>
  <si>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</si>
  <si>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</si>
  <si>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</si>
  <si>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</si>
  <si>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</si>
  <si>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</si>
  <si>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</si>
  <si>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</si>
  <si>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</si>
  <si>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</si>
  <si>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</si>
  <si>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</si>
  <si>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</si>
  <si>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</si>
  <si>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</si>
  <si>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</si>
  <si>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</si>
  <si>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</si>
  <si>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</si>
  <si>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</si>
  <si>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</si>
  <si>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</si>
  <si>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</si>
  <si>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</si>
  <si>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</si>
  <si>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</si>
  <si>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</si>
  <si>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</si>
  <si>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</si>
  <si>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</si>
  <si>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</si>
  <si>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</si>
  <si>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</si>
  <si>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町田市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</si>
  <si>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</si>
  <si>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</si>
  <si>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</si>
  <si>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</si>
  <si>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</si>
  <si>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</si>
  <si>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</si>
  <si>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</si>
  <si>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</si>
  <si>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</si>
  <si>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</si>
  <si>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</si>
  <si>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</si>
  <si>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</si>
  <si>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</si>
  <si>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</si>
  <si>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</si>
  <si>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"R"dd</t>
    <phoneticPr fontId="4"/>
  </si>
  <si>
    <t>←書式設定</t>
    <rPh sb="1" eb="3">
      <t>ショシキ</t>
    </rPh>
    <rPh sb="3" eb="5">
      <t>セッテイ</t>
    </rPh>
    <phoneticPr fontId="4"/>
  </si>
  <si>
    <t>・「①有形固定資産減価償却率」は、類似団体平均を下回っていますが、これは令和2年度に法適用となり、過去の減価償却累計額が控除されたことが大きな要因です。そのため、この値にとらわれず、ストックマネジメント計画に基づき、計画的な修繕・改築更新を図る必要があります。
・「②管渠老朽化率」は、類似団体平均とほぼ同じですが、今後も老朽化は進む見込みです。また、「③管渠改善率」は、0%であることから、こちらもストックマネジメント計画に基づき、計画的な修繕・改築更新を図る必要があります。</t>
    <phoneticPr fontId="4"/>
  </si>
  <si>
    <t>・今後、下水道施設の老朽化や少子高齢化社会が見込まれます。このことに伴い、下水道施設の修繕や改築更新に伴う費用の増加、下水道使用料等の収入の減少が見込まれています。
　以上のことを踏まえ、令和2年度策定の町田市下水道経営戦略に基づき、将来にわたって持続可能な下水道事業として、経営基盤の強化及び財政マネジメントの向上を図っていく必要があります。</t>
    <rPh sb="138" eb="140">
      <t>ケイエイ</t>
    </rPh>
    <rPh sb="140" eb="142">
      <t>キバン</t>
    </rPh>
    <rPh sb="143" eb="145">
      <t>キョウカ</t>
    </rPh>
    <rPh sb="145" eb="146">
      <t>オヨ</t>
    </rPh>
    <rPh sb="147" eb="149">
      <t>ザイセイ</t>
    </rPh>
    <rPh sb="156" eb="158">
      <t>コウジョウ</t>
    </rPh>
    <rPh sb="159" eb="160">
      <t>ハカ</t>
    </rPh>
    <phoneticPr fontId="4"/>
  </si>
  <si>
    <t>・「①経常収支比率」は100%を上回るものの、「④企業債残高対事業規模比率」と「⑥汚水処理原価」も類似団体平均をやや上回るため、令和2年度策定の経営戦略に基づき、企業債残高や施設維持費について、検証や見直しを行うことで、数値の改善を検討する必要があります。「④企業債残高対事業規模比率」は、今後、人口減少が予測され、使用料収入が減少する見込みである一方、老朽化した施設の改築更新の増大に伴い、企業債残高は増加する見込みであるため、徐々に上昇する見通しです。
・町田市単独の下水処理場を2つ所有しており、整備改良に対する企業債残高が大きくなっています。これに伴い、流動負債にあたる元金償還額が大きくなっているため、「③流動比率」は類似団体平均を下回るものの、「⑤経費回収率」は類似団体平均とほぼ同じ100%に近い値となっていることから、今後の収支バランスについて、注視していく必要があります。
・「⑦施設利用率」は、類似団体平均を上回っています。施設利用率が低下し、施設が遊休状態とならないよう今後も計画的に改築更新を行っていく必要があります。
・「⑧水洗化率」は、100%に近い値であるため、町田市下水道事業の中心が、整備から維持管理や改築更新にシフトしつつあると言えます。</t>
    <rPh sb="130" eb="132">
      <t>キギョウ</t>
    </rPh>
    <rPh sb="132" eb="133">
      <t>サイ</t>
    </rPh>
    <rPh sb="133" eb="135">
      <t>ザンダカ</t>
    </rPh>
    <rPh sb="135" eb="136">
      <t>タイ</t>
    </rPh>
    <rPh sb="136" eb="138">
      <t>ジギョウ</t>
    </rPh>
    <rPh sb="138" eb="140">
      <t>キボ</t>
    </rPh>
    <rPh sb="140" eb="142">
      <t>ヒリツ</t>
    </rPh>
    <rPh sb="145" eb="147">
      <t>コンゴ</t>
    </rPh>
    <rPh sb="148" eb="150">
      <t>ジンコウ</t>
    </rPh>
    <rPh sb="150" eb="152">
      <t>ゲンショウ</t>
    </rPh>
    <rPh sb="153" eb="155">
      <t>ヨソク</t>
    </rPh>
    <rPh sb="158" eb="161">
      <t>シヨウリョウ</t>
    </rPh>
    <rPh sb="161" eb="163">
      <t>シュウニュウ</t>
    </rPh>
    <rPh sb="164" eb="166">
      <t>ゲンショウ</t>
    </rPh>
    <rPh sb="168" eb="170">
      <t>ミコ</t>
    </rPh>
    <rPh sb="174" eb="176">
      <t>イッポウ</t>
    </rPh>
    <rPh sb="177" eb="180">
      <t>ロウキュウカ</t>
    </rPh>
    <rPh sb="182" eb="184">
      <t>シセツ</t>
    </rPh>
    <rPh sb="185" eb="187">
      <t>カイチク</t>
    </rPh>
    <rPh sb="187" eb="189">
      <t>コウシン</t>
    </rPh>
    <rPh sb="190" eb="192">
      <t>ゾウダイ</t>
    </rPh>
    <rPh sb="193" eb="194">
      <t>トモナ</t>
    </rPh>
    <rPh sb="196" eb="198">
      <t>キギョウ</t>
    </rPh>
    <rPh sb="198" eb="199">
      <t>サイ</t>
    </rPh>
    <rPh sb="199" eb="201">
      <t>ザンダカ</t>
    </rPh>
    <rPh sb="202" eb="204">
      <t>ゾウカ</t>
    </rPh>
    <rPh sb="206" eb="208">
      <t>ミコ</t>
    </rPh>
    <rPh sb="215" eb="217">
      <t>ジョジョ</t>
    </rPh>
    <rPh sb="218" eb="220">
      <t>ジョウショウ</t>
    </rPh>
    <rPh sb="223" eb="224">
      <t>トオ</t>
    </rPh>
    <rPh sb="231" eb="234">
      <t>マチダシ</t>
    </rPh>
    <rPh sb="234" eb="236">
      <t>タンドク</t>
    </rPh>
    <rPh sb="237" eb="239">
      <t>ゲスイ</t>
    </rPh>
    <rPh sb="239" eb="242">
      <t>ショリジョウ</t>
    </rPh>
    <rPh sb="245" eb="247">
      <t>ショユウ</t>
    </rPh>
    <rPh sb="252" eb="254">
      <t>セイビ</t>
    </rPh>
    <rPh sb="254" eb="256">
      <t>カイリョウ</t>
    </rPh>
    <rPh sb="257" eb="258">
      <t>タイ</t>
    </rPh>
    <rPh sb="260" eb="262">
      <t>キギョウ</t>
    </rPh>
    <rPh sb="262" eb="263">
      <t>サイ</t>
    </rPh>
    <rPh sb="263" eb="265">
      <t>ザンダカ</t>
    </rPh>
    <rPh sb="266" eb="267">
      <t>オオ</t>
    </rPh>
    <rPh sb="279" eb="280">
      <t>トモナ</t>
    </rPh>
    <rPh sb="282" eb="284">
      <t>リュウドウ</t>
    </rPh>
    <rPh sb="284" eb="286">
      <t>フサイ</t>
    </rPh>
    <rPh sb="290" eb="292">
      <t>ガンキン</t>
    </rPh>
    <rPh sb="292" eb="294">
      <t>ショウカン</t>
    </rPh>
    <rPh sb="294" eb="295">
      <t>ガク</t>
    </rPh>
    <rPh sb="296" eb="297">
      <t>オオ</t>
    </rPh>
    <rPh sb="309" eb="311">
      <t>リュウドウ</t>
    </rPh>
    <rPh sb="311" eb="313">
      <t>ヒリツ</t>
    </rPh>
    <rPh sb="371" eb="373">
      <t>シュウシ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</si>
</sst>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2CF8-459D-9077-E09D0F95181F}"/>
            </c:ext>
          </c:extLst>
        </c:ser>
        <c:dLbls>
          <c:showLegendKey val="0"/>
          <c:showVal val="0"/>
          <c:showCatName val="0"/>
          <c:showSerName val="0"/>
          <c:showPercent val="0"/>
          <c:showBubbleSize val="0"/>
        </c:dLbls>
        <c:gapWidth val="150"/>
        <c:axId val="321360408"/>
        <c:axId val="3213676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0.19</c:v>
                </c:pt>
              </c:numCache>
            </c:numRef>
          </c:val>
          <c:smooth val="0"/>
          <c:extLst>
            <c:ext xmlns:c16="http://schemas.microsoft.com/office/drawing/2014/chart" uri="{C3380CC4-5D6E-409C-BE32-E72D297353CC}">
              <c16:uniqueId val="{00000001-2CF8-459D-9077-E09D0F95181F}"/>
            </c:ext>
          </c:extLst>
        </c:ser>
        <c:dLbls>
          <c:showLegendKey val="0"/>
          <c:showVal val="0"/>
          <c:showCatName val="0"/>
          <c:showSerName val="0"/>
          <c:showPercent val="0"/>
          <c:showBubbleSize val="0"/>
        </c:dLbls>
        <c:marker val="1"/>
        <c:smooth val="0"/>
        <c:axId val="321360408"/>
        <c:axId val="321367680"/>
      </c:lineChart>
      <c:dateAx>
        <c:axId val="321360408"/>
        <c:scaling>
          <c:orientation val="minMax"/>
        </c:scaling>
        <c:delete val="1"/>
        <c:axPos val="b"/>
        <c:numFmt formatCode="&quot;H&quot;yy" sourceLinked="1"/>
        <c:majorTickMark val="none"/>
        <c:minorTickMark val="none"/>
        <c:tickLblPos val="none"/>
        <c:crossAx val="321367680"/>
        <c:crosses val="autoZero"/>
        <c:auto val="1"/>
        <c:lblOffset val="100"/>
        <c:baseTimeUnit val="years"/>
      </c:dateAx>
      <c:valAx>
        <c:axId val="321367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1360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69.709999999999994</c:v>
                </c:pt>
              </c:numCache>
            </c:numRef>
          </c:val>
          <c:extLst>
            <c:ext xmlns:c16="http://schemas.microsoft.com/office/drawing/2014/chart" uri="{C3380CC4-5D6E-409C-BE32-E72D297353CC}">
              <c16:uniqueId val="{00000000-AAE5-4E2F-BA93-25BE58801843}"/>
            </c:ext>
          </c:extLst>
        </c:ser>
        <c:dLbls>
          <c:showLegendKey val="0"/>
          <c:showVal val="0"/>
          <c:showCatName val="0"/>
          <c:showSerName val="0"/>
          <c:showPercent val="0"/>
          <c:showBubbleSize val="0"/>
        </c:dLbls>
        <c:gapWidth val="150"/>
        <c:axId val="321660136"/>
        <c:axId val="3216530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67.709999999999994</c:v>
                </c:pt>
              </c:numCache>
            </c:numRef>
          </c:val>
          <c:smooth val="0"/>
          <c:extLst>
            <c:ext xmlns:c16="http://schemas.microsoft.com/office/drawing/2014/chart" uri="{C3380CC4-5D6E-409C-BE32-E72D297353CC}">
              <c16:uniqueId val="{00000001-AAE5-4E2F-BA93-25BE58801843}"/>
            </c:ext>
          </c:extLst>
        </c:ser>
        <c:dLbls>
          <c:showLegendKey val="0"/>
          <c:showVal val="0"/>
          <c:showCatName val="0"/>
          <c:showSerName val="0"/>
          <c:showPercent val="0"/>
          <c:showBubbleSize val="0"/>
        </c:dLbls>
        <c:marker val="1"/>
        <c:smooth val="0"/>
        <c:axId val="321660136"/>
        <c:axId val="321653080"/>
      </c:lineChart>
      <c:dateAx>
        <c:axId val="321660136"/>
        <c:scaling>
          <c:orientation val="minMax"/>
        </c:scaling>
        <c:delete val="1"/>
        <c:axPos val="b"/>
        <c:numFmt formatCode="&quot;H&quot;yy" sourceLinked="1"/>
        <c:majorTickMark val="none"/>
        <c:minorTickMark val="none"/>
        <c:tickLblPos val="none"/>
        <c:crossAx val="321653080"/>
        <c:crosses val="autoZero"/>
        <c:auto val="1"/>
        <c:lblOffset val="100"/>
        <c:baseTimeUnit val="years"/>
      </c:dateAx>
      <c:valAx>
        <c:axId val="321653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1660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0</c:v>
                </c:pt>
                <c:pt idx="4">
                  <c:v>99.29</c:v>
                </c:pt>
              </c:numCache>
            </c:numRef>
          </c:val>
          <c:extLst>
            <c:ext xmlns:c16="http://schemas.microsoft.com/office/drawing/2014/chart" uri="{C3380CC4-5D6E-409C-BE32-E72D297353CC}">
              <c16:uniqueId val="{00000000-B724-4F69-A9E3-F0FC86146A6F}"/>
            </c:ext>
          </c:extLst>
        </c:ser>
        <c:dLbls>
          <c:showLegendKey val="0"/>
          <c:showVal val="0"/>
          <c:showCatName val="0"/>
          <c:showSerName val="0"/>
          <c:showPercent val="0"/>
          <c:showBubbleSize val="0"/>
        </c:dLbls>
        <c:gapWidth val="150"/>
        <c:axId val="321654648"/>
        <c:axId val="321659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97.24</c:v>
                </c:pt>
              </c:numCache>
            </c:numRef>
          </c:val>
          <c:smooth val="0"/>
          <c:extLst>
            <c:ext xmlns:c16="http://schemas.microsoft.com/office/drawing/2014/chart" uri="{C3380CC4-5D6E-409C-BE32-E72D297353CC}">
              <c16:uniqueId val="{00000001-B724-4F69-A9E3-F0FC86146A6F}"/>
            </c:ext>
          </c:extLst>
        </c:ser>
        <c:dLbls>
          <c:showLegendKey val="0"/>
          <c:showVal val="0"/>
          <c:showCatName val="0"/>
          <c:showSerName val="0"/>
          <c:showPercent val="0"/>
          <c:showBubbleSize val="0"/>
        </c:dLbls>
        <c:marker val="1"/>
        <c:smooth val="0"/>
        <c:axId val="321654648"/>
        <c:axId val="321659744"/>
      </c:lineChart>
      <c:dateAx>
        <c:axId val="321654648"/>
        <c:scaling>
          <c:orientation val="minMax"/>
        </c:scaling>
        <c:delete val="1"/>
        <c:axPos val="b"/>
        <c:numFmt formatCode="&quot;H&quot;yy" sourceLinked="1"/>
        <c:majorTickMark val="none"/>
        <c:minorTickMark val="none"/>
        <c:tickLblPos val="none"/>
        <c:crossAx val="321659744"/>
        <c:crosses val="autoZero"/>
        <c:auto val="1"/>
        <c:lblOffset val="100"/>
        <c:baseTimeUnit val="years"/>
      </c:dateAx>
      <c:valAx>
        <c:axId val="321659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1654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0</c:v>
                </c:pt>
                <c:pt idx="4">
                  <c:v>107.96</c:v>
                </c:pt>
              </c:numCache>
            </c:numRef>
          </c:val>
          <c:extLst>
            <c:ext xmlns:c16="http://schemas.microsoft.com/office/drawing/2014/chart" uri="{C3380CC4-5D6E-409C-BE32-E72D297353CC}">
              <c16:uniqueId val="{00000000-5847-427A-AD15-0C507E1D969E}"/>
            </c:ext>
          </c:extLst>
        </c:ser>
        <c:dLbls>
          <c:showLegendKey val="0"/>
          <c:showVal val="0"/>
          <c:showCatName val="0"/>
          <c:showSerName val="0"/>
          <c:showPercent val="0"/>
          <c:showBubbleSize val="0"/>
        </c:dLbls>
        <c:gapWidth val="150"/>
        <c:axId val="321365328"/>
        <c:axId val="321366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107.05</c:v>
                </c:pt>
              </c:numCache>
            </c:numRef>
          </c:val>
          <c:smooth val="0"/>
          <c:extLst>
            <c:ext xmlns:c16="http://schemas.microsoft.com/office/drawing/2014/chart" uri="{C3380CC4-5D6E-409C-BE32-E72D297353CC}">
              <c16:uniqueId val="{00000001-5847-427A-AD15-0C507E1D969E}"/>
            </c:ext>
          </c:extLst>
        </c:ser>
        <c:dLbls>
          <c:showLegendKey val="0"/>
          <c:showVal val="0"/>
          <c:showCatName val="0"/>
          <c:showSerName val="0"/>
          <c:showPercent val="0"/>
          <c:showBubbleSize val="0"/>
        </c:dLbls>
        <c:marker val="1"/>
        <c:smooth val="0"/>
        <c:axId val="321365328"/>
        <c:axId val="321366896"/>
      </c:lineChart>
      <c:dateAx>
        <c:axId val="321365328"/>
        <c:scaling>
          <c:orientation val="minMax"/>
        </c:scaling>
        <c:delete val="1"/>
        <c:axPos val="b"/>
        <c:numFmt formatCode="&quot;H&quot;yy" sourceLinked="1"/>
        <c:majorTickMark val="none"/>
        <c:minorTickMark val="none"/>
        <c:tickLblPos val="none"/>
        <c:crossAx val="321366896"/>
        <c:crosses val="autoZero"/>
        <c:auto val="1"/>
        <c:lblOffset val="100"/>
        <c:baseTimeUnit val="years"/>
      </c:dateAx>
      <c:valAx>
        <c:axId val="321366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1365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0</c:v>
                </c:pt>
                <c:pt idx="4">
                  <c:v>4.26</c:v>
                </c:pt>
              </c:numCache>
            </c:numRef>
          </c:val>
          <c:extLst>
            <c:ext xmlns:c16="http://schemas.microsoft.com/office/drawing/2014/chart" uri="{C3380CC4-5D6E-409C-BE32-E72D297353CC}">
              <c16:uniqueId val="{00000000-9868-4878-A343-A1A1AA7C225C}"/>
            </c:ext>
          </c:extLst>
        </c:ser>
        <c:dLbls>
          <c:showLegendKey val="0"/>
          <c:showVal val="0"/>
          <c:showCatName val="0"/>
          <c:showSerName val="0"/>
          <c:showPercent val="0"/>
          <c:showBubbleSize val="0"/>
        </c:dLbls>
        <c:gapWidth val="150"/>
        <c:axId val="321365720"/>
        <c:axId val="3213680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27.39</c:v>
                </c:pt>
              </c:numCache>
            </c:numRef>
          </c:val>
          <c:smooth val="0"/>
          <c:extLst>
            <c:ext xmlns:c16="http://schemas.microsoft.com/office/drawing/2014/chart" uri="{C3380CC4-5D6E-409C-BE32-E72D297353CC}">
              <c16:uniqueId val="{00000001-9868-4878-A343-A1A1AA7C225C}"/>
            </c:ext>
          </c:extLst>
        </c:ser>
        <c:dLbls>
          <c:showLegendKey val="0"/>
          <c:showVal val="0"/>
          <c:showCatName val="0"/>
          <c:showSerName val="0"/>
          <c:showPercent val="0"/>
          <c:showBubbleSize val="0"/>
        </c:dLbls>
        <c:marker val="1"/>
        <c:smooth val="0"/>
        <c:axId val="321365720"/>
        <c:axId val="321368072"/>
      </c:lineChart>
      <c:dateAx>
        <c:axId val="321365720"/>
        <c:scaling>
          <c:orientation val="minMax"/>
        </c:scaling>
        <c:delete val="1"/>
        <c:axPos val="b"/>
        <c:numFmt formatCode="&quot;H&quot;yy" sourceLinked="1"/>
        <c:majorTickMark val="none"/>
        <c:minorTickMark val="none"/>
        <c:tickLblPos val="none"/>
        <c:crossAx val="321368072"/>
        <c:crosses val="autoZero"/>
        <c:auto val="1"/>
        <c:lblOffset val="100"/>
        <c:baseTimeUnit val="years"/>
      </c:dateAx>
      <c:valAx>
        <c:axId val="321368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1365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c:v>5.71</c:v>
                </c:pt>
              </c:numCache>
            </c:numRef>
          </c:val>
          <c:extLst>
            <c:ext xmlns:c16="http://schemas.microsoft.com/office/drawing/2014/chart" uri="{C3380CC4-5D6E-409C-BE32-E72D297353CC}">
              <c16:uniqueId val="{00000000-8F3D-4376-972B-AACCAE55E208}"/>
            </c:ext>
          </c:extLst>
        </c:ser>
        <c:dLbls>
          <c:showLegendKey val="0"/>
          <c:showVal val="0"/>
          <c:showCatName val="0"/>
          <c:showSerName val="0"/>
          <c:showPercent val="0"/>
          <c:showBubbleSize val="0"/>
        </c:dLbls>
        <c:gapWidth val="150"/>
        <c:axId val="321807040"/>
        <c:axId val="3218042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5.86</c:v>
                </c:pt>
              </c:numCache>
            </c:numRef>
          </c:val>
          <c:smooth val="0"/>
          <c:extLst>
            <c:ext xmlns:c16="http://schemas.microsoft.com/office/drawing/2014/chart" uri="{C3380CC4-5D6E-409C-BE32-E72D297353CC}">
              <c16:uniqueId val="{00000001-8F3D-4376-972B-AACCAE55E208}"/>
            </c:ext>
          </c:extLst>
        </c:ser>
        <c:dLbls>
          <c:showLegendKey val="0"/>
          <c:showVal val="0"/>
          <c:showCatName val="0"/>
          <c:showSerName val="0"/>
          <c:showPercent val="0"/>
          <c:showBubbleSize val="0"/>
        </c:dLbls>
        <c:marker val="1"/>
        <c:smooth val="0"/>
        <c:axId val="321807040"/>
        <c:axId val="321804296"/>
      </c:lineChart>
      <c:dateAx>
        <c:axId val="321807040"/>
        <c:scaling>
          <c:orientation val="minMax"/>
        </c:scaling>
        <c:delete val="1"/>
        <c:axPos val="b"/>
        <c:numFmt formatCode="&quot;H&quot;yy" sourceLinked="1"/>
        <c:majorTickMark val="none"/>
        <c:minorTickMark val="none"/>
        <c:tickLblPos val="none"/>
        <c:crossAx val="321804296"/>
        <c:crosses val="autoZero"/>
        <c:auto val="1"/>
        <c:lblOffset val="100"/>
        <c:baseTimeUnit val="years"/>
      </c:dateAx>
      <c:valAx>
        <c:axId val="321804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1807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763B-42F9-8CDE-F9E0851E7B6A}"/>
            </c:ext>
          </c:extLst>
        </c:ser>
        <c:dLbls>
          <c:showLegendKey val="0"/>
          <c:showVal val="0"/>
          <c:showCatName val="0"/>
          <c:showSerName val="0"/>
          <c:showPercent val="0"/>
          <c:showBubbleSize val="0"/>
        </c:dLbls>
        <c:gapWidth val="150"/>
        <c:axId val="321807432"/>
        <c:axId val="3218050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formatCode="#,##0.00;&quot;△&quot;#,##0.00">
                  <c:v>0</c:v>
                </c:pt>
              </c:numCache>
            </c:numRef>
          </c:val>
          <c:smooth val="0"/>
          <c:extLst>
            <c:ext xmlns:c16="http://schemas.microsoft.com/office/drawing/2014/chart" uri="{C3380CC4-5D6E-409C-BE32-E72D297353CC}">
              <c16:uniqueId val="{00000001-763B-42F9-8CDE-F9E0851E7B6A}"/>
            </c:ext>
          </c:extLst>
        </c:ser>
        <c:dLbls>
          <c:showLegendKey val="0"/>
          <c:showVal val="0"/>
          <c:showCatName val="0"/>
          <c:showSerName val="0"/>
          <c:showPercent val="0"/>
          <c:showBubbleSize val="0"/>
        </c:dLbls>
        <c:marker val="1"/>
        <c:smooth val="0"/>
        <c:axId val="321807432"/>
        <c:axId val="321805080"/>
      </c:lineChart>
      <c:dateAx>
        <c:axId val="321807432"/>
        <c:scaling>
          <c:orientation val="minMax"/>
        </c:scaling>
        <c:delete val="1"/>
        <c:axPos val="b"/>
        <c:numFmt formatCode="&quot;H&quot;yy" sourceLinked="1"/>
        <c:majorTickMark val="none"/>
        <c:minorTickMark val="none"/>
        <c:tickLblPos val="none"/>
        <c:crossAx val="321805080"/>
        <c:crosses val="autoZero"/>
        <c:auto val="1"/>
        <c:lblOffset val="100"/>
        <c:baseTimeUnit val="years"/>
      </c:dateAx>
      <c:valAx>
        <c:axId val="321805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1807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0</c:v>
                </c:pt>
                <c:pt idx="4">
                  <c:v>42.52</c:v>
                </c:pt>
              </c:numCache>
            </c:numRef>
          </c:val>
          <c:extLst>
            <c:ext xmlns:c16="http://schemas.microsoft.com/office/drawing/2014/chart" uri="{C3380CC4-5D6E-409C-BE32-E72D297353CC}">
              <c16:uniqueId val="{00000000-99F1-488B-ACAF-B1F71320A3FC}"/>
            </c:ext>
          </c:extLst>
        </c:ser>
        <c:dLbls>
          <c:showLegendKey val="0"/>
          <c:showVal val="0"/>
          <c:showCatName val="0"/>
          <c:showSerName val="0"/>
          <c:showPercent val="0"/>
          <c:showBubbleSize val="0"/>
        </c:dLbls>
        <c:gapWidth val="150"/>
        <c:axId val="321805472"/>
        <c:axId val="3218082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84.84</c:v>
                </c:pt>
              </c:numCache>
            </c:numRef>
          </c:val>
          <c:smooth val="0"/>
          <c:extLst>
            <c:ext xmlns:c16="http://schemas.microsoft.com/office/drawing/2014/chart" uri="{C3380CC4-5D6E-409C-BE32-E72D297353CC}">
              <c16:uniqueId val="{00000001-99F1-488B-ACAF-B1F71320A3FC}"/>
            </c:ext>
          </c:extLst>
        </c:ser>
        <c:dLbls>
          <c:showLegendKey val="0"/>
          <c:showVal val="0"/>
          <c:showCatName val="0"/>
          <c:showSerName val="0"/>
          <c:showPercent val="0"/>
          <c:showBubbleSize val="0"/>
        </c:dLbls>
        <c:marker val="1"/>
        <c:smooth val="0"/>
        <c:axId val="321805472"/>
        <c:axId val="321808216"/>
      </c:lineChart>
      <c:dateAx>
        <c:axId val="321805472"/>
        <c:scaling>
          <c:orientation val="minMax"/>
        </c:scaling>
        <c:delete val="1"/>
        <c:axPos val="b"/>
        <c:numFmt formatCode="&quot;H&quot;yy" sourceLinked="1"/>
        <c:majorTickMark val="none"/>
        <c:minorTickMark val="none"/>
        <c:tickLblPos val="none"/>
        <c:crossAx val="321808216"/>
        <c:crosses val="autoZero"/>
        <c:auto val="1"/>
        <c:lblOffset val="100"/>
        <c:baseTimeUnit val="years"/>
      </c:dateAx>
      <c:valAx>
        <c:axId val="321808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1805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0</c:v>
                </c:pt>
                <c:pt idx="4">
                  <c:v>615.05999999999995</c:v>
                </c:pt>
              </c:numCache>
            </c:numRef>
          </c:val>
          <c:extLst>
            <c:ext xmlns:c16="http://schemas.microsoft.com/office/drawing/2014/chart" uri="{C3380CC4-5D6E-409C-BE32-E72D297353CC}">
              <c16:uniqueId val="{00000000-CC8A-44C9-9B97-811CF90C096A}"/>
            </c:ext>
          </c:extLst>
        </c:ser>
        <c:dLbls>
          <c:showLegendKey val="0"/>
          <c:showVal val="0"/>
          <c:showCatName val="0"/>
          <c:showSerName val="0"/>
          <c:showPercent val="0"/>
          <c:showBubbleSize val="0"/>
        </c:dLbls>
        <c:gapWidth val="150"/>
        <c:axId val="321806256"/>
        <c:axId val="3218023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565.62</c:v>
                </c:pt>
              </c:numCache>
            </c:numRef>
          </c:val>
          <c:smooth val="0"/>
          <c:extLst>
            <c:ext xmlns:c16="http://schemas.microsoft.com/office/drawing/2014/chart" uri="{C3380CC4-5D6E-409C-BE32-E72D297353CC}">
              <c16:uniqueId val="{00000001-CC8A-44C9-9B97-811CF90C096A}"/>
            </c:ext>
          </c:extLst>
        </c:ser>
        <c:dLbls>
          <c:showLegendKey val="0"/>
          <c:showVal val="0"/>
          <c:showCatName val="0"/>
          <c:showSerName val="0"/>
          <c:showPercent val="0"/>
          <c:showBubbleSize val="0"/>
        </c:dLbls>
        <c:marker val="1"/>
        <c:smooth val="0"/>
        <c:axId val="321806256"/>
        <c:axId val="321802336"/>
      </c:lineChart>
      <c:dateAx>
        <c:axId val="321806256"/>
        <c:scaling>
          <c:orientation val="minMax"/>
        </c:scaling>
        <c:delete val="1"/>
        <c:axPos val="b"/>
        <c:numFmt formatCode="&quot;H&quot;yy" sourceLinked="1"/>
        <c:majorTickMark val="none"/>
        <c:minorTickMark val="none"/>
        <c:tickLblPos val="none"/>
        <c:crossAx val="321802336"/>
        <c:crosses val="autoZero"/>
        <c:auto val="1"/>
        <c:lblOffset val="100"/>
        <c:baseTimeUnit val="years"/>
      </c:dateAx>
      <c:valAx>
        <c:axId val="321802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18062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0</c:v>
                </c:pt>
                <c:pt idx="4">
                  <c:v>99.73</c:v>
                </c:pt>
              </c:numCache>
            </c:numRef>
          </c:val>
          <c:extLst>
            <c:ext xmlns:c16="http://schemas.microsoft.com/office/drawing/2014/chart" uri="{C3380CC4-5D6E-409C-BE32-E72D297353CC}">
              <c16:uniqueId val="{00000000-B810-4FAA-9FAD-9BB67401E8C3}"/>
            </c:ext>
          </c:extLst>
        </c:ser>
        <c:dLbls>
          <c:showLegendKey val="0"/>
          <c:showVal val="0"/>
          <c:showCatName val="0"/>
          <c:showSerName val="0"/>
          <c:showPercent val="0"/>
          <c:showBubbleSize val="0"/>
        </c:dLbls>
        <c:gapWidth val="150"/>
        <c:axId val="321803120"/>
        <c:axId val="321803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102.36</c:v>
                </c:pt>
              </c:numCache>
            </c:numRef>
          </c:val>
          <c:smooth val="0"/>
          <c:extLst>
            <c:ext xmlns:c16="http://schemas.microsoft.com/office/drawing/2014/chart" uri="{C3380CC4-5D6E-409C-BE32-E72D297353CC}">
              <c16:uniqueId val="{00000001-B810-4FAA-9FAD-9BB67401E8C3}"/>
            </c:ext>
          </c:extLst>
        </c:ser>
        <c:dLbls>
          <c:showLegendKey val="0"/>
          <c:showVal val="0"/>
          <c:showCatName val="0"/>
          <c:showSerName val="0"/>
          <c:showPercent val="0"/>
          <c:showBubbleSize val="0"/>
        </c:dLbls>
        <c:marker val="1"/>
        <c:smooth val="0"/>
        <c:axId val="321803120"/>
        <c:axId val="321803512"/>
      </c:lineChart>
      <c:dateAx>
        <c:axId val="321803120"/>
        <c:scaling>
          <c:orientation val="minMax"/>
        </c:scaling>
        <c:delete val="1"/>
        <c:axPos val="b"/>
        <c:numFmt formatCode="&quot;H&quot;yy" sourceLinked="1"/>
        <c:majorTickMark val="none"/>
        <c:minorTickMark val="none"/>
        <c:tickLblPos val="none"/>
        <c:crossAx val="321803512"/>
        <c:crosses val="autoZero"/>
        <c:auto val="1"/>
        <c:lblOffset val="100"/>
        <c:baseTimeUnit val="years"/>
      </c:dateAx>
      <c:valAx>
        <c:axId val="321803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1803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0</c:v>
                </c:pt>
                <c:pt idx="4">
                  <c:v>119.6</c:v>
                </c:pt>
              </c:numCache>
            </c:numRef>
          </c:val>
          <c:extLst>
            <c:ext xmlns:c16="http://schemas.microsoft.com/office/drawing/2014/chart" uri="{C3380CC4-5D6E-409C-BE32-E72D297353CC}">
              <c16:uniqueId val="{00000000-4F29-4944-9838-B4E684922B75}"/>
            </c:ext>
          </c:extLst>
        </c:ser>
        <c:dLbls>
          <c:showLegendKey val="0"/>
          <c:showVal val="0"/>
          <c:showCatName val="0"/>
          <c:showSerName val="0"/>
          <c:showPercent val="0"/>
          <c:showBubbleSize val="0"/>
        </c:dLbls>
        <c:gapWidth val="150"/>
        <c:axId val="321656216"/>
        <c:axId val="321655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114.01</c:v>
                </c:pt>
              </c:numCache>
            </c:numRef>
          </c:val>
          <c:smooth val="0"/>
          <c:extLst>
            <c:ext xmlns:c16="http://schemas.microsoft.com/office/drawing/2014/chart" uri="{C3380CC4-5D6E-409C-BE32-E72D297353CC}">
              <c16:uniqueId val="{00000001-4F29-4944-9838-B4E684922B75}"/>
            </c:ext>
          </c:extLst>
        </c:ser>
        <c:dLbls>
          <c:showLegendKey val="0"/>
          <c:showVal val="0"/>
          <c:showCatName val="0"/>
          <c:showSerName val="0"/>
          <c:showPercent val="0"/>
          <c:showBubbleSize val="0"/>
        </c:dLbls>
        <c:marker val="1"/>
        <c:smooth val="0"/>
        <c:axId val="321656216"/>
        <c:axId val="321655824"/>
      </c:lineChart>
      <c:dateAx>
        <c:axId val="321656216"/>
        <c:scaling>
          <c:orientation val="minMax"/>
        </c:scaling>
        <c:delete val="1"/>
        <c:axPos val="b"/>
        <c:numFmt formatCode="&quot;H&quot;yy" sourceLinked="1"/>
        <c:majorTickMark val="none"/>
        <c:minorTickMark val="none"/>
        <c:tickLblPos val="none"/>
        <c:crossAx val="321655824"/>
        <c:crosses val="autoZero"/>
        <c:auto val="1"/>
        <c:lblOffset val="100"/>
        <c:baseTimeUnit val="years"/>
      </c:dateAx>
      <c:valAx>
        <c:axId val="321655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1656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view="pageBreakPreview" zoomScaleNormal="70" zoomScaleSheetLayoutView="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
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
データ!H6</f>
        <v>
東京都　町田市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
1</v>
      </c>
      <c r="C7" s="45"/>
      <c r="D7" s="45"/>
      <c r="E7" s="45"/>
      <c r="F7" s="45"/>
      <c r="G7" s="45"/>
      <c r="H7" s="45"/>
      <c r="I7" s="45" t="s">
        <v>
2</v>
      </c>
      <c r="J7" s="45"/>
      <c r="K7" s="45"/>
      <c r="L7" s="45"/>
      <c r="M7" s="45"/>
      <c r="N7" s="45"/>
      <c r="O7" s="45"/>
      <c r="P7" s="45" t="s">
        <v>
3</v>
      </c>
      <c r="Q7" s="45"/>
      <c r="R7" s="45"/>
      <c r="S7" s="45"/>
      <c r="T7" s="45"/>
      <c r="U7" s="45"/>
      <c r="V7" s="45"/>
      <c r="W7" s="45" t="s">
        <v>
4</v>
      </c>
      <c r="X7" s="45"/>
      <c r="Y7" s="45"/>
      <c r="Z7" s="45"/>
      <c r="AA7" s="45"/>
      <c r="AB7" s="45"/>
      <c r="AC7" s="45"/>
      <c r="AD7" s="45" t="s">
        <v>
5</v>
      </c>
      <c r="AE7" s="45"/>
      <c r="AF7" s="45"/>
      <c r="AG7" s="45"/>
      <c r="AH7" s="45"/>
      <c r="AI7" s="45"/>
      <c r="AJ7" s="45"/>
      <c r="AK7" s="3"/>
      <c r="AL7" s="45" t="s">
        <v>
6</v>
      </c>
      <c r="AM7" s="45"/>
      <c r="AN7" s="45"/>
      <c r="AO7" s="45"/>
      <c r="AP7" s="45"/>
      <c r="AQ7" s="45"/>
      <c r="AR7" s="45"/>
      <c r="AS7" s="45"/>
      <c r="AT7" s="45" t="s">
        <v>
7</v>
      </c>
      <c r="AU7" s="45"/>
      <c r="AV7" s="45"/>
      <c r="AW7" s="45"/>
      <c r="AX7" s="45"/>
      <c r="AY7" s="45"/>
      <c r="AZ7" s="45"/>
      <c r="BA7" s="45"/>
      <c r="BB7" s="45" t="s">
        <v>
8</v>
      </c>
      <c r="BC7" s="45"/>
      <c r="BD7" s="45"/>
      <c r="BE7" s="45"/>
      <c r="BF7" s="45"/>
      <c r="BG7" s="45"/>
      <c r="BH7" s="45"/>
      <c r="BI7" s="45"/>
      <c r="BJ7" s="3"/>
      <c r="BK7" s="3"/>
      <c r="BL7" s="4" t="s">
        <v>
9</v>
      </c>
      <c r="BM7" s="5"/>
      <c r="BN7" s="5"/>
      <c r="BO7" s="5"/>
      <c r="BP7" s="5"/>
      <c r="BQ7" s="5"/>
      <c r="BR7" s="5"/>
      <c r="BS7" s="5"/>
      <c r="BT7" s="5"/>
      <c r="BU7" s="5"/>
      <c r="BV7" s="5"/>
      <c r="BW7" s="5"/>
      <c r="BX7" s="5"/>
      <c r="BY7" s="6"/>
    </row>
    <row r="8" spans="1:78" ht="18.75" customHeight="1" x14ac:dyDescent="0.15">
      <c r="A8" s="2"/>
      <c r="B8" s="49" t="str">
        <f>
データ!I6</f>
        <v>
法適用</v>
      </c>
      <c r="C8" s="49"/>
      <c r="D8" s="49"/>
      <c r="E8" s="49"/>
      <c r="F8" s="49"/>
      <c r="G8" s="49"/>
      <c r="H8" s="49"/>
      <c r="I8" s="49" t="str">
        <f>
データ!J6</f>
        <v>
下水道事業</v>
      </c>
      <c r="J8" s="49"/>
      <c r="K8" s="49"/>
      <c r="L8" s="49"/>
      <c r="M8" s="49"/>
      <c r="N8" s="49"/>
      <c r="O8" s="49"/>
      <c r="P8" s="49" t="str">
        <f>
データ!K6</f>
        <v>
公共下水道</v>
      </c>
      <c r="Q8" s="49"/>
      <c r="R8" s="49"/>
      <c r="S8" s="49"/>
      <c r="T8" s="49"/>
      <c r="U8" s="49"/>
      <c r="V8" s="49"/>
      <c r="W8" s="49" t="str">
        <f>
データ!L6</f>
        <v>
Ab</v>
      </c>
      <c r="X8" s="49"/>
      <c r="Y8" s="49"/>
      <c r="Z8" s="49"/>
      <c r="AA8" s="49"/>
      <c r="AB8" s="49"/>
      <c r="AC8" s="49"/>
      <c r="AD8" s="50" t="str">
        <f>
データ!$M$6</f>
        <v>
非設置</v>
      </c>
      <c r="AE8" s="50"/>
      <c r="AF8" s="50"/>
      <c r="AG8" s="50"/>
      <c r="AH8" s="50"/>
      <c r="AI8" s="50"/>
      <c r="AJ8" s="50"/>
      <c r="AK8" s="3"/>
      <c r="AL8" s="51">
        <f>
データ!S6</f>
        <v>
429152</v>
      </c>
      <c r="AM8" s="51"/>
      <c r="AN8" s="51"/>
      <c r="AO8" s="51"/>
      <c r="AP8" s="51"/>
      <c r="AQ8" s="51"/>
      <c r="AR8" s="51"/>
      <c r="AS8" s="51"/>
      <c r="AT8" s="46">
        <f>
データ!T6</f>
        <v>
71.55</v>
      </c>
      <c r="AU8" s="46"/>
      <c r="AV8" s="46"/>
      <c r="AW8" s="46"/>
      <c r="AX8" s="46"/>
      <c r="AY8" s="46"/>
      <c r="AZ8" s="46"/>
      <c r="BA8" s="46"/>
      <c r="BB8" s="46">
        <f>
データ!U6</f>
        <v>
5997.93</v>
      </c>
      <c r="BC8" s="46"/>
      <c r="BD8" s="46"/>
      <c r="BE8" s="46"/>
      <c r="BF8" s="46"/>
      <c r="BG8" s="46"/>
      <c r="BH8" s="46"/>
      <c r="BI8" s="46"/>
      <c r="BJ8" s="3"/>
      <c r="BK8" s="3"/>
      <c r="BL8" s="47" t="s">
        <v>
10</v>
      </c>
      <c r="BM8" s="48"/>
      <c r="BN8" s="7" t="s">
        <v>
11</v>
      </c>
      <c r="BO8" s="8"/>
      <c r="BP8" s="8"/>
      <c r="BQ8" s="8"/>
      <c r="BR8" s="8"/>
      <c r="BS8" s="8"/>
      <c r="BT8" s="8"/>
      <c r="BU8" s="8"/>
      <c r="BV8" s="8"/>
      <c r="BW8" s="8"/>
      <c r="BX8" s="8"/>
      <c r="BY8" s="9"/>
    </row>
    <row r="9" spans="1:78" ht="18.75" customHeight="1" x14ac:dyDescent="0.15">
      <c r="A9" s="2"/>
      <c r="B9" s="45" t="s">
        <v>
12</v>
      </c>
      <c r="C9" s="45"/>
      <c r="D9" s="45"/>
      <c r="E9" s="45"/>
      <c r="F9" s="45"/>
      <c r="G9" s="45"/>
      <c r="H9" s="45"/>
      <c r="I9" s="45" t="s">
        <v>
13</v>
      </c>
      <c r="J9" s="45"/>
      <c r="K9" s="45"/>
      <c r="L9" s="45"/>
      <c r="M9" s="45"/>
      <c r="N9" s="45"/>
      <c r="O9" s="45"/>
      <c r="P9" s="45" t="s">
        <v>
14</v>
      </c>
      <c r="Q9" s="45"/>
      <c r="R9" s="45"/>
      <c r="S9" s="45"/>
      <c r="T9" s="45"/>
      <c r="U9" s="45"/>
      <c r="V9" s="45"/>
      <c r="W9" s="45" t="s">
        <v>
15</v>
      </c>
      <c r="X9" s="45"/>
      <c r="Y9" s="45"/>
      <c r="Z9" s="45"/>
      <c r="AA9" s="45"/>
      <c r="AB9" s="45"/>
      <c r="AC9" s="45"/>
      <c r="AD9" s="45" t="s">
        <v>
16</v>
      </c>
      <c r="AE9" s="45"/>
      <c r="AF9" s="45"/>
      <c r="AG9" s="45"/>
      <c r="AH9" s="45"/>
      <c r="AI9" s="45"/>
      <c r="AJ9" s="45"/>
      <c r="AK9" s="3"/>
      <c r="AL9" s="45" t="s">
        <v>
17</v>
      </c>
      <c r="AM9" s="45"/>
      <c r="AN9" s="45"/>
      <c r="AO9" s="45"/>
      <c r="AP9" s="45"/>
      <c r="AQ9" s="45"/>
      <c r="AR9" s="45"/>
      <c r="AS9" s="45"/>
      <c r="AT9" s="45" t="s">
        <v>
18</v>
      </c>
      <c r="AU9" s="45"/>
      <c r="AV9" s="45"/>
      <c r="AW9" s="45"/>
      <c r="AX9" s="45"/>
      <c r="AY9" s="45"/>
      <c r="AZ9" s="45"/>
      <c r="BA9" s="45"/>
      <c r="BB9" s="45" t="s">
        <v>
19</v>
      </c>
      <c r="BC9" s="45"/>
      <c r="BD9" s="45"/>
      <c r="BE9" s="45"/>
      <c r="BF9" s="45"/>
      <c r="BG9" s="45"/>
      <c r="BH9" s="45"/>
      <c r="BI9" s="45"/>
      <c r="BJ9" s="3"/>
      <c r="BK9" s="3"/>
      <c r="BL9" s="52" t="s">
        <v>
20</v>
      </c>
      <c r="BM9" s="53"/>
      <c r="BN9" s="10" t="s">
        <v>
21</v>
      </c>
      <c r="BO9" s="11"/>
      <c r="BP9" s="11"/>
      <c r="BQ9" s="11"/>
      <c r="BR9" s="11"/>
      <c r="BS9" s="11"/>
      <c r="BT9" s="11"/>
      <c r="BU9" s="11"/>
      <c r="BV9" s="11"/>
      <c r="BW9" s="11"/>
      <c r="BX9" s="11"/>
      <c r="BY9" s="12"/>
    </row>
    <row r="10" spans="1:78" ht="18.75" customHeight="1" x14ac:dyDescent="0.15">
      <c r="A10" s="2"/>
      <c r="B10" s="46" t="str">
        <f>
データ!N6</f>
        <v>
-</v>
      </c>
      <c r="C10" s="46"/>
      <c r="D10" s="46"/>
      <c r="E10" s="46"/>
      <c r="F10" s="46"/>
      <c r="G10" s="46"/>
      <c r="H10" s="46"/>
      <c r="I10" s="46">
        <f>
データ!O6</f>
        <v>
75.5</v>
      </c>
      <c r="J10" s="46"/>
      <c r="K10" s="46"/>
      <c r="L10" s="46"/>
      <c r="M10" s="46"/>
      <c r="N10" s="46"/>
      <c r="O10" s="46"/>
      <c r="P10" s="46">
        <f>
データ!P6</f>
        <v>
98.93</v>
      </c>
      <c r="Q10" s="46"/>
      <c r="R10" s="46"/>
      <c r="S10" s="46"/>
      <c r="T10" s="46"/>
      <c r="U10" s="46"/>
      <c r="V10" s="46"/>
      <c r="W10" s="46">
        <f>
データ!Q6</f>
        <v>
92.67</v>
      </c>
      <c r="X10" s="46"/>
      <c r="Y10" s="46"/>
      <c r="Z10" s="46"/>
      <c r="AA10" s="46"/>
      <c r="AB10" s="46"/>
      <c r="AC10" s="46"/>
      <c r="AD10" s="51">
        <f>
データ!R6</f>
        <v>
2068</v>
      </c>
      <c r="AE10" s="51"/>
      <c r="AF10" s="51"/>
      <c r="AG10" s="51"/>
      <c r="AH10" s="51"/>
      <c r="AI10" s="51"/>
      <c r="AJ10" s="51"/>
      <c r="AK10" s="2"/>
      <c r="AL10" s="51">
        <f>
データ!V6</f>
        <v>
425056</v>
      </c>
      <c r="AM10" s="51"/>
      <c r="AN10" s="51"/>
      <c r="AO10" s="51"/>
      <c r="AP10" s="51"/>
      <c r="AQ10" s="51"/>
      <c r="AR10" s="51"/>
      <c r="AS10" s="51"/>
      <c r="AT10" s="46">
        <f>
データ!W6</f>
        <v>
50.38</v>
      </c>
      <c r="AU10" s="46"/>
      <c r="AV10" s="46"/>
      <c r="AW10" s="46"/>
      <c r="AX10" s="46"/>
      <c r="AY10" s="46"/>
      <c r="AZ10" s="46"/>
      <c r="BA10" s="46"/>
      <c r="BB10" s="46">
        <f>
データ!X6</f>
        <v>
8437</v>
      </c>
      <c r="BC10" s="46"/>
      <c r="BD10" s="46"/>
      <c r="BE10" s="46"/>
      <c r="BF10" s="46"/>
      <c r="BG10" s="46"/>
      <c r="BH10" s="46"/>
      <c r="BI10" s="46"/>
      <c r="BJ10" s="2"/>
      <c r="BK10" s="2"/>
      <c r="BL10" s="69" t="s">
        <v>
22</v>
      </c>
      <c r="BM10" s="70"/>
      <c r="BN10" s="13" t="s">
        <v>
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
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
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
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76" t="s">
        <v>
118</v>
      </c>
      <c r="BM16" s="77"/>
      <c r="BN16" s="77"/>
      <c r="BO16" s="77"/>
      <c r="BP16" s="77"/>
      <c r="BQ16" s="77"/>
      <c r="BR16" s="77"/>
      <c r="BS16" s="77"/>
      <c r="BT16" s="77"/>
      <c r="BU16" s="77"/>
      <c r="BV16" s="77"/>
      <c r="BW16" s="77"/>
      <c r="BX16" s="77"/>
      <c r="BY16" s="77"/>
      <c r="BZ16" s="78"/>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76"/>
      <c r="BM17" s="77"/>
      <c r="BN17" s="77"/>
      <c r="BO17" s="77"/>
      <c r="BP17" s="77"/>
      <c r="BQ17" s="77"/>
      <c r="BR17" s="77"/>
      <c r="BS17" s="77"/>
      <c r="BT17" s="77"/>
      <c r="BU17" s="77"/>
      <c r="BV17" s="77"/>
      <c r="BW17" s="77"/>
      <c r="BX17" s="77"/>
      <c r="BY17" s="77"/>
      <c r="BZ17" s="78"/>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76"/>
      <c r="BM18" s="77"/>
      <c r="BN18" s="77"/>
      <c r="BO18" s="77"/>
      <c r="BP18" s="77"/>
      <c r="BQ18" s="77"/>
      <c r="BR18" s="77"/>
      <c r="BS18" s="77"/>
      <c r="BT18" s="77"/>
      <c r="BU18" s="77"/>
      <c r="BV18" s="77"/>
      <c r="BW18" s="77"/>
      <c r="BX18" s="77"/>
      <c r="BY18" s="77"/>
      <c r="BZ18" s="78"/>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76"/>
      <c r="BM19" s="77"/>
      <c r="BN19" s="77"/>
      <c r="BO19" s="77"/>
      <c r="BP19" s="77"/>
      <c r="BQ19" s="77"/>
      <c r="BR19" s="77"/>
      <c r="BS19" s="77"/>
      <c r="BT19" s="77"/>
      <c r="BU19" s="77"/>
      <c r="BV19" s="77"/>
      <c r="BW19" s="77"/>
      <c r="BX19" s="77"/>
      <c r="BY19" s="77"/>
      <c r="BZ19" s="78"/>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76"/>
      <c r="BM20" s="77"/>
      <c r="BN20" s="77"/>
      <c r="BO20" s="77"/>
      <c r="BP20" s="77"/>
      <c r="BQ20" s="77"/>
      <c r="BR20" s="77"/>
      <c r="BS20" s="77"/>
      <c r="BT20" s="77"/>
      <c r="BU20" s="77"/>
      <c r="BV20" s="77"/>
      <c r="BW20" s="77"/>
      <c r="BX20" s="77"/>
      <c r="BY20" s="77"/>
      <c r="BZ20" s="78"/>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76"/>
      <c r="BM21" s="77"/>
      <c r="BN21" s="77"/>
      <c r="BO21" s="77"/>
      <c r="BP21" s="77"/>
      <c r="BQ21" s="77"/>
      <c r="BR21" s="77"/>
      <c r="BS21" s="77"/>
      <c r="BT21" s="77"/>
      <c r="BU21" s="77"/>
      <c r="BV21" s="77"/>
      <c r="BW21" s="77"/>
      <c r="BX21" s="77"/>
      <c r="BY21" s="77"/>
      <c r="BZ21" s="78"/>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76"/>
      <c r="BM22" s="77"/>
      <c r="BN22" s="77"/>
      <c r="BO22" s="77"/>
      <c r="BP22" s="77"/>
      <c r="BQ22" s="77"/>
      <c r="BR22" s="77"/>
      <c r="BS22" s="77"/>
      <c r="BT22" s="77"/>
      <c r="BU22" s="77"/>
      <c r="BV22" s="77"/>
      <c r="BW22" s="77"/>
      <c r="BX22" s="77"/>
      <c r="BY22" s="77"/>
      <c r="BZ22" s="78"/>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76"/>
      <c r="BM23" s="77"/>
      <c r="BN23" s="77"/>
      <c r="BO23" s="77"/>
      <c r="BP23" s="77"/>
      <c r="BQ23" s="77"/>
      <c r="BR23" s="77"/>
      <c r="BS23" s="77"/>
      <c r="BT23" s="77"/>
      <c r="BU23" s="77"/>
      <c r="BV23" s="77"/>
      <c r="BW23" s="77"/>
      <c r="BX23" s="77"/>
      <c r="BY23" s="77"/>
      <c r="BZ23" s="78"/>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76"/>
      <c r="BM24" s="77"/>
      <c r="BN24" s="77"/>
      <c r="BO24" s="77"/>
      <c r="BP24" s="77"/>
      <c r="BQ24" s="77"/>
      <c r="BR24" s="77"/>
      <c r="BS24" s="77"/>
      <c r="BT24" s="77"/>
      <c r="BU24" s="77"/>
      <c r="BV24" s="77"/>
      <c r="BW24" s="77"/>
      <c r="BX24" s="77"/>
      <c r="BY24" s="77"/>
      <c r="BZ24" s="78"/>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76"/>
      <c r="BM25" s="77"/>
      <c r="BN25" s="77"/>
      <c r="BO25" s="77"/>
      <c r="BP25" s="77"/>
      <c r="BQ25" s="77"/>
      <c r="BR25" s="77"/>
      <c r="BS25" s="77"/>
      <c r="BT25" s="77"/>
      <c r="BU25" s="77"/>
      <c r="BV25" s="77"/>
      <c r="BW25" s="77"/>
      <c r="BX25" s="77"/>
      <c r="BY25" s="77"/>
      <c r="BZ25" s="78"/>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76"/>
      <c r="BM26" s="77"/>
      <c r="BN26" s="77"/>
      <c r="BO26" s="77"/>
      <c r="BP26" s="77"/>
      <c r="BQ26" s="77"/>
      <c r="BR26" s="77"/>
      <c r="BS26" s="77"/>
      <c r="BT26" s="77"/>
      <c r="BU26" s="77"/>
      <c r="BV26" s="77"/>
      <c r="BW26" s="77"/>
      <c r="BX26" s="77"/>
      <c r="BY26" s="77"/>
      <c r="BZ26" s="78"/>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76"/>
      <c r="BM27" s="77"/>
      <c r="BN27" s="77"/>
      <c r="BO27" s="77"/>
      <c r="BP27" s="77"/>
      <c r="BQ27" s="77"/>
      <c r="BR27" s="77"/>
      <c r="BS27" s="77"/>
      <c r="BT27" s="77"/>
      <c r="BU27" s="77"/>
      <c r="BV27" s="77"/>
      <c r="BW27" s="77"/>
      <c r="BX27" s="77"/>
      <c r="BY27" s="77"/>
      <c r="BZ27" s="78"/>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76"/>
      <c r="BM28" s="77"/>
      <c r="BN28" s="77"/>
      <c r="BO28" s="77"/>
      <c r="BP28" s="77"/>
      <c r="BQ28" s="77"/>
      <c r="BR28" s="77"/>
      <c r="BS28" s="77"/>
      <c r="BT28" s="77"/>
      <c r="BU28" s="77"/>
      <c r="BV28" s="77"/>
      <c r="BW28" s="77"/>
      <c r="BX28" s="77"/>
      <c r="BY28" s="77"/>
      <c r="BZ28" s="78"/>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76"/>
      <c r="BM29" s="77"/>
      <c r="BN29" s="77"/>
      <c r="BO29" s="77"/>
      <c r="BP29" s="77"/>
      <c r="BQ29" s="77"/>
      <c r="BR29" s="77"/>
      <c r="BS29" s="77"/>
      <c r="BT29" s="77"/>
      <c r="BU29" s="77"/>
      <c r="BV29" s="77"/>
      <c r="BW29" s="77"/>
      <c r="BX29" s="77"/>
      <c r="BY29" s="77"/>
      <c r="BZ29" s="78"/>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76"/>
      <c r="BM30" s="77"/>
      <c r="BN30" s="77"/>
      <c r="BO30" s="77"/>
      <c r="BP30" s="77"/>
      <c r="BQ30" s="77"/>
      <c r="BR30" s="77"/>
      <c r="BS30" s="77"/>
      <c r="BT30" s="77"/>
      <c r="BU30" s="77"/>
      <c r="BV30" s="77"/>
      <c r="BW30" s="77"/>
      <c r="BX30" s="77"/>
      <c r="BY30" s="77"/>
      <c r="BZ30" s="78"/>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76"/>
      <c r="BM31" s="77"/>
      <c r="BN31" s="77"/>
      <c r="BO31" s="77"/>
      <c r="BP31" s="77"/>
      <c r="BQ31" s="77"/>
      <c r="BR31" s="77"/>
      <c r="BS31" s="77"/>
      <c r="BT31" s="77"/>
      <c r="BU31" s="77"/>
      <c r="BV31" s="77"/>
      <c r="BW31" s="77"/>
      <c r="BX31" s="77"/>
      <c r="BY31" s="77"/>
      <c r="BZ31" s="78"/>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76"/>
      <c r="BM32" s="77"/>
      <c r="BN32" s="77"/>
      <c r="BO32" s="77"/>
      <c r="BP32" s="77"/>
      <c r="BQ32" s="77"/>
      <c r="BR32" s="77"/>
      <c r="BS32" s="77"/>
      <c r="BT32" s="77"/>
      <c r="BU32" s="77"/>
      <c r="BV32" s="77"/>
      <c r="BW32" s="77"/>
      <c r="BX32" s="77"/>
      <c r="BY32" s="77"/>
      <c r="BZ32" s="78"/>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76"/>
      <c r="BM33" s="77"/>
      <c r="BN33" s="77"/>
      <c r="BO33" s="77"/>
      <c r="BP33" s="77"/>
      <c r="BQ33" s="77"/>
      <c r="BR33" s="77"/>
      <c r="BS33" s="77"/>
      <c r="BT33" s="77"/>
      <c r="BU33" s="77"/>
      <c r="BV33" s="77"/>
      <c r="BW33" s="77"/>
      <c r="BX33" s="77"/>
      <c r="BY33" s="77"/>
      <c r="BZ33" s="78"/>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6"/>
      <c r="BM34" s="77"/>
      <c r="BN34" s="77"/>
      <c r="BO34" s="77"/>
      <c r="BP34" s="77"/>
      <c r="BQ34" s="77"/>
      <c r="BR34" s="77"/>
      <c r="BS34" s="77"/>
      <c r="BT34" s="77"/>
      <c r="BU34" s="77"/>
      <c r="BV34" s="77"/>
      <c r="BW34" s="77"/>
      <c r="BX34" s="77"/>
      <c r="BY34" s="77"/>
      <c r="BZ34" s="78"/>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6"/>
      <c r="BM35" s="77"/>
      <c r="BN35" s="77"/>
      <c r="BO35" s="77"/>
      <c r="BP35" s="77"/>
      <c r="BQ35" s="77"/>
      <c r="BR35" s="77"/>
      <c r="BS35" s="77"/>
      <c r="BT35" s="77"/>
      <c r="BU35" s="77"/>
      <c r="BV35" s="77"/>
      <c r="BW35" s="77"/>
      <c r="BX35" s="77"/>
      <c r="BY35" s="77"/>
      <c r="BZ35" s="78"/>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76"/>
      <c r="BM36" s="77"/>
      <c r="BN36" s="77"/>
      <c r="BO36" s="77"/>
      <c r="BP36" s="77"/>
      <c r="BQ36" s="77"/>
      <c r="BR36" s="77"/>
      <c r="BS36" s="77"/>
      <c r="BT36" s="77"/>
      <c r="BU36" s="77"/>
      <c r="BV36" s="77"/>
      <c r="BW36" s="77"/>
      <c r="BX36" s="77"/>
      <c r="BY36" s="77"/>
      <c r="BZ36" s="78"/>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76"/>
      <c r="BM37" s="77"/>
      <c r="BN37" s="77"/>
      <c r="BO37" s="77"/>
      <c r="BP37" s="77"/>
      <c r="BQ37" s="77"/>
      <c r="BR37" s="77"/>
      <c r="BS37" s="77"/>
      <c r="BT37" s="77"/>
      <c r="BU37" s="77"/>
      <c r="BV37" s="77"/>
      <c r="BW37" s="77"/>
      <c r="BX37" s="77"/>
      <c r="BY37" s="77"/>
      <c r="BZ37" s="78"/>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76"/>
      <c r="BM38" s="77"/>
      <c r="BN38" s="77"/>
      <c r="BO38" s="77"/>
      <c r="BP38" s="77"/>
      <c r="BQ38" s="77"/>
      <c r="BR38" s="77"/>
      <c r="BS38" s="77"/>
      <c r="BT38" s="77"/>
      <c r="BU38" s="77"/>
      <c r="BV38" s="77"/>
      <c r="BW38" s="77"/>
      <c r="BX38" s="77"/>
      <c r="BY38" s="77"/>
      <c r="BZ38" s="78"/>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76"/>
      <c r="BM39" s="77"/>
      <c r="BN39" s="77"/>
      <c r="BO39" s="77"/>
      <c r="BP39" s="77"/>
      <c r="BQ39" s="77"/>
      <c r="BR39" s="77"/>
      <c r="BS39" s="77"/>
      <c r="BT39" s="77"/>
      <c r="BU39" s="77"/>
      <c r="BV39" s="77"/>
      <c r="BW39" s="77"/>
      <c r="BX39" s="77"/>
      <c r="BY39" s="77"/>
      <c r="BZ39" s="78"/>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76"/>
      <c r="BM40" s="77"/>
      <c r="BN40" s="77"/>
      <c r="BO40" s="77"/>
      <c r="BP40" s="77"/>
      <c r="BQ40" s="77"/>
      <c r="BR40" s="77"/>
      <c r="BS40" s="77"/>
      <c r="BT40" s="77"/>
      <c r="BU40" s="77"/>
      <c r="BV40" s="77"/>
      <c r="BW40" s="77"/>
      <c r="BX40" s="77"/>
      <c r="BY40" s="77"/>
      <c r="BZ40" s="78"/>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76"/>
      <c r="BM41" s="77"/>
      <c r="BN41" s="77"/>
      <c r="BO41" s="77"/>
      <c r="BP41" s="77"/>
      <c r="BQ41" s="77"/>
      <c r="BR41" s="77"/>
      <c r="BS41" s="77"/>
      <c r="BT41" s="77"/>
      <c r="BU41" s="77"/>
      <c r="BV41" s="77"/>
      <c r="BW41" s="77"/>
      <c r="BX41" s="77"/>
      <c r="BY41" s="77"/>
      <c r="BZ41" s="78"/>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76"/>
      <c r="BM42" s="77"/>
      <c r="BN42" s="77"/>
      <c r="BO42" s="77"/>
      <c r="BP42" s="77"/>
      <c r="BQ42" s="77"/>
      <c r="BR42" s="77"/>
      <c r="BS42" s="77"/>
      <c r="BT42" s="77"/>
      <c r="BU42" s="77"/>
      <c r="BV42" s="77"/>
      <c r="BW42" s="77"/>
      <c r="BX42" s="77"/>
      <c r="BY42" s="77"/>
      <c r="BZ42" s="78"/>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76"/>
      <c r="BM43" s="77"/>
      <c r="BN43" s="77"/>
      <c r="BO43" s="77"/>
      <c r="BP43" s="77"/>
      <c r="BQ43" s="77"/>
      <c r="BR43" s="77"/>
      <c r="BS43" s="77"/>
      <c r="BT43" s="77"/>
      <c r="BU43" s="77"/>
      <c r="BV43" s="77"/>
      <c r="BW43" s="77"/>
      <c r="BX43" s="77"/>
      <c r="BY43" s="77"/>
      <c r="BZ43" s="78"/>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9"/>
      <c r="BM44" s="80"/>
      <c r="BN44" s="80"/>
      <c r="BO44" s="80"/>
      <c r="BP44" s="80"/>
      <c r="BQ44" s="80"/>
      <c r="BR44" s="80"/>
      <c r="BS44" s="80"/>
      <c r="BT44" s="80"/>
      <c r="BU44" s="80"/>
      <c r="BV44" s="80"/>
      <c r="BW44" s="80"/>
      <c r="BX44" s="80"/>
      <c r="BY44" s="80"/>
      <c r="BZ44" s="81"/>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
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
116</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
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
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
117</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
30</v>
      </c>
    </row>
    <row r="84" spans="1:78" hidden="1" x14ac:dyDescent="0.15">
      <c r="B84" s="26" t="s">
        <v>
31</v>
      </c>
      <c r="C84" s="26"/>
      <c r="D84" s="26"/>
      <c r="E84" s="26" t="s">
        <v>
32</v>
      </c>
      <c r="F84" s="26" t="s">
        <v>
33</v>
      </c>
      <c r="G84" s="26" t="s">
        <v>
34</v>
      </c>
      <c r="H84" s="26" t="s">
        <v>
35</v>
      </c>
      <c r="I84" s="26" t="s">
        <v>
36</v>
      </c>
      <c r="J84" s="26" t="s">
        <v>
37</v>
      </c>
      <c r="K84" s="26" t="s">
        <v>
38</v>
      </c>
      <c r="L84" s="26" t="s">
        <v>
39</v>
      </c>
      <c r="M84" s="26" t="s">
        <v>
40</v>
      </c>
      <c r="N84" s="26" t="s">
        <v>
41</v>
      </c>
      <c r="O84" s="26" t="s">
        <v>
42</v>
      </c>
    </row>
    <row r="85" spans="1:78" hidden="1" x14ac:dyDescent="0.15">
      <c r="B85" s="26"/>
      <c r="C85" s="26"/>
      <c r="D85" s="26"/>
      <c r="E85" s="26" t="str">
        <f>
データ!AI6</f>
        <v>
【106.67】</v>
      </c>
      <c r="F85" s="26" t="str">
        <f>
データ!AT6</f>
        <v>
【3.64】</v>
      </c>
      <c r="G85" s="26" t="str">
        <f>
データ!BE6</f>
        <v>
【67.52】</v>
      </c>
      <c r="H85" s="26" t="str">
        <f>
データ!BP6</f>
        <v>
【705.21】</v>
      </c>
      <c r="I85" s="26" t="str">
        <f>
データ!CA6</f>
        <v>
【98.96】</v>
      </c>
      <c r="J85" s="26" t="str">
        <f>
データ!CL6</f>
        <v>
【134.52】</v>
      </c>
      <c r="K85" s="26" t="str">
        <f>
データ!CW6</f>
        <v>
【59.57】</v>
      </c>
      <c r="L85" s="26" t="str">
        <f>
データ!DH6</f>
        <v>
【95.57】</v>
      </c>
      <c r="M85" s="26" t="str">
        <f>
データ!DS6</f>
        <v>
【36.52】</v>
      </c>
      <c r="N85" s="26" t="str">
        <f>
データ!ED6</f>
        <v>
【5.72】</v>
      </c>
      <c r="O85" s="26" t="str">
        <f>
データ!EO6</f>
        <v>
【0.30】</v>
      </c>
    </row>
  </sheetData>
  <sheetProtection algorithmName="SHA-512" hashValue="ElGDpAOd3zqmY7nfYhj91rskBlIp/gbMBPW7aCH603S2SUmcRqosJf90yEshKCOnTOX6NR0ApWZGkugfo4OeMQ==" saltValue="f4pMeErg/cur0czUfeVPRw=="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83" t="s">
        <v>52</v>
      </c>
      <c r="I3" s="84"/>
      <c r="J3" s="84"/>
      <c r="K3" s="84"/>
      <c r="L3" s="84"/>
      <c r="M3" s="84"/>
      <c r="N3" s="84"/>
      <c r="O3" s="84"/>
      <c r="P3" s="84"/>
      <c r="Q3" s="84"/>
      <c r="R3" s="84"/>
      <c r="S3" s="84"/>
      <c r="T3" s="84"/>
      <c r="U3" s="84"/>
      <c r="V3" s="84"/>
      <c r="W3" s="84"/>
      <c r="X3" s="85"/>
      <c r="Y3" s="89" t="s">
        <v>53</v>
      </c>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t="s">
        <v>54</v>
      </c>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row>
    <row r="4" spans="1:148" x14ac:dyDescent="0.15">
      <c r="A4" s="28" t="s">
        <v>55</v>
      </c>
      <c r="B4" s="30"/>
      <c r="C4" s="30"/>
      <c r="D4" s="30"/>
      <c r="E4" s="30"/>
      <c r="F4" s="30"/>
      <c r="G4" s="30"/>
      <c r="H4" s="86"/>
      <c r="I4" s="87"/>
      <c r="J4" s="87"/>
      <c r="K4" s="87"/>
      <c r="L4" s="87"/>
      <c r="M4" s="87"/>
      <c r="N4" s="87"/>
      <c r="O4" s="87"/>
      <c r="P4" s="87"/>
      <c r="Q4" s="87"/>
      <c r="R4" s="87"/>
      <c r="S4" s="87"/>
      <c r="T4" s="87"/>
      <c r="U4" s="87"/>
      <c r="V4" s="87"/>
      <c r="W4" s="87"/>
      <c r="X4" s="88"/>
      <c r="Y4" s="82" t="s">
        <v>56</v>
      </c>
      <c r="Z4" s="82"/>
      <c r="AA4" s="82"/>
      <c r="AB4" s="82"/>
      <c r="AC4" s="82"/>
      <c r="AD4" s="82"/>
      <c r="AE4" s="82"/>
      <c r="AF4" s="82"/>
      <c r="AG4" s="82"/>
      <c r="AH4" s="82"/>
      <c r="AI4" s="82"/>
      <c r="AJ4" s="82" t="s">
        <v>57</v>
      </c>
      <c r="AK4" s="82"/>
      <c r="AL4" s="82"/>
      <c r="AM4" s="82"/>
      <c r="AN4" s="82"/>
      <c r="AO4" s="82"/>
      <c r="AP4" s="82"/>
      <c r="AQ4" s="82"/>
      <c r="AR4" s="82"/>
      <c r="AS4" s="82"/>
      <c r="AT4" s="82"/>
      <c r="AU4" s="82" t="s">
        <v>58</v>
      </c>
      <c r="AV4" s="82"/>
      <c r="AW4" s="82"/>
      <c r="AX4" s="82"/>
      <c r="AY4" s="82"/>
      <c r="AZ4" s="82"/>
      <c r="BA4" s="82"/>
      <c r="BB4" s="82"/>
      <c r="BC4" s="82"/>
      <c r="BD4" s="82"/>
      <c r="BE4" s="82"/>
      <c r="BF4" s="82" t="s">
        <v>59</v>
      </c>
      <c r="BG4" s="82"/>
      <c r="BH4" s="82"/>
      <c r="BI4" s="82"/>
      <c r="BJ4" s="82"/>
      <c r="BK4" s="82"/>
      <c r="BL4" s="82"/>
      <c r="BM4" s="82"/>
      <c r="BN4" s="82"/>
      <c r="BO4" s="82"/>
      <c r="BP4" s="82"/>
      <c r="BQ4" s="82" t="s">
        <v>60</v>
      </c>
      <c r="BR4" s="82"/>
      <c r="BS4" s="82"/>
      <c r="BT4" s="82"/>
      <c r="BU4" s="82"/>
      <c r="BV4" s="82"/>
      <c r="BW4" s="82"/>
      <c r="BX4" s="82"/>
      <c r="BY4" s="82"/>
      <c r="BZ4" s="82"/>
      <c r="CA4" s="82"/>
      <c r="CB4" s="82" t="s">
        <v>61</v>
      </c>
      <c r="CC4" s="82"/>
      <c r="CD4" s="82"/>
      <c r="CE4" s="82"/>
      <c r="CF4" s="82"/>
      <c r="CG4" s="82"/>
      <c r="CH4" s="82"/>
      <c r="CI4" s="82"/>
      <c r="CJ4" s="82"/>
      <c r="CK4" s="82"/>
      <c r="CL4" s="82"/>
      <c r="CM4" s="82" t="s">
        <v>62</v>
      </c>
      <c r="CN4" s="82"/>
      <c r="CO4" s="82"/>
      <c r="CP4" s="82"/>
      <c r="CQ4" s="82"/>
      <c r="CR4" s="82"/>
      <c r="CS4" s="82"/>
      <c r="CT4" s="82"/>
      <c r="CU4" s="82"/>
      <c r="CV4" s="82"/>
      <c r="CW4" s="82"/>
      <c r="CX4" s="82" t="s">
        <v>63</v>
      </c>
      <c r="CY4" s="82"/>
      <c r="CZ4" s="82"/>
      <c r="DA4" s="82"/>
      <c r="DB4" s="82"/>
      <c r="DC4" s="82"/>
      <c r="DD4" s="82"/>
      <c r="DE4" s="82"/>
      <c r="DF4" s="82"/>
      <c r="DG4" s="82"/>
      <c r="DH4" s="82"/>
      <c r="DI4" s="82" t="s">
        <v>64</v>
      </c>
      <c r="DJ4" s="82"/>
      <c r="DK4" s="82"/>
      <c r="DL4" s="82"/>
      <c r="DM4" s="82"/>
      <c r="DN4" s="82"/>
      <c r="DO4" s="82"/>
      <c r="DP4" s="82"/>
      <c r="DQ4" s="82"/>
      <c r="DR4" s="82"/>
      <c r="DS4" s="82"/>
      <c r="DT4" s="82" t="s">
        <v>65</v>
      </c>
      <c r="DU4" s="82"/>
      <c r="DV4" s="82"/>
      <c r="DW4" s="82"/>
      <c r="DX4" s="82"/>
      <c r="DY4" s="82"/>
      <c r="DZ4" s="82"/>
      <c r="EA4" s="82"/>
      <c r="EB4" s="82"/>
      <c r="EC4" s="82"/>
      <c r="ED4" s="82"/>
      <c r="EE4" s="82" t="s">
        <v>66</v>
      </c>
      <c r="EF4" s="82"/>
      <c r="EG4" s="82"/>
      <c r="EH4" s="82"/>
      <c r="EI4" s="82"/>
      <c r="EJ4" s="82"/>
      <c r="EK4" s="82"/>
      <c r="EL4" s="82"/>
      <c r="EM4" s="82"/>
      <c r="EN4" s="82"/>
      <c r="EO4" s="82"/>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132098</v>
      </c>
      <c r="D6" s="33">
        <f t="shared" si="3"/>
        <v>46</v>
      </c>
      <c r="E6" s="33">
        <f t="shared" si="3"/>
        <v>17</v>
      </c>
      <c r="F6" s="33">
        <f t="shared" si="3"/>
        <v>1</v>
      </c>
      <c r="G6" s="33">
        <f t="shared" si="3"/>
        <v>0</v>
      </c>
      <c r="H6" s="33" t="str">
        <f t="shared" si="3"/>
        <v>東京都　町田市</v>
      </c>
      <c r="I6" s="33" t="str">
        <f t="shared" si="3"/>
        <v>法適用</v>
      </c>
      <c r="J6" s="33" t="str">
        <f t="shared" si="3"/>
        <v>下水道事業</v>
      </c>
      <c r="K6" s="33" t="str">
        <f t="shared" si="3"/>
        <v>公共下水道</v>
      </c>
      <c r="L6" s="33" t="str">
        <f t="shared" si="3"/>
        <v>Ab</v>
      </c>
      <c r="M6" s="33" t="str">
        <f t="shared" si="3"/>
        <v>非設置</v>
      </c>
      <c r="N6" s="34" t="str">
        <f t="shared" si="3"/>
        <v>-</v>
      </c>
      <c r="O6" s="34">
        <f t="shared" si="3"/>
        <v>75.5</v>
      </c>
      <c r="P6" s="34">
        <f t="shared" si="3"/>
        <v>98.93</v>
      </c>
      <c r="Q6" s="34">
        <f t="shared" si="3"/>
        <v>92.67</v>
      </c>
      <c r="R6" s="34">
        <f t="shared" si="3"/>
        <v>2068</v>
      </c>
      <c r="S6" s="34">
        <f t="shared" si="3"/>
        <v>429152</v>
      </c>
      <c r="T6" s="34">
        <f t="shared" si="3"/>
        <v>71.55</v>
      </c>
      <c r="U6" s="34">
        <f t="shared" si="3"/>
        <v>5997.93</v>
      </c>
      <c r="V6" s="34">
        <f t="shared" si="3"/>
        <v>425056</v>
      </c>
      <c r="W6" s="34">
        <f t="shared" si="3"/>
        <v>50.38</v>
      </c>
      <c r="X6" s="34">
        <f t="shared" si="3"/>
        <v>8437</v>
      </c>
      <c r="Y6" s="35" t="str">
        <f>IF(Y7="",NA(),Y7)</f>
        <v>-</v>
      </c>
      <c r="Z6" s="35" t="str">
        <f t="shared" ref="Z6:AH6" si="4">IF(Z7="",NA(),Z7)</f>
        <v>-</v>
      </c>
      <c r="AA6" s="35" t="str">
        <f t="shared" si="4"/>
        <v>-</v>
      </c>
      <c r="AB6" s="35" t="str">
        <f t="shared" si="4"/>
        <v>-</v>
      </c>
      <c r="AC6" s="35">
        <f t="shared" si="4"/>
        <v>107.96</v>
      </c>
      <c r="AD6" s="35" t="str">
        <f t="shared" si="4"/>
        <v>-</v>
      </c>
      <c r="AE6" s="35" t="str">
        <f t="shared" si="4"/>
        <v>-</v>
      </c>
      <c r="AF6" s="35" t="str">
        <f t="shared" si="4"/>
        <v>-</v>
      </c>
      <c r="AG6" s="35" t="str">
        <f t="shared" si="4"/>
        <v>-</v>
      </c>
      <c r="AH6" s="35">
        <f t="shared" si="4"/>
        <v>107.05</v>
      </c>
      <c r="AI6" s="34" t="str">
        <f>IF(AI7="","",IF(AI7="-","【-】","【"&amp;SUBSTITUTE(TEXT(AI7,"#,##0.00"),"-","△")&amp;"】"))</f>
        <v>【106.67】</v>
      </c>
      <c r="AJ6" s="35" t="str">
        <f>IF(AJ7="",NA(),AJ7)</f>
        <v>-</v>
      </c>
      <c r="AK6" s="35" t="str">
        <f t="shared" ref="AK6:AS6" si="5">IF(AK7="",NA(),AK7)</f>
        <v>-</v>
      </c>
      <c r="AL6" s="35" t="str">
        <f t="shared" si="5"/>
        <v>-</v>
      </c>
      <c r="AM6" s="35" t="str">
        <f t="shared" si="5"/>
        <v>-</v>
      </c>
      <c r="AN6" s="34">
        <f t="shared" si="5"/>
        <v>0</v>
      </c>
      <c r="AO6" s="35" t="str">
        <f t="shared" si="5"/>
        <v>-</v>
      </c>
      <c r="AP6" s="35" t="str">
        <f t="shared" si="5"/>
        <v>-</v>
      </c>
      <c r="AQ6" s="35" t="str">
        <f t="shared" si="5"/>
        <v>-</v>
      </c>
      <c r="AR6" s="35" t="str">
        <f t="shared" si="5"/>
        <v>-</v>
      </c>
      <c r="AS6" s="34">
        <f t="shared" si="5"/>
        <v>0</v>
      </c>
      <c r="AT6" s="34" t="str">
        <f>IF(AT7="","",IF(AT7="-","【-】","【"&amp;SUBSTITUTE(TEXT(AT7,"#,##0.00"),"-","△")&amp;"】"))</f>
        <v>【3.64】</v>
      </c>
      <c r="AU6" s="35" t="str">
        <f>IF(AU7="",NA(),AU7)</f>
        <v>-</v>
      </c>
      <c r="AV6" s="35" t="str">
        <f t="shared" ref="AV6:BD6" si="6">IF(AV7="",NA(),AV7)</f>
        <v>-</v>
      </c>
      <c r="AW6" s="35" t="str">
        <f t="shared" si="6"/>
        <v>-</v>
      </c>
      <c r="AX6" s="35" t="str">
        <f t="shared" si="6"/>
        <v>-</v>
      </c>
      <c r="AY6" s="35">
        <f t="shared" si="6"/>
        <v>42.52</v>
      </c>
      <c r="AZ6" s="35" t="str">
        <f t="shared" si="6"/>
        <v>-</v>
      </c>
      <c r="BA6" s="35" t="str">
        <f t="shared" si="6"/>
        <v>-</v>
      </c>
      <c r="BB6" s="35" t="str">
        <f t="shared" si="6"/>
        <v>-</v>
      </c>
      <c r="BC6" s="35" t="str">
        <f t="shared" si="6"/>
        <v>-</v>
      </c>
      <c r="BD6" s="35">
        <f t="shared" si="6"/>
        <v>84.84</v>
      </c>
      <c r="BE6" s="34" t="str">
        <f>IF(BE7="","",IF(BE7="-","【-】","【"&amp;SUBSTITUTE(TEXT(BE7,"#,##0.00"),"-","△")&amp;"】"))</f>
        <v>【67.52】</v>
      </c>
      <c r="BF6" s="35" t="str">
        <f>IF(BF7="",NA(),BF7)</f>
        <v>-</v>
      </c>
      <c r="BG6" s="35" t="str">
        <f t="shared" ref="BG6:BO6" si="7">IF(BG7="",NA(),BG7)</f>
        <v>-</v>
      </c>
      <c r="BH6" s="35" t="str">
        <f t="shared" si="7"/>
        <v>-</v>
      </c>
      <c r="BI6" s="35" t="str">
        <f t="shared" si="7"/>
        <v>-</v>
      </c>
      <c r="BJ6" s="35">
        <f t="shared" si="7"/>
        <v>615.05999999999995</v>
      </c>
      <c r="BK6" s="35" t="str">
        <f t="shared" si="7"/>
        <v>-</v>
      </c>
      <c r="BL6" s="35" t="str">
        <f t="shared" si="7"/>
        <v>-</v>
      </c>
      <c r="BM6" s="35" t="str">
        <f t="shared" si="7"/>
        <v>-</v>
      </c>
      <c r="BN6" s="35" t="str">
        <f t="shared" si="7"/>
        <v>-</v>
      </c>
      <c r="BO6" s="35">
        <f t="shared" si="7"/>
        <v>565.62</v>
      </c>
      <c r="BP6" s="34" t="str">
        <f>IF(BP7="","",IF(BP7="-","【-】","【"&amp;SUBSTITUTE(TEXT(BP7,"#,##0.00"),"-","△")&amp;"】"))</f>
        <v>【705.21】</v>
      </c>
      <c r="BQ6" s="35" t="str">
        <f>IF(BQ7="",NA(),BQ7)</f>
        <v>-</v>
      </c>
      <c r="BR6" s="35" t="str">
        <f t="shared" ref="BR6:BZ6" si="8">IF(BR7="",NA(),BR7)</f>
        <v>-</v>
      </c>
      <c r="BS6" s="35" t="str">
        <f t="shared" si="8"/>
        <v>-</v>
      </c>
      <c r="BT6" s="35" t="str">
        <f t="shared" si="8"/>
        <v>-</v>
      </c>
      <c r="BU6" s="35">
        <f t="shared" si="8"/>
        <v>99.73</v>
      </c>
      <c r="BV6" s="35" t="str">
        <f t="shared" si="8"/>
        <v>-</v>
      </c>
      <c r="BW6" s="35" t="str">
        <f t="shared" si="8"/>
        <v>-</v>
      </c>
      <c r="BX6" s="35" t="str">
        <f t="shared" si="8"/>
        <v>-</v>
      </c>
      <c r="BY6" s="35" t="str">
        <f t="shared" si="8"/>
        <v>-</v>
      </c>
      <c r="BZ6" s="35">
        <f t="shared" si="8"/>
        <v>102.36</v>
      </c>
      <c r="CA6" s="34" t="str">
        <f>IF(CA7="","",IF(CA7="-","【-】","【"&amp;SUBSTITUTE(TEXT(CA7,"#,##0.00"),"-","△")&amp;"】"))</f>
        <v>【98.96】</v>
      </c>
      <c r="CB6" s="35" t="str">
        <f>IF(CB7="",NA(),CB7)</f>
        <v>-</v>
      </c>
      <c r="CC6" s="35" t="str">
        <f t="shared" ref="CC6:CK6" si="9">IF(CC7="",NA(),CC7)</f>
        <v>-</v>
      </c>
      <c r="CD6" s="35" t="str">
        <f t="shared" si="9"/>
        <v>-</v>
      </c>
      <c r="CE6" s="35" t="str">
        <f t="shared" si="9"/>
        <v>-</v>
      </c>
      <c r="CF6" s="35">
        <f t="shared" si="9"/>
        <v>119.6</v>
      </c>
      <c r="CG6" s="35" t="str">
        <f t="shared" si="9"/>
        <v>-</v>
      </c>
      <c r="CH6" s="35" t="str">
        <f t="shared" si="9"/>
        <v>-</v>
      </c>
      <c r="CI6" s="35" t="str">
        <f t="shared" si="9"/>
        <v>-</v>
      </c>
      <c r="CJ6" s="35" t="str">
        <f t="shared" si="9"/>
        <v>-</v>
      </c>
      <c r="CK6" s="35">
        <f t="shared" si="9"/>
        <v>114.01</v>
      </c>
      <c r="CL6" s="34" t="str">
        <f>IF(CL7="","",IF(CL7="-","【-】","【"&amp;SUBSTITUTE(TEXT(CL7,"#,##0.00"),"-","△")&amp;"】"))</f>
        <v>【134.52】</v>
      </c>
      <c r="CM6" s="35" t="str">
        <f>IF(CM7="",NA(),CM7)</f>
        <v>-</v>
      </c>
      <c r="CN6" s="35" t="str">
        <f t="shared" ref="CN6:CV6" si="10">IF(CN7="",NA(),CN7)</f>
        <v>-</v>
      </c>
      <c r="CO6" s="35" t="str">
        <f t="shared" si="10"/>
        <v>-</v>
      </c>
      <c r="CP6" s="35" t="str">
        <f t="shared" si="10"/>
        <v>-</v>
      </c>
      <c r="CQ6" s="35">
        <f t="shared" si="10"/>
        <v>69.709999999999994</v>
      </c>
      <c r="CR6" s="35" t="str">
        <f t="shared" si="10"/>
        <v>-</v>
      </c>
      <c r="CS6" s="35" t="str">
        <f t="shared" si="10"/>
        <v>-</v>
      </c>
      <c r="CT6" s="35" t="str">
        <f t="shared" si="10"/>
        <v>-</v>
      </c>
      <c r="CU6" s="35" t="str">
        <f t="shared" si="10"/>
        <v>-</v>
      </c>
      <c r="CV6" s="35">
        <f t="shared" si="10"/>
        <v>67.709999999999994</v>
      </c>
      <c r="CW6" s="34" t="str">
        <f>IF(CW7="","",IF(CW7="-","【-】","【"&amp;SUBSTITUTE(TEXT(CW7,"#,##0.00"),"-","△")&amp;"】"))</f>
        <v>【59.57】</v>
      </c>
      <c r="CX6" s="35" t="str">
        <f>IF(CX7="",NA(),CX7)</f>
        <v>-</v>
      </c>
      <c r="CY6" s="35" t="str">
        <f t="shared" ref="CY6:DG6" si="11">IF(CY7="",NA(),CY7)</f>
        <v>-</v>
      </c>
      <c r="CZ6" s="35" t="str">
        <f t="shared" si="11"/>
        <v>-</v>
      </c>
      <c r="DA6" s="35" t="str">
        <f t="shared" si="11"/>
        <v>-</v>
      </c>
      <c r="DB6" s="35">
        <f t="shared" si="11"/>
        <v>99.29</v>
      </c>
      <c r="DC6" s="35" t="str">
        <f t="shared" si="11"/>
        <v>-</v>
      </c>
      <c r="DD6" s="35" t="str">
        <f t="shared" si="11"/>
        <v>-</v>
      </c>
      <c r="DE6" s="35" t="str">
        <f t="shared" si="11"/>
        <v>-</v>
      </c>
      <c r="DF6" s="35" t="str">
        <f t="shared" si="11"/>
        <v>-</v>
      </c>
      <c r="DG6" s="35">
        <f t="shared" si="11"/>
        <v>97.24</v>
      </c>
      <c r="DH6" s="34" t="str">
        <f>IF(DH7="","",IF(DH7="-","【-】","【"&amp;SUBSTITUTE(TEXT(DH7,"#,##0.00"),"-","△")&amp;"】"))</f>
        <v>【95.57】</v>
      </c>
      <c r="DI6" s="35" t="str">
        <f>IF(DI7="",NA(),DI7)</f>
        <v>-</v>
      </c>
      <c r="DJ6" s="35" t="str">
        <f t="shared" ref="DJ6:DR6" si="12">IF(DJ7="",NA(),DJ7)</f>
        <v>-</v>
      </c>
      <c r="DK6" s="35" t="str">
        <f t="shared" si="12"/>
        <v>-</v>
      </c>
      <c r="DL6" s="35" t="str">
        <f t="shared" si="12"/>
        <v>-</v>
      </c>
      <c r="DM6" s="35">
        <f t="shared" si="12"/>
        <v>4.26</v>
      </c>
      <c r="DN6" s="35" t="str">
        <f t="shared" si="12"/>
        <v>-</v>
      </c>
      <c r="DO6" s="35" t="str">
        <f t="shared" si="12"/>
        <v>-</v>
      </c>
      <c r="DP6" s="35" t="str">
        <f t="shared" si="12"/>
        <v>-</v>
      </c>
      <c r="DQ6" s="35" t="str">
        <f t="shared" si="12"/>
        <v>-</v>
      </c>
      <c r="DR6" s="35">
        <f t="shared" si="12"/>
        <v>27.39</v>
      </c>
      <c r="DS6" s="34" t="str">
        <f>IF(DS7="","",IF(DS7="-","【-】","【"&amp;SUBSTITUTE(TEXT(DS7,"#,##0.00"),"-","△")&amp;"】"))</f>
        <v>【36.52】</v>
      </c>
      <c r="DT6" s="35" t="str">
        <f>IF(DT7="",NA(),DT7)</f>
        <v>-</v>
      </c>
      <c r="DU6" s="35" t="str">
        <f t="shared" ref="DU6:EC6" si="13">IF(DU7="",NA(),DU7)</f>
        <v>-</v>
      </c>
      <c r="DV6" s="35" t="str">
        <f t="shared" si="13"/>
        <v>-</v>
      </c>
      <c r="DW6" s="35" t="str">
        <f t="shared" si="13"/>
        <v>-</v>
      </c>
      <c r="DX6" s="35">
        <f t="shared" si="13"/>
        <v>5.71</v>
      </c>
      <c r="DY6" s="35" t="str">
        <f t="shared" si="13"/>
        <v>-</v>
      </c>
      <c r="DZ6" s="35" t="str">
        <f t="shared" si="13"/>
        <v>-</v>
      </c>
      <c r="EA6" s="35" t="str">
        <f t="shared" si="13"/>
        <v>-</v>
      </c>
      <c r="EB6" s="35" t="str">
        <f t="shared" si="13"/>
        <v>-</v>
      </c>
      <c r="EC6" s="35">
        <f t="shared" si="13"/>
        <v>5.86</v>
      </c>
      <c r="ED6" s="34" t="str">
        <f>IF(ED7="","",IF(ED7="-","【-】","【"&amp;SUBSTITUTE(TEXT(ED7,"#,##0.00"),"-","△")&amp;"】"))</f>
        <v>【5.72】</v>
      </c>
      <c r="EE6" s="35" t="str">
        <f>IF(EE7="",NA(),EE7)</f>
        <v>-</v>
      </c>
      <c r="EF6" s="35" t="str">
        <f t="shared" ref="EF6:EN6" si="14">IF(EF7="",NA(),EF7)</f>
        <v>-</v>
      </c>
      <c r="EG6" s="35" t="str">
        <f t="shared" si="14"/>
        <v>-</v>
      </c>
      <c r="EH6" s="35" t="str">
        <f t="shared" si="14"/>
        <v>-</v>
      </c>
      <c r="EI6" s="34">
        <f t="shared" si="14"/>
        <v>0</v>
      </c>
      <c r="EJ6" s="35" t="str">
        <f t="shared" si="14"/>
        <v>-</v>
      </c>
      <c r="EK6" s="35" t="str">
        <f t="shared" si="14"/>
        <v>-</v>
      </c>
      <c r="EL6" s="35" t="str">
        <f t="shared" si="14"/>
        <v>-</v>
      </c>
      <c r="EM6" s="35" t="str">
        <f t="shared" si="14"/>
        <v>-</v>
      </c>
      <c r="EN6" s="35">
        <f t="shared" si="14"/>
        <v>0.19</v>
      </c>
      <c r="EO6" s="34" t="str">
        <f>IF(EO7="","",IF(EO7="-","【-】","【"&amp;SUBSTITUTE(TEXT(EO7,"#,##0.00"),"-","△")&amp;"】"))</f>
        <v>【0.30】</v>
      </c>
    </row>
    <row r="7" spans="1:148" s="36" customFormat="1" x14ac:dyDescent="0.15">
      <c r="A7" s="28"/>
      <c r="B7" s="37">
        <v>2020</v>
      </c>
      <c r="C7" s="37">
        <v>132098</v>
      </c>
      <c r="D7" s="37">
        <v>46</v>
      </c>
      <c r="E7" s="37">
        <v>17</v>
      </c>
      <c r="F7" s="37">
        <v>1</v>
      </c>
      <c r="G7" s="37">
        <v>0</v>
      </c>
      <c r="H7" s="37" t="s">
        <v>96</v>
      </c>
      <c r="I7" s="37" t="s">
        <v>97</v>
      </c>
      <c r="J7" s="37" t="s">
        <v>98</v>
      </c>
      <c r="K7" s="37" t="s">
        <v>99</v>
      </c>
      <c r="L7" s="37" t="s">
        <v>100</v>
      </c>
      <c r="M7" s="37" t="s">
        <v>101</v>
      </c>
      <c r="N7" s="38" t="s">
        <v>102</v>
      </c>
      <c r="O7" s="38">
        <v>75.5</v>
      </c>
      <c r="P7" s="38">
        <v>98.93</v>
      </c>
      <c r="Q7" s="38">
        <v>92.67</v>
      </c>
      <c r="R7" s="38">
        <v>2068</v>
      </c>
      <c r="S7" s="38">
        <v>429152</v>
      </c>
      <c r="T7" s="38">
        <v>71.55</v>
      </c>
      <c r="U7" s="38">
        <v>5997.93</v>
      </c>
      <c r="V7" s="38">
        <v>425056</v>
      </c>
      <c r="W7" s="38">
        <v>50.38</v>
      </c>
      <c r="X7" s="38">
        <v>8437</v>
      </c>
      <c r="Y7" s="38" t="s">
        <v>102</v>
      </c>
      <c r="Z7" s="38" t="s">
        <v>102</v>
      </c>
      <c r="AA7" s="38" t="s">
        <v>102</v>
      </c>
      <c r="AB7" s="38" t="s">
        <v>102</v>
      </c>
      <c r="AC7" s="38">
        <v>107.96</v>
      </c>
      <c r="AD7" s="38" t="s">
        <v>102</v>
      </c>
      <c r="AE7" s="38" t="s">
        <v>102</v>
      </c>
      <c r="AF7" s="38" t="s">
        <v>102</v>
      </c>
      <c r="AG7" s="38" t="s">
        <v>102</v>
      </c>
      <c r="AH7" s="38">
        <v>107.05</v>
      </c>
      <c r="AI7" s="38">
        <v>106.67</v>
      </c>
      <c r="AJ7" s="38" t="s">
        <v>102</v>
      </c>
      <c r="AK7" s="38" t="s">
        <v>102</v>
      </c>
      <c r="AL7" s="38" t="s">
        <v>102</v>
      </c>
      <c r="AM7" s="38" t="s">
        <v>102</v>
      </c>
      <c r="AN7" s="38">
        <v>0</v>
      </c>
      <c r="AO7" s="38" t="s">
        <v>102</v>
      </c>
      <c r="AP7" s="38" t="s">
        <v>102</v>
      </c>
      <c r="AQ7" s="38" t="s">
        <v>102</v>
      </c>
      <c r="AR7" s="38" t="s">
        <v>102</v>
      </c>
      <c r="AS7" s="38">
        <v>0</v>
      </c>
      <c r="AT7" s="38">
        <v>3.64</v>
      </c>
      <c r="AU7" s="38" t="s">
        <v>102</v>
      </c>
      <c r="AV7" s="38" t="s">
        <v>102</v>
      </c>
      <c r="AW7" s="38" t="s">
        <v>102</v>
      </c>
      <c r="AX7" s="38" t="s">
        <v>102</v>
      </c>
      <c r="AY7" s="38">
        <v>42.52</v>
      </c>
      <c r="AZ7" s="38" t="s">
        <v>102</v>
      </c>
      <c r="BA7" s="38" t="s">
        <v>102</v>
      </c>
      <c r="BB7" s="38" t="s">
        <v>102</v>
      </c>
      <c r="BC7" s="38" t="s">
        <v>102</v>
      </c>
      <c r="BD7" s="38">
        <v>84.84</v>
      </c>
      <c r="BE7" s="38">
        <v>67.52</v>
      </c>
      <c r="BF7" s="38" t="s">
        <v>102</v>
      </c>
      <c r="BG7" s="38" t="s">
        <v>102</v>
      </c>
      <c r="BH7" s="38" t="s">
        <v>102</v>
      </c>
      <c r="BI7" s="38" t="s">
        <v>102</v>
      </c>
      <c r="BJ7" s="38">
        <v>615.05999999999995</v>
      </c>
      <c r="BK7" s="38" t="s">
        <v>102</v>
      </c>
      <c r="BL7" s="38" t="s">
        <v>102</v>
      </c>
      <c r="BM7" s="38" t="s">
        <v>102</v>
      </c>
      <c r="BN7" s="38" t="s">
        <v>102</v>
      </c>
      <c r="BO7" s="38">
        <v>565.62</v>
      </c>
      <c r="BP7" s="38">
        <v>705.21</v>
      </c>
      <c r="BQ7" s="38" t="s">
        <v>102</v>
      </c>
      <c r="BR7" s="38" t="s">
        <v>102</v>
      </c>
      <c r="BS7" s="38" t="s">
        <v>102</v>
      </c>
      <c r="BT7" s="38" t="s">
        <v>102</v>
      </c>
      <c r="BU7" s="38">
        <v>99.73</v>
      </c>
      <c r="BV7" s="38" t="s">
        <v>102</v>
      </c>
      <c r="BW7" s="38" t="s">
        <v>102</v>
      </c>
      <c r="BX7" s="38" t="s">
        <v>102</v>
      </c>
      <c r="BY7" s="38" t="s">
        <v>102</v>
      </c>
      <c r="BZ7" s="38">
        <v>102.36</v>
      </c>
      <c r="CA7" s="38">
        <v>98.96</v>
      </c>
      <c r="CB7" s="38" t="s">
        <v>102</v>
      </c>
      <c r="CC7" s="38" t="s">
        <v>102</v>
      </c>
      <c r="CD7" s="38" t="s">
        <v>102</v>
      </c>
      <c r="CE7" s="38" t="s">
        <v>102</v>
      </c>
      <c r="CF7" s="38">
        <v>119.6</v>
      </c>
      <c r="CG7" s="38" t="s">
        <v>102</v>
      </c>
      <c r="CH7" s="38" t="s">
        <v>102</v>
      </c>
      <c r="CI7" s="38" t="s">
        <v>102</v>
      </c>
      <c r="CJ7" s="38" t="s">
        <v>102</v>
      </c>
      <c r="CK7" s="38">
        <v>114.01</v>
      </c>
      <c r="CL7" s="38">
        <v>134.52000000000001</v>
      </c>
      <c r="CM7" s="38" t="s">
        <v>102</v>
      </c>
      <c r="CN7" s="38" t="s">
        <v>102</v>
      </c>
      <c r="CO7" s="38" t="s">
        <v>102</v>
      </c>
      <c r="CP7" s="38" t="s">
        <v>102</v>
      </c>
      <c r="CQ7" s="38">
        <v>69.709999999999994</v>
      </c>
      <c r="CR7" s="38" t="s">
        <v>102</v>
      </c>
      <c r="CS7" s="38" t="s">
        <v>102</v>
      </c>
      <c r="CT7" s="38" t="s">
        <v>102</v>
      </c>
      <c r="CU7" s="38" t="s">
        <v>102</v>
      </c>
      <c r="CV7" s="38">
        <v>67.709999999999994</v>
      </c>
      <c r="CW7" s="38">
        <v>59.57</v>
      </c>
      <c r="CX7" s="38" t="s">
        <v>102</v>
      </c>
      <c r="CY7" s="38" t="s">
        <v>102</v>
      </c>
      <c r="CZ7" s="38" t="s">
        <v>102</v>
      </c>
      <c r="DA7" s="38" t="s">
        <v>102</v>
      </c>
      <c r="DB7" s="38">
        <v>99.29</v>
      </c>
      <c r="DC7" s="38" t="s">
        <v>102</v>
      </c>
      <c r="DD7" s="38" t="s">
        <v>102</v>
      </c>
      <c r="DE7" s="38" t="s">
        <v>102</v>
      </c>
      <c r="DF7" s="38" t="s">
        <v>102</v>
      </c>
      <c r="DG7" s="38">
        <v>97.24</v>
      </c>
      <c r="DH7" s="38">
        <v>95.57</v>
      </c>
      <c r="DI7" s="38" t="s">
        <v>102</v>
      </c>
      <c r="DJ7" s="38" t="s">
        <v>102</v>
      </c>
      <c r="DK7" s="38" t="s">
        <v>102</v>
      </c>
      <c r="DL7" s="38" t="s">
        <v>102</v>
      </c>
      <c r="DM7" s="38">
        <v>4.26</v>
      </c>
      <c r="DN7" s="38" t="s">
        <v>102</v>
      </c>
      <c r="DO7" s="38" t="s">
        <v>102</v>
      </c>
      <c r="DP7" s="38" t="s">
        <v>102</v>
      </c>
      <c r="DQ7" s="38" t="s">
        <v>102</v>
      </c>
      <c r="DR7" s="38">
        <v>27.39</v>
      </c>
      <c r="DS7" s="38">
        <v>36.520000000000003</v>
      </c>
      <c r="DT7" s="38" t="s">
        <v>102</v>
      </c>
      <c r="DU7" s="38" t="s">
        <v>102</v>
      </c>
      <c r="DV7" s="38" t="s">
        <v>102</v>
      </c>
      <c r="DW7" s="38" t="s">
        <v>102</v>
      </c>
      <c r="DX7" s="38">
        <v>5.71</v>
      </c>
      <c r="DY7" s="38" t="s">
        <v>102</v>
      </c>
      <c r="DZ7" s="38" t="s">
        <v>102</v>
      </c>
      <c r="EA7" s="38" t="s">
        <v>102</v>
      </c>
      <c r="EB7" s="38" t="s">
        <v>102</v>
      </c>
      <c r="EC7" s="38">
        <v>5.86</v>
      </c>
      <c r="ED7" s="38">
        <v>5.72</v>
      </c>
      <c r="EE7" s="38" t="s">
        <v>102</v>
      </c>
      <c r="EF7" s="38" t="s">
        <v>102</v>
      </c>
      <c r="EG7" s="38" t="s">
        <v>102</v>
      </c>
      <c r="EH7" s="38" t="s">
        <v>102</v>
      </c>
      <c r="EI7" s="38">
        <v>0</v>
      </c>
      <c r="EJ7" s="38" t="s">
        <v>102</v>
      </c>
      <c r="EK7" s="38" t="s">
        <v>102</v>
      </c>
      <c r="EL7" s="38" t="s">
        <v>102</v>
      </c>
      <c r="EM7" s="38" t="s">
        <v>102</v>
      </c>
      <c r="EN7" s="38">
        <v>0.19</v>
      </c>
      <c r="EO7" s="38">
        <v>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111</v>
      </c>
      <c r="D13" t="s">
        <v>112</v>
      </c>
      <c r="E13" t="s">
        <v>113</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2022-01-18T01:02:19Z</cp:lastPrinted>
  <dcterms:created xsi:type="dcterms:W3CDTF">2021-12-03T07:10:40Z</dcterms:created>
  <dcterms:modified xsi:type="dcterms:W3CDTF">2022-02-17T02:44:33Z</dcterms:modified>
  <cp:category/>
</cp:coreProperties>
</file>