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5975\Documents\"/>
    </mc:Choice>
  </mc:AlternateContent>
  <xr:revisionPtr revIDLastSave="0" documentId="8_{21C8D609-F30A-4A8A-A111-6460E16ABB42}" xr6:coauthVersionLast="47" xr6:coauthVersionMax="47" xr10:uidLastSave="{00000000-0000-0000-0000-000000000000}"/>
  <workbookProtection workbookAlgorithmName="SHA-512" workbookHashValue="WxDUD8kcmovlx5g1LdHSD3mV06F99tnyDGIk6MKhpmgllnUDmQ2Bj6uuA3cJuJvSI0ZBuSK9PBoF+CDjs8+yng==" workbookSaltValue="7eSCkLr08Cv7dv0LB1OGlg=="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P10" i="4"/>
  <c r="B10" i="4"/>
  <c r="AT8" i="4"/>
  <c r="AD8" i="4"/>
  <c r="W8" i="4"/>
  <c r="P8" i="4"/>
  <c r="B8" i="4"/>
  <c r="B6" i="4"/>
</calcChain>
</file>

<file path=xl/sharedStrings.xml><?xml version="1.0" encoding="utf-8"?>
<sst xmlns="http://schemas.openxmlformats.org/spreadsheetml/2006/main" count="297" uniqueCount="117">
  <si>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</si>
  <si>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</si>
  <si>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</si>
  <si>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</si>
  <si>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</si>
  <si>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</si>
  <si>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</si>
  <si>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</si>
  <si>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</si>
  <si>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</si>
  <si>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</si>
  <si>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</si>
  <si>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</si>
  <si>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</si>
  <si>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</si>
  <si>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</si>
  <si>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</si>
  <si>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</si>
  <si>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</si>
  <si>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</si>
  <si>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</si>
  <si>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</si>
  <si>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</si>
  <si>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</si>
  <si>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</si>
  <si>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</si>
  <si>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</si>
  <si>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</si>
  <si>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</si>
  <si>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</si>
  <si>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</si>
  <si>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</si>
  <si>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</si>
  <si>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</si>
  <si>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</si>
  <si>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</si>
  <si>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</si>
  <si>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</si>
  <si>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</si>
  <si>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</si>
  <si>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</si>
  <si>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</si>
  <si>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</si>
  <si>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</si>
  <si>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</si>
  <si>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</si>
  <si>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</si>
  <si>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</si>
  <si>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</si>
  <si>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</si>
  <si>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</si>
  <si>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</si>
  <si>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</si>
  <si>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</si>
  <si>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</si>
  <si>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</si>
  <si>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</si>
  <si>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</si>
  <si>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</si>
  <si>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</si>
  <si>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</si>
  <si>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</si>
  <si>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</si>
  <si>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</si>
  <si>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</si>
  <si>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</si>
  <si>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</si>
  <si>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</si>
  <si>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</si>
  <si>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</si>
  <si>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</si>
  <si>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</si>
  <si>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</si>
  <si>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</si>
  <si>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</si>
  <si>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</si>
  <si>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</si>
  <si>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</si>
  <si>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</si>
  <si>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</si>
  <si>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</si>
  <si>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</si>
  <si>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</si>
  <si>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</si>
  <si>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</si>
  <si>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</si>
  <si>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</si>
  <si>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</si>
  <si>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</si>
  <si>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</si>
  <si>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</si>
  <si>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</si>
  <si>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</si>
  <si>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</si>
  <si>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</si>
  <si>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</si>
  <si>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町田市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</si>
  <si>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</si>
  <si>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</si>
  <si>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</si>
  <si>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</si>
  <si>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</si>
  <si>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</si>
  <si>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</si>
  <si>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</si>
  <si>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</si>
  <si>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</si>
  <si>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</si>
  <si>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</si>
  <si>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</si>
  <si>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</si>
  <si>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</si>
  <si>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</si>
  <si>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</si>
  <si>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下水処理場設備の大規模修繕等による費用の増加から、「①経常収支比率」と「⑤経費回収率」が前年度から減少し、「⑥汚水処理原価」が上昇しました。令和2年度策定の経営戦略の計画に沿った結果ではありますが、今後も老朽化した施設の修繕や光熱水費の上昇等により維持管理費の上昇が見込まれるため、更なる業務の見直しや改善等を図り、より一層費用の削減に努めていく必要があります。
・当市は、単独で2つの下水処理場を保有しており、整備改良に対する企業債残高が大きくなっています。そのため流動負債に占める元金償還金の割合が大きく、「③流動比率」は類似団体平均を下回っています。一方、企業債の元金償還が進み、残高が前年度比で約14億円減少し、「④企業債残高対事業規模比率」は前年度から改善が見られました。今後、老朽化した施設の改築更新の本格化により企業債残高の増加も見込まれるため、企業債の償還費によって経営が圧迫されることのないよう、計画的な改築更新と適正な企業債の借入れに努めていく必要があります。
・「⑦施設利用率」は、前年度から上昇し、引き続き類似団体平均を上回っており、施設の利用効率は良好な状態です。
・「⑧水洗化率」は、100%に迫っており、町田市の下水道事業が「整備」から「維持管理・改築更新」の時代にシフトしつつあると言えます。</t>
    <rPh sb="6" eb="8">
      <t>セツビ</t>
    </rPh>
    <rPh sb="9" eb="12">
      <t>ダイキボ</t>
    </rPh>
    <rPh sb="12" eb="14">
      <t>シュウゼン</t>
    </rPh>
    <rPh sb="14" eb="15">
      <t>トウ</t>
    </rPh>
    <rPh sb="18" eb="20">
      <t>ヒヨウ</t>
    </rPh>
    <rPh sb="21" eb="23">
      <t>ゾウカ</t>
    </rPh>
    <rPh sb="28" eb="30">
      <t>ケイジョウ</t>
    </rPh>
    <rPh sb="30" eb="32">
      <t>シュウシ</t>
    </rPh>
    <rPh sb="32" eb="34">
      <t>ヒリツ</t>
    </rPh>
    <rPh sb="38" eb="40">
      <t>ケイヒ</t>
    </rPh>
    <rPh sb="40" eb="42">
      <t>カイシュウ</t>
    </rPh>
    <rPh sb="42" eb="43">
      <t>リツ</t>
    </rPh>
    <rPh sb="45" eb="48">
      <t>ゼンネンド</t>
    </rPh>
    <rPh sb="50" eb="52">
      <t>ゲンショウ</t>
    </rPh>
    <rPh sb="56" eb="58">
      <t>オスイ</t>
    </rPh>
    <rPh sb="58" eb="60">
      <t>ショリ</t>
    </rPh>
    <rPh sb="60" eb="62">
      <t>ゲンカ</t>
    </rPh>
    <rPh sb="64" eb="66">
      <t>ジョウショウ</t>
    </rPh>
    <rPh sb="100" eb="102">
      <t>コンゴ</t>
    </rPh>
    <rPh sb="103" eb="106">
      <t>ロウキュウカ</t>
    </rPh>
    <rPh sb="108" eb="110">
      <t>シセツ</t>
    </rPh>
    <rPh sb="111" eb="113">
      <t>シュウゼン</t>
    </rPh>
    <rPh sb="114" eb="118">
      <t>コウネツスイヒ</t>
    </rPh>
    <rPh sb="119" eb="121">
      <t>ジョウショウ</t>
    </rPh>
    <rPh sb="121" eb="122">
      <t>トウ</t>
    </rPh>
    <rPh sb="125" eb="127">
      <t>イジ</t>
    </rPh>
    <rPh sb="127" eb="130">
      <t>カンリヒ</t>
    </rPh>
    <rPh sb="131" eb="133">
      <t>ジョウショウ</t>
    </rPh>
    <rPh sb="134" eb="136">
      <t>ミコ</t>
    </rPh>
    <rPh sb="142" eb="143">
      <t>サラ</t>
    </rPh>
    <rPh sb="145" eb="147">
      <t>ギョウム</t>
    </rPh>
    <rPh sb="148" eb="150">
      <t>ミナオ</t>
    </rPh>
    <rPh sb="152" eb="154">
      <t>カイゼン</t>
    </rPh>
    <rPh sb="154" eb="155">
      <t>トウ</t>
    </rPh>
    <rPh sb="156" eb="157">
      <t>ハカ</t>
    </rPh>
    <rPh sb="161" eb="163">
      <t>イッソウ</t>
    </rPh>
    <rPh sb="163" eb="165">
      <t>ヒヨウ</t>
    </rPh>
    <rPh sb="166" eb="168">
      <t>サクゲン</t>
    </rPh>
    <rPh sb="169" eb="170">
      <t>ツト</t>
    </rPh>
    <rPh sb="174" eb="176">
      <t>ヒツヨウ</t>
    </rPh>
    <rPh sb="185" eb="186">
      <t>トウ</t>
    </rPh>
    <rPh sb="189" eb="191">
      <t>タンドク</t>
    </rPh>
    <rPh sb="201" eb="203">
      <t>ホユウ</t>
    </rPh>
    <rPh sb="208" eb="210">
      <t>セイビ</t>
    </rPh>
    <rPh sb="210" eb="212">
      <t>カイリョウ</t>
    </rPh>
    <rPh sb="248" eb="249">
      <t>キン</t>
    </rPh>
    <rPh sb="280" eb="282">
      <t>イッポウ</t>
    </rPh>
    <rPh sb="283" eb="285">
      <t>キギョウ</t>
    </rPh>
    <rPh sb="285" eb="286">
      <t>サイ</t>
    </rPh>
    <rPh sb="287" eb="289">
      <t>ガンキン</t>
    </rPh>
    <rPh sb="298" eb="301">
      <t>ゼンネンド</t>
    </rPh>
    <rPh sb="301" eb="302">
      <t>ヒ</t>
    </rPh>
    <rPh sb="333" eb="335">
      <t>カイゼン</t>
    </rPh>
    <rPh sb="336" eb="337">
      <t>ミ</t>
    </rPh>
    <rPh sb="359" eb="362">
      <t>ホンカクカ</t>
    </rPh>
    <rPh sb="374" eb="376">
      <t>ミコ</t>
    </rPh>
    <rPh sb="388" eb="389">
      <t>ヒ</t>
    </rPh>
    <rPh sb="425" eb="427">
      <t>カリイ</t>
    </rPh>
    <rPh sb="455" eb="458">
      <t>ゼンネンド</t>
    </rPh>
    <rPh sb="460" eb="462">
      <t>ジョウショウ</t>
    </rPh>
    <rPh sb="464" eb="465">
      <t>ヒ</t>
    </rPh>
    <rPh sb="466" eb="467">
      <t>ツヅ</t>
    </rPh>
    <rPh sb="482" eb="484">
      <t>シセツ</t>
    </rPh>
    <rPh sb="485" eb="487">
      <t>リヨウ</t>
    </rPh>
    <rPh sb="487" eb="489">
      <t>コウリツ</t>
    </rPh>
    <rPh sb="490" eb="492">
      <t>リョウコウ</t>
    </rPh>
    <rPh sb="493" eb="495">
      <t>ジョウタイ</t>
    </rPh>
    <rPh sb="515" eb="516">
      <t>セマ</t>
    </rPh>
    <rPh sb="549" eb="551">
      <t>ジダイ</t>
    </rPh>
    <phoneticPr fontId="4"/>
  </si>
  <si>
    <t>・「①経常収支比率」は前年度比で減少しているものの100％は上回っており、「経営の健全性」は保たれていると考えられますが、一方で「⑤経費回収率」は100％を下回っており、「経営の効率性」が若干低下しています。「老朽化の状況」については管路施設の更新が遅延している状況ではないものの、今後の老朽化の進行を見込んで、計画的に修繕・改築更新を行っていく必要があります。
　以上のことを踏まえ、各指標値の今後の推移を注視しつつ、令和2年度策定の経営戦略に基づき、将来にわたって持続可能な下水道事業として、経営基盤の強化と財政マネジメントの向上に取り組んでいきます。</t>
    <rPh sb="94" eb="96">
      <t>ジャッカン</t>
    </rPh>
    <rPh sb="109" eb="111">
      <t>ジョウキョウ</t>
    </rPh>
    <rPh sb="168" eb="169">
      <t>オコナ</t>
    </rPh>
    <rPh sb="268" eb="269">
      <t>ト</t>
    </rPh>
    <rPh sb="270" eb="271">
      <t>ク</t>
    </rPh>
    <phoneticPr fontId="16"/>
  </si>
  <si>
    <t>・「①有形固定資産減価償却率」は前年度から増加はしたものの、類似団体平均を下回っています。これは令和2年度に法適用となり、固定資産の取得原価から過去の減価償却累計額が控除されたことが大きな要因です。そのため、この値にとらわれず、ストックマネジメント計画に基づく計画的な修繕・改築更新を図っていく必要があります。
・「③管渠改善率」は前年度と同じ0%ですが、「②管渠老朽化率」も前年度とほぼ同じ結果であり、類似団体平均を下回っています。この結果から、現状では管路施設の更新が遅延しているという状況ではないと考えられますが、今後は急速に老朽化が進行する見込みであるため、ストックマネジメント計画に基づき計画的に修繕・改築更新を行っていく必要があります。</t>
    <rPh sb="16" eb="19">
      <t>ゼンネンド</t>
    </rPh>
    <rPh sb="21" eb="23">
      <t>ゾウカ</t>
    </rPh>
    <rPh sb="61" eb="63">
      <t>コテイ</t>
    </rPh>
    <rPh sb="63" eb="65">
      <t>シサン</t>
    </rPh>
    <rPh sb="66" eb="68">
      <t>シュトク</t>
    </rPh>
    <rPh sb="68" eb="70">
      <t>ゲンカ</t>
    </rPh>
    <rPh sb="142" eb="143">
      <t>ハカ</t>
    </rPh>
    <rPh sb="147" eb="149">
      <t>ヒツヨウ</t>
    </rPh>
    <rPh sb="167" eb="170">
      <t>ゼンネンド</t>
    </rPh>
    <rPh sb="189" eb="192">
      <t>ゼンネンド</t>
    </rPh>
    <rPh sb="195" eb="196">
      <t>オナ</t>
    </rPh>
    <rPh sb="197" eb="199">
      <t>ケッカ</t>
    </rPh>
    <rPh sb="210" eb="212">
      <t>シタマワ</t>
    </rPh>
    <rPh sb="220" eb="222">
      <t>ケッカ</t>
    </rPh>
    <rPh sb="253" eb="254">
      <t>カンガ</t>
    </rPh>
    <rPh sb="312" eb="313">
      <t>オコナ</t>
    </rPh>
    <rPh sb="317" eb="319">
      <t>ヒツヨウ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</si>
</sst>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0"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5E8-42BD-863E-6A32C5C48346}"/>
            </c:ext>
          </c:extLst>
        </c:ser>
        <c:dLbls>
          <c:showLegendKey val="0"/>
          <c:showVal val="0"/>
          <c:showCatName val="0"/>
          <c:showSerName val="0"/>
          <c:showPercent val="0"/>
          <c:showBubbleSize val="0"/>
        </c:dLbls>
        <c:gapWidth val="150"/>
        <c:axId val="327543936"/>
        <c:axId val="327985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65E8-42BD-863E-6A32C5C48346}"/>
            </c:ext>
          </c:extLst>
        </c:ser>
        <c:dLbls>
          <c:showLegendKey val="0"/>
          <c:showVal val="0"/>
          <c:showCatName val="0"/>
          <c:showSerName val="0"/>
          <c:showPercent val="0"/>
          <c:showBubbleSize val="0"/>
        </c:dLbls>
        <c:marker val="1"/>
        <c:smooth val="0"/>
        <c:axId val="327543936"/>
        <c:axId val="327985792"/>
      </c:lineChart>
      <c:dateAx>
        <c:axId val="327543936"/>
        <c:scaling>
          <c:orientation val="minMax"/>
        </c:scaling>
        <c:delete val="1"/>
        <c:axPos val="b"/>
        <c:numFmt formatCode="&quot;H&quot;yy" sourceLinked="1"/>
        <c:majorTickMark val="none"/>
        <c:minorTickMark val="none"/>
        <c:tickLblPos val="none"/>
        <c:crossAx val="327985792"/>
        <c:crosses val="autoZero"/>
        <c:auto val="1"/>
        <c:lblOffset val="100"/>
        <c:baseTimeUnit val="years"/>
      </c:dateAx>
      <c:valAx>
        <c:axId val="32798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54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69.709999999999994</c:v>
                </c:pt>
                <c:pt idx="4">
                  <c:v>77.88</c:v>
                </c:pt>
              </c:numCache>
            </c:numRef>
          </c:val>
          <c:extLst>
            <c:ext xmlns:c16="http://schemas.microsoft.com/office/drawing/2014/chart" uri="{C3380CC4-5D6E-409C-BE32-E72D297353CC}">
              <c16:uniqueId val="{00000000-7E4D-4257-BA85-BB344CD19C9C}"/>
            </c:ext>
          </c:extLst>
        </c:ser>
        <c:dLbls>
          <c:showLegendKey val="0"/>
          <c:showVal val="0"/>
          <c:showCatName val="0"/>
          <c:showSerName val="0"/>
          <c:showPercent val="0"/>
          <c:showBubbleSize val="0"/>
        </c:dLbls>
        <c:gapWidth val="150"/>
        <c:axId val="326633720"/>
        <c:axId val="326636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7E4D-4257-BA85-BB344CD19C9C}"/>
            </c:ext>
          </c:extLst>
        </c:ser>
        <c:dLbls>
          <c:showLegendKey val="0"/>
          <c:showVal val="0"/>
          <c:showCatName val="0"/>
          <c:showSerName val="0"/>
          <c:showPercent val="0"/>
          <c:showBubbleSize val="0"/>
        </c:dLbls>
        <c:marker val="1"/>
        <c:smooth val="0"/>
        <c:axId val="326633720"/>
        <c:axId val="326636856"/>
      </c:lineChart>
      <c:dateAx>
        <c:axId val="326633720"/>
        <c:scaling>
          <c:orientation val="minMax"/>
        </c:scaling>
        <c:delete val="1"/>
        <c:axPos val="b"/>
        <c:numFmt formatCode="&quot;H&quot;yy" sourceLinked="1"/>
        <c:majorTickMark val="none"/>
        <c:minorTickMark val="none"/>
        <c:tickLblPos val="none"/>
        <c:crossAx val="326636856"/>
        <c:crosses val="autoZero"/>
        <c:auto val="1"/>
        <c:lblOffset val="100"/>
        <c:baseTimeUnit val="years"/>
      </c:dateAx>
      <c:valAx>
        <c:axId val="326636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633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99.29</c:v>
                </c:pt>
                <c:pt idx="4">
                  <c:v>99.48</c:v>
                </c:pt>
              </c:numCache>
            </c:numRef>
          </c:val>
          <c:extLst>
            <c:ext xmlns:c16="http://schemas.microsoft.com/office/drawing/2014/chart" uri="{C3380CC4-5D6E-409C-BE32-E72D297353CC}">
              <c16:uniqueId val="{00000000-7FA0-43F0-A206-77C7DB59C6E4}"/>
            </c:ext>
          </c:extLst>
        </c:ser>
        <c:dLbls>
          <c:showLegendKey val="0"/>
          <c:showVal val="0"/>
          <c:showCatName val="0"/>
          <c:showSerName val="0"/>
          <c:showPercent val="0"/>
          <c:showBubbleSize val="0"/>
        </c:dLbls>
        <c:gapWidth val="150"/>
        <c:axId val="328549168"/>
        <c:axId val="328552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7FA0-43F0-A206-77C7DB59C6E4}"/>
            </c:ext>
          </c:extLst>
        </c:ser>
        <c:dLbls>
          <c:showLegendKey val="0"/>
          <c:showVal val="0"/>
          <c:showCatName val="0"/>
          <c:showSerName val="0"/>
          <c:showPercent val="0"/>
          <c:showBubbleSize val="0"/>
        </c:dLbls>
        <c:marker val="1"/>
        <c:smooth val="0"/>
        <c:axId val="328549168"/>
        <c:axId val="328552304"/>
      </c:lineChart>
      <c:dateAx>
        <c:axId val="328549168"/>
        <c:scaling>
          <c:orientation val="minMax"/>
        </c:scaling>
        <c:delete val="1"/>
        <c:axPos val="b"/>
        <c:numFmt formatCode="&quot;H&quot;yy" sourceLinked="1"/>
        <c:majorTickMark val="none"/>
        <c:minorTickMark val="none"/>
        <c:tickLblPos val="none"/>
        <c:crossAx val="328552304"/>
        <c:crosses val="autoZero"/>
        <c:auto val="1"/>
        <c:lblOffset val="100"/>
        <c:baseTimeUnit val="years"/>
      </c:dateAx>
      <c:valAx>
        <c:axId val="32855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54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107.96</c:v>
                </c:pt>
                <c:pt idx="4">
                  <c:v>104.55</c:v>
                </c:pt>
              </c:numCache>
            </c:numRef>
          </c:val>
          <c:extLst>
            <c:ext xmlns:c16="http://schemas.microsoft.com/office/drawing/2014/chart" uri="{C3380CC4-5D6E-409C-BE32-E72D297353CC}">
              <c16:uniqueId val="{00000000-98B2-464B-ADEF-6BE22C0D8EB8}"/>
            </c:ext>
          </c:extLst>
        </c:ser>
        <c:dLbls>
          <c:showLegendKey val="0"/>
          <c:showVal val="0"/>
          <c:showCatName val="0"/>
          <c:showSerName val="0"/>
          <c:showPercent val="0"/>
          <c:showBubbleSize val="0"/>
        </c:dLbls>
        <c:gapWidth val="150"/>
        <c:axId val="326634112"/>
        <c:axId val="326634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98B2-464B-ADEF-6BE22C0D8EB8}"/>
            </c:ext>
          </c:extLst>
        </c:ser>
        <c:dLbls>
          <c:showLegendKey val="0"/>
          <c:showVal val="0"/>
          <c:showCatName val="0"/>
          <c:showSerName val="0"/>
          <c:showPercent val="0"/>
          <c:showBubbleSize val="0"/>
        </c:dLbls>
        <c:marker val="1"/>
        <c:smooth val="0"/>
        <c:axId val="326634112"/>
        <c:axId val="326634896"/>
      </c:lineChart>
      <c:dateAx>
        <c:axId val="326634112"/>
        <c:scaling>
          <c:orientation val="minMax"/>
        </c:scaling>
        <c:delete val="1"/>
        <c:axPos val="b"/>
        <c:numFmt formatCode="&quot;H&quot;yy" sourceLinked="1"/>
        <c:majorTickMark val="none"/>
        <c:minorTickMark val="none"/>
        <c:tickLblPos val="none"/>
        <c:crossAx val="326634896"/>
        <c:crosses val="autoZero"/>
        <c:auto val="1"/>
        <c:lblOffset val="100"/>
        <c:baseTimeUnit val="years"/>
      </c:dateAx>
      <c:valAx>
        <c:axId val="32663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63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4.26</c:v>
                </c:pt>
                <c:pt idx="4">
                  <c:v>8.43</c:v>
                </c:pt>
              </c:numCache>
            </c:numRef>
          </c:val>
          <c:extLst>
            <c:ext xmlns:c16="http://schemas.microsoft.com/office/drawing/2014/chart" uri="{C3380CC4-5D6E-409C-BE32-E72D297353CC}">
              <c16:uniqueId val="{00000000-1EA9-423B-8F9D-6CBC0AB1CCB5}"/>
            </c:ext>
          </c:extLst>
        </c:ser>
        <c:dLbls>
          <c:showLegendKey val="0"/>
          <c:showVal val="0"/>
          <c:showCatName val="0"/>
          <c:showSerName val="0"/>
          <c:showPercent val="0"/>
          <c:showBubbleSize val="0"/>
        </c:dLbls>
        <c:gapWidth val="150"/>
        <c:axId val="326633328"/>
        <c:axId val="326634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1EA9-423B-8F9D-6CBC0AB1CCB5}"/>
            </c:ext>
          </c:extLst>
        </c:ser>
        <c:dLbls>
          <c:showLegendKey val="0"/>
          <c:showVal val="0"/>
          <c:showCatName val="0"/>
          <c:showSerName val="0"/>
          <c:showPercent val="0"/>
          <c:showBubbleSize val="0"/>
        </c:dLbls>
        <c:marker val="1"/>
        <c:smooth val="0"/>
        <c:axId val="326633328"/>
        <c:axId val="326634504"/>
      </c:lineChart>
      <c:dateAx>
        <c:axId val="326633328"/>
        <c:scaling>
          <c:orientation val="minMax"/>
        </c:scaling>
        <c:delete val="1"/>
        <c:axPos val="b"/>
        <c:numFmt formatCode="&quot;H&quot;yy" sourceLinked="1"/>
        <c:majorTickMark val="none"/>
        <c:minorTickMark val="none"/>
        <c:tickLblPos val="none"/>
        <c:crossAx val="326634504"/>
        <c:crosses val="autoZero"/>
        <c:auto val="1"/>
        <c:lblOffset val="100"/>
        <c:baseTimeUnit val="years"/>
      </c:dateAx>
      <c:valAx>
        <c:axId val="326634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63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5.71</c:v>
                </c:pt>
                <c:pt idx="4">
                  <c:v>5.65</c:v>
                </c:pt>
              </c:numCache>
            </c:numRef>
          </c:val>
          <c:extLst>
            <c:ext xmlns:c16="http://schemas.microsoft.com/office/drawing/2014/chart" uri="{C3380CC4-5D6E-409C-BE32-E72D297353CC}">
              <c16:uniqueId val="{00000000-FBDE-4916-B74E-61DFD3CEBAED}"/>
            </c:ext>
          </c:extLst>
        </c:ser>
        <c:dLbls>
          <c:showLegendKey val="0"/>
          <c:showVal val="0"/>
          <c:showCatName val="0"/>
          <c:showSerName val="0"/>
          <c:showPercent val="0"/>
          <c:showBubbleSize val="0"/>
        </c:dLbls>
        <c:gapWidth val="150"/>
        <c:axId val="326635680"/>
        <c:axId val="326632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FBDE-4916-B74E-61DFD3CEBAED}"/>
            </c:ext>
          </c:extLst>
        </c:ser>
        <c:dLbls>
          <c:showLegendKey val="0"/>
          <c:showVal val="0"/>
          <c:showCatName val="0"/>
          <c:showSerName val="0"/>
          <c:showPercent val="0"/>
          <c:showBubbleSize val="0"/>
        </c:dLbls>
        <c:marker val="1"/>
        <c:smooth val="0"/>
        <c:axId val="326635680"/>
        <c:axId val="326632152"/>
      </c:lineChart>
      <c:dateAx>
        <c:axId val="326635680"/>
        <c:scaling>
          <c:orientation val="minMax"/>
        </c:scaling>
        <c:delete val="1"/>
        <c:axPos val="b"/>
        <c:numFmt formatCode="&quot;H&quot;yy" sourceLinked="1"/>
        <c:majorTickMark val="none"/>
        <c:minorTickMark val="none"/>
        <c:tickLblPos val="none"/>
        <c:crossAx val="326632152"/>
        <c:crosses val="autoZero"/>
        <c:auto val="1"/>
        <c:lblOffset val="100"/>
        <c:baseTimeUnit val="years"/>
      </c:dateAx>
      <c:valAx>
        <c:axId val="326632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63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3AB-452F-8A00-16B6C10329CF}"/>
            </c:ext>
          </c:extLst>
        </c:ser>
        <c:dLbls>
          <c:showLegendKey val="0"/>
          <c:showVal val="0"/>
          <c:showCatName val="0"/>
          <c:showSerName val="0"/>
          <c:showPercent val="0"/>
          <c:showBubbleSize val="0"/>
        </c:dLbls>
        <c:gapWidth val="150"/>
        <c:axId val="328510128"/>
        <c:axId val="328509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43AB-452F-8A00-16B6C10329CF}"/>
            </c:ext>
          </c:extLst>
        </c:ser>
        <c:dLbls>
          <c:showLegendKey val="0"/>
          <c:showVal val="0"/>
          <c:showCatName val="0"/>
          <c:showSerName val="0"/>
          <c:showPercent val="0"/>
          <c:showBubbleSize val="0"/>
        </c:dLbls>
        <c:marker val="1"/>
        <c:smooth val="0"/>
        <c:axId val="328510128"/>
        <c:axId val="328509736"/>
      </c:lineChart>
      <c:dateAx>
        <c:axId val="328510128"/>
        <c:scaling>
          <c:orientation val="minMax"/>
        </c:scaling>
        <c:delete val="1"/>
        <c:axPos val="b"/>
        <c:numFmt formatCode="&quot;H&quot;yy" sourceLinked="1"/>
        <c:majorTickMark val="none"/>
        <c:minorTickMark val="none"/>
        <c:tickLblPos val="none"/>
        <c:crossAx val="328509736"/>
        <c:crosses val="autoZero"/>
        <c:auto val="1"/>
        <c:lblOffset val="100"/>
        <c:baseTimeUnit val="years"/>
      </c:dateAx>
      <c:valAx>
        <c:axId val="328509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51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42.52</c:v>
                </c:pt>
                <c:pt idx="4">
                  <c:v>39.28</c:v>
                </c:pt>
              </c:numCache>
            </c:numRef>
          </c:val>
          <c:extLst>
            <c:ext xmlns:c16="http://schemas.microsoft.com/office/drawing/2014/chart" uri="{C3380CC4-5D6E-409C-BE32-E72D297353CC}">
              <c16:uniqueId val="{00000000-0F6F-4E5F-88B0-879E0771CA05}"/>
            </c:ext>
          </c:extLst>
        </c:ser>
        <c:dLbls>
          <c:showLegendKey val="0"/>
          <c:showVal val="0"/>
          <c:showCatName val="0"/>
          <c:showSerName val="0"/>
          <c:showPercent val="0"/>
          <c:showBubbleSize val="0"/>
        </c:dLbls>
        <c:gapWidth val="150"/>
        <c:axId val="328510520"/>
        <c:axId val="328514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0F6F-4E5F-88B0-879E0771CA05}"/>
            </c:ext>
          </c:extLst>
        </c:ser>
        <c:dLbls>
          <c:showLegendKey val="0"/>
          <c:showVal val="0"/>
          <c:showCatName val="0"/>
          <c:showSerName val="0"/>
          <c:showPercent val="0"/>
          <c:showBubbleSize val="0"/>
        </c:dLbls>
        <c:marker val="1"/>
        <c:smooth val="0"/>
        <c:axId val="328510520"/>
        <c:axId val="328514832"/>
      </c:lineChart>
      <c:dateAx>
        <c:axId val="328510520"/>
        <c:scaling>
          <c:orientation val="minMax"/>
        </c:scaling>
        <c:delete val="1"/>
        <c:axPos val="b"/>
        <c:numFmt formatCode="&quot;H&quot;yy" sourceLinked="1"/>
        <c:majorTickMark val="none"/>
        <c:minorTickMark val="none"/>
        <c:tickLblPos val="none"/>
        <c:crossAx val="328514832"/>
        <c:crosses val="autoZero"/>
        <c:auto val="1"/>
        <c:lblOffset val="100"/>
        <c:baseTimeUnit val="years"/>
      </c:dateAx>
      <c:valAx>
        <c:axId val="32851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510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615.05999999999995</c:v>
                </c:pt>
                <c:pt idx="4">
                  <c:v>584.64</c:v>
                </c:pt>
              </c:numCache>
            </c:numRef>
          </c:val>
          <c:extLst>
            <c:ext xmlns:c16="http://schemas.microsoft.com/office/drawing/2014/chart" uri="{C3380CC4-5D6E-409C-BE32-E72D297353CC}">
              <c16:uniqueId val="{00000000-FE4C-4FDD-974B-8FDCA1A1C480}"/>
            </c:ext>
          </c:extLst>
        </c:ser>
        <c:dLbls>
          <c:showLegendKey val="0"/>
          <c:showVal val="0"/>
          <c:showCatName val="0"/>
          <c:showSerName val="0"/>
          <c:showPercent val="0"/>
          <c:showBubbleSize val="0"/>
        </c:dLbls>
        <c:gapWidth val="150"/>
        <c:axId val="328510912"/>
        <c:axId val="328507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FE4C-4FDD-974B-8FDCA1A1C480}"/>
            </c:ext>
          </c:extLst>
        </c:ser>
        <c:dLbls>
          <c:showLegendKey val="0"/>
          <c:showVal val="0"/>
          <c:showCatName val="0"/>
          <c:showSerName val="0"/>
          <c:showPercent val="0"/>
          <c:showBubbleSize val="0"/>
        </c:dLbls>
        <c:marker val="1"/>
        <c:smooth val="0"/>
        <c:axId val="328510912"/>
        <c:axId val="328507384"/>
      </c:lineChart>
      <c:dateAx>
        <c:axId val="328510912"/>
        <c:scaling>
          <c:orientation val="minMax"/>
        </c:scaling>
        <c:delete val="1"/>
        <c:axPos val="b"/>
        <c:numFmt formatCode="&quot;H&quot;yy" sourceLinked="1"/>
        <c:majorTickMark val="none"/>
        <c:minorTickMark val="none"/>
        <c:tickLblPos val="none"/>
        <c:crossAx val="328507384"/>
        <c:crosses val="autoZero"/>
        <c:auto val="1"/>
        <c:lblOffset val="100"/>
        <c:baseTimeUnit val="years"/>
      </c:dateAx>
      <c:valAx>
        <c:axId val="328507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51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99.73</c:v>
                </c:pt>
                <c:pt idx="4">
                  <c:v>93.56</c:v>
                </c:pt>
              </c:numCache>
            </c:numRef>
          </c:val>
          <c:extLst>
            <c:ext xmlns:c16="http://schemas.microsoft.com/office/drawing/2014/chart" uri="{C3380CC4-5D6E-409C-BE32-E72D297353CC}">
              <c16:uniqueId val="{00000000-EED3-4E37-A9EF-D426F7AFB6EA}"/>
            </c:ext>
          </c:extLst>
        </c:ser>
        <c:dLbls>
          <c:showLegendKey val="0"/>
          <c:showVal val="0"/>
          <c:showCatName val="0"/>
          <c:showSerName val="0"/>
          <c:showPercent val="0"/>
          <c:showBubbleSize val="0"/>
        </c:dLbls>
        <c:gapWidth val="150"/>
        <c:axId val="328511696"/>
        <c:axId val="328509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EED3-4E37-A9EF-D426F7AFB6EA}"/>
            </c:ext>
          </c:extLst>
        </c:ser>
        <c:dLbls>
          <c:showLegendKey val="0"/>
          <c:showVal val="0"/>
          <c:showCatName val="0"/>
          <c:showSerName val="0"/>
          <c:showPercent val="0"/>
          <c:showBubbleSize val="0"/>
        </c:dLbls>
        <c:marker val="1"/>
        <c:smooth val="0"/>
        <c:axId val="328511696"/>
        <c:axId val="328509344"/>
      </c:lineChart>
      <c:dateAx>
        <c:axId val="328511696"/>
        <c:scaling>
          <c:orientation val="minMax"/>
        </c:scaling>
        <c:delete val="1"/>
        <c:axPos val="b"/>
        <c:numFmt formatCode="&quot;H&quot;yy" sourceLinked="1"/>
        <c:majorTickMark val="none"/>
        <c:minorTickMark val="none"/>
        <c:tickLblPos val="none"/>
        <c:crossAx val="328509344"/>
        <c:crosses val="autoZero"/>
        <c:auto val="1"/>
        <c:lblOffset val="100"/>
        <c:baseTimeUnit val="years"/>
      </c:dateAx>
      <c:valAx>
        <c:axId val="328509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51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119.6</c:v>
                </c:pt>
                <c:pt idx="4">
                  <c:v>128.21</c:v>
                </c:pt>
              </c:numCache>
            </c:numRef>
          </c:val>
          <c:extLst>
            <c:ext xmlns:c16="http://schemas.microsoft.com/office/drawing/2014/chart" uri="{C3380CC4-5D6E-409C-BE32-E72D297353CC}">
              <c16:uniqueId val="{00000000-A57A-4613-8468-6486A01FC72C}"/>
            </c:ext>
          </c:extLst>
        </c:ser>
        <c:dLbls>
          <c:showLegendKey val="0"/>
          <c:showVal val="0"/>
          <c:showCatName val="0"/>
          <c:showSerName val="0"/>
          <c:showPercent val="0"/>
          <c:showBubbleSize val="0"/>
        </c:dLbls>
        <c:gapWidth val="150"/>
        <c:axId val="328508168"/>
        <c:axId val="328512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A57A-4613-8468-6486A01FC72C}"/>
            </c:ext>
          </c:extLst>
        </c:ser>
        <c:dLbls>
          <c:showLegendKey val="0"/>
          <c:showVal val="0"/>
          <c:showCatName val="0"/>
          <c:showSerName val="0"/>
          <c:showPercent val="0"/>
          <c:showBubbleSize val="0"/>
        </c:dLbls>
        <c:marker val="1"/>
        <c:smooth val="0"/>
        <c:axId val="328508168"/>
        <c:axId val="328512872"/>
      </c:lineChart>
      <c:dateAx>
        <c:axId val="328508168"/>
        <c:scaling>
          <c:orientation val="minMax"/>
        </c:scaling>
        <c:delete val="1"/>
        <c:axPos val="b"/>
        <c:numFmt formatCode="&quot;H&quot;yy" sourceLinked="1"/>
        <c:majorTickMark val="none"/>
        <c:minorTickMark val="none"/>
        <c:tickLblPos val="none"/>
        <c:crossAx val="328512872"/>
        <c:crosses val="autoZero"/>
        <c:auto val="1"/>
        <c:lblOffset val="100"/>
        <c:baseTimeUnit val="years"/>
      </c:dateAx>
      <c:valAx>
        <c:axId val="328512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508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55" zoomScaleNormal="55"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8" t="s">
        <v>
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2">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2">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9" t="str">
        <f>
データ!H6</f>
        <v>
東京都　町田市</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
1</v>
      </c>
      <c r="C7" s="51"/>
      <c r="D7" s="51"/>
      <c r="E7" s="51"/>
      <c r="F7" s="51"/>
      <c r="G7" s="51"/>
      <c r="H7" s="51"/>
      <c r="I7" s="51" t="s">
        <v>
2</v>
      </c>
      <c r="J7" s="51"/>
      <c r="K7" s="51"/>
      <c r="L7" s="51"/>
      <c r="M7" s="51"/>
      <c r="N7" s="51"/>
      <c r="O7" s="51"/>
      <c r="P7" s="51" t="s">
        <v>
3</v>
      </c>
      <c r="Q7" s="51"/>
      <c r="R7" s="51"/>
      <c r="S7" s="51"/>
      <c r="T7" s="51"/>
      <c r="U7" s="51"/>
      <c r="V7" s="51"/>
      <c r="W7" s="51" t="s">
        <v>
4</v>
      </c>
      <c r="X7" s="51"/>
      <c r="Y7" s="51"/>
      <c r="Z7" s="51"/>
      <c r="AA7" s="51"/>
      <c r="AB7" s="51"/>
      <c r="AC7" s="51"/>
      <c r="AD7" s="51" t="s">
        <v>
5</v>
      </c>
      <c r="AE7" s="51"/>
      <c r="AF7" s="51"/>
      <c r="AG7" s="51"/>
      <c r="AH7" s="51"/>
      <c r="AI7" s="51"/>
      <c r="AJ7" s="51"/>
      <c r="AK7" s="3"/>
      <c r="AL7" s="51" t="s">
        <v>
6</v>
      </c>
      <c r="AM7" s="51"/>
      <c r="AN7" s="51"/>
      <c r="AO7" s="51"/>
      <c r="AP7" s="51"/>
      <c r="AQ7" s="51"/>
      <c r="AR7" s="51"/>
      <c r="AS7" s="51"/>
      <c r="AT7" s="51" t="s">
        <v>
7</v>
      </c>
      <c r="AU7" s="51"/>
      <c r="AV7" s="51"/>
      <c r="AW7" s="51"/>
      <c r="AX7" s="51"/>
      <c r="AY7" s="51"/>
      <c r="AZ7" s="51"/>
      <c r="BA7" s="51"/>
      <c r="BB7" s="51" t="s">
        <v>
8</v>
      </c>
      <c r="BC7" s="51"/>
      <c r="BD7" s="51"/>
      <c r="BE7" s="51"/>
      <c r="BF7" s="51"/>
      <c r="BG7" s="51"/>
      <c r="BH7" s="51"/>
      <c r="BI7" s="51"/>
      <c r="BJ7" s="3"/>
      <c r="BK7" s="3"/>
      <c r="BL7" s="70" t="s">
        <v>
9</v>
      </c>
      <c r="BM7" s="71"/>
      <c r="BN7" s="71"/>
      <c r="BO7" s="71"/>
      <c r="BP7" s="71"/>
      <c r="BQ7" s="71"/>
      <c r="BR7" s="71"/>
      <c r="BS7" s="71"/>
      <c r="BT7" s="71"/>
      <c r="BU7" s="71"/>
      <c r="BV7" s="71"/>
      <c r="BW7" s="71"/>
      <c r="BX7" s="71"/>
      <c r="BY7" s="72"/>
    </row>
    <row r="8" spans="1:78" ht="18.75" customHeight="1" x14ac:dyDescent="0.2">
      <c r="A8" s="2"/>
      <c r="B8" s="66" t="str">
        <f>
データ!I6</f>
        <v>
法適用</v>
      </c>
      <c r="C8" s="66"/>
      <c r="D8" s="66"/>
      <c r="E8" s="66"/>
      <c r="F8" s="66"/>
      <c r="G8" s="66"/>
      <c r="H8" s="66"/>
      <c r="I8" s="66" t="str">
        <f>
データ!J6</f>
        <v>
下水道事業</v>
      </c>
      <c r="J8" s="66"/>
      <c r="K8" s="66"/>
      <c r="L8" s="66"/>
      <c r="M8" s="66"/>
      <c r="N8" s="66"/>
      <c r="O8" s="66"/>
      <c r="P8" s="66" t="str">
        <f>
データ!K6</f>
        <v>
公共下水道</v>
      </c>
      <c r="Q8" s="66"/>
      <c r="R8" s="66"/>
      <c r="S8" s="66"/>
      <c r="T8" s="66"/>
      <c r="U8" s="66"/>
      <c r="V8" s="66"/>
      <c r="W8" s="66" t="str">
        <f>
データ!L6</f>
        <v>
Ab</v>
      </c>
      <c r="X8" s="66"/>
      <c r="Y8" s="66"/>
      <c r="Z8" s="66"/>
      <c r="AA8" s="66"/>
      <c r="AB8" s="66"/>
      <c r="AC8" s="66"/>
      <c r="AD8" s="67" t="str">
        <f>
データ!$M$6</f>
        <v>
非設置</v>
      </c>
      <c r="AE8" s="67"/>
      <c r="AF8" s="67"/>
      <c r="AG8" s="67"/>
      <c r="AH8" s="67"/>
      <c r="AI8" s="67"/>
      <c r="AJ8" s="67"/>
      <c r="AK8" s="3"/>
      <c r="AL8" s="45">
        <f>
データ!S6</f>
        <v>
430385</v>
      </c>
      <c r="AM8" s="45"/>
      <c r="AN8" s="45"/>
      <c r="AO8" s="45"/>
      <c r="AP8" s="45"/>
      <c r="AQ8" s="45"/>
      <c r="AR8" s="45"/>
      <c r="AS8" s="45"/>
      <c r="AT8" s="46">
        <f>
データ!T6</f>
        <v>
71.55</v>
      </c>
      <c r="AU8" s="46"/>
      <c r="AV8" s="46"/>
      <c r="AW8" s="46"/>
      <c r="AX8" s="46"/>
      <c r="AY8" s="46"/>
      <c r="AZ8" s="46"/>
      <c r="BA8" s="46"/>
      <c r="BB8" s="46">
        <f>
データ!U6</f>
        <v>
6015.16</v>
      </c>
      <c r="BC8" s="46"/>
      <c r="BD8" s="46"/>
      <c r="BE8" s="46"/>
      <c r="BF8" s="46"/>
      <c r="BG8" s="46"/>
      <c r="BH8" s="46"/>
      <c r="BI8" s="46"/>
      <c r="BJ8" s="3"/>
      <c r="BK8" s="3"/>
      <c r="BL8" s="62" t="s">
        <v>
10</v>
      </c>
      <c r="BM8" s="63"/>
      <c r="BN8" s="64" t="s">
        <v>
11</v>
      </c>
      <c r="BO8" s="64"/>
      <c r="BP8" s="64"/>
      <c r="BQ8" s="64"/>
      <c r="BR8" s="64"/>
      <c r="BS8" s="64"/>
      <c r="BT8" s="64"/>
      <c r="BU8" s="64"/>
      <c r="BV8" s="64"/>
      <c r="BW8" s="64"/>
      <c r="BX8" s="64"/>
      <c r="BY8" s="65"/>
    </row>
    <row r="9" spans="1:78" ht="18.75" customHeight="1" x14ac:dyDescent="0.2">
      <c r="A9" s="2"/>
      <c r="B9" s="51" t="s">
        <v>
12</v>
      </c>
      <c r="C9" s="51"/>
      <c r="D9" s="51"/>
      <c r="E9" s="51"/>
      <c r="F9" s="51"/>
      <c r="G9" s="51"/>
      <c r="H9" s="51"/>
      <c r="I9" s="51" t="s">
        <v>
13</v>
      </c>
      <c r="J9" s="51"/>
      <c r="K9" s="51"/>
      <c r="L9" s="51"/>
      <c r="M9" s="51"/>
      <c r="N9" s="51"/>
      <c r="O9" s="51"/>
      <c r="P9" s="51" t="s">
        <v>
14</v>
      </c>
      <c r="Q9" s="51"/>
      <c r="R9" s="51"/>
      <c r="S9" s="51"/>
      <c r="T9" s="51"/>
      <c r="U9" s="51"/>
      <c r="V9" s="51"/>
      <c r="W9" s="51" t="s">
        <v>
15</v>
      </c>
      <c r="X9" s="51"/>
      <c r="Y9" s="51"/>
      <c r="Z9" s="51"/>
      <c r="AA9" s="51"/>
      <c r="AB9" s="51"/>
      <c r="AC9" s="51"/>
      <c r="AD9" s="51" t="s">
        <v>
16</v>
      </c>
      <c r="AE9" s="51"/>
      <c r="AF9" s="51"/>
      <c r="AG9" s="51"/>
      <c r="AH9" s="51"/>
      <c r="AI9" s="51"/>
      <c r="AJ9" s="51"/>
      <c r="AK9" s="3"/>
      <c r="AL9" s="51" t="s">
        <v>
17</v>
      </c>
      <c r="AM9" s="51"/>
      <c r="AN9" s="51"/>
      <c r="AO9" s="51"/>
      <c r="AP9" s="51"/>
      <c r="AQ9" s="51"/>
      <c r="AR9" s="51"/>
      <c r="AS9" s="51"/>
      <c r="AT9" s="51" t="s">
        <v>
18</v>
      </c>
      <c r="AU9" s="51"/>
      <c r="AV9" s="51"/>
      <c r="AW9" s="51"/>
      <c r="AX9" s="51"/>
      <c r="AY9" s="51"/>
      <c r="AZ9" s="51"/>
      <c r="BA9" s="51"/>
      <c r="BB9" s="51" t="s">
        <v>
19</v>
      </c>
      <c r="BC9" s="51"/>
      <c r="BD9" s="51"/>
      <c r="BE9" s="51"/>
      <c r="BF9" s="51"/>
      <c r="BG9" s="51"/>
      <c r="BH9" s="51"/>
      <c r="BI9" s="51"/>
      <c r="BJ9" s="3"/>
      <c r="BK9" s="3"/>
      <c r="BL9" s="52" t="s">
        <v>
20</v>
      </c>
      <c r="BM9" s="53"/>
      <c r="BN9" s="54" t="s">
        <v>
21</v>
      </c>
      <c r="BO9" s="54"/>
      <c r="BP9" s="54"/>
      <c r="BQ9" s="54"/>
      <c r="BR9" s="54"/>
      <c r="BS9" s="54"/>
      <c r="BT9" s="54"/>
      <c r="BU9" s="54"/>
      <c r="BV9" s="54"/>
      <c r="BW9" s="54"/>
      <c r="BX9" s="54"/>
      <c r="BY9" s="55"/>
    </row>
    <row r="10" spans="1:78" ht="18.75" customHeight="1" x14ac:dyDescent="0.2">
      <c r="A10" s="2"/>
      <c r="B10" s="46" t="str">
        <f>
データ!N6</f>
        <v>
-</v>
      </c>
      <c r="C10" s="46"/>
      <c r="D10" s="46"/>
      <c r="E10" s="46"/>
      <c r="F10" s="46"/>
      <c r="G10" s="46"/>
      <c r="H10" s="46"/>
      <c r="I10" s="46">
        <f>
データ!O6</f>
        <v>
75.06</v>
      </c>
      <c r="J10" s="46"/>
      <c r="K10" s="46"/>
      <c r="L10" s="46"/>
      <c r="M10" s="46"/>
      <c r="N10" s="46"/>
      <c r="O10" s="46"/>
      <c r="P10" s="46">
        <f>
データ!P6</f>
        <v>
98.94</v>
      </c>
      <c r="Q10" s="46"/>
      <c r="R10" s="46"/>
      <c r="S10" s="46"/>
      <c r="T10" s="46"/>
      <c r="U10" s="46"/>
      <c r="V10" s="46"/>
      <c r="W10" s="46">
        <f>
データ!Q6</f>
        <v>
90.28</v>
      </c>
      <c r="X10" s="46"/>
      <c r="Y10" s="46"/>
      <c r="Z10" s="46"/>
      <c r="AA10" s="46"/>
      <c r="AB10" s="46"/>
      <c r="AC10" s="46"/>
      <c r="AD10" s="45">
        <f>
データ!R6</f>
        <v>
2068</v>
      </c>
      <c r="AE10" s="45"/>
      <c r="AF10" s="45"/>
      <c r="AG10" s="45"/>
      <c r="AH10" s="45"/>
      <c r="AI10" s="45"/>
      <c r="AJ10" s="45"/>
      <c r="AK10" s="2"/>
      <c r="AL10" s="45">
        <f>
データ!V6</f>
        <v>
426224</v>
      </c>
      <c r="AM10" s="45"/>
      <c r="AN10" s="45"/>
      <c r="AO10" s="45"/>
      <c r="AP10" s="45"/>
      <c r="AQ10" s="45"/>
      <c r="AR10" s="45"/>
      <c r="AS10" s="45"/>
      <c r="AT10" s="46">
        <f>
データ!W6</f>
        <v>
51.06</v>
      </c>
      <c r="AU10" s="46"/>
      <c r="AV10" s="46"/>
      <c r="AW10" s="46"/>
      <c r="AX10" s="46"/>
      <c r="AY10" s="46"/>
      <c r="AZ10" s="46"/>
      <c r="BA10" s="46"/>
      <c r="BB10" s="46">
        <f>
データ!X6</f>
        <v>
8347.51</v>
      </c>
      <c r="BC10" s="46"/>
      <c r="BD10" s="46"/>
      <c r="BE10" s="46"/>
      <c r="BF10" s="46"/>
      <c r="BG10" s="46"/>
      <c r="BH10" s="46"/>
      <c r="BI10" s="46"/>
      <c r="BJ10" s="2"/>
      <c r="BK10" s="2"/>
      <c r="BL10" s="47" t="s">
        <v>
22</v>
      </c>
      <c r="BM10" s="48"/>
      <c r="BN10" s="49" t="s">
        <v>
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114</v>
      </c>
      <c r="BM16" s="61"/>
      <c r="BN16" s="61"/>
      <c r="BO16" s="61"/>
      <c r="BP16" s="61"/>
      <c r="BQ16" s="61"/>
      <c r="BR16" s="61"/>
      <c r="BS16" s="61"/>
      <c r="BT16" s="61"/>
      <c r="BU16" s="61"/>
      <c r="BV16" s="61"/>
      <c r="BW16" s="61"/>
      <c r="BX16" s="61"/>
      <c r="BY16" s="61"/>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61"/>
      <c r="BN17" s="61"/>
      <c r="BO17" s="61"/>
      <c r="BP17" s="61"/>
      <c r="BQ17" s="61"/>
      <c r="BR17" s="61"/>
      <c r="BS17" s="61"/>
      <c r="BT17" s="61"/>
      <c r="BU17" s="61"/>
      <c r="BV17" s="61"/>
      <c r="BW17" s="61"/>
      <c r="BX17" s="61"/>
      <c r="BY17" s="61"/>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61"/>
      <c r="BN18" s="61"/>
      <c r="BO18" s="61"/>
      <c r="BP18" s="61"/>
      <c r="BQ18" s="61"/>
      <c r="BR18" s="61"/>
      <c r="BS18" s="61"/>
      <c r="BT18" s="61"/>
      <c r="BU18" s="61"/>
      <c r="BV18" s="61"/>
      <c r="BW18" s="61"/>
      <c r="BX18" s="61"/>
      <c r="BY18" s="61"/>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61"/>
      <c r="BN19" s="61"/>
      <c r="BO19" s="61"/>
      <c r="BP19" s="61"/>
      <c r="BQ19" s="61"/>
      <c r="BR19" s="61"/>
      <c r="BS19" s="61"/>
      <c r="BT19" s="61"/>
      <c r="BU19" s="61"/>
      <c r="BV19" s="61"/>
      <c r="BW19" s="61"/>
      <c r="BX19" s="61"/>
      <c r="BY19" s="61"/>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61"/>
      <c r="BN20" s="61"/>
      <c r="BO20" s="61"/>
      <c r="BP20" s="61"/>
      <c r="BQ20" s="61"/>
      <c r="BR20" s="61"/>
      <c r="BS20" s="61"/>
      <c r="BT20" s="61"/>
      <c r="BU20" s="61"/>
      <c r="BV20" s="61"/>
      <c r="BW20" s="61"/>
      <c r="BX20" s="61"/>
      <c r="BY20" s="61"/>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61"/>
      <c r="BN21" s="61"/>
      <c r="BO21" s="61"/>
      <c r="BP21" s="61"/>
      <c r="BQ21" s="61"/>
      <c r="BR21" s="61"/>
      <c r="BS21" s="61"/>
      <c r="BT21" s="61"/>
      <c r="BU21" s="61"/>
      <c r="BV21" s="61"/>
      <c r="BW21" s="61"/>
      <c r="BX21" s="61"/>
      <c r="BY21" s="61"/>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61"/>
      <c r="BN22" s="61"/>
      <c r="BO22" s="61"/>
      <c r="BP22" s="61"/>
      <c r="BQ22" s="61"/>
      <c r="BR22" s="61"/>
      <c r="BS22" s="61"/>
      <c r="BT22" s="61"/>
      <c r="BU22" s="61"/>
      <c r="BV22" s="61"/>
      <c r="BW22" s="61"/>
      <c r="BX22" s="61"/>
      <c r="BY22" s="61"/>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61"/>
      <c r="BN23" s="61"/>
      <c r="BO23" s="61"/>
      <c r="BP23" s="61"/>
      <c r="BQ23" s="61"/>
      <c r="BR23" s="61"/>
      <c r="BS23" s="61"/>
      <c r="BT23" s="61"/>
      <c r="BU23" s="61"/>
      <c r="BV23" s="61"/>
      <c r="BW23" s="61"/>
      <c r="BX23" s="61"/>
      <c r="BY23" s="61"/>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61"/>
      <c r="BN24" s="61"/>
      <c r="BO24" s="61"/>
      <c r="BP24" s="61"/>
      <c r="BQ24" s="61"/>
      <c r="BR24" s="61"/>
      <c r="BS24" s="61"/>
      <c r="BT24" s="61"/>
      <c r="BU24" s="61"/>
      <c r="BV24" s="61"/>
      <c r="BW24" s="61"/>
      <c r="BX24" s="61"/>
      <c r="BY24" s="61"/>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61"/>
      <c r="BN25" s="61"/>
      <c r="BO25" s="61"/>
      <c r="BP25" s="61"/>
      <c r="BQ25" s="61"/>
      <c r="BR25" s="61"/>
      <c r="BS25" s="61"/>
      <c r="BT25" s="61"/>
      <c r="BU25" s="61"/>
      <c r="BV25" s="61"/>
      <c r="BW25" s="61"/>
      <c r="BX25" s="61"/>
      <c r="BY25" s="61"/>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61"/>
      <c r="BN26" s="61"/>
      <c r="BO26" s="61"/>
      <c r="BP26" s="61"/>
      <c r="BQ26" s="61"/>
      <c r="BR26" s="61"/>
      <c r="BS26" s="61"/>
      <c r="BT26" s="61"/>
      <c r="BU26" s="61"/>
      <c r="BV26" s="61"/>
      <c r="BW26" s="61"/>
      <c r="BX26" s="61"/>
      <c r="BY26" s="61"/>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61"/>
      <c r="BN27" s="61"/>
      <c r="BO27" s="61"/>
      <c r="BP27" s="61"/>
      <c r="BQ27" s="61"/>
      <c r="BR27" s="61"/>
      <c r="BS27" s="61"/>
      <c r="BT27" s="61"/>
      <c r="BU27" s="61"/>
      <c r="BV27" s="61"/>
      <c r="BW27" s="61"/>
      <c r="BX27" s="61"/>
      <c r="BY27" s="61"/>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61"/>
      <c r="BN28" s="61"/>
      <c r="BO28" s="61"/>
      <c r="BP28" s="61"/>
      <c r="BQ28" s="61"/>
      <c r="BR28" s="61"/>
      <c r="BS28" s="61"/>
      <c r="BT28" s="61"/>
      <c r="BU28" s="61"/>
      <c r="BV28" s="61"/>
      <c r="BW28" s="61"/>
      <c r="BX28" s="61"/>
      <c r="BY28" s="61"/>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61"/>
      <c r="BN29" s="61"/>
      <c r="BO29" s="61"/>
      <c r="BP29" s="61"/>
      <c r="BQ29" s="61"/>
      <c r="BR29" s="61"/>
      <c r="BS29" s="61"/>
      <c r="BT29" s="61"/>
      <c r="BU29" s="61"/>
      <c r="BV29" s="61"/>
      <c r="BW29" s="61"/>
      <c r="BX29" s="61"/>
      <c r="BY29" s="61"/>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61"/>
      <c r="BN30" s="61"/>
      <c r="BO30" s="61"/>
      <c r="BP30" s="61"/>
      <c r="BQ30" s="61"/>
      <c r="BR30" s="61"/>
      <c r="BS30" s="61"/>
      <c r="BT30" s="61"/>
      <c r="BU30" s="61"/>
      <c r="BV30" s="61"/>
      <c r="BW30" s="61"/>
      <c r="BX30" s="61"/>
      <c r="BY30" s="61"/>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61"/>
      <c r="BN31" s="61"/>
      <c r="BO31" s="61"/>
      <c r="BP31" s="61"/>
      <c r="BQ31" s="61"/>
      <c r="BR31" s="61"/>
      <c r="BS31" s="61"/>
      <c r="BT31" s="61"/>
      <c r="BU31" s="61"/>
      <c r="BV31" s="61"/>
      <c r="BW31" s="61"/>
      <c r="BX31" s="61"/>
      <c r="BY31" s="61"/>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61"/>
      <c r="BN32" s="61"/>
      <c r="BO32" s="61"/>
      <c r="BP32" s="61"/>
      <c r="BQ32" s="61"/>
      <c r="BR32" s="61"/>
      <c r="BS32" s="61"/>
      <c r="BT32" s="61"/>
      <c r="BU32" s="61"/>
      <c r="BV32" s="61"/>
      <c r="BW32" s="61"/>
      <c r="BX32" s="61"/>
      <c r="BY32" s="61"/>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61"/>
      <c r="BN33" s="61"/>
      <c r="BO33" s="61"/>
      <c r="BP33" s="61"/>
      <c r="BQ33" s="61"/>
      <c r="BR33" s="61"/>
      <c r="BS33" s="61"/>
      <c r="BT33" s="61"/>
      <c r="BU33" s="61"/>
      <c r="BV33" s="61"/>
      <c r="BW33" s="61"/>
      <c r="BX33" s="61"/>
      <c r="BY33" s="61"/>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61"/>
      <c r="BN34" s="61"/>
      <c r="BO34" s="61"/>
      <c r="BP34" s="61"/>
      <c r="BQ34" s="61"/>
      <c r="BR34" s="61"/>
      <c r="BS34" s="61"/>
      <c r="BT34" s="61"/>
      <c r="BU34" s="61"/>
      <c r="BV34" s="61"/>
      <c r="BW34" s="61"/>
      <c r="BX34" s="61"/>
      <c r="BY34" s="61"/>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61"/>
      <c r="BN35" s="61"/>
      <c r="BO35" s="61"/>
      <c r="BP35" s="61"/>
      <c r="BQ35" s="61"/>
      <c r="BR35" s="61"/>
      <c r="BS35" s="61"/>
      <c r="BT35" s="61"/>
      <c r="BU35" s="61"/>
      <c r="BV35" s="61"/>
      <c r="BW35" s="61"/>
      <c r="BX35" s="61"/>
      <c r="BY35" s="61"/>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61"/>
      <c r="BN36" s="61"/>
      <c r="BO36" s="61"/>
      <c r="BP36" s="61"/>
      <c r="BQ36" s="61"/>
      <c r="BR36" s="61"/>
      <c r="BS36" s="61"/>
      <c r="BT36" s="61"/>
      <c r="BU36" s="61"/>
      <c r="BV36" s="61"/>
      <c r="BW36" s="61"/>
      <c r="BX36" s="61"/>
      <c r="BY36" s="61"/>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61"/>
      <c r="BN37" s="61"/>
      <c r="BO37" s="61"/>
      <c r="BP37" s="61"/>
      <c r="BQ37" s="61"/>
      <c r="BR37" s="61"/>
      <c r="BS37" s="61"/>
      <c r="BT37" s="61"/>
      <c r="BU37" s="61"/>
      <c r="BV37" s="61"/>
      <c r="BW37" s="61"/>
      <c r="BX37" s="61"/>
      <c r="BY37" s="61"/>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61"/>
      <c r="BN38" s="61"/>
      <c r="BO38" s="61"/>
      <c r="BP38" s="61"/>
      <c r="BQ38" s="61"/>
      <c r="BR38" s="61"/>
      <c r="BS38" s="61"/>
      <c r="BT38" s="61"/>
      <c r="BU38" s="61"/>
      <c r="BV38" s="61"/>
      <c r="BW38" s="61"/>
      <c r="BX38" s="61"/>
      <c r="BY38" s="61"/>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61"/>
      <c r="BN39" s="61"/>
      <c r="BO39" s="61"/>
      <c r="BP39" s="61"/>
      <c r="BQ39" s="61"/>
      <c r="BR39" s="61"/>
      <c r="BS39" s="61"/>
      <c r="BT39" s="61"/>
      <c r="BU39" s="61"/>
      <c r="BV39" s="61"/>
      <c r="BW39" s="61"/>
      <c r="BX39" s="61"/>
      <c r="BY39" s="61"/>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61"/>
      <c r="BN40" s="61"/>
      <c r="BO40" s="61"/>
      <c r="BP40" s="61"/>
      <c r="BQ40" s="61"/>
      <c r="BR40" s="61"/>
      <c r="BS40" s="61"/>
      <c r="BT40" s="61"/>
      <c r="BU40" s="61"/>
      <c r="BV40" s="61"/>
      <c r="BW40" s="61"/>
      <c r="BX40" s="61"/>
      <c r="BY40" s="61"/>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61"/>
      <c r="BN41" s="61"/>
      <c r="BO41" s="61"/>
      <c r="BP41" s="61"/>
      <c r="BQ41" s="61"/>
      <c r="BR41" s="61"/>
      <c r="BS41" s="61"/>
      <c r="BT41" s="61"/>
      <c r="BU41" s="61"/>
      <c r="BV41" s="61"/>
      <c r="BW41" s="61"/>
      <c r="BX41" s="61"/>
      <c r="BY41" s="61"/>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61"/>
      <c r="BN42" s="61"/>
      <c r="BO42" s="61"/>
      <c r="BP42" s="61"/>
      <c r="BQ42" s="61"/>
      <c r="BR42" s="61"/>
      <c r="BS42" s="61"/>
      <c r="BT42" s="61"/>
      <c r="BU42" s="61"/>
      <c r="BV42" s="61"/>
      <c r="BW42" s="61"/>
      <c r="BX42" s="61"/>
      <c r="BY42" s="61"/>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61"/>
      <c r="BN43" s="61"/>
      <c r="BO43" s="61"/>
      <c r="BP43" s="61"/>
      <c r="BQ43" s="61"/>
      <c r="BR43" s="61"/>
      <c r="BS43" s="61"/>
      <c r="BT43" s="61"/>
      <c r="BU43" s="61"/>
      <c r="BV43" s="61"/>
      <c r="BW43" s="61"/>
      <c r="BX43" s="61"/>
      <c r="BY43" s="61"/>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116</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115</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vAIq+GDksoh02d8h3Sh58sYjyYAx7t5F8JzAGsdar6I4eQ3YIJ12dnXtbftK9ut1i/K2q6WhcD9p/h/F4+q5Gg==" saltValue="1YRHvCrWzEUr8JpQiOUUh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4" t="s">
        <v>
52</v>
      </c>
      <c r="I3" s="75"/>
      <c r="J3" s="75"/>
      <c r="K3" s="75"/>
      <c r="L3" s="75"/>
      <c r="M3" s="75"/>
      <c r="N3" s="75"/>
      <c r="O3" s="75"/>
      <c r="P3" s="75"/>
      <c r="Q3" s="75"/>
      <c r="R3" s="75"/>
      <c r="S3" s="75"/>
      <c r="T3" s="75"/>
      <c r="U3" s="75"/>
      <c r="V3" s="75"/>
      <c r="W3" s="75"/>
      <c r="X3" s="76"/>
      <c r="Y3" s="80" t="s">
        <v>
53</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
54</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8" x14ac:dyDescent="0.2">
      <c r="A4" s="14" t="s">
        <v>
55</v>
      </c>
      <c r="B4" s="16"/>
      <c r="C4" s="16"/>
      <c r="D4" s="16"/>
      <c r="E4" s="16"/>
      <c r="F4" s="16"/>
      <c r="G4" s="16"/>
      <c r="H4" s="77"/>
      <c r="I4" s="78"/>
      <c r="J4" s="78"/>
      <c r="K4" s="78"/>
      <c r="L4" s="78"/>
      <c r="M4" s="78"/>
      <c r="N4" s="78"/>
      <c r="O4" s="78"/>
      <c r="P4" s="78"/>
      <c r="Q4" s="78"/>
      <c r="R4" s="78"/>
      <c r="S4" s="78"/>
      <c r="T4" s="78"/>
      <c r="U4" s="78"/>
      <c r="V4" s="78"/>
      <c r="W4" s="78"/>
      <c r="X4" s="79"/>
      <c r="Y4" s="73" t="s">
        <v>
56</v>
      </c>
      <c r="Z4" s="73"/>
      <c r="AA4" s="73"/>
      <c r="AB4" s="73"/>
      <c r="AC4" s="73"/>
      <c r="AD4" s="73"/>
      <c r="AE4" s="73"/>
      <c r="AF4" s="73"/>
      <c r="AG4" s="73"/>
      <c r="AH4" s="73"/>
      <c r="AI4" s="73"/>
      <c r="AJ4" s="73" t="s">
        <v>
57</v>
      </c>
      <c r="AK4" s="73"/>
      <c r="AL4" s="73"/>
      <c r="AM4" s="73"/>
      <c r="AN4" s="73"/>
      <c r="AO4" s="73"/>
      <c r="AP4" s="73"/>
      <c r="AQ4" s="73"/>
      <c r="AR4" s="73"/>
      <c r="AS4" s="73"/>
      <c r="AT4" s="73"/>
      <c r="AU4" s="73" t="s">
        <v>
58</v>
      </c>
      <c r="AV4" s="73"/>
      <c r="AW4" s="73"/>
      <c r="AX4" s="73"/>
      <c r="AY4" s="73"/>
      <c r="AZ4" s="73"/>
      <c r="BA4" s="73"/>
      <c r="BB4" s="73"/>
      <c r="BC4" s="73"/>
      <c r="BD4" s="73"/>
      <c r="BE4" s="73"/>
      <c r="BF4" s="73" t="s">
        <v>
59</v>
      </c>
      <c r="BG4" s="73"/>
      <c r="BH4" s="73"/>
      <c r="BI4" s="73"/>
      <c r="BJ4" s="73"/>
      <c r="BK4" s="73"/>
      <c r="BL4" s="73"/>
      <c r="BM4" s="73"/>
      <c r="BN4" s="73"/>
      <c r="BO4" s="73"/>
      <c r="BP4" s="73"/>
      <c r="BQ4" s="73" t="s">
        <v>
60</v>
      </c>
      <c r="BR4" s="73"/>
      <c r="BS4" s="73"/>
      <c r="BT4" s="73"/>
      <c r="BU4" s="73"/>
      <c r="BV4" s="73"/>
      <c r="BW4" s="73"/>
      <c r="BX4" s="73"/>
      <c r="BY4" s="73"/>
      <c r="BZ4" s="73"/>
      <c r="CA4" s="73"/>
      <c r="CB4" s="73" t="s">
        <v>
61</v>
      </c>
      <c r="CC4" s="73"/>
      <c r="CD4" s="73"/>
      <c r="CE4" s="73"/>
      <c r="CF4" s="73"/>
      <c r="CG4" s="73"/>
      <c r="CH4" s="73"/>
      <c r="CI4" s="73"/>
      <c r="CJ4" s="73"/>
      <c r="CK4" s="73"/>
      <c r="CL4" s="73"/>
      <c r="CM4" s="73" t="s">
        <v>
62</v>
      </c>
      <c r="CN4" s="73"/>
      <c r="CO4" s="73"/>
      <c r="CP4" s="73"/>
      <c r="CQ4" s="73"/>
      <c r="CR4" s="73"/>
      <c r="CS4" s="73"/>
      <c r="CT4" s="73"/>
      <c r="CU4" s="73"/>
      <c r="CV4" s="73"/>
      <c r="CW4" s="73"/>
      <c r="CX4" s="73" t="s">
        <v>
63</v>
      </c>
      <c r="CY4" s="73"/>
      <c r="CZ4" s="73"/>
      <c r="DA4" s="73"/>
      <c r="DB4" s="73"/>
      <c r="DC4" s="73"/>
      <c r="DD4" s="73"/>
      <c r="DE4" s="73"/>
      <c r="DF4" s="73"/>
      <c r="DG4" s="73"/>
      <c r="DH4" s="73"/>
      <c r="DI4" s="73" t="s">
        <v>
64</v>
      </c>
      <c r="DJ4" s="73"/>
      <c r="DK4" s="73"/>
      <c r="DL4" s="73"/>
      <c r="DM4" s="73"/>
      <c r="DN4" s="73"/>
      <c r="DO4" s="73"/>
      <c r="DP4" s="73"/>
      <c r="DQ4" s="73"/>
      <c r="DR4" s="73"/>
      <c r="DS4" s="73"/>
      <c r="DT4" s="73" t="s">
        <v>
65</v>
      </c>
      <c r="DU4" s="73"/>
      <c r="DV4" s="73"/>
      <c r="DW4" s="73"/>
      <c r="DX4" s="73"/>
      <c r="DY4" s="73"/>
      <c r="DZ4" s="73"/>
      <c r="EA4" s="73"/>
      <c r="EB4" s="73"/>
      <c r="EC4" s="73"/>
      <c r="ED4" s="73"/>
      <c r="EE4" s="73" t="s">
        <v>
66</v>
      </c>
      <c r="EF4" s="73"/>
      <c r="EG4" s="73"/>
      <c r="EH4" s="73"/>
      <c r="EI4" s="73"/>
      <c r="EJ4" s="73"/>
      <c r="EK4" s="73"/>
      <c r="EL4" s="73"/>
      <c r="EM4" s="73"/>
      <c r="EN4" s="73"/>
      <c r="EO4" s="73"/>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132098</v>
      </c>
      <c r="D6" s="19">
        <f t="shared" si="3"/>
        <v>
46</v>
      </c>
      <c r="E6" s="19">
        <f t="shared" si="3"/>
        <v>
17</v>
      </c>
      <c r="F6" s="19">
        <f t="shared" si="3"/>
        <v>
1</v>
      </c>
      <c r="G6" s="19">
        <f t="shared" si="3"/>
        <v>
0</v>
      </c>
      <c r="H6" s="19" t="str">
        <f t="shared" si="3"/>
        <v>
東京都　町田市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75.06</v>
      </c>
      <c r="P6" s="20">
        <f t="shared" si="3"/>
        <v>
98.94</v>
      </c>
      <c r="Q6" s="20">
        <f t="shared" si="3"/>
        <v>
90.28</v>
      </c>
      <c r="R6" s="20">
        <f t="shared" si="3"/>
        <v>
2068</v>
      </c>
      <c r="S6" s="20">
        <f t="shared" si="3"/>
        <v>
430385</v>
      </c>
      <c r="T6" s="20">
        <f t="shared" si="3"/>
        <v>
71.55</v>
      </c>
      <c r="U6" s="20">
        <f t="shared" si="3"/>
        <v>
6015.16</v>
      </c>
      <c r="V6" s="20">
        <f t="shared" si="3"/>
        <v>
426224</v>
      </c>
      <c r="W6" s="20">
        <f t="shared" si="3"/>
        <v>
51.06</v>
      </c>
      <c r="X6" s="20">
        <f t="shared" si="3"/>
        <v>
8347.51</v>
      </c>
      <c r="Y6" s="21" t="str">
        <f>
IF(Y7="",NA(),Y7)</f>
        <v>
-</v>
      </c>
      <c r="Z6" s="21" t="str">
        <f t="shared" ref="Z6:AH6" si="4">
IF(Z7="",NA(),Z7)</f>
        <v>
-</v>
      </c>
      <c r="AA6" s="21" t="str">
        <f t="shared" si="4"/>
        <v>
-</v>
      </c>
      <c r="AB6" s="21">
        <f t="shared" si="4"/>
        <v>
107.96</v>
      </c>
      <c r="AC6" s="21">
        <f t="shared" si="4"/>
        <v>
104.55</v>
      </c>
      <c r="AD6" s="21" t="str">
        <f t="shared" si="4"/>
        <v>
-</v>
      </c>
      <c r="AE6" s="21" t="str">
        <f t="shared" si="4"/>
        <v>
-</v>
      </c>
      <c r="AF6" s="21" t="str">
        <f t="shared" si="4"/>
        <v>
-</v>
      </c>
      <c r="AG6" s="21">
        <f t="shared" si="4"/>
        <v>
107.05</v>
      </c>
      <c r="AH6" s="21">
        <f t="shared" si="4"/>
        <v>
106.43</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0">
        <f t="shared" si="5"/>
        <v>
0</v>
      </c>
      <c r="AS6" s="20">
        <f t="shared" si="5"/>
        <v>
0</v>
      </c>
      <c r="AT6" s="20" t="str">
        <f>
IF(AT7="","",IF(AT7="-","【-】","【"&amp;SUBSTITUTE(TEXT(AT7,"#,##0.00"),"-","△")&amp;"】"))</f>
        <v>
【3.09】</v>
      </c>
      <c r="AU6" s="21" t="str">
        <f>
IF(AU7="",NA(),AU7)</f>
        <v>
-</v>
      </c>
      <c r="AV6" s="21" t="str">
        <f t="shared" ref="AV6:BD6" si="6">
IF(AV7="",NA(),AV7)</f>
        <v>
-</v>
      </c>
      <c r="AW6" s="21" t="str">
        <f t="shared" si="6"/>
        <v>
-</v>
      </c>
      <c r="AX6" s="21">
        <f t="shared" si="6"/>
        <v>
42.52</v>
      </c>
      <c r="AY6" s="21">
        <f t="shared" si="6"/>
        <v>
39.28</v>
      </c>
      <c r="AZ6" s="21" t="str">
        <f t="shared" si="6"/>
        <v>
-</v>
      </c>
      <c r="BA6" s="21" t="str">
        <f t="shared" si="6"/>
        <v>
-</v>
      </c>
      <c r="BB6" s="21" t="str">
        <f t="shared" si="6"/>
        <v>
-</v>
      </c>
      <c r="BC6" s="21">
        <f t="shared" si="6"/>
        <v>
84.84</v>
      </c>
      <c r="BD6" s="21">
        <f t="shared" si="6"/>
        <v>
88.42</v>
      </c>
      <c r="BE6" s="20" t="str">
        <f>
IF(BE7="","",IF(BE7="-","【-】","【"&amp;SUBSTITUTE(TEXT(BE7,"#,##0.00"),"-","△")&amp;"】"))</f>
        <v>
【71.39】</v>
      </c>
      <c r="BF6" s="21" t="str">
        <f>
IF(BF7="",NA(),BF7)</f>
        <v>
-</v>
      </c>
      <c r="BG6" s="21" t="str">
        <f t="shared" ref="BG6:BO6" si="7">
IF(BG7="",NA(),BG7)</f>
        <v>
-</v>
      </c>
      <c r="BH6" s="21" t="str">
        <f t="shared" si="7"/>
        <v>
-</v>
      </c>
      <c r="BI6" s="21">
        <f t="shared" si="7"/>
        <v>
615.05999999999995</v>
      </c>
      <c r="BJ6" s="21">
        <f t="shared" si="7"/>
        <v>
584.64</v>
      </c>
      <c r="BK6" s="21" t="str">
        <f t="shared" si="7"/>
        <v>
-</v>
      </c>
      <c r="BL6" s="21" t="str">
        <f t="shared" si="7"/>
        <v>
-</v>
      </c>
      <c r="BM6" s="21" t="str">
        <f t="shared" si="7"/>
        <v>
-</v>
      </c>
      <c r="BN6" s="21">
        <f t="shared" si="7"/>
        <v>
565.62</v>
      </c>
      <c r="BO6" s="21">
        <f t="shared" si="7"/>
        <v>
544.61</v>
      </c>
      <c r="BP6" s="20" t="str">
        <f>
IF(BP7="","",IF(BP7="-","【-】","【"&amp;SUBSTITUTE(TEXT(BP7,"#,##0.00"),"-","△")&amp;"】"))</f>
        <v>
【669.11】</v>
      </c>
      <c r="BQ6" s="21" t="str">
        <f>
IF(BQ7="",NA(),BQ7)</f>
        <v>
-</v>
      </c>
      <c r="BR6" s="21" t="str">
        <f t="shared" ref="BR6:BZ6" si="8">
IF(BR7="",NA(),BR7)</f>
        <v>
-</v>
      </c>
      <c r="BS6" s="21" t="str">
        <f t="shared" si="8"/>
        <v>
-</v>
      </c>
      <c r="BT6" s="21">
        <f t="shared" si="8"/>
        <v>
99.73</v>
      </c>
      <c r="BU6" s="21">
        <f t="shared" si="8"/>
        <v>
93.56</v>
      </c>
      <c r="BV6" s="21" t="str">
        <f t="shared" si="8"/>
        <v>
-</v>
      </c>
      <c r="BW6" s="21" t="str">
        <f t="shared" si="8"/>
        <v>
-</v>
      </c>
      <c r="BX6" s="21" t="str">
        <f t="shared" si="8"/>
        <v>
-</v>
      </c>
      <c r="BY6" s="21">
        <f t="shared" si="8"/>
        <v>
102.36</v>
      </c>
      <c r="BZ6" s="21">
        <f t="shared" si="8"/>
        <v>
103.76</v>
      </c>
      <c r="CA6" s="20" t="str">
        <f>
IF(CA7="","",IF(CA7="-","【-】","【"&amp;SUBSTITUTE(TEXT(CA7,"#,##0.00"),"-","△")&amp;"】"))</f>
        <v>
【99.73】</v>
      </c>
      <c r="CB6" s="21" t="str">
        <f>
IF(CB7="",NA(),CB7)</f>
        <v>
-</v>
      </c>
      <c r="CC6" s="21" t="str">
        <f t="shared" ref="CC6:CK6" si="9">
IF(CC7="",NA(),CC7)</f>
        <v>
-</v>
      </c>
      <c r="CD6" s="21" t="str">
        <f t="shared" si="9"/>
        <v>
-</v>
      </c>
      <c r="CE6" s="21">
        <f t="shared" si="9"/>
        <v>
119.6</v>
      </c>
      <c r="CF6" s="21">
        <f t="shared" si="9"/>
        <v>
128.21</v>
      </c>
      <c r="CG6" s="21" t="str">
        <f t="shared" si="9"/>
        <v>
-</v>
      </c>
      <c r="CH6" s="21" t="str">
        <f t="shared" si="9"/>
        <v>
-</v>
      </c>
      <c r="CI6" s="21" t="str">
        <f t="shared" si="9"/>
        <v>
-</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f t="shared" si="10"/>
        <v>
69.709999999999994</v>
      </c>
      <c r="CQ6" s="21">
        <f t="shared" si="10"/>
        <v>
77.88</v>
      </c>
      <c r="CR6" s="21" t="str">
        <f t="shared" si="10"/>
        <v>
-</v>
      </c>
      <c r="CS6" s="21" t="str">
        <f t="shared" si="10"/>
        <v>
-</v>
      </c>
      <c r="CT6" s="21" t="str">
        <f t="shared" si="10"/>
        <v>
-</v>
      </c>
      <c r="CU6" s="21">
        <f t="shared" si="10"/>
        <v>
67.709999999999994</v>
      </c>
      <c r="CV6" s="21">
        <f t="shared" si="10"/>
        <v>
67.13</v>
      </c>
      <c r="CW6" s="20" t="str">
        <f>
IF(CW7="","",IF(CW7="-","【-】","【"&amp;SUBSTITUTE(TEXT(CW7,"#,##0.00"),"-","△")&amp;"】"))</f>
        <v>
【59.99】</v>
      </c>
      <c r="CX6" s="21" t="str">
        <f>
IF(CX7="",NA(),CX7)</f>
        <v>
-</v>
      </c>
      <c r="CY6" s="21" t="str">
        <f t="shared" ref="CY6:DG6" si="11">
IF(CY7="",NA(),CY7)</f>
        <v>
-</v>
      </c>
      <c r="CZ6" s="21" t="str">
        <f t="shared" si="11"/>
        <v>
-</v>
      </c>
      <c r="DA6" s="21">
        <f t="shared" si="11"/>
        <v>
99.29</v>
      </c>
      <c r="DB6" s="21">
        <f t="shared" si="11"/>
        <v>
99.48</v>
      </c>
      <c r="DC6" s="21" t="str">
        <f t="shared" si="11"/>
        <v>
-</v>
      </c>
      <c r="DD6" s="21" t="str">
        <f t="shared" si="11"/>
        <v>
-</v>
      </c>
      <c r="DE6" s="21" t="str">
        <f t="shared" si="11"/>
        <v>
-</v>
      </c>
      <c r="DF6" s="21">
        <f t="shared" si="11"/>
        <v>
97.24</v>
      </c>
      <c r="DG6" s="21">
        <f t="shared" si="11"/>
        <v>
97.79</v>
      </c>
      <c r="DH6" s="20" t="str">
        <f>
IF(DH7="","",IF(DH7="-","【-】","【"&amp;SUBSTITUTE(TEXT(DH7,"#,##0.00"),"-","△")&amp;"】"))</f>
        <v>
【95.72】</v>
      </c>
      <c r="DI6" s="21" t="str">
        <f>
IF(DI7="",NA(),DI7)</f>
        <v>
-</v>
      </c>
      <c r="DJ6" s="21" t="str">
        <f t="shared" ref="DJ6:DR6" si="12">
IF(DJ7="",NA(),DJ7)</f>
        <v>
-</v>
      </c>
      <c r="DK6" s="21" t="str">
        <f t="shared" si="12"/>
        <v>
-</v>
      </c>
      <c r="DL6" s="21">
        <f t="shared" si="12"/>
        <v>
4.26</v>
      </c>
      <c r="DM6" s="21">
        <f t="shared" si="12"/>
        <v>
8.43</v>
      </c>
      <c r="DN6" s="21" t="str">
        <f t="shared" si="12"/>
        <v>
-</v>
      </c>
      <c r="DO6" s="21" t="str">
        <f t="shared" si="12"/>
        <v>
-</v>
      </c>
      <c r="DP6" s="21" t="str">
        <f t="shared" si="12"/>
        <v>
-</v>
      </c>
      <c r="DQ6" s="21">
        <f t="shared" si="12"/>
        <v>
27.39</v>
      </c>
      <c r="DR6" s="21">
        <f t="shared" si="12"/>
        <v>
30.42</v>
      </c>
      <c r="DS6" s="20" t="str">
        <f>
IF(DS7="","",IF(DS7="-","【-】","【"&amp;SUBSTITUTE(TEXT(DS7,"#,##0.00"),"-","△")&amp;"】"))</f>
        <v>
【38.17】</v>
      </c>
      <c r="DT6" s="21" t="str">
        <f>
IF(DT7="",NA(),DT7)</f>
        <v>
-</v>
      </c>
      <c r="DU6" s="21" t="str">
        <f t="shared" ref="DU6:EC6" si="13">
IF(DU7="",NA(),DU7)</f>
        <v>
-</v>
      </c>
      <c r="DV6" s="21" t="str">
        <f t="shared" si="13"/>
        <v>
-</v>
      </c>
      <c r="DW6" s="21">
        <f t="shared" si="13"/>
        <v>
5.71</v>
      </c>
      <c r="DX6" s="21">
        <f t="shared" si="13"/>
        <v>
5.65</v>
      </c>
      <c r="DY6" s="21" t="str">
        <f t="shared" si="13"/>
        <v>
-</v>
      </c>
      <c r="DZ6" s="21" t="str">
        <f t="shared" si="13"/>
        <v>
-</v>
      </c>
      <c r="EA6" s="21" t="str">
        <f t="shared" si="13"/>
        <v>
-</v>
      </c>
      <c r="EB6" s="21">
        <f t="shared" si="13"/>
        <v>
5.86</v>
      </c>
      <c r="EC6" s="21">
        <f t="shared" si="13"/>
        <v>
6.66</v>
      </c>
      <c r="ED6" s="20" t="str">
        <f>
IF(ED7="","",IF(ED7="-","【-】","【"&amp;SUBSTITUTE(TEXT(ED7,"#,##0.00"),"-","△")&amp;"】"))</f>
        <v>
【6.54】</v>
      </c>
      <c r="EE6" s="21" t="str">
        <f>
IF(EE7="",NA(),EE7)</f>
        <v>
-</v>
      </c>
      <c r="EF6" s="21" t="str">
        <f t="shared" ref="EF6:EN6" si="14">
IF(EF7="",NA(),EF7)</f>
        <v>
-</v>
      </c>
      <c r="EG6" s="21" t="str">
        <f t="shared" si="14"/>
        <v>
-</v>
      </c>
      <c r="EH6" s="20">
        <f t="shared" si="14"/>
        <v>
0</v>
      </c>
      <c r="EI6" s="20">
        <f t="shared" si="14"/>
        <v>
0</v>
      </c>
      <c r="EJ6" s="21" t="str">
        <f t="shared" si="14"/>
        <v>
-</v>
      </c>
      <c r="EK6" s="21" t="str">
        <f t="shared" si="14"/>
        <v>
-</v>
      </c>
      <c r="EL6" s="21" t="str">
        <f t="shared" si="14"/>
        <v>
-</v>
      </c>
      <c r="EM6" s="21">
        <f t="shared" si="14"/>
        <v>
0.19</v>
      </c>
      <c r="EN6" s="21">
        <f t="shared" si="14"/>
        <v>
0.14000000000000001</v>
      </c>
      <c r="EO6" s="20" t="str">
        <f>
IF(EO7="","",IF(EO7="-","【-】","【"&amp;SUBSTITUTE(TEXT(EO7,"#,##0.00"),"-","△")&amp;"】"))</f>
        <v>
【0.24】</v>
      </c>
    </row>
    <row r="7" spans="1:148" s="22" customFormat="1" x14ac:dyDescent="0.2">
      <c r="A7" s="14"/>
      <c r="B7" s="23">
        <v>
2021</v>
      </c>
      <c r="C7" s="23">
        <v>
132098</v>
      </c>
      <c r="D7" s="23">
        <v>
46</v>
      </c>
      <c r="E7" s="23">
        <v>
17</v>
      </c>
      <c r="F7" s="23">
        <v>
1</v>
      </c>
      <c r="G7" s="23">
        <v>
0</v>
      </c>
      <c r="H7" s="23" t="s">
        <v>
96</v>
      </c>
      <c r="I7" s="23" t="s">
        <v>
97</v>
      </c>
      <c r="J7" s="23" t="s">
        <v>
98</v>
      </c>
      <c r="K7" s="23" t="s">
        <v>
99</v>
      </c>
      <c r="L7" s="23" t="s">
        <v>
100</v>
      </c>
      <c r="M7" s="23" t="s">
        <v>
101</v>
      </c>
      <c r="N7" s="24" t="s">
        <v>
102</v>
      </c>
      <c r="O7" s="24">
        <v>
75.06</v>
      </c>
      <c r="P7" s="24">
        <v>
98.94</v>
      </c>
      <c r="Q7" s="24">
        <v>
90.28</v>
      </c>
      <c r="R7" s="24">
        <v>
2068</v>
      </c>
      <c r="S7" s="24">
        <v>
430385</v>
      </c>
      <c r="T7" s="24">
        <v>
71.55</v>
      </c>
      <c r="U7" s="24">
        <v>
6015.16</v>
      </c>
      <c r="V7" s="24">
        <v>
426224</v>
      </c>
      <c r="W7" s="24">
        <v>
51.06</v>
      </c>
      <c r="X7" s="24">
        <v>
8347.51</v>
      </c>
      <c r="Y7" s="24" t="s">
        <v>
102</v>
      </c>
      <c r="Z7" s="24" t="s">
        <v>
102</v>
      </c>
      <c r="AA7" s="24" t="s">
        <v>
102</v>
      </c>
      <c r="AB7" s="24">
        <v>
107.96</v>
      </c>
      <c r="AC7" s="24">
        <v>
104.55</v>
      </c>
      <c r="AD7" s="24" t="s">
        <v>
102</v>
      </c>
      <c r="AE7" s="24" t="s">
        <v>
102</v>
      </c>
      <c r="AF7" s="24" t="s">
        <v>
102</v>
      </c>
      <c r="AG7" s="24">
        <v>
107.05</v>
      </c>
      <c r="AH7" s="24">
        <v>
106.43</v>
      </c>
      <c r="AI7" s="24">
        <v>
107.02</v>
      </c>
      <c r="AJ7" s="24" t="s">
        <v>
102</v>
      </c>
      <c r="AK7" s="24" t="s">
        <v>
102</v>
      </c>
      <c r="AL7" s="24" t="s">
        <v>
102</v>
      </c>
      <c r="AM7" s="24">
        <v>
0</v>
      </c>
      <c r="AN7" s="24">
        <v>
0</v>
      </c>
      <c r="AO7" s="24" t="s">
        <v>
102</v>
      </c>
      <c r="AP7" s="24" t="s">
        <v>
102</v>
      </c>
      <c r="AQ7" s="24" t="s">
        <v>
102</v>
      </c>
      <c r="AR7" s="24">
        <v>
0</v>
      </c>
      <c r="AS7" s="24">
        <v>
0</v>
      </c>
      <c r="AT7" s="24">
        <v>
3.09</v>
      </c>
      <c r="AU7" s="24" t="s">
        <v>
102</v>
      </c>
      <c r="AV7" s="24" t="s">
        <v>
102</v>
      </c>
      <c r="AW7" s="24" t="s">
        <v>
102</v>
      </c>
      <c r="AX7" s="24">
        <v>
42.52</v>
      </c>
      <c r="AY7" s="24">
        <v>
39.28</v>
      </c>
      <c r="AZ7" s="24" t="s">
        <v>
102</v>
      </c>
      <c r="BA7" s="24" t="s">
        <v>
102</v>
      </c>
      <c r="BB7" s="24" t="s">
        <v>
102</v>
      </c>
      <c r="BC7" s="24">
        <v>
84.84</v>
      </c>
      <c r="BD7" s="24">
        <v>
88.42</v>
      </c>
      <c r="BE7" s="24">
        <v>
71.39</v>
      </c>
      <c r="BF7" s="24" t="s">
        <v>
102</v>
      </c>
      <c r="BG7" s="24" t="s">
        <v>
102</v>
      </c>
      <c r="BH7" s="24" t="s">
        <v>
102</v>
      </c>
      <c r="BI7" s="24">
        <v>
615.05999999999995</v>
      </c>
      <c r="BJ7" s="24">
        <v>
584.64</v>
      </c>
      <c r="BK7" s="24" t="s">
        <v>
102</v>
      </c>
      <c r="BL7" s="24" t="s">
        <v>
102</v>
      </c>
      <c r="BM7" s="24" t="s">
        <v>
102</v>
      </c>
      <c r="BN7" s="24">
        <v>
565.62</v>
      </c>
      <c r="BO7" s="24">
        <v>
544.61</v>
      </c>
      <c r="BP7" s="24">
        <v>
669.11</v>
      </c>
      <c r="BQ7" s="24" t="s">
        <v>
102</v>
      </c>
      <c r="BR7" s="24" t="s">
        <v>
102</v>
      </c>
      <c r="BS7" s="24" t="s">
        <v>
102</v>
      </c>
      <c r="BT7" s="24">
        <v>
99.73</v>
      </c>
      <c r="BU7" s="24">
        <v>
93.56</v>
      </c>
      <c r="BV7" s="24" t="s">
        <v>
102</v>
      </c>
      <c r="BW7" s="24" t="s">
        <v>
102</v>
      </c>
      <c r="BX7" s="24" t="s">
        <v>
102</v>
      </c>
      <c r="BY7" s="24">
        <v>
102.36</v>
      </c>
      <c r="BZ7" s="24">
        <v>
103.76</v>
      </c>
      <c r="CA7" s="24">
        <v>
99.73</v>
      </c>
      <c r="CB7" s="24" t="s">
        <v>
102</v>
      </c>
      <c r="CC7" s="24" t="s">
        <v>
102</v>
      </c>
      <c r="CD7" s="24" t="s">
        <v>
102</v>
      </c>
      <c r="CE7" s="24">
        <v>
119.6</v>
      </c>
      <c r="CF7" s="24">
        <v>
128.21</v>
      </c>
      <c r="CG7" s="24" t="s">
        <v>
102</v>
      </c>
      <c r="CH7" s="24" t="s">
        <v>
102</v>
      </c>
      <c r="CI7" s="24" t="s">
        <v>
102</v>
      </c>
      <c r="CJ7" s="24">
        <v>
114.01</v>
      </c>
      <c r="CK7" s="24">
        <v>
111.18</v>
      </c>
      <c r="CL7" s="24">
        <v>
134.97999999999999</v>
      </c>
      <c r="CM7" s="24" t="s">
        <v>
102</v>
      </c>
      <c r="CN7" s="24" t="s">
        <v>
102</v>
      </c>
      <c r="CO7" s="24" t="s">
        <v>
102</v>
      </c>
      <c r="CP7" s="24">
        <v>
69.709999999999994</v>
      </c>
      <c r="CQ7" s="24">
        <v>
77.88</v>
      </c>
      <c r="CR7" s="24" t="s">
        <v>
102</v>
      </c>
      <c r="CS7" s="24" t="s">
        <v>
102</v>
      </c>
      <c r="CT7" s="24" t="s">
        <v>
102</v>
      </c>
      <c r="CU7" s="24">
        <v>
67.709999999999994</v>
      </c>
      <c r="CV7" s="24">
        <v>
67.13</v>
      </c>
      <c r="CW7" s="24">
        <v>
59.99</v>
      </c>
      <c r="CX7" s="24" t="s">
        <v>
102</v>
      </c>
      <c r="CY7" s="24" t="s">
        <v>
102</v>
      </c>
      <c r="CZ7" s="24" t="s">
        <v>
102</v>
      </c>
      <c r="DA7" s="24">
        <v>
99.29</v>
      </c>
      <c r="DB7" s="24">
        <v>
99.48</v>
      </c>
      <c r="DC7" s="24" t="s">
        <v>
102</v>
      </c>
      <c r="DD7" s="24" t="s">
        <v>
102</v>
      </c>
      <c r="DE7" s="24" t="s">
        <v>
102</v>
      </c>
      <c r="DF7" s="24">
        <v>
97.24</v>
      </c>
      <c r="DG7" s="24">
        <v>
97.79</v>
      </c>
      <c r="DH7" s="24">
        <v>
95.72</v>
      </c>
      <c r="DI7" s="24" t="s">
        <v>
102</v>
      </c>
      <c r="DJ7" s="24" t="s">
        <v>
102</v>
      </c>
      <c r="DK7" s="24" t="s">
        <v>
102</v>
      </c>
      <c r="DL7" s="24">
        <v>
4.26</v>
      </c>
      <c r="DM7" s="24">
        <v>
8.43</v>
      </c>
      <c r="DN7" s="24" t="s">
        <v>
102</v>
      </c>
      <c r="DO7" s="24" t="s">
        <v>
102</v>
      </c>
      <c r="DP7" s="24" t="s">
        <v>
102</v>
      </c>
      <c r="DQ7" s="24">
        <v>
27.39</v>
      </c>
      <c r="DR7" s="24">
        <v>
30.42</v>
      </c>
      <c r="DS7" s="24">
        <v>
38.17</v>
      </c>
      <c r="DT7" s="24" t="s">
        <v>
102</v>
      </c>
      <c r="DU7" s="24" t="s">
        <v>
102</v>
      </c>
      <c r="DV7" s="24" t="s">
        <v>
102</v>
      </c>
      <c r="DW7" s="24">
        <v>
5.71</v>
      </c>
      <c r="DX7" s="24">
        <v>
5.65</v>
      </c>
      <c r="DY7" s="24" t="s">
        <v>
102</v>
      </c>
      <c r="DZ7" s="24" t="s">
        <v>
102</v>
      </c>
      <c r="EA7" s="24" t="s">
        <v>
102</v>
      </c>
      <c r="EB7" s="24">
        <v>
5.86</v>
      </c>
      <c r="EC7" s="24">
        <v>
6.66</v>
      </c>
      <c r="ED7" s="24">
        <v>
6.54</v>
      </c>
      <c r="EE7" s="24" t="s">
        <v>
102</v>
      </c>
      <c r="EF7" s="24" t="s">
        <v>
102</v>
      </c>
      <c r="EG7" s="24" t="s">
        <v>
102</v>
      </c>
      <c r="EH7" s="24">
        <v>
0</v>
      </c>
      <c r="EI7" s="24">
        <v>
0</v>
      </c>
      <c r="EJ7" s="24" t="s">
        <v>
102</v>
      </c>
      <c r="EK7" s="24" t="s">
        <v>
102</v>
      </c>
      <c r="EL7" s="24" t="s">
        <v>
102</v>
      </c>
      <c r="EM7" s="24">
        <v>
0.19</v>
      </c>
      <c r="EN7" s="24">
        <v>
0.14000000000000001</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111</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2023-01-19T07:07:03Z</cp:lastPrinted>
  <dcterms:created xsi:type="dcterms:W3CDTF">2023-01-12T23:29:09Z</dcterms:created>
  <dcterms:modified xsi:type="dcterms:W3CDTF">2023-01-27T05:51:13Z</dcterms:modified>
  <cp:category/>
</cp:coreProperties>
</file>