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6540\Desktop\"/>
    </mc:Choice>
  </mc:AlternateContent>
  <xr:revisionPtr revIDLastSave="0" documentId="8_{EC26CC57-11C7-4121-A5E5-04010B1912D5}" xr6:coauthVersionLast="47" xr6:coauthVersionMax="47" xr10:uidLastSave="{00000000-0000-0000-0000-000000000000}"/>
  <workbookProtection workbookAlgorithmName="SHA-512" workbookHashValue="UDL5i1gGG743NyQ6Z/1wW7Z+r/HaZg5pKxWzlm2SidUCSieRvVRWSK/FnnLgR788REgyiCoKwfVrGwbrkkwH4A==" workbookSaltValue="03wXX7Uiiw/qYGM3L8yT6A==" workbookSpinCount="100000" lockStructure="1"/>
  <bookViews>
    <workbookView xWindow="-108" yWindow="-108" windowWidth="23256" windowHeight="1257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IZ32" i="4"/>
  <c r="FO78" i="4"/>
  <c r="FL54" i="4"/>
  <c r="BX78" i="4"/>
  <c r="BX54" i="4"/>
  <c r="MO78" i="4"/>
  <c r="MN54" i="4"/>
  <c r="MN32" i="4"/>
  <c r="FL32" i="4"/>
  <c r="BX32" i="4"/>
  <c r="C11" i="5"/>
  <c r="D11" i="5"/>
  <c r="E11" i="5"/>
  <c r="B11" i="5"/>
  <c r="GT78" i="4" l="1"/>
  <c r="GR54" i="4"/>
  <c r="GR32" i="4"/>
  <c r="P32" i="4"/>
  <c r="DG78" i="4"/>
  <c r="P78" i="4"/>
  <c r="P54" i="4"/>
  <c r="KG78" i="4"/>
  <c r="KF54" i="4"/>
  <c r="KF32" i="4"/>
  <c r="DD54" i="4"/>
  <c r="DD32" i="4"/>
  <c r="LZ78" i="4"/>
  <c r="LY54" i="4"/>
  <c r="LY32" i="4"/>
  <c r="IM78" i="4"/>
  <c r="IK54" i="4"/>
  <c r="IK32" i="4"/>
  <c r="EW32" i="4"/>
  <c r="EZ78" i="4"/>
  <c r="EW54" i="4"/>
  <c r="BI78" i="4"/>
  <c r="BI54" i="4"/>
  <c r="BI32" i="4"/>
  <c r="AT78" i="4"/>
  <c r="AT54" i="4"/>
  <c r="AT32" i="4"/>
  <c r="LK78" i="4"/>
  <c r="HX78" i="4"/>
  <c r="HV54" i="4"/>
  <c r="HV32" i="4"/>
  <c r="EK78" i="4"/>
  <c r="EH54" i="4"/>
  <c r="EH32" i="4"/>
  <c r="LJ54" i="4"/>
  <c r="LJ32" i="4"/>
  <c r="DV78" i="4"/>
  <c r="DS54" i="4"/>
  <c r="DS32" i="4"/>
  <c r="AE78" i="4"/>
  <c r="AE54" i="4"/>
  <c r="AE32" i="4"/>
  <c r="KV78" i="4"/>
  <c r="KU54" i="4"/>
  <c r="HI78" i="4"/>
  <c r="HG54" i="4"/>
  <c r="HG32" i="4"/>
  <c r="KU32" i="4"/>
</calcChain>
</file>

<file path=xl/sharedStrings.xml><?xml version="1.0" encoding="utf-8"?>
<sst xmlns="http://schemas.openxmlformats.org/spreadsheetml/2006/main" count="343" uniqueCount="189">
  <si>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</si>
  <si>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</si>
  <si>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</si>
  <si>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</si>
  <si>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</si>
  <si>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</si>
  <si>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</si>
  <si>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</si>
  <si>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</si>
  <si>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</si>
  <si>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</si>
  <si>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</si>
  <si>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</si>
  <si>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</si>
  <si>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</si>
  <si>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</si>
  <si>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</si>
  <si>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</si>
  <si>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</si>
  <si>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</si>
  <si>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</si>
  <si>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</si>
  <si>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</si>
  <si>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</si>
  <si>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</si>
  <si>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</si>
  <si>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</si>
  <si>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</si>
  <si>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</si>
  <si>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</si>
  <si>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</si>
  <si>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</si>
  <si>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</si>
  <si>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</si>
  <si>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</si>
  <si>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</si>
  <si>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</si>
  <si>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</si>
  <si>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</si>
  <si>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</si>
  <si>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</si>
  <si>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</si>
  <si>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</si>
  <si>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</si>
  <si>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</si>
  <si>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</si>
  <si>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</si>
  <si>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</si>
  <si>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</si>
  <si>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</si>
  <si>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</si>
  <si>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</si>
  <si>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</si>
  <si>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</si>
  <si>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</si>
  <si>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</si>
  <si>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</si>
  <si>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</si>
  <si>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</si>
  <si>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</si>
  <si>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</si>
  <si>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</si>
  <si>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</si>
  <si>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</si>
  <si>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</si>
  <si>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</si>
  <si>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</si>
  <si>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</si>
  <si>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</si>
  <si>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</si>
  <si>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</si>
  <si>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</si>
  <si>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</si>
  <si>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</si>
  <si>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</si>
  <si>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</si>
  <si>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</si>
  <si>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</si>
  <si>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</si>
  <si>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</si>
  <si>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</si>
  <si>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</si>
  <si>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</si>
  <si>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</si>
  <si>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</si>
  <si>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</si>
  <si>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</si>
  <si>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</si>
  <si>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</si>
  <si>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</si>
  <si>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</si>
  <si>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</si>
  <si>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</si>
  <si>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</si>
  <si>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</si>
  <si>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</si>
  <si>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</si>
  <si>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</si>
  <si>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</si>
  <si>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</si>
  <si>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</si>
  <si>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</si>
  <si>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</si>
  <si>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</si>
  <si>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</si>
  <si>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</si>
  <si>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</si>
  <si>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</si>
  <si>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</si>
  <si>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</si>
  <si>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</si>
  <si>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</si>
  <si>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</si>
  <si>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</si>
  <si>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</si>
  <si>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</si>
  <si>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</si>
  <si>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</si>
  <si>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</si>
  <si>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</si>
  <si>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</si>
  <si>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</si>
  <si>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</si>
  <si>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</si>
  <si>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</si>
  <si>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</si>
  <si>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</si>
  <si>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</si>
  <si>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</si>
  <si>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</si>
  <si>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</si>
  <si>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</si>
  <si>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</si>
  <si>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</si>
  <si>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</si>
  <si>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</si>
  <si>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</si>
  <si>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</si>
  <si>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</si>
  <si>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</si>
  <si>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</si>
  <si>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</si>
  <si>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</si>
  <si>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</si>
  <si>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</si>
  <si>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</si>
  <si>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</si>
  <si>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</si>
  <si>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</si>
  <si>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</si>
  <si>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</si>
  <si>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</si>
  <si>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</si>
  <si>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</si>
  <si>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</si>
  <si>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</si>
  <si>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</si>
  <si>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</si>
  <si>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</si>
  <si>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</si>
  <si>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当該値(N-4)</t>
    <phoneticPr fontId="5"/>
  </si>
  <si>
    <t>当該値(N-2)</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</si>
  <si>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</si>
  <si>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</si>
  <si>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</si>
  <si>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</si>
  <si>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</si>
  <si>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町田市</t>
  </si>
  <si>
    <t>町田市民病院</t>
  </si>
  <si>
    <t>条例全部</t>
  </si>
  <si>
    <t>病院事業</t>
  </si>
  <si>
    <t>一般病院</t>
  </si>
  <si>
    <t>400床以上～500床未満</t>
  </si>
  <si>
    <t>自治体職員</t>
  </si>
  <si>
    <t>直営</t>
  </si>
  <si>
    <t>対象</t>
  </si>
  <si>
    <t>透 I 未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</si>
  <si>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</si>
  <si>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</si>
  <si>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</si>
  <si>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</si>
  <si>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</si>
  <si>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</si>
  <si>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</si>
  <si>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</si>
  <si>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内唯一の公的病院として、東京都二次救急医療機関・災害拠点病院・地域周産期母子医療センターの指定を受け、地域から求められている二次医療、救急医療、周産期医療などを提供している。また、地域医療支援病院の指定を受けており、地域の医療機関との役割分担と連携を推進するとともに地域における後方支援病院として急性期医療を担っている。
　2020年4月からは、新型コロナウイルス感染症（以下「コロナ」という。）患者専用病床の確保や陽性・疑似症患者の受け入れなど、東京都新型コロナウイルス感染症入院重点医療機関としての役割も担っている。</t>
    <rPh sb="92" eb="94">
      <t>チイキ</t>
    </rPh>
    <rPh sb="94" eb="96">
      <t>イリョウ</t>
    </rPh>
    <rPh sb="96" eb="98">
      <t>シエン</t>
    </rPh>
    <rPh sb="98" eb="100">
      <t>ビョウイン</t>
    </rPh>
    <rPh sb="101" eb="103">
      <t>シテイ</t>
    </rPh>
    <rPh sb="104" eb="105">
      <t>ウ</t>
    </rPh>
    <rPh sb="168" eb="169">
      <t>ネン</t>
    </rPh>
    <rPh sb="170" eb="171">
      <t>ガツ</t>
    </rPh>
    <rPh sb="200" eb="202">
      <t>カンジャ</t>
    </rPh>
    <rPh sb="202" eb="204">
      <t>センヨウ</t>
    </rPh>
    <rPh sb="204" eb="206">
      <t>ビョウショウ</t>
    </rPh>
    <rPh sb="207" eb="209">
      <t>カクホ</t>
    </rPh>
    <rPh sb="210" eb="212">
      <t>ヨウセイ</t>
    </rPh>
    <rPh sb="213" eb="215">
      <t>ギジ</t>
    </rPh>
    <rPh sb="215" eb="216">
      <t>ショウ</t>
    </rPh>
    <rPh sb="216" eb="218">
      <t>カンジャ</t>
    </rPh>
    <rPh sb="219" eb="220">
      <t>ウ</t>
    </rPh>
    <rPh sb="221" eb="222">
      <t>イ</t>
    </rPh>
    <rPh sb="253" eb="255">
      <t>ヤクワリ</t>
    </rPh>
    <rPh sb="256" eb="257">
      <t>ニナ</t>
    </rPh>
    <phoneticPr fontId="5"/>
  </si>
  <si>
    <t>①経常収支比率は、医業外収益である東京都新型コロナウイルス感染症医療提供体制緊急整備補助金の減少などにより、8.8ポイント減少した。
②修正医業比率は、コロナ患者の受け入れを行うため、2022年2月から1病棟を休止したことなどにより、入院収益が減少したことにより、4.5ポイント減少した。
⑧材料費対医業収益比率は、より安価な製品への切替に積極的に取りんだ結果、0.3ポイント減少した。</t>
    <rPh sb="46" eb="48">
      <t>ゲンショウ</t>
    </rPh>
    <rPh sb="61" eb="63">
      <t>ゲンショウ</t>
    </rPh>
    <rPh sb="68" eb="74">
      <t>シュウセイイギョウヒリツ</t>
    </rPh>
    <rPh sb="79" eb="81">
      <t>カンジャ</t>
    </rPh>
    <rPh sb="82" eb="83">
      <t>ウ</t>
    </rPh>
    <rPh sb="84" eb="85">
      <t>イ</t>
    </rPh>
    <rPh sb="87" eb="88">
      <t>オコナ</t>
    </rPh>
    <rPh sb="96" eb="97">
      <t>ネン</t>
    </rPh>
    <rPh sb="98" eb="99">
      <t>ガツ</t>
    </rPh>
    <rPh sb="102" eb="104">
      <t>ビョウトウ</t>
    </rPh>
    <rPh sb="105" eb="107">
      <t>キュウシ</t>
    </rPh>
    <rPh sb="117" eb="121">
      <t>ニュウインシュウエキ</t>
    </rPh>
    <rPh sb="122" eb="124">
      <t>ゲンショウ</t>
    </rPh>
    <rPh sb="139" eb="141">
      <t>ゲンショウ</t>
    </rPh>
    <rPh sb="146" eb="149">
      <t>ザイリョウヒ</t>
    </rPh>
    <rPh sb="149" eb="150">
      <t>タイ</t>
    </rPh>
    <rPh sb="150" eb="154">
      <t>イギョウシュウエキ</t>
    </rPh>
    <rPh sb="154" eb="156">
      <t>ヒリツ</t>
    </rPh>
    <rPh sb="188" eb="190">
      <t>ゲンショウ</t>
    </rPh>
    <phoneticPr fontId="5"/>
  </si>
  <si>
    <t xml:space="preserve">通常の医療機器の更新に加え、内視鏡手術支援ロボットを新たに導入したことにより、②器械備品減価償却率は例年よりも小幅な2.0ポイントの減少となった。
</t>
    <rPh sb="0" eb="2">
      <t>ツウジョウ</t>
    </rPh>
    <rPh sb="3" eb="7">
      <t>イリョウキキ</t>
    </rPh>
    <rPh sb="8" eb="10">
      <t>コウシン</t>
    </rPh>
    <rPh sb="11" eb="12">
      <t>クワ</t>
    </rPh>
    <rPh sb="14" eb="17">
      <t>ナイシキョウ</t>
    </rPh>
    <rPh sb="17" eb="21">
      <t>シュジュツシエン</t>
    </rPh>
    <rPh sb="26" eb="27">
      <t>アラ</t>
    </rPh>
    <rPh sb="29" eb="31">
      <t>ドウニュウ</t>
    </rPh>
    <rPh sb="50" eb="52">
      <t>レイネン</t>
    </rPh>
    <rPh sb="55" eb="57">
      <t>コハバ</t>
    </rPh>
    <rPh sb="66" eb="68">
      <t>ゲンショウ</t>
    </rPh>
    <phoneticPr fontId="5"/>
  </si>
  <si>
    <t>　公立病院経営強化プランにあたる『町田市民病院 第4次中期経営計画（2022年度～2026年度）』の初年度にあたる2022年度は、前年度に引き続きコロナの影響により入院・外来患者数ともにコロナ前と比較して減少した。しかし、東京都新型コロナウイルス感染症医療提供体制緊急整備補助金などの医業外収益の下支えにより、①経常収支比率は100％を超え、101.5％となった。
　今後は新興感染症等の感染拡大時に備え、平時から取組を行うとともに、HCU（高度治療室）の開設など、急性期病院として質の高い医療の提供をすることで、経常収支黒字を維持していく。</t>
    <rPh sb="5" eb="9">
      <t>ケイエイキョウカ</t>
    </rPh>
    <rPh sb="24" eb="25">
      <t>ダイ</t>
    </rPh>
    <rPh sb="26" eb="27">
      <t>ジ</t>
    </rPh>
    <rPh sb="50" eb="53">
      <t>ショネンド</t>
    </rPh>
    <rPh sb="61" eb="63">
      <t>ネンド</t>
    </rPh>
    <rPh sb="102" eb="104">
      <t>ゲンショウ</t>
    </rPh>
    <rPh sb="148" eb="150">
      <t>シタザサ</t>
    </rPh>
    <rPh sb="168" eb="169">
      <t>コ</t>
    </rPh>
    <rPh sb="221" eb="226">
      <t>コウドチリョウシツ</t>
    </rPh>
    <rPh sb="228" eb="230">
      <t>カイセツ</t>
    </rPh>
    <rPh sb="236" eb="238">
      <t>ビョウイン</t>
    </rPh>
    <rPh sb="241" eb="242">
      <t>シツ</t>
    </rPh>
    <rPh sb="243" eb="244">
      <t>タカ</t>
    </rPh>
    <rPh sb="245" eb="247">
      <t>イリョウ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</si>
</sst>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78.5</c:v>
                </c:pt>
                <c:pt idx="1">
                  <c:v>77.900000000000006</c:v>
                </c:pt>
                <c:pt idx="2">
                  <c:v>68.599999999999994</c:v>
                </c:pt>
                <c:pt idx="3">
                  <c:v>70.099999999999994</c:v>
                </c:pt>
                <c:pt idx="4">
                  <c:v>64.900000000000006</c:v>
                </c:pt>
              </c:numCache>
            </c:numRef>
          </c:val>
          <c:extLst>
            <c:ext xmlns:c16="http://schemas.microsoft.com/office/drawing/2014/chart" uri="{C3380CC4-5D6E-409C-BE32-E72D297353CC}">
              <c16:uniqueId val="{00000000-DD78-4AEC-93B0-CA5759C78BC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77.599999999999994</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DD78-4AEC-93B0-CA5759C78BC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11771</c:v>
                </c:pt>
                <c:pt idx="1">
                  <c:v>12282</c:v>
                </c:pt>
                <c:pt idx="2">
                  <c:v>13005</c:v>
                </c:pt>
                <c:pt idx="3">
                  <c:v>12919</c:v>
                </c:pt>
                <c:pt idx="4">
                  <c:v>12410</c:v>
                </c:pt>
              </c:numCache>
            </c:numRef>
          </c:val>
          <c:extLst>
            <c:ext xmlns:c16="http://schemas.microsoft.com/office/drawing/2014/chart" uri="{C3380CC4-5D6E-409C-BE32-E72D297353CC}">
              <c16:uniqueId val="{00000000-1BE3-466D-A56F-BBD7E1F9CAD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15887</c:v>
                </c:pt>
                <c:pt idx="1">
                  <c:v>16979</c:v>
                </c:pt>
                <c:pt idx="2">
                  <c:v>18423</c:v>
                </c:pt>
                <c:pt idx="3">
                  <c:v>19190</c:v>
                </c:pt>
                <c:pt idx="4">
                  <c:v>19216</c:v>
                </c:pt>
              </c:numCache>
            </c:numRef>
          </c:val>
          <c:smooth val="0"/>
          <c:extLst>
            <c:ext xmlns:c16="http://schemas.microsoft.com/office/drawing/2014/chart" uri="{C3380CC4-5D6E-409C-BE32-E72D297353CC}">
              <c16:uniqueId val="{00000001-1BE3-466D-A56F-BBD7E1F9CAD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61311</c:v>
                </c:pt>
                <c:pt idx="1">
                  <c:v>63778</c:v>
                </c:pt>
                <c:pt idx="2">
                  <c:v>65563</c:v>
                </c:pt>
                <c:pt idx="3">
                  <c:v>67749</c:v>
                </c:pt>
                <c:pt idx="4">
                  <c:v>70940</c:v>
                </c:pt>
              </c:numCache>
            </c:numRef>
          </c:val>
          <c:extLst>
            <c:ext xmlns:c16="http://schemas.microsoft.com/office/drawing/2014/chart" uri="{C3380CC4-5D6E-409C-BE32-E72D297353CC}">
              <c16:uniqueId val="{00000000-1B2F-4BA4-BA2F-51A35478723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59108</c:v>
                </c:pt>
                <c:pt idx="1">
                  <c:v>60271</c:v>
                </c:pt>
                <c:pt idx="2">
                  <c:v>63766</c:v>
                </c:pt>
                <c:pt idx="3">
                  <c:v>66386</c:v>
                </c:pt>
                <c:pt idx="4">
                  <c:v>69418</c:v>
                </c:pt>
              </c:numCache>
            </c:numRef>
          </c:val>
          <c:smooth val="0"/>
          <c:extLst>
            <c:ext xmlns:c16="http://schemas.microsoft.com/office/drawing/2014/chart" uri="{C3380CC4-5D6E-409C-BE32-E72D297353CC}">
              <c16:uniqueId val="{00000001-1B2F-4BA4-BA2F-51A35478723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36.4</c:v>
                </c:pt>
                <c:pt idx="1">
                  <c:v>38</c:v>
                </c:pt>
                <c:pt idx="2">
                  <c:v>32.799999999999997</c:v>
                </c:pt>
                <c:pt idx="3">
                  <c:v>18.7</c:v>
                </c:pt>
                <c:pt idx="4">
                  <c:v>17.7</c:v>
                </c:pt>
              </c:numCache>
            </c:numRef>
          </c:val>
          <c:extLst>
            <c:ext xmlns:c16="http://schemas.microsoft.com/office/drawing/2014/chart" uri="{C3380CC4-5D6E-409C-BE32-E72D297353CC}">
              <c16:uniqueId val="{00000000-CB42-4847-869D-E41189295AC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40.4</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CB42-4847-869D-E41189295AC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89.4</c:v>
                </c:pt>
                <c:pt idx="1">
                  <c:v>89.3</c:v>
                </c:pt>
                <c:pt idx="2">
                  <c:v>81.599999999999994</c:v>
                </c:pt>
                <c:pt idx="3">
                  <c:v>83.9</c:v>
                </c:pt>
                <c:pt idx="4">
                  <c:v>79.400000000000006</c:v>
                </c:pt>
              </c:numCache>
            </c:numRef>
          </c:val>
          <c:extLst>
            <c:ext xmlns:c16="http://schemas.microsoft.com/office/drawing/2014/chart" uri="{C3380CC4-5D6E-409C-BE32-E72D297353CC}">
              <c16:uniqueId val="{00000000-76EB-4B36-A007-C2C0E794DDB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89.7</c:v>
                </c:pt>
                <c:pt idx="1">
                  <c:v>89.9</c:v>
                </c:pt>
                <c:pt idx="2">
                  <c:v>84.9</c:v>
                </c:pt>
                <c:pt idx="3">
                  <c:v>86.9</c:v>
                </c:pt>
                <c:pt idx="4">
                  <c:v>86.4</c:v>
                </c:pt>
              </c:numCache>
            </c:numRef>
          </c:val>
          <c:smooth val="0"/>
          <c:extLst>
            <c:ext xmlns:c16="http://schemas.microsoft.com/office/drawing/2014/chart" uri="{C3380CC4-5D6E-409C-BE32-E72D297353CC}">
              <c16:uniqueId val="{00000001-76EB-4B36-A007-C2C0E794DDB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92.5</c:v>
                </c:pt>
                <c:pt idx="1">
                  <c:v>92.2</c:v>
                </c:pt>
                <c:pt idx="2">
                  <c:v>84.1</c:v>
                </c:pt>
                <c:pt idx="3">
                  <c:v>87.2</c:v>
                </c:pt>
                <c:pt idx="4">
                  <c:v>82.3</c:v>
                </c:pt>
              </c:numCache>
            </c:numRef>
          </c:val>
          <c:extLst>
            <c:ext xmlns:c16="http://schemas.microsoft.com/office/drawing/2014/chart" uri="{C3380CC4-5D6E-409C-BE32-E72D297353CC}">
              <c16:uniqueId val="{00000000-81ED-4701-B486-3BD180D07F1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92.3</c:v>
                </c:pt>
                <c:pt idx="1">
                  <c:v>92.4</c:v>
                </c:pt>
                <c:pt idx="2">
                  <c:v>87.5</c:v>
                </c:pt>
                <c:pt idx="3">
                  <c:v>89.4</c:v>
                </c:pt>
                <c:pt idx="4">
                  <c:v>88.9</c:v>
                </c:pt>
              </c:numCache>
            </c:numRef>
          </c:val>
          <c:smooth val="0"/>
          <c:extLst>
            <c:ext xmlns:c16="http://schemas.microsoft.com/office/drawing/2014/chart" uri="{C3380CC4-5D6E-409C-BE32-E72D297353CC}">
              <c16:uniqueId val="{00000001-81ED-4701-B486-3BD180D07F1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98.9</c:v>
                </c:pt>
                <c:pt idx="1">
                  <c:v>98.3</c:v>
                </c:pt>
                <c:pt idx="2">
                  <c:v>107.5</c:v>
                </c:pt>
                <c:pt idx="3">
                  <c:v>110.3</c:v>
                </c:pt>
                <c:pt idx="4">
                  <c:v>101.5</c:v>
                </c:pt>
              </c:numCache>
            </c:numRef>
          </c:val>
          <c:extLst>
            <c:ext xmlns:c16="http://schemas.microsoft.com/office/drawing/2014/chart" uri="{C3380CC4-5D6E-409C-BE32-E72D297353CC}">
              <c16:uniqueId val="{00000000-83CE-412E-A995-E8EA5E0DFF2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99</c:v>
                </c:pt>
                <c:pt idx="2">
                  <c:v>103.9</c:v>
                </c:pt>
                <c:pt idx="3">
                  <c:v>106.6</c:v>
                </c:pt>
                <c:pt idx="4">
                  <c:v>103.5</c:v>
                </c:pt>
              </c:numCache>
            </c:numRef>
          </c:val>
          <c:smooth val="0"/>
          <c:extLst>
            <c:ext xmlns:c16="http://schemas.microsoft.com/office/drawing/2014/chart" uri="{C3380CC4-5D6E-409C-BE32-E72D297353CC}">
              <c16:uniqueId val="{00000001-83CE-412E-A995-E8EA5E0DFF2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60.6</c:v>
                </c:pt>
                <c:pt idx="1">
                  <c:v>63.6</c:v>
                </c:pt>
                <c:pt idx="2">
                  <c:v>64.8</c:v>
                </c:pt>
                <c:pt idx="3">
                  <c:v>63.1</c:v>
                </c:pt>
                <c:pt idx="4">
                  <c:v>64.5</c:v>
                </c:pt>
              </c:numCache>
            </c:numRef>
          </c:val>
          <c:extLst>
            <c:ext xmlns:c16="http://schemas.microsoft.com/office/drawing/2014/chart" uri="{C3380CC4-5D6E-409C-BE32-E72D297353CC}">
              <c16:uniqueId val="{00000000-F120-4B2A-AA19-8469A9579C0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53.7</c:v>
                </c:pt>
                <c:pt idx="1">
                  <c:v>56.4</c:v>
                </c:pt>
                <c:pt idx="2">
                  <c:v>56.8</c:v>
                </c:pt>
                <c:pt idx="3">
                  <c:v>58.5</c:v>
                </c:pt>
                <c:pt idx="4">
                  <c:v>57.4</c:v>
                </c:pt>
              </c:numCache>
            </c:numRef>
          </c:val>
          <c:smooth val="0"/>
          <c:extLst>
            <c:ext xmlns:c16="http://schemas.microsoft.com/office/drawing/2014/chart" uri="{C3380CC4-5D6E-409C-BE32-E72D297353CC}">
              <c16:uniqueId val="{00000001-F120-4B2A-AA19-8469A9579C0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83.5</c:v>
                </c:pt>
                <c:pt idx="1">
                  <c:v>86.8</c:v>
                </c:pt>
                <c:pt idx="2">
                  <c:v>82.7</c:v>
                </c:pt>
                <c:pt idx="3">
                  <c:v>66.599999999999994</c:v>
                </c:pt>
                <c:pt idx="4">
                  <c:v>64.599999999999994</c:v>
                </c:pt>
              </c:numCache>
            </c:numRef>
          </c:val>
          <c:extLst>
            <c:ext xmlns:c16="http://schemas.microsoft.com/office/drawing/2014/chart" uri="{C3380CC4-5D6E-409C-BE32-E72D297353CC}">
              <c16:uniqueId val="{00000000-6A93-4B1B-8E25-43F20248D75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69.3</c:v>
                </c:pt>
                <c:pt idx="1">
                  <c:v>71.099999999999994</c:v>
                </c:pt>
                <c:pt idx="2">
                  <c:v>69.8</c:v>
                </c:pt>
                <c:pt idx="3">
                  <c:v>69.7</c:v>
                </c:pt>
                <c:pt idx="4">
                  <c:v>68.8</c:v>
                </c:pt>
              </c:numCache>
            </c:numRef>
          </c:val>
          <c:smooth val="0"/>
          <c:extLst>
            <c:ext xmlns:c16="http://schemas.microsoft.com/office/drawing/2014/chart" uri="{C3380CC4-5D6E-409C-BE32-E72D297353CC}">
              <c16:uniqueId val="{00000001-6A93-4B1B-8E25-43F20248D75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58474962</c:v>
                </c:pt>
                <c:pt idx="1">
                  <c:v>58630485</c:v>
                </c:pt>
                <c:pt idx="2">
                  <c:v>59203456</c:v>
                </c:pt>
                <c:pt idx="3">
                  <c:v>60443629</c:v>
                </c:pt>
                <c:pt idx="4">
                  <c:v>61172286</c:v>
                </c:pt>
              </c:numCache>
            </c:numRef>
          </c:val>
          <c:extLst>
            <c:ext xmlns:c16="http://schemas.microsoft.com/office/drawing/2014/chart" uri="{C3380CC4-5D6E-409C-BE32-E72D297353CC}">
              <c16:uniqueId val="{00000000-AD1C-48A8-B427-C4971EEFF0C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47442477</c:v>
                </c:pt>
                <c:pt idx="1">
                  <c:v>48164556</c:v>
                </c:pt>
                <c:pt idx="2">
                  <c:v>49637382</c:v>
                </c:pt>
                <c:pt idx="3">
                  <c:v>50098024</c:v>
                </c:pt>
                <c:pt idx="4">
                  <c:v>50586262</c:v>
                </c:pt>
              </c:numCache>
            </c:numRef>
          </c:val>
          <c:smooth val="0"/>
          <c:extLst>
            <c:ext xmlns:c16="http://schemas.microsoft.com/office/drawing/2014/chart" uri="{C3380CC4-5D6E-409C-BE32-E72D297353CC}">
              <c16:uniqueId val="{00000001-AD1C-48A8-B427-C4971EEFF0C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22.2</c:v>
                </c:pt>
                <c:pt idx="1">
                  <c:v>23.1</c:v>
                </c:pt>
                <c:pt idx="2">
                  <c:v>22.7</c:v>
                </c:pt>
                <c:pt idx="3">
                  <c:v>22.2</c:v>
                </c:pt>
                <c:pt idx="4">
                  <c:v>21.9</c:v>
                </c:pt>
              </c:numCache>
            </c:numRef>
          </c:val>
          <c:extLst>
            <c:ext xmlns:c16="http://schemas.microsoft.com/office/drawing/2014/chart" uri="{C3380CC4-5D6E-409C-BE32-E72D297353CC}">
              <c16:uniqueId val="{00000000-40AB-40A9-93B5-C54D31CA173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25.8</c:v>
                </c:pt>
                <c:pt idx="1">
                  <c:v>26.4</c:v>
                </c:pt>
                <c:pt idx="2">
                  <c:v>26.2</c:v>
                </c:pt>
                <c:pt idx="3">
                  <c:v>26.3</c:v>
                </c:pt>
                <c:pt idx="4">
                  <c:v>26.3</c:v>
                </c:pt>
              </c:numCache>
            </c:numRef>
          </c:val>
          <c:smooth val="0"/>
          <c:extLst>
            <c:ext xmlns:c16="http://schemas.microsoft.com/office/drawing/2014/chart" uri="{C3380CC4-5D6E-409C-BE32-E72D297353CC}">
              <c16:uniqueId val="{00000001-40AB-40A9-93B5-C54D31CA173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61.3</c:v>
                </c:pt>
                <c:pt idx="1">
                  <c:v>60.8</c:v>
                </c:pt>
                <c:pt idx="2">
                  <c:v>70.3</c:v>
                </c:pt>
                <c:pt idx="3">
                  <c:v>66.2</c:v>
                </c:pt>
                <c:pt idx="4">
                  <c:v>69.7</c:v>
                </c:pt>
              </c:numCache>
            </c:numRef>
          </c:val>
          <c:extLst>
            <c:ext xmlns:c16="http://schemas.microsoft.com/office/drawing/2014/chart" uri="{C3380CC4-5D6E-409C-BE32-E72D297353CC}">
              <c16:uniqueId val="{00000000-EBDF-4AD9-8D03-C3741725A00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53</c:v>
                </c:pt>
                <c:pt idx="2">
                  <c:v>56.7</c:v>
                </c:pt>
                <c:pt idx="3">
                  <c:v>54.2</c:v>
                </c:pt>
                <c:pt idx="4">
                  <c:v>53.9</c:v>
                </c:pt>
              </c:numCache>
            </c:numRef>
          </c:val>
          <c:smooth val="0"/>
          <c:extLst>
            <c:ext xmlns:c16="http://schemas.microsoft.com/office/drawing/2014/chart" uri="{C3380CC4-5D6E-409C-BE32-E72D297353CC}">
              <c16:uniqueId val="{00000001-EBDF-4AD9-8D03-C3741725A00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東京都町田市　町田市民病院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447</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34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透 I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447</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x14ac:dyDescent="0.2">
      <c r="A12" s="2"/>
      <c r="B12" s="108">
        <f>データ!U6</f>
        <v>430831</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47540</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439</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439</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2">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185</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98.9</v>
      </c>
      <c r="Q33" s="70"/>
      <c r="R33" s="70"/>
      <c r="S33" s="70"/>
      <c r="T33" s="70"/>
      <c r="U33" s="70"/>
      <c r="V33" s="70"/>
      <c r="W33" s="70"/>
      <c r="X33" s="70"/>
      <c r="Y33" s="70"/>
      <c r="Z33" s="70"/>
      <c r="AA33" s="70"/>
      <c r="AB33" s="70"/>
      <c r="AC33" s="70"/>
      <c r="AD33" s="71"/>
      <c r="AE33" s="69">
        <f>データ!AJ7</f>
        <v>98.3</v>
      </c>
      <c r="AF33" s="70"/>
      <c r="AG33" s="70"/>
      <c r="AH33" s="70"/>
      <c r="AI33" s="70"/>
      <c r="AJ33" s="70"/>
      <c r="AK33" s="70"/>
      <c r="AL33" s="70"/>
      <c r="AM33" s="70"/>
      <c r="AN33" s="70"/>
      <c r="AO33" s="70"/>
      <c r="AP33" s="70"/>
      <c r="AQ33" s="70"/>
      <c r="AR33" s="70"/>
      <c r="AS33" s="71"/>
      <c r="AT33" s="69">
        <f>データ!AK7</f>
        <v>107.5</v>
      </c>
      <c r="AU33" s="70"/>
      <c r="AV33" s="70"/>
      <c r="AW33" s="70"/>
      <c r="AX33" s="70"/>
      <c r="AY33" s="70"/>
      <c r="AZ33" s="70"/>
      <c r="BA33" s="70"/>
      <c r="BB33" s="70"/>
      <c r="BC33" s="70"/>
      <c r="BD33" s="70"/>
      <c r="BE33" s="70"/>
      <c r="BF33" s="70"/>
      <c r="BG33" s="70"/>
      <c r="BH33" s="71"/>
      <c r="BI33" s="69">
        <f>データ!AL7</f>
        <v>110.3</v>
      </c>
      <c r="BJ33" s="70"/>
      <c r="BK33" s="70"/>
      <c r="BL33" s="70"/>
      <c r="BM33" s="70"/>
      <c r="BN33" s="70"/>
      <c r="BO33" s="70"/>
      <c r="BP33" s="70"/>
      <c r="BQ33" s="70"/>
      <c r="BR33" s="70"/>
      <c r="BS33" s="70"/>
      <c r="BT33" s="70"/>
      <c r="BU33" s="70"/>
      <c r="BV33" s="70"/>
      <c r="BW33" s="71"/>
      <c r="BX33" s="69">
        <f>データ!AM7</f>
        <v>101.5</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92.5</v>
      </c>
      <c r="DE33" s="70"/>
      <c r="DF33" s="70"/>
      <c r="DG33" s="70"/>
      <c r="DH33" s="70"/>
      <c r="DI33" s="70"/>
      <c r="DJ33" s="70"/>
      <c r="DK33" s="70"/>
      <c r="DL33" s="70"/>
      <c r="DM33" s="70"/>
      <c r="DN33" s="70"/>
      <c r="DO33" s="70"/>
      <c r="DP33" s="70"/>
      <c r="DQ33" s="70"/>
      <c r="DR33" s="71"/>
      <c r="DS33" s="69">
        <f>データ!AU7</f>
        <v>92.2</v>
      </c>
      <c r="DT33" s="70"/>
      <c r="DU33" s="70"/>
      <c r="DV33" s="70"/>
      <c r="DW33" s="70"/>
      <c r="DX33" s="70"/>
      <c r="DY33" s="70"/>
      <c r="DZ33" s="70"/>
      <c r="EA33" s="70"/>
      <c r="EB33" s="70"/>
      <c r="EC33" s="70"/>
      <c r="ED33" s="70"/>
      <c r="EE33" s="70"/>
      <c r="EF33" s="70"/>
      <c r="EG33" s="71"/>
      <c r="EH33" s="69">
        <f>データ!AV7</f>
        <v>84.1</v>
      </c>
      <c r="EI33" s="70"/>
      <c r="EJ33" s="70"/>
      <c r="EK33" s="70"/>
      <c r="EL33" s="70"/>
      <c r="EM33" s="70"/>
      <c r="EN33" s="70"/>
      <c r="EO33" s="70"/>
      <c r="EP33" s="70"/>
      <c r="EQ33" s="70"/>
      <c r="ER33" s="70"/>
      <c r="ES33" s="70"/>
      <c r="ET33" s="70"/>
      <c r="EU33" s="70"/>
      <c r="EV33" s="71"/>
      <c r="EW33" s="69">
        <f>データ!AW7</f>
        <v>87.2</v>
      </c>
      <c r="EX33" s="70"/>
      <c r="EY33" s="70"/>
      <c r="EZ33" s="70"/>
      <c r="FA33" s="70"/>
      <c r="FB33" s="70"/>
      <c r="FC33" s="70"/>
      <c r="FD33" s="70"/>
      <c r="FE33" s="70"/>
      <c r="FF33" s="70"/>
      <c r="FG33" s="70"/>
      <c r="FH33" s="70"/>
      <c r="FI33" s="70"/>
      <c r="FJ33" s="70"/>
      <c r="FK33" s="71"/>
      <c r="FL33" s="69">
        <f>データ!AX7</f>
        <v>82.3</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89.4</v>
      </c>
      <c r="GS33" s="70"/>
      <c r="GT33" s="70"/>
      <c r="GU33" s="70"/>
      <c r="GV33" s="70"/>
      <c r="GW33" s="70"/>
      <c r="GX33" s="70"/>
      <c r="GY33" s="70"/>
      <c r="GZ33" s="70"/>
      <c r="HA33" s="70"/>
      <c r="HB33" s="70"/>
      <c r="HC33" s="70"/>
      <c r="HD33" s="70"/>
      <c r="HE33" s="70"/>
      <c r="HF33" s="71"/>
      <c r="HG33" s="69">
        <f>データ!BF7</f>
        <v>89.3</v>
      </c>
      <c r="HH33" s="70"/>
      <c r="HI33" s="70"/>
      <c r="HJ33" s="70"/>
      <c r="HK33" s="70"/>
      <c r="HL33" s="70"/>
      <c r="HM33" s="70"/>
      <c r="HN33" s="70"/>
      <c r="HO33" s="70"/>
      <c r="HP33" s="70"/>
      <c r="HQ33" s="70"/>
      <c r="HR33" s="70"/>
      <c r="HS33" s="70"/>
      <c r="HT33" s="70"/>
      <c r="HU33" s="71"/>
      <c r="HV33" s="69">
        <f>データ!BG7</f>
        <v>81.599999999999994</v>
      </c>
      <c r="HW33" s="70"/>
      <c r="HX33" s="70"/>
      <c r="HY33" s="70"/>
      <c r="HZ33" s="70"/>
      <c r="IA33" s="70"/>
      <c r="IB33" s="70"/>
      <c r="IC33" s="70"/>
      <c r="ID33" s="70"/>
      <c r="IE33" s="70"/>
      <c r="IF33" s="70"/>
      <c r="IG33" s="70"/>
      <c r="IH33" s="70"/>
      <c r="II33" s="70"/>
      <c r="IJ33" s="71"/>
      <c r="IK33" s="69">
        <f>データ!BH7</f>
        <v>83.9</v>
      </c>
      <c r="IL33" s="70"/>
      <c r="IM33" s="70"/>
      <c r="IN33" s="70"/>
      <c r="IO33" s="70"/>
      <c r="IP33" s="70"/>
      <c r="IQ33" s="70"/>
      <c r="IR33" s="70"/>
      <c r="IS33" s="70"/>
      <c r="IT33" s="70"/>
      <c r="IU33" s="70"/>
      <c r="IV33" s="70"/>
      <c r="IW33" s="70"/>
      <c r="IX33" s="70"/>
      <c r="IY33" s="71"/>
      <c r="IZ33" s="69">
        <f>データ!BI7</f>
        <v>79.400000000000006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78.5</v>
      </c>
      <c r="KG33" s="70"/>
      <c r="KH33" s="70"/>
      <c r="KI33" s="70"/>
      <c r="KJ33" s="70"/>
      <c r="KK33" s="70"/>
      <c r="KL33" s="70"/>
      <c r="KM33" s="70"/>
      <c r="KN33" s="70"/>
      <c r="KO33" s="70"/>
      <c r="KP33" s="70"/>
      <c r="KQ33" s="70"/>
      <c r="KR33" s="70"/>
      <c r="KS33" s="70"/>
      <c r="KT33" s="71"/>
      <c r="KU33" s="69">
        <f>データ!BQ7</f>
        <v>77.900000000000006</v>
      </c>
      <c r="KV33" s="70"/>
      <c r="KW33" s="70"/>
      <c r="KX33" s="70"/>
      <c r="KY33" s="70"/>
      <c r="KZ33" s="70"/>
      <c r="LA33" s="70"/>
      <c r="LB33" s="70"/>
      <c r="LC33" s="70"/>
      <c r="LD33" s="70"/>
      <c r="LE33" s="70"/>
      <c r="LF33" s="70"/>
      <c r="LG33" s="70"/>
      <c r="LH33" s="70"/>
      <c r="LI33" s="71"/>
      <c r="LJ33" s="69">
        <f>データ!BR7</f>
        <v>68.599999999999994</v>
      </c>
      <c r="LK33" s="70"/>
      <c r="LL33" s="70"/>
      <c r="LM33" s="70"/>
      <c r="LN33" s="70"/>
      <c r="LO33" s="70"/>
      <c r="LP33" s="70"/>
      <c r="LQ33" s="70"/>
      <c r="LR33" s="70"/>
      <c r="LS33" s="70"/>
      <c r="LT33" s="70"/>
      <c r="LU33" s="70"/>
      <c r="LV33" s="70"/>
      <c r="LW33" s="70"/>
      <c r="LX33" s="71"/>
      <c r="LY33" s="69">
        <f>データ!BS7</f>
        <v>70.099999999999994</v>
      </c>
      <c r="LZ33" s="70"/>
      <c r="MA33" s="70"/>
      <c r="MB33" s="70"/>
      <c r="MC33" s="70"/>
      <c r="MD33" s="70"/>
      <c r="ME33" s="70"/>
      <c r="MF33" s="70"/>
      <c r="MG33" s="70"/>
      <c r="MH33" s="70"/>
      <c r="MI33" s="70"/>
      <c r="MJ33" s="70"/>
      <c r="MK33" s="70"/>
      <c r="ML33" s="70"/>
      <c r="MM33" s="71"/>
      <c r="MN33" s="69">
        <f>データ!BT7</f>
        <v>64.900000000000006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99</v>
      </c>
      <c r="AF34" s="70"/>
      <c r="AG34" s="70"/>
      <c r="AH34" s="70"/>
      <c r="AI34" s="70"/>
      <c r="AJ34" s="70"/>
      <c r="AK34" s="70"/>
      <c r="AL34" s="70"/>
      <c r="AM34" s="70"/>
      <c r="AN34" s="70"/>
      <c r="AO34" s="70"/>
      <c r="AP34" s="70"/>
      <c r="AQ34" s="70"/>
      <c r="AR34" s="70"/>
      <c r="AS34" s="71"/>
      <c r="AT34" s="69">
        <f>データ!AP7</f>
        <v>103.9</v>
      </c>
      <c r="AU34" s="70"/>
      <c r="AV34" s="70"/>
      <c r="AW34" s="70"/>
      <c r="AX34" s="70"/>
      <c r="AY34" s="70"/>
      <c r="AZ34" s="70"/>
      <c r="BA34" s="70"/>
      <c r="BB34" s="70"/>
      <c r="BC34" s="70"/>
      <c r="BD34" s="70"/>
      <c r="BE34" s="70"/>
      <c r="BF34" s="70"/>
      <c r="BG34" s="70"/>
      <c r="BH34" s="71"/>
      <c r="BI34" s="69">
        <f>データ!AQ7</f>
        <v>106.6</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92.3</v>
      </c>
      <c r="DE34" s="70"/>
      <c r="DF34" s="70"/>
      <c r="DG34" s="70"/>
      <c r="DH34" s="70"/>
      <c r="DI34" s="70"/>
      <c r="DJ34" s="70"/>
      <c r="DK34" s="70"/>
      <c r="DL34" s="70"/>
      <c r="DM34" s="70"/>
      <c r="DN34" s="70"/>
      <c r="DO34" s="70"/>
      <c r="DP34" s="70"/>
      <c r="DQ34" s="70"/>
      <c r="DR34" s="71"/>
      <c r="DS34" s="69">
        <f>データ!AZ7</f>
        <v>92.4</v>
      </c>
      <c r="DT34" s="70"/>
      <c r="DU34" s="70"/>
      <c r="DV34" s="70"/>
      <c r="DW34" s="70"/>
      <c r="DX34" s="70"/>
      <c r="DY34" s="70"/>
      <c r="DZ34" s="70"/>
      <c r="EA34" s="70"/>
      <c r="EB34" s="70"/>
      <c r="EC34" s="70"/>
      <c r="ED34" s="70"/>
      <c r="EE34" s="70"/>
      <c r="EF34" s="70"/>
      <c r="EG34" s="71"/>
      <c r="EH34" s="69">
        <f>データ!BA7</f>
        <v>87.5</v>
      </c>
      <c r="EI34" s="70"/>
      <c r="EJ34" s="70"/>
      <c r="EK34" s="70"/>
      <c r="EL34" s="70"/>
      <c r="EM34" s="70"/>
      <c r="EN34" s="70"/>
      <c r="EO34" s="70"/>
      <c r="EP34" s="70"/>
      <c r="EQ34" s="70"/>
      <c r="ER34" s="70"/>
      <c r="ES34" s="70"/>
      <c r="ET34" s="70"/>
      <c r="EU34" s="70"/>
      <c r="EV34" s="71"/>
      <c r="EW34" s="69">
        <f>データ!BB7</f>
        <v>89.4</v>
      </c>
      <c r="EX34" s="70"/>
      <c r="EY34" s="70"/>
      <c r="EZ34" s="70"/>
      <c r="FA34" s="70"/>
      <c r="FB34" s="70"/>
      <c r="FC34" s="70"/>
      <c r="FD34" s="70"/>
      <c r="FE34" s="70"/>
      <c r="FF34" s="70"/>
      <c r="FG34" s="70"/>
      <c r="FH34" s="70"/>
      <c r="FI34" s="70"/>
      <c r="FJ34" s="70"/>
      <c r="FK34" s="71"/>
      <c r="FL34" s="69">
        <f>データ!BC7</f>
        <v>88.9</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89.7</v>
      </c>
      <c r="GS34" s="70"/>
      <c r="GT34" s="70"/>
      <c r="GU34" s="70"/>
      <c r="GV34" s="70"/>
      <c r="GW34" s="70"/>
      <c r="GX34" s="70"/>
      <c r="GY34" s="70"/>
      <c r="GZ34" s="70"/>
      <c r="HA34" s="70"/>
      <c r="HB34" s="70"/>
      <c r="HC34" s="70"/>
      <c r="HD34" s="70"/>
      <c r="HE34" s="70"/>
      <c r="HF34" s="71"/>
      <c r="HG34" s="69">
        <f>データ!BK7</f>
        <v>89.9</v>
      </c>
      <c r="HH34" s="70"/>
      <c r="HI34" s="70"/>
      <c r="HJ34" s="70"/>
      <c r="HK34" s="70"/>
      <c r="HL34" s="70"/>
      <c r="HM34" s="70"/>
      <c r="HN34" s="70"/>
      <c r="HO34" s="70"/>
      <c r="HP34" s="70"/>
      <c r="HQ34" s="70"/>
      <c r="HR34" s="70"/>
      <c r="HS34" s="70"/>
      <c r="HT34" s="70"/>
      <c r="HU34" s="71"/>
      <c r="HV34" s="69">
        <f>データ!BL7</f>
        <v>84.9</v>
      </c>
      <c r="HW34" s="70"/>
      <c r="HX34" s="70"/>
      <c r="HY34" s="70"/>
      <c r="HZ34" s="70"/>
      <c r="IA34" s="70"/>
      <c r="IB34" s="70"/>
      <c r="IC34" s="70"/>
      <c r="ID34" s="70"/>
      <c r="IE34" s="70"/>
      <c r="IF34" s="70"/>
      <c r="IG34" s="70"/>
      <c r="IH34" s="70"/>
      <c r="II34" s="70"/>
      <c r="IJ34" s="71"/>
      <c r="IK34" s="69">
        <f>データ!BM7</f>
        <v>86.9</v>
      </c>
      <c r="IL34" s="70"/>
      <c r="IM34" s="70"/>
      <c r="IN34" s="70"/>
      <c r="IO34" s="70"/>
      <c r="IP34" s="70"/>
      <c r="IQ34" s="70"/>
      <c r="IR34" s="70"/>
      <c r="IS34" s="70"/>
      <c r="IT34" s="70"/>
      <c r="IU34" s="70"/>
      <c r="IV34" s="70"/>
      <c r="IW34" s="70"/>
      <c r="IX34" s="70"/>
      <c r="IY34" s="71"/>
      <c r="IZ34" s="69">
        <f>データ!BN7</f>
        <v>86.4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77.599999999999994</v>
      </c>
      <c r="KG34" s="70"/>
      <c r="KH34" s="70"/>
      <c r="KI34" s="70"/>
      <c r="KJ34" s="70"/>
      <c r="KK34" s="70"/>
      <c r="KL34" s="70"/>
      <c r="KM34" s="70"/>
      <c r="KN34" s="70"/>
      <c r="KO34" s="70"/>
      <c r="KP34" s="70"/>
      <c r="KQ34" s="70"/>
      <c r="KR34" s="70"/>
      <c r="KS34" s="70"/>
      <c r="KT34" s="71"/>
      <c r="KU34" s="69">
        <f>データ!BV7</f>
        <v>77</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68.2</v>
      </c>
      <c r="LZ34" s="70"/>
      <c r="MA34" s="70"/>
      <c r="MB34" s="70"/>
      <c r="MC34" s="70"/>
      <c r="MD34" s="70"/>
      <c r="ME34" s="70"/>
      <c r="MF34" s="70"/>
      <c r="MG34" s="70"/>
      <c r="MH34" s="70"/>
      <c r="MI34" s="70"/>
      <c r="MJ34" s="70"/>
      <c r="MK34" s="70"/>
      <c r="ML34" s="70"/>
      <c r="MM34" s="71"/>
      <c r="MN34" s="69">
        <f>データ!BY7</f>
        <v>68.400000000000006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186</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187</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61311</v>
      </c>
      <c r="Q55" s="67"/>
      <c r="R55" s="67"/>
      <c r="S55" s="67"/>
      <c r="T55" s="67"/>
      <c r="U55" s="67"/>
      <c r="V55" s="67"/>
      <c r="W55" s="67"/>
      <c r="X55" s="67"/>
      <c r="Y55" s="67"/>
      <c r="Z55" s="67"/>
      <c r="AA55" s="67"/>
      <c r="AB55" s="67"/>
      <c r="AC55" s="67"/>
      <c r="AD55" s="68"/>
      <c r="AE55" s="66">
        <f>データ!CB7</f>
        <v>63778</v>
      </c>
      <c r="AF55" s="67"/>
      <c r="AG55" s="67"/>
      <c r="AH55" s="67"/>
      <c r="AI55" s="67"/>
      <c r="AJ55" s="67"/>
      <c r="AK55" s="67"/>
      <c r="AL55" s="67"/>
      <c r="AM55" s="67"/>
      <c r="AN55" s="67"/>
      <c r="AO55" s="67"/>
      <c r="AP55" s="67"/>
      <c r="AQ55" s="67"/>
      <c r="AR55" s="67"/>
      <c r="AS55" s="68"/>
      <c r="AT55" s="66">
        <f>データ!CC7</f>
        <v>65563</v>
      </c>
      <c r="AU55" s="67"/>
      <c r="AV55" s="67"/>
      <c r="AW55" s="67"/>
      <c r="AX55" s="67"/>
      <c r="AY55" s="67"/>
      <c r="AZ55" s="67"/>
      <c r="BA55" s="67"/>
      <c r="BB55" s="67"/>
      <c r="BC55" s="67"/>
      <c r="BD55" s="67"/>
      <c r="BE55" s="67"/>
      <c r="BF55" s="67"/>
      <c r="BG55" s="67"/>
      <c r="BH55" s="68"/>
      <c r="BI55" s="66">
        <f>データ!CD7</f>
        <v>67749</v>
      </c>
      <c r="BJ55" s="67"/>
      <c r="BK55" s="67"/>
      <c r="BL55" s="67"/>
      <c r="BM55" s="67"/>
      <c r="BN55" s="67"/>
      <c r="BO55" s="67"/>
      <c r="BP55" s="67"/>
      <c r="BQ55" s="67"/>
      <c r="BR55" s="67"/>
      <c r="BS55" s="67"/>
      <c r="BT55" s="67"/>
      <c r="BU55" s="67"/>
      <c r="BV55" s="67"/>
      <c r="BW55" s="68"/>
      <c r="BX55" s="66">
        <f>データ!CE7</f>
        <v>70940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11771</v>
      </c>
      <c r="DE55" s="67"/>
      <c r="DF55" s="67"/>
      <c r="DG55" s="67"/>
      <c r="DH55" s="67"/>
      <c r="DI55" s="67"/>
      <c r="DJ55" s="67"/>
      <c r="DK55" s="67"/>
      <c r="DL55" s="67"/>
      <c r="DM55" s="67"/>
      <c r="DN55" s="67"/>
      <c r="DO55" s="67"/>
      <c r="DP55" s="67"/>
      <c r="DQ55" s="67"/>
      <c r="DR55" s="68"/>
      <c r="DS55" s="66">
        <f>データ!CM7</f>
        <v>12282</v>
      </c>
      <c r="DT55" s="67"/>
      <c r="DU55" s="67"/>
      <c r="DV55" s="67"/>
      <c r="DW55" s="67"/>
      <c r="DX55" s="67"/>
      <c r="DY55" s="67"/>
      <c r="DZ55" s="67"/>
      <c r="EA55" s="67"/>
      <c r="EB55" s="67"/>
      <c r="EC55" s="67"/>
      <c r="ED55" s="67"/>
      <c r="EE55" s="67"/>
      <c r="EF55" s="67"/>
      <c r="EG55" s="68"/>
      <c r="EH55" s="66">
        <f>データ!CN7</f>
        <v>13005</v>
      </c>
      <c r="EI55" s="67"/>
      <c r="EJ55" s="67"/>
      <c r="EK55" s="67"/>
      <c r="EL55" s="67"/>
      <c r="EM55" s="67"/>
      <c r="EN55" s="67"/>
      <c r="EO55" s="67"/>
      <c r="EP55" s="67"/>
      <c r="EQ55" s="67"/>
      <c r="ER55" s="67"/>
      <c r="ES55" s="67"/>
      <c r="ET55" s="67"/>
      <c r="EU55" s="67"/>
      <c r="EV55" s="68"/>
      <c r="EW55" s="66">
        <f>データ!CO7</f>
        <v>12919</v>
      </c>
      <c r="EX55" s="67"/>
      <c r="EY55" s="67"/>
      <c r="EZ55" s="67"/>
      <c r="FA55" s="67"/>
      <c r="FB55" s="67"/>
      <c r="FC55" s="67"/>
      <c r="FD55" s="67"/>
      <c r="FE55" s="67"/>
      <c r="FF55" s="67"/>
      <c r="FG55" s="67"/>
      <c r="FH55" s="67"/>
      <c r="FI55" s="67"/>
      <c r="FJ55" s="67"/>
      <c r="FK55" s="68"/>
      <c r="FL55" s="66">
        <f>データ!CP7</f>
        <v>12410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61.3</v>
      </c>
      <c r="GS55" s="70"/>
      <c r="GT55" s="70"/>
      <c r="GU55" s="70"/>
      <c r="GV55" s="70"/>
      <c r="GW55" s="70"/>
      <c r="GX55" s="70"/>
      <c r="GY55" s="70"/>
      <c r="GZ55" s="70"/>
      <c r="HA55" s="70"/>
      <c r="HB55" s="70"/>
      <c r="HC55" s="70"/>
      <c r="HD55" s="70"/>
      <c r="HE55" s="70"/>
      <c r="HF55" s="71"/>
      <c r="HG55" s="69">
        <f>データ!CX7</f>
        <v>60.8</v>
      </c>
      <c r="HH55" s="70"/>
      <c r="HI55" s="70"/>
      <c r="HJ55" s="70"/>
      <c r="HK55" s="70"/>
      <c r="HL55" s="70"/>
      <c r="HM55" s="70"/>
      <c r="HN55" s="70"/>
      <c r="HO55" s="70"/>
      <c r="HP55" s="70"/>
      <c r="HQ55" s="70"/>
      <c r="HR55" s="70"/>
      <c r="HS55" s="70"/>
      <c r="HT55" s="70"/>
      <c r="HU55" s="71"/>
      <c r="HV55" s="69">
        <f>データ!CY7</f>
        <v>70.3</v>
      </c>
      <c r="HW55" s="70"/>
      <c r="HX55" s="70"/>
      <c r="HY55" s="70"/>
      <c r="HZ55" s="70"/>
      <c r="IA55" s="70"/>
      <c r="IB55" s="70"/>
      <c r="IC55" s="70"/>
      <c r="ID55" s="70"/>
      <c r="IE55" s="70"/>
      <c r="IF55" s="70"/>
      <c r="IG55" s="70"/>
      <c r="IH55" s="70"/>
      <c r="II55" s="70"/>
      <c r="IJ55" s="71"/>
      <c r="IK55" s="69">
        <f>データ!CZ7</f>
        <v>66.2</v>
      </c>
      <c r="IL55" s="70"/>
      <c r="IM55" s="70"/>
      <c r="IN55" s="70"/>
      <c r="IO55" s="70"/>
      <c r="IP55" s="70"/>
      <c r="IQ55" s="70"/>
      <c r="IR55" s="70"/>
      <c r="IS55" s="70"/>
      <c r="IT55" s="70"/>
      <c r="IU55" s="70"/>
      <c r="IV55" s="70"/>
      <c r="IW55" s="70"/>
      <c r="IX55" s="70"/>
      <c r="IY55" s="71"/>
      <c r="IZ55" s="69">
        <f>データ!DA7</f>
        <v>69.7</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22.2</v>
      </c>
      <c r="KG55" s="70"/>
      <c r="KH55" s="70"/>
      <c r="KI55" s="70"/>
      <c r="KJ55" s="70"/>
      <c r="KK55" s="70"/>
      <c r="KL55" s="70"/>
      <c r="KM55" s="70"/>
      <c r="KN55" s="70"/>
      <c r="KO55" s="70"/>
      <c r="KP55" s="70"/>
      <c r="KQ55" s="70"/>
      <c r="KR55" s="70"/>
      <c r="KS55" s="70"/>
      <c r="KT55" s="71"/>
      <c r="KU55" s="69">
        <f>データ!DI7</f>
        <v>23.1</v>
      </c>
      <c r="KV55" s="70"/>
      <c r="KW55" s="70"/>
      <c r="KX55" s="70"/>
      <c r="KY55" s="70"/>
      <c r="KZ55" s="70"/>
      <c r="LA55" s="70"/>
      <c r="LB55" s="70"/>
      <c r="LC55" s="70"/>
      <c r="LD55" s="70"/>
      <c r="LE55" s="70"/>
      <c r="LF55" s="70"/>
      <c r="LG55" s="70"/>
      <c r="LH55" s="70"/>
      <c r="LI55" s="71"/>
      <c r="LJ55" s="69">
        <f>データ!DJ7</f>
        <v>22.7</v>
      </c>
      <c r="LK55" s="70"/>
      <c r="LL55" s="70"/>
      <c r="LM55" s="70"/>
      <c r="LN55" s="70"/>
      <c r="LO55" s="70"/>
      <c r="LP55" s="70"/>
      <c r="LQ55" s="70"/>
      <c r="LR55" s="70"/>
      <c r="LS55" s="70"/>
      <c r="LT55" s="70"/>
      <c r="LU55" s="70"/>
      <c r="LV55" s="70"/>
      <c r="LW55" s="70"/>
      <c r="LX55" s="71"/>
      <c r="LY55" s="69">
        <f>データ!DK7</f>
        <v>22.2</v>
      </c>
      <c r="LZ55" s="70"/>
      <c r="MA55" s="70"/>
      <c r="MB55" s="70"/>
      <c r="MC55" s="70"/>
      <c r="MD55" s="70"/>
      <c r="ME55" s="70"/>
      <c r="MF55" s="70"/>
      <c r="MG55" s="70"/>
      <c r="MH55" s="70"/>
      <c r="MI55" s="70"/>
      <c r="MJ55" s="70"/>
      <c r="MK55" s="70"/>
      <c r="ML55" s="70"/>
      <c r="MM55" s="71"/>
      <c r="MN55" s="69">
        <f>データ!DL7</f>
        <v>21.9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59108</v>
      </c>
      <c r="Q56" s="67"/>
      <c r="R56" s="67"/>
      <c r="S56" s="67"/>
      <c r="T56" s="67"/>
      <c r="U56" s="67"/>
      <c r="V56" s="67"/>
      <c r="W56" s="67"/>
      <c r="X56" s="67"/>
      <c r="Y56" s="67"/>
      <c r="Z56" s="67"/>
      <c r="AA56" s="67"/>
      <c r="AB56" s="67"/>
      <c r="AC56" s="67"/>
      <c r="AD56" s="68"/>
      <c r="AE56" s="66">
        <f>データ!CG7</f>
        <v>60271</v>
      </c>
      <c r="AF56" s="67"/>
      <c r="AG56" s="67"/>
      <c r="AH56" s="67"/>
      <c r="AI56" s="67"/>
      <c r="AJ56" s="67"/>
      <c r="AK56" s="67"/>
      <c r="AL56" s="67"/>
      <c r="AM56" s="67"/>
      <c r="AN56" s="67"/>
      <c r="AO56" s="67"/>
      <c r="AP56" s="67"/>
      <c r="AQ56" s="67"/>
      <c r="AR56" s="67"/>
      <c r="AS56" s="68"/>
      <c r="AT56" s="66">
        <f>データ!CH7</f>
        <v>63766</v>
      </c>
      <c r="AU56" s="67"/>
      <c r="AV56" s="67"/>
      <c r="AW56" s="67"/>
      <c r="AX56" s="67"/>
      <c r="AY56" s="67"/>
      <c r="AZ56" s="67"/>
      <c r="BA56" s="67"/>
      <c r="BB56" s="67"/>
      <c r="BC56" s="67"/>
      <c r="BD56" s="67"/>
      <c r="BE56" s="67"/>
      <c r="BF56" s="67"/>
      <c r="BG56" s="67"/>
      <c r="BH56" s="68"/>
      <c r="BI56" s="66">
        <f>データ!CI7</f>
        <v>66386</v>
      </c>
      <c r="BJ56" s="67"/>
      <c r="BK56" s="67"/>
      <c r="BL56" s="67"/>
      <c r="BM56" s="67"/>
      <c r="BN56" s="67"/>
      <c r="BO56" s="67"/>
      <c r="BP56" s="67"/>
      <c r="BQ56" s="67"/>
      <c r="BR56" s="67"/>
      <c r="BS56" s="67"/>
      <c r="BT56" s="67"/>
      <c r="BU56" s="67"/>
      <c r="BV56" s="67"/>
      <c r="BW56" s="68"/>
      <c r="BX56" s="66">
        <f>データ!CJ7</f>
        <v>69418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15887</v>
      </c>
      <c r="DE56" s="67"/>
      <c r="DF56" s="67"/>
      <c r="DG56" s="67"/>
      <c r="DH56" s="67"/>
      <c r="DI56" s="67"/>
      <c r="DJ56" s="67"/>
      <c r="DK56" s="67"/>
      <c r="DL56" s="67"/>
      <c r="DM56" s="67"/>
      <c r="DN56" s="67"/>
      <c r="DO56" s="67"/>
      <c r="DP56" s="67"/>
      <c r="DQ56" s="67"/>
      <c r="DR56" s="68"/>
      <c r="DS56" s="66">
        <f>データ!CR7</f>
        <v>16979</v>
      </c>
      <c r="DT56" s="67"/>
      <c r="DU56" s="67"/>
      <c r="DV56" s="67"/>
      <c r="DW56" s="67"/>
      <c r="DX56" s="67"/>
      <c r="DY56" s="67"/>
      <c r="DZ56" s="67"/>
      <c r="EA56" s="67"/>
      <c r="EB56" s="67"/>
      <c r="EC56" s="67"/>
      <c r="ED56" s="67"/>
      <c r="EE56" s="67"/>
      <c r="EF56" s="67"/>
      <c r="EG56" s="68"/>
      <c r="EH56" s="66">
        <f>データ!CS7</f>
        <v>18423</v>
      </c>
      <c r="EI56" s="67"/>
      <c r="EJ56" s="67"/>
      <c r="EK56" s="67"/>
      <c r="EL56" s="67"/>
      <c r="EM56" s="67"/>
      <c r="EN56" s="67"/>
      <c r="EO56" s="67"/>
      <c r="EP56" s="67"/>
      <c r="EQ56" s="67"/>
      <c r="ER56" s="67"/>
      <c r="ES56" s="67"/>
      <c r="ET56" s="67"/>
      <c r="EU56" s="67"/>
      <c r="EV56" s="68"/>
      <c r="EW56" s="66">
        <f>データ!CT7</f>
        <v>19190</v>
      </c>
      <c r="EX56" s="67"/>
      <c r="EY56" s="67"/>
      <c r="EZ56" s="67"/>
      <c r="FA56" s="67"/>
      <c r="FB56" s="67"/>
      <c r="FC56" s="67"/>
      <c r="FD56" s="67"/>
      <c r="FE56" s="67"/>
      <c r="FF56" s="67"/>
      <c r="FG56" s="67"/>
      <c r="FH56" s="67"/>
      <c r="FI56" s="67"/>
      <c r="FJ56" s="67"/>
      <c r="FK56" s="68"/>
      <c r="FL56" s="66">
        <f>データ!CU7</f>
        <v>19216</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53</v>
      </c>
      <c r="HH56" s="70"/>
      <c r="HI56" s="70"/>
      <c r="HJ56" s="70"/>
      <c r="HK56" s="70"/>
      <c r="HL56" s="70"/>
      <c r="HM56" s="70"/>
      <c r="HN56" s="70"/>
      <c r="HO56" s="70"/>
      <c r="HP56" s="70"/>
      <c r="HQ56" s="70"/>
      <c r="HR56" s="70"/>
      <c r="HS56" s="70"/>
      <c r="HT56" s="70"/>
      <c r="HU56" s="71"/>
      <c r="HV56" s="69">
        <f>データ!DD7</f>
        <v>56.7</v>
      </c>
      <c r="HW56" s="70"/>
      <c r="HX56" s="70"/>
      <c r="HY56" s="70"/>
      <c r="HZ56" s="70"/>
      <c r="IA56" s="70"/>
      <c r="IB56" s="70"/>
      <c r="IC56" s="70"/>
      <c r="ID56" s="70"/>
      <c r="IE56" s="70"/>
      <c r="IF56" s="70"/>
      <c r="IG56" s="70"/>
      <c r="IH56" s="70"/>
      <c r="II56" s="70"/>
      <c r="IJ56" s="71"/>
      <c r="IK56" s="69">
        <f>データ!DE7</f>
        <v>54.2</v>
      </c>
      <c r="IL56" s="70"/>
      <c r="IM56" s="70"/>
      <c r="IN56" s="70"/>
      <c r="IO56" s="70"/>
      <c r="IP56" s="70"/>
      <c r="IQ56" s="70"/>
      <c r="IR56" s="70"/>
      <c r="IS56" s="70"/>
      <c r="IT56" s="70"/>
      <c r="IU56" s="70"/>
      <c r="IV56" s="70"/>
      <c r="IW56" s="70"/>
      <c r="IX56" s="70"/>
      <c r="IY56" s="71"/>
      <c r="IZ56" s="69">
        <f>データ!DF7</f>
        <v>53.9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25.8</v>
      </c>
      <c r="KG56" s="70"/>
      <c r="KH56" s="70"/>
      <c r="KI56" s="70"/>
      <c r="KJ56" s="70"/>
      <c r="KK56" s="70"/>
      <c r="KL56" s="70"/>
      <c r="KM56" s="70"/>
      <c r="KN56" s="70"/>
      <c r="KO56" s="70"/>
      <c r="KP56" s="70"/>
      <c r="KQ56" s="70"/>
      <c r="KR56" s="70"/>
      <c r="KS56" s="70"/>
      <c r="KT56" s="71"/>
      <c r="KU56" s="69">
        <f>データ!DN7</f>
        <v>26.4</v>
      </c>
      <c r="KV56" s="70"/>
      <c r="KW56" s="70"/>
      <c r="KX56" s="70"/>
      <c r="KY56" s="70"/>
      <c r="KZ56" s="70"/>
      <c r="LA56" s="70"/>
      <c r="LB56" s="70"/>
      <c r="LC56" s="70"/>
      <c r="LD56" s="70"/>
      <c r="LE56" s="70"/>
      <c r="LF56" s="70"/>
      <c r="LG56" s="70"/>
      <c r="LH56" s="70"/>
      <c r="LI56" s="71"/>
      <c r="LJ56" s="69">
        <f>データ!DO7</f>
        <v>26.2</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26.3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188</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36.4</v>
      </c>
      <c r="Q79" s="70"/>
      <c r="R79" s="70"/>
      <c r="S79" s="70"/>
      <c r="T79" s="70"/>
      <c r="U79" s="70"/>
      <c r="V79" s="70"/>
      <c r="W79" s="70"/>
      <c r="X79" s="70"/>
      <c r="Y79" s="70"/>
      <c r="Z79" s="70"/>
      <c r="AA79" s="70"/>
      <c r="AB79" s="70"/>
      <c r="AC79" s="70"/>
      <c r="AD79" s="71"/>
      <c r="AE79" s="69">
        <f>データ!DT7</f>
        <v>38</v>
      </c>
      <c r="AF79" s="70"/>
      <c r="AG79" s="70"/>
      <c r="AH79" s="70"/>
      <c r="AI79" s="70"/>
      <c r="AJ79" s="70"/>
      <c r="AK79" s="70"/>
      <c r="AL79" s="70"/>
      <c r="AM79" s="70"/>
      <c r="AN79" s="70"/>
      <c r="AO79" s="70"/>
      <c r="AP79" s="70"/>
      <c r="AQ79" s="70"/>
      <c r="AR79" s="70"/>
      <c r="AS79" s="71"/>
      <c r="AT79" s="69">
        <f>データ!DU7</f>
        <v>32.799999999999997</v>
      </c>
      <c r="AU79" s="70"/>
      <c r="AV79" s="70"/>
      <c r="AW79" s="70"/>
      <c r="AX79" s="70"/>
      <c r="AY79" s="70"/>
      <c r="AZ79" s="70"/>
      <c r="BA79" s="70"/>
      <c r="BB79" s="70"/>
      <c r="BC79" s="70"/>
      <c r="BD79" s="70"/>
      <c r="BE79" s="70"/>
      <c r="BF79" s="70"/>
      <c r="BG79" s="70"/>
      <c r="BH79" s="71"/>
      <c r="BI79" s="69">
        <f>データ!DV7</f>
        <v>18.7</v>
      </c>
      <c r="BJ79" s="70"/>
      <c r="BK79" s="70"/>
      <c r="BL79" s="70"/>
      <c r="BM79" s="70"/>
      <c r="BN79" s="70"/>
      <c r="BO79" s="70"/>
      <c r="BP79" s="70"/>
      <c r="BQ79" s="70"/>
      <c r="BR79" s="70"/>
      <c r="BS79" s="70"/>
      <c r="BT79" s="70"/>
      <c r="BU79" s="70"/>
      <c r="BV79" s="70"/>
      <c r="BW79" s="71"/>
      <c r="BX79" s="69">
        <f>データ!DW7</f>
        <v>17.7</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60.6</v>
      </c>
      <c r="DH79" s="70"/>
      <c r="DI79" s="70"/>
      <c r="DJ79" s="70"/>
      <c r="DK79" s="70"/>
      <c r="DL79" s="70"/>
      <c r="DM79" s="70"/>
      <c r="DN79" s="70"/>
      <c r="DO79" s="70"/>
      <c r="DP79" s="70"/>
      <c r="DQ79" s="70"/>
      <c r="DR79" s="70"/>
      <c r="DS79" s="70"/>
      <c r="DT79" s="70"/>
      <c r="DU79" s="71"/>
      <c r="DV79" s="69">
        <f>データ!EE7</f>
        <v>63.6</v>
      </c>
      <c r="DW79" s="70"/>
      <c r="DX79" s="70"/>
      <c r="DY79" s="70"/>
      <c r="DZ79" s="70"/>
      <c r="EA79" s="70"/>
      <c r="EB79" s="70"/>
      <c r="EC79" s="70"/>
      <c r="ED79" s="70"/>
      <c r="EE79" s="70"/>
      <c r="EF79" s="70"/>
      <c r="EG79" s="70"/>
      <c r="EH79" s="70"/>
      <c r="EI79" s="70"/>
      <c r="EJ79" s="71"/>
      <c r="EK79" s="69">
        <f>データ!EF7</f>
        <v>64.8</v>
      </c>
      <c r="EL79" s="70"/>
      <c r="EM79" s="70"/>
      <c r="EN79" s="70"/>
      <c r="EO79" s="70"/>
      <c r="EP79" s="70"/>
      <c r="EQ79" s="70"/>
      <c r="ER79" s="70"/>
      <c r="ES79" s="70"/>
      <c r="ET79" s="70"/>
      <c r="EU79" s="70"/>
      <c r="EV79" s="70"/>
      <c r="EW79" s="70"/>
      <c r="EX79" s="70"/>
      <c r="EY79" s="71"/>
      <c r="EZ79" s="69">
        <f>データ!EG7</f>
        <v>63.1</v>
      </c>
      <c r="FA79" s="70"/>
      <c r="FB79" s="70"/>
      <c r="FC79" s="70"/>
      <c r="FD79" s="70"/>
      <c r="FE79" s="70"/>
      <c r="FF79" s="70"/>
      <c r="FG79" s="70"/>
      <c r="FH79" s="70"/>
      <c r="FI79" s="70"/>
      <c r="FJ79" s="70"/>
      <c r="FK79" s="70"/>
      <c r="FL79" s="70"/>
      <c r="FM79" s="70"/>
      <c r="FN79" s="71"/>
      <c r="FO79" s="69">
        <f>データ!EH7</f>
        <v>64.5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83.5</v>
      </c>
      <c r="GU79" s="70"/>
      <c r="GV79" s="70"/>
      <c r="GW79" s="70"/>
      <c r="GX79" s="70"/>
      <c r="GY79" s="70"/>
      <c r="GZ79" s="70"/>
      <c r="HA79" s="70"/>
      <c r="HB79" s="70"/>
      <c r="HC79" s="70"/>
      <c r="HD79" s="70"/>
      <c r="HE79" s="70"/>
      <c r="HF79" s="70"/>
      <c r="HG79" s="70"/>
      <c r="HH79" s="71"/>
      <c r="HI79" s="69">
        <f>データ!EP7</f>
        <v>86.8</v>
      </c>
      <c r="HJ79" s="70"/>
      <c r="HK79" s="70"/>
      <c r="HL79" s="70"/>
      <c r="HM79" s="70"/>
      <c r="HN79" s="70"/>
      <c r="HO79" s="70"/>
      <c r="HP79" s="70"/>
      <c r="HQ79" s="70"/>
      <c r="HR79" s="70"/>
      <c r="HS79" s="70"/>
      <c r="HT79" s="70"/>
      <c r="HU79" s="70"/>
      <c r="HV79" s="70"/>
      <c r="HW79" s="71"/>
      <c r="HX79" s="69">
        <f>データ!EQ7</f>
        <v>82.7</v>
      </c>
      <c r="HY79" s="70"/>
      <c r="HZ79" s="70"/>
      <c r="IA79" s="70"/>
      <c r="IB79" s="70"/>
      <c r="IC79" s="70"/>
      <c r="ID79" s="70"/>
      <c r="IE79" s="70"/>
      <c r="IF79" s="70"/>
      <c r="IG79" s="70"/>
      <c r="IH79" s="70"/>
      <c r="II79" s="70"/>
      <c r="IJ79" s="70"/>
      <c r="IK79" s="70"/>
      <c r="IL79" s="71"/>
      <c r="IM79" s="69">
        <f>データ!ER7</f>
        <v>66.599999999999994</v>
      </c>
      <c r="IN79" s="70"/>
      <c r="IO79" s="70"/>
      <c r="IP79" s="70"/>
      <c r="IQ79" s="70"/>
      <c r="IR79" s="70"/>
      <c r="IS79" s="70"/>
      <c r="IT79" s="70"/>
      <c r="IU79" s="70"/>
      <c r="IV79" s="70"/>
      <c r="IW79" s="70"/>
      <c r="IX79" s="70"/>
      <c r="IY79" s="70"/>
      <c r="IZ79" s="70"/>
      <c r="JA79" s="71"/>
      <c r="JB79" s="69">
        <f>データ!ES7</f>
        <v>64.599999999999994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58474962</v>
      </c>
      <c r="KH79" s="67"/>
      <c r="KI79" s="67"/>
      <c r="KJ79" s="67"/>
      <c r="KK79" s="67"/>
      <c r="KL79" s="67"/>
      <c r="KM79" s="67"/>
      <c r="KN79" s="67"/>
      <c r="KO79" s="67"/>
      <c r="KP79" s="67"/>
      <c r="KQ79" s="67"/>
      <c r="KR79" s="67"/>
      <c r="KS79" s="67"/>
      <c r="KT79" s="67"/>
      <c r="KU79" s="68"/>
      <c r="KV79" s="66">
        <f>データ!FA7</f>
        <v>58630485</v>
      </c>
      <c r="KW79" s="67"/>
      <c r="KX79" s="67"/>
      <c r="KY79" s="67"/>
      <c r="KZ79" s="67"/>
      <c r="LA79" s="67"/>
      <c r="LB79" s="67"/>
      <c r="LC79" s="67"/>
      <c r="LD79" s="67"/>
      <c r="LE79" s="67"/>
      <c r="LF79" s="67"/>
      <c r="LG79" s="67"/>
      <c r="LH79" s="67"/>
      <c r="LI79" s="67"/>
      <c r="LJ79" s="68"/>
      <c r="LK79" s="66">
        <f>データ!FB7</f>
        <v>59203456</v>
      </c>
      <c r="LL79" s="67"/>
      <c r="LM79" s="67"/>
      <c r="LN79" s="67"/>
      <c r="LO79" s="67"/>
      <c r="LP79" s="67"/>
      <c r="LQ79" s="67"/>
      <c r="LR79" s="67"/>
      <c r="LS79" s="67"/>
      <c r="LT79" s="67"/>
      <c r="LU79" s="67"/>
      <c r="LV79" s="67"/>
      <c r="LW79" s="67"/>
      <c r="LX79" s="67"/>
      <c r="LY79" s="68"/>
      <c r="LZ79" s="66">
        <f>データ!FC7</f>
        <v>60443629</v>
      </c>
      <c r="MA79" s="67"/>
      <c r="MB79" s="67"/>
      <c r="MC79" s="67"/>
      <c r="MD79" s="67"/>
      <c r="ME79" s="67"/>
      <c r="MF79" s="67"/>
      <c r="MG79" s="67"/>
      <c r="MH79" s="67"/>
      <c r="MI79" s="67"/>
      <c r="MJ79" s="67"/>
      <c r="MK79" s="67"/>
      <c r="ML79" s="67"/>
      <c r="MM79" s="67"/>
      <c r="MN79" s="68"/>
      <c r="MO79" s="66">
        <f>データ!FD7</f>
        <v>61172286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40.4</v>
      </c>
      <c r="Q80" s="70"/>
      <c r="R80" s="70"/>
      <c r="S80" s="70"/>
      <c r="T80" s="70"/>
      <c r="U80" s="70"/>
      <c r="V80" s="70"/>
      <c r="W80" s="70"/>
      <c r="X80" s="70"/>
      <c r="Y80" s="70"/>
      <c r="Z80" s="70"/>
      <c r="AA80" s="70"/>
      <c r="AB80" s="70"/>
      <c r="AC80" s="70"/>
      <c r="AD80" s="71"/>
      <c r="AE80" s="69">
        <f>データ!DY7</f>
        <v>40.1</v>
      </c>
      <c r="AF80" s="70"/>
      <c r="AG80" s="70"/>
      <c r="AH80" s="70"/>
      <c r="AI80" s="70"/>
      <c r="AJ80" s="70"/>
      <c r="AK80" s="70"/>
      <c r="AL80" s="70"/>
      <c r="AM80" s="70"/>
      <c r="AN80" s="70"/>
      <c r="AO80" s="70"/>
      <c r="AP80" s="70"/>
      <c r="AQ80" s="70"/>
      <c r="AR80" s="70"/>
      <c r="AS80" s="71"/>
      <c r="AT80" s="69">
        <f>データ!DZ7</f>
        <v>40.799999999999997</v>
      </c>
      <c r="AU80" s="70"/>
      <c r="AV80" s="70"/>
      <c r="AW80" s="70"/>
      <c r="AX80" s="70"/>
      <c r="AY80" s="70"/>
      <c r="AZ80" s="70"/>
      <c r="BA80" s="70"/>
      <c r="BB80" s="70"/>
      <c r="BC80" s="70"/>
      <c r="BD80" s="70"/>
      <c r="BE80" s="70"/>
      <c r="BF80" s="70"/>
      <c r="BG80" s="70"/>
      <c r="BH80" s="71"/>
      <c r="BI80" s="69">
        <f>データ!EA7</f>
        <v>40.4</v>
      </c>
      <c r="BJ80" s="70"/>
      <c r="BK80" s="70"/>
      <c r="BL80" s="70"/>
      <c r="BM80" s="70"/>
      <c r="BN80" s="70"/>
      <c r="BO80" s="70"/>
      <c r="BP80" s="70"/>
      <c r="BQ80" s="70"/>
      <c r="BR80" s="70"/>
      <c r="BS80" s="70"/>
      <c r="BT80" s="70"/>
      <c r="BU80" s="70"/>
      <c r="BV80" s="70"/>
      <c r="BW80" s="71"/>
      <c r="BX80" s="69">
        <f>データ!EB7</f>
        <v>33.799999999999997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53.7</v>
      </c>
      <c r="DH80" s="70"/>
      <c r="DI80" s="70"/>
      <c r="DJ80" s="70"/>
      <c r="DK80" s="70"/>
      <c r="DL80" s="70"/>
      <c r="DM80" s="70"/>
      <c r="DN80" s="70"/>
      <c r="DO80" s="70"/>
      <c r="DP80" s="70"/>
      <c r="DQ80" s="70"/>
      <c r="DR80" s="70"/>
      <c r="DS80" s="70"/>
      <c r="DT80" s="70"/>
      <c r="DU80" s="71"/>
      <c r="DV80" s="69">
        <f>データ!EJ7</f>
        <v>56.4</v>
      </c>
      <c r="DW80" s="70"/>
      <c r="DX80" s="70"/>
      <c r="DY80" s="70"/>
      <c r="DZ80" s="70"/>
      <c r="EA80" s="70"/>
      <c r="EB80" s="70"/>
      <c r="EC80" s="70"/>
      <c r="ED80" s="70"/>
      <c r="EE80" s="70"/>
      <c r="EF80" s="70"/>
      <c r="EG80" s="70"/>
      <c r="EH80" s="70"/>
      <c r="EI80" s="70"/>
      <c r="EJ80" s="71"/>
      <c r="EK80" s="69">
        <f>データ!EK7</f>
        <v>56.8</v>
      </c>
      <c r="EL80" s="70"/>
      <c r="EM80" s="70"/>
      <c r="EN80" s="70"/>
      <c r="EO80" s="70"/>
      <c r="EP80" s="70"/>
      <c r="EQ80" s="70"/>
      <c r="ER80" s="70"/>
      <c r="ES80" s="70"/>
      <c r="ET80" s="70"/>
      <c r="EU80" s="70"/>
      <c r="EV80" s="70"/>
      <c r="EW80" s="70"/>
      <c r="EX80" s="70"/>
      <c r="EY80" s="71"/>
      <c r="EZ80" s="69">
        <f>データ!EL7</f>
        <v>58.5</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69.3</v>
      </c>
      <c r="GU80" s="70"/>
      <c r="GV80" s="70"/>
      <c r="GW80" s="70"/>
      <c r="GX80" s="70"/>
      <c r="GY80" s="70"/>
      <c r="GZ80" s="70"/>
      <c r="HA80" s="70"/>
      <c r="HB80" s="70"/>
      <c r="HC80" s="70"/>
      <c r="HD80" s="70"/>
      <c r="HE80" s="70"/>
      <c r="HF80" s="70"/>
      <c r="HG80" s="70"/>
      <c r="HH80" s="71"/>
      <c r="HI80" s="69">
        <f>データ!EU7</f>
        <v>71.099999999999994</v>
      </c>
      <c r="HJ80" s="70"/>
      <c r="HK80" s="70"/>
      <c r="HL80" s="70"/>
      <c r="HM80" s="70"/>
      <c r="HN80" s="70"/>
      <c r="HO80" s="70"/>
      <c r="HP80" s="70"/>
      <c r="HQ80" s="70"/>
      <c r="HR80" s="70"/>
      <c r="HS80" s="70"/>
      <c r="HT80" s="70"/>
      <c r="HU80" s="70"/>
      <c r="HV80" s="70"/>
      <c r="HW80" s="71"/>
      <c r="HX80" s="69">
        <f>データ!EV7</f>
        <v>69.8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68.8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47442477</v>
      </c>
      <c r="KH80" s="67"/>
      <c r="KI80" s="67"/>
      <c r="KJ80" s="67"/>
      <c r="KK80" s="67"/>
      <c r="KL80" s="67"/>
      <c r="KM80" s="67"/>
      <c r="KN80" s="67"/>
      <c r="KO80" s="67"/>
      <c r="KP80" s="67"/>
      <c r="KQ80" s="67"/>
      <c r="KR80" s="67"/>
      <c r="KS80" s="67"/>
      <c r="KT80" s="67"/>
      <c r="KU80" s="68"/>
      <c r="KV80" s="66">
        <f>データ!FF7</f>
        <v>48164556</v>
      </c>
      <c r="KW80" s="67"/>
      <c r="KX80" s="67"/>
      <c r="KY80" s="67"/>
      <c r="KZ80" s="67"/>
      <c r="LA80" s="67"/>
      <c r="LB80" s="67"/>
      <c r="LC80" s="67"/>
      <c r="LD80" s="67"/>
      <c r="LE80" s="67"/>
      <c r="LF80" s="67"/>
      <c r="LG80" s="67"/>
      <c r="LH80" s="67"/>
      <c r="LI80" s="67"/>
      <c r="LJ80" s="68"/>
      <c r="LK80" s="66">
        <f>データ!FG7</f>
        <v>49637382</v>
      </c>
      <c r="LL80" s="67"/>
      <c r="LM80" s="67"/>
      <c r="LN80" s="67"/>
      <c r="LO80" s="67"/>
      <c r="LP80" s="67"/>
      <c r="LQ80" s="67"/>
      <c r="LR80" s="67"/>
      <c r="LS80" s="67"/>
      <c r="LT80" s="67"/>
      <c r="LU80" s="67"/>
      <c r="LV80" s="67"/>
      <c r="LW80" s="67"/>
      <c r="LX80" s="67"/>
      <c r="LY80" s="68"/>
      <c r="LZ80" s="66">
        <f>データ!FH7</f>
        <v>50098024</v>
      </c>
      <c r="MA80" s="67"/>
      <c r="MB80" s="67"/>
      <c r="MC80" s="67"/>
      <c r="MD80" s="67"/>
      <c r="ME80" s="67"/>
      <c r="MF80" s="67"/>
      <c r="MG80" s="67"/>
      <c r="MH80" s="67"/>
      <c r="MI80" s="67"/>
      <c r="MJ80" s="67"/>
      <c r="MK80" s="67"/>
      <c r="ML80" s="67"/>
      <c r="MM80" s="67"/>
      <c r="MN80" s="68"/>
      <c r="MO80" s="66">
        <f>データ!FI7</f>
        <v>50586262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97</v>
      </c>
      <c r="K89" s="31" t="s">
        <v>90</v>
      </c>
      <c r="L89" s="31" t="s">
        <v>98</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uJGcMsghqBTIYkMXpHTuOxd6f2rzl+gD5ZZopxDpju8w0jHu69vCtIePbfM7WNR6RKPYqpevRfYob1WeG/ivKQ==" saltValue="bMb7my3XDd7h4kUu66TcD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P32:AD32"/>
    <mergeCell ref="AE32:AS32"/>
    <mergeCell ref="AT32:BH32"/>
    <mergeCell ref="BI32:BW32"/>
    <mergeCell ref="BX32:CL32"/>
    <mergeCell ref="DD32:DR32"/>
    <mergeCell ref="DS32:EG32"/>
    <mergeCell ref="EH32:EV32"/>
    <mergeCell ref="NJ22:NX34"/>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159</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160</v>
      </c>
      <c r="CB5" s="49" t="s">
        <v>149</v>
      </c>
      <c r="CC5" s="49" t="s">
        <v>161</v>
      </c>
      <c r="CD5" s="49" t="s">
        <v>159</v>
      </c>
      <c r="CE5" s="49" t="s">
        <v>152</v>
      </c>
      <c r="CF5" s="49" t="s">
        <v>153</v>
      </c>
      <c r="CG5" s="49" t="s">
        <v>154</v>
      </c>
      <c r="CH5" s="49" t="s">
        <v>155</v>
      </c>
      <c r="CI5" s="49" t="s">
        <v>156</v>
      </c>
      <c r="CJ5" s="49" t="s">
        <v>157</v>
      </c>
      <c r="CK5" s="49" t="s">
        <v>158</v>
      </c>
      <c r="CL5" s="49" t="s">
        <v>148</v>
      </c>
      <c r="CM5" s="49" t="s">
        <v>149</v>
      </c>
      <c r="CN5" s="49" t="s">
        <v>161</v>
      </c>
      <c r="CO5" s="49" t="s">
        <v>151</v>
      </c>
      <c r="CP5" s="49" t="s">
        <v>152</v>
      </c>
      <c r="CQ5" s="49" t="s">
        <v>153</v>
      </c>
      <c r="CR5" s="49" t="s">
        <v>154</v>
      </c>
      <c r="CS5" s="49" t="s">
        <v>155</v>
      </c>
      <c r="CT5" s="49" t="s">
        <v>156</v>
      </c>
      <c r="CU5" s="49" t="s">
        <v>157</v>
      </c>
      <c r="CV5" s="49" t="s">
        <v>158</v>
      </c>
      <c r="CW5" s="49" t="s">
        <v>148</v>
      </c>
      <c r="CX5" s="49" t="s">
        <v>149</v>
      </c>
      <c r="CY5" s="49" t="s">
        <v>150</v>
      </c>
      <c r="CZ5" s="49" t="s">
        <v>159</v>
      </c>
      <c r="DA5" s="49" t="s">
        <v>152</v>
      </c>
      <c r="DB5" s="49" t="s">
        <v>153</v>
      </c>
      <c r="DC5" s="49" t="s">
        <v>154</v>
      </c>
      <c r="DD5" s="49" t="s">
        <v>155</v>
      </c>
      <c r="DE5" s="49" t="s">
        <v>156</v>
      </c>
      <c r="DF5" s="49" t="s">
        <v>157</v>
      </c>
      <c r="DG5" s="49" t="s">
        <v>158</v>
      </c>
      <c r="DH5" s="49" t="s">
        <v>148</v>
      </c>
      <c r="DI5" s="49" t="s">
        <v>149</v>
      </c>
      <c r="DJ5" s="49" t="s">
        <v>161</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152</v>
      </c>
      <c r="DX5" s="49" t="s">
        <v>153</v>
      </c>
      <c r="DY5" s="49" t="s">
        <v>154</v>
      </c>
      <c r="DZ5" s="49" t="s">
        <v>155</v>
      </c>
      <c r="EA5" s="49" t="s">
        <v>156</v>
      </c>
      <c r="EB5" s="49" t="s">
        <v>157</v>
      </c>
      <c r="EC5" s="49" t="s">
        <v>158</v>
      </c>
      <c r="ED5" s="49" t="s">
        <v>160</v>
      </c>
      <c r="EE5" s="49" t="s">
        <v>149</v>
      </c>
      <c r="EF5" s="49" t="s">
        <v>150</v>
      </c>
      <c r="EG5" s="49" t="s">
        <v>159</v>
      </c>
      <c r="EH5" s="49" t="s">
        <v>152</v>
      </c>
      <c r="EI5" s="49" t="s">
        <v>153</v>
      </c>
      <c r="EJ5" s="49" t="s">
        <v>154</v>
      </c>
      <c r="EK5" s="49" t="s">
        <v>155</v>
      </c>
      <c r="EL5" s="49" t="s">
        <v>156</v>
      </c>
      <c r="EM5" s="49" t="s">
        <v>157</v>
      </c>
      <c r="EN5" s="49" t="s">
        <v>158</v>
      </c>
      <c r="EO5" s="49" t="s">
        <v>148</v>
      </c>
      <c r="EP5" s="49" t="s">
        <v>162</v>
      </c>
      <c r="EQ5" s="49" t="s">
        <v>150</v>
      </c>
      <c r="ER5" s="49" t="s">
        <v>151</v>
      </c>
      <c r="ES5" s="49" t="s">
        <v>152</v>
      </c>
      <c r="ET5" s="49" t="s">
        <v>153</v>
      </c>
      <c r="EU5" s="49" t="s">
        <v>154</v>
      </c>
      <c r="EV5" s="49" t="s">
        <v>155</v>
      </c>
      <c r="EW5" s="49" t="s">
        <v>156</v>
      </c>
      <c r="EX5" s="49" t="s">
        <v>157</v>
      </c>
      <c r="EY5" s="49" t="s">
        <v>163</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164</v>
      </c>
      <c r="B6" s="50">
        <f>B8</f>
        <v>2022</v>
      </c>
      <c r="C6" s="50">
        <f t="shared" ref="C6:M6" si="2">C8</f>
        <v>132098</v>
      </c>
      <c r="D6" s="50">
        <f t="shared" si="2"/>
        <v>46</v>
      </c>
      <c r="E6" s="50">
        <f t="shared" si="2"/>
        <v>6</v>
      </c>
      <c r="F6" s="50">
        <f t="shared" si="2"/>
        <v>0</v>
      </c>
      <c r="G6" s="50">
        <f t="shared" si="2"/>
        <v>1</v>
      </c>
      <c r="H6" s="147" t="str">
        <f>IF(H8&lt;&gt;I8,H8,"")&amp;IF(I8&lt;&gt;J8,I8,"")&amp;"　"&amp;J8</f>
        <v>東京都町田市　町田市民病院</v>
      </c>
      <c r="I6" s="148"/>
      <c r="J6" s="149"/>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34</v>
      </c>
      <c r="R6" s="50" t="str">
        <f t="shared" si="3"/>
        <v>対象</v>
      </c>
      <c r="S6" s="50" t="str">
        <f t="shared" si="3"/>
        <v>透 I 未 訓</v>
      </c>
      <c r="T6" s="50" t="str">
        <f t="shared" si="3"/>
        <v>救 臨 災 地 輪</v>
      </c>
      <c r="U6" s="51">
        <f>U8</f>
        <v>430831</v>
      </c>
      <c r="V6" s="51">
        <f>V8</f>
        <v>47540</v>
      </c>
      <c r="W6" s="50" t="str">
        <f>W8</f>
        <v>非該当</v>
      </c>
      <c r="X6" s="50" t="str">
        <f t="shared" ref="X6" si="4">X8</f>
        <v>非該当</v>
      </c>
      <c r="Y6" s="50" t="str">
        <f t="shared" si="3"/>
        <v>７：１</v>
      </c>
      <c r="Z6" s="51">
        <f t="shared" si="3"/>
        <v>447</v>
      </c>
      <c r="AA6" s="51" t="str">
        <f t="shared" si="3"/>
        <v>-</v>
      </c>
      <c r="AB6" s="51" t="str">
        <f t="shared" si="3"/>
        <v>-</v>
      </c>
      <c r="AC6" s="51" t="str">
        <f t="shared" si="3"/>
        <v>-</v>
      </c>
      <c r="AD6" s="51" t="str">
        <f t="shared" si="3"/>
        <v>-</v>
      </c>
      <c r="AE6" s="51">
        <f t="shared" si="3"/>
        <v>447</v>
      </c>
      <c r="AF6" s="51">
        <f t="shared" si="3"/>
        <v>439</v>
      </c>
      <c r="AG6" s="51" t="str">
        <f t="shared" si="3"/>
        <v>-</v>
      </c>
      <c r="AH6" s="51">
        <f t="shared" si="3"/>
        <v>439</v>
      </c>
      <c r="AI6" s="52">
        <f>IF(AI8="-",NA(),AI8)</f>
        <v>98.9</v>
      </c>
      <c r="AJ6" s="52">
        <f t="shared" ref="AJ6:AR6" si="5">IF(AJ8="-",NA(),AJ8)</f>
        <v>98.3</v>
      </c>
      <c r="AK6" s="52">
        <f t="shared" si="5"/>
        <v>107.5</v>
      </c>
      <c r="AL6" s="52">
        <f t="shared" si="5"/>
        <v>110.3</v>
      </c>
      <c r="AM6" s="52">
        <f t="shared" si="5"/>
        <v>101.5</v>
      </c>
      <c r="AN6" s="52">
        <f t="shared" si="5"/>
        <v>99</v>
      </c>
      <c r="AO6" s="52">
        <f t="shared" si="5"/>
        <v>99</v>
      </c>
      <c r="AP6" s="52">
        <f t="shared" si="5"/>
        <v>103.9</v>
      </c>
      <c r="AQ6" s="52">
        <f t="shared" si="5"/>
        <v>106.6</v>
      </c>
      <c r="AR6" s="52">
        <f t="shared" si="5"/>
        <v>103.5</v>
      </c>
      <c r="AS6" s="52" t="str">
        <f>IF(AS8="-","【-】","【"&amp;SUBSTITUTE(TEXT(AS8,"#,##0.0"),"-","△")&amp;"】")</f>
        <v>【103.5】</v>
      </c>
      <c r="AT6" s="52">
        <f>IF(AT8="-",NA(),AT8)</f>
        <v>92.5</v>
      </c>
      <c r="AU6" s="52">
        <f t="shared" ref="AU6:BC6" si="6">IF(AU8="-",NA(),AU8)</f>
        <v>92.2</v>
      </c>
      <c r="AV6" s="52">
        <f t="shared" si="6"/>
        <v>84.1</v>
      </c>
      <c r="AW6" s="52">
        <f t="shared" si="6"/>
        <v>87.2</v>
      </c>
      <c r="AX6" s="52">
        <f t="shared" si="6"/>
        <v>82.3</v>
      </c>
      <c r="AY6" s="52">
        <f t="shared" si="6"/>
        <v>92.3</v>
      </c>
      <c r="AZ6" s="52">
        <f t="shared" si="6"/>
        <v>92.4</v>
      </c>
      <c r="BA6" s="52">
        <f t="shared" si="6"/>
        <v>87.5</v>
      </c>
      <c r="BB6" s="52">
        <f t="shared" si="6"/>
        <v>89.4</v>
      </c>
      <c r="BC6" s="52">
        <f t="shared" si="6"/>
        <v>88.9</v>
      </c>
      <c r="BD6" s="52" t="str">
        <f>IF(BD8="-","【-】","【"&amp;SUBSTITUTE(TEXT(BD8,"#,##0.0"),"-","△")&amp;"】")</f>
        <v>【86.4】</v>
      </c>
      <c r="BE6" s="52">
        <f>IF(BE8="-",NA(),BE8)</f>
        <v>89.4</v>
      </c>
      <c r="BF6" s="52">
        <f t="shared" ref="BF6:BN6" si="7">IF(BF8="-",NA(),BF8)</f>
        <v>89.3</v>
      </c>
      <c r="BG6" s="52">
        <f t="shared" si="7"/>
        <v>81.599999999999994</v>
      </c>
      <c r="BH6" s="52">
        <f t="shared" si="7"/>
        <v>83.9</v>
      </c>
      <c r="BI6" s="52">
        <f t="shared" si="7"/>
        <v>79.400000000000006</v>
      </c>
      <c r="BJ6" s="52">
        <f t="shared" si="7"/>
        <v>89.7</v>
      </c>
      <c r="BK6" s="52">
        <f t="shared" si="7"/>
        <v>89.9</v>
      </c>
      <c r="BL6" s="52">
        <f t="shared" si="7"/>
        <v>84.9</v>
      </c>
      <c r="BM6" s="52">
        <f t="shared" si="7"/>
        <v>86.9</v>
      </c>
      <c r="BN6" s="52">
        <f t="shared" si="7"/>
        <v>86.4</v>
      </c>
      <c r="BO6" s="52" t="str">
        <f>IF(BO8="-","【-】","【"&amp;SUBSTITUTE(TEXT(BO8,"#,##0.0"),"-","△")&amp;"】")</f>
        <v>【83.7】</v>
      </c>
      <c r="BP6" s="52">
        <f>IF(BP8="-",NA(),BP8)</f>
        <v>78.5</v>
      </c>
      <c r="BQ6" s="52">
        <f t="shared" ref="BQ6:BY6" si="8">IF(BQ8="-",NA(),BQ8)</f>
        <v>77.900000000000006</v>
      </c>
      <c r="BR6" s="52">
        <f t="shared" si="8"/>
        <v>68.599999999999994</v>
      </c>
      <c r="BS6" s="52">
        <f t="shared" si="8"/>
        <v>70.099999999999994</v>
      </c>
      <c r="BT6" s="52">
        <f t="shared" si="8"/>
        <v>64.900000000000006</v>
      </c>
      <c r="BU6" s="52">
        <f t="shared" si="8"/>
        <v>77.599999999999994</v>
      </c>
      <c r="BV6" s="52">
        <f t="shared" si="8"/>
        <v>77</v>
      </c>
      <c r="BW6" s="52">
        <f t="shared" si="8"/>
        <v>68.400000000000006</v>
      </c>
      <c r="BX6" s="52">
        <f t="shared" si="8"/>
        <v>68.2</v>
      </c>
      <c r="BY6" s="52">
        <f t="shared" si="8"/>
        <v>68.400000000000006</v>
      </c>
      <c r="BZ6" s="52" t="str">
        <f>IF(BZ8="-","【-】","【"&amp;SUBSTITUTE(TEXT(BZ8,"#,##0.0"),"-","△")&amp;"】")</f>
        <v>【66.8】</v>
      </c>
      <c r="CA6" s="53">
        <f>IF(CA8="-",NA(),CA8)</f>
        <v>61311</v>
      </c>
      <c r="CB6" s="53">
        <f t="shared" ref="CB6:CJ6" si="9">IF(CB8="-",NA(),CB8)</f>
        <v>63778</v>
      </c>
      <c r="CC6" s="53">
        <f t="shared" si="9"/>
        <v>65563</v>
      </c>
      <c r="CD6" s="53">
        <f t="shared" si="9"/>
        <v>67749</v>
      </c>
      <c r="CE6" s="53">
        <f t="shared" si="9"/>
        <v>70940</v>
      </c>
      <c r="CF6" s="53">
        <f t="shared" si="9"/>
        <v>59108</v>
      </c>
      <c r="CG6" s="53">
        <f t="shared" si="9"/>
        <v>60271</v>
      </c>
      <c r="CH6" s="53">
        <f t="shared" si="9"/>
        <v>63766</v>
      </c>
      <c r="CI6" s="53">
        <f t="shared" si="9"/>
        <v>66386</v>
      </c>
      <c r="CJ6" s="53">
        <f t="shared" si="9"/>
        <v>69418</v>
      </c>
      <c r="CK6" s="52" t="str">
        <f>IF(CK8="-","【-】","【"&amp;SUBSTITUTE(TEXT(CK8,"#,##0"),"-","△")&amp;"】")</f>
        <v>【61,837】</v>
      </c>
      <c r="CL6" s="53">
        <f>IF(CL8="-",NA(),CL8)</f>
        <v>11771</v>
      </c>
      <c r="CM6" s="53">
        <f t="shared" ref="CM6:CU6" si="10">IF(CM8="-",NA(),CM8)</f>
        <v>12282</v>
      </c>
      <c r="CN6" s="53">
        <f t="shared" si="10"/>
        <v>13005</v>
      </c>
      <c r="CO6" s="53">
        <f t="shared" si="10"/>
        <v>12919</v>
      </c>
      <c r="CP6" s="53">
        <f t="shared" si="10"/>
        <v>12410</v>
      </c>
      <c r="CQ6" s="53">
        <f t="shared" si="10"/>
        <v>15887</v>
      </c>
      <c r="CR6" s="53">
        <f t="shared" si="10"/>
        <v>16979</v>
      </c>
      <c r="CS6" s="53">
        <f t="shared" si="10"/>
        <v>18423</v>
      </c>
      <c r="CT6" s="53">
        <f t="shared" si="10"/>
        <v>19190</v>
      </c>
      <c r="CU6" s="53">
        <f t="shared" si="10"/>
        <v>19216</v>
      </c>
      <c r="CV6" s="52" t="str">
        <f>IF(CV8="-","【-】","【"&amp;SUBSTITUTE(TEXT(CV8,"#,##0"),"-","△")&amp;"】")</f>
        <v>【17,600】</v>
      </c>
      <c r="CW6" s="52">
        <f>IF(CW8="-",NA(),CW8)</f>
        <v>61.3</v>
      </c>
      <c r="CX6" s="52">
        <f t="shared" ref="CX6:DF6" si="11">IF(CX8="-",NA(),CX8)</f>
        <v>60.8</v>
      </c>
      <c r="CY6" s="52">
        <f t="shared" si="11"/>
        <v>70.3</v>
      </c>
      <c r="CZ6" s="52">
        <f t="shared" si="11"/>
        <v>66.2</v>
      </c>
      <c r="DA6" s="52">
        <f t="shared" si="11"/>
        <v>69.7</v>
      </c>
      <c r="DB6" s="52">
        <f t="shared" si="11"/>
        <v>53</v>
      </c>
      <c r="DC6" s="52">
        <f t="shared" si="11"/>
        <v>53</v>
      </c>
      <c r="DD6" s="52">
        <f t="shared" si="11"/>
        <v>56.7</v>
      </c>
      <c r="DE6" s="52">
        <f t="shared" si="11"/>
        <v>54.2</v>
      </c>
      <c r="DF6" s="52">
        <f t="shared" si="11"/>
        <v>53.9</v>
      </c>
      <c r="DG6" s="52" t="str">
        <f>IF(DG8="-","【-】","【"&amp;SUBSTITUTE(TEXT(DG8,"#,##0.0"),"-","△")&amp;"】")</f>
        <v>【55.6】</v>
      </c>
      <c r="DH6" s="52">
        <f>IF(DH8="-",NA(),DH8)</f>
        <v>22.2</v>
      </c>
      <c r="DI6" s="52">
        <f t="shared" ref="DI6:DQ6" si="12">IF(DI8="-",NA(),DI8)</f>
        <v>23.1</v>
      </c>
      <c r="DJ6" s="52">
        <f t="shared" si="12"/>
        <v>22.7</v>
      </c>
      <c r="DK6" s="52">
        <f t="shared" si="12"/>
        <v>22.2</v>
      </c>
      <c r="DL6" s="52">
        <f t="shared" si="12"/>
        <v>21.9</v>
      </c>
      <c r="DM6" s="52">
        <f t="shared" si="12"/>
        <v>25.8</v>
      </c>
      <c r="DN6" s="52">
        <f t="shared" si="12"/>
        <v>26.4</v>
      </c>
      <c r="DO6" s="52">
        <f t="shared" si="12"/>
        <v>26.2</v>
      </c>
      <c r="DP6" s="52">
        <f t="shared" si="12"/>
        <v>26.3</v>
      </c>
      <c r="DQ6" s="52">
        <f t="shared" si="12"/>
        <v>26.3</v>
      </c>
      <c r="DR6" s="52" t="str">
        <f>IF(DR8="-","【-】","【"&amp;SUBSTITUTE(TEXT(DR8,"#,##0.0"),"-","△")&amp;"】")</f>
        <v>【25.1】</v>
      </c>
      <c r="DS6" s="52">
        <f>IF(DS8="-",NA(),DS8)</f>
        <v>36.4</v>
      </c>
      <c r="DT6" s="52">
        <f t="shared" ref="DT6:EB6" si="13">IF(DT8="-",NA(),DT8)</f>
        <v>38</v>
      </c>
      <c r="DU6" s="52">
        <f t="shared" si="13"/>
        <v>32.799999999999997</v>
      </c>
      <c r="DV6" s="52">
        <f t="shared" si="13"/>
        <v>18.7</v>
      </c>
      <c r="DW6" s="52">
        <f t="shared" si="13"/>
        <v>17.7</v>
      </c>
      <c r="DX6" s="52">
        <f t="shared" si="13"/>
        <v>40.4</v>
      </c>
      <c r="DY6" s="52">
        <f t="shared" si="13"/>
        <v>40.1</v>
      </c>
      <c r="DZ6" s="52">
        <f t="shared" si="13"/>
        <v>40.799999999999997</v>
      </c>
      <c r="EA6" s="52">
        <f t="shared" si="13"/>
        <v>40.4</v>
      </c>
      <c r="EB6" s="52">
        <f t="shared" si="13"/>
        <v>33.799999999999997</v>
      </c>
      <c r="EC6" s="52" t="str">
        <f>IF(EC8="-","【-】","【"&amp;SUBSTITUTE(TEXT(EC8,"#,##0.0"),"-","△")&amp;"】")</f>
        <v>【63.0】</v>
      </c>
      <c r="ED6" s="52">
        <f>IF(ED8="-",NA(),ED8)</f>
        <v>60.6</v>
      </c>
      <c r="EE6" s="52">
        <f t="shared" ref="EE6:EM6" si="14">IF(EE8="-",NA(),EE8)</f>
        <v>63.6</v>
      </c>
      <c r="EF6" s="52">
        <f t="shared" si="14"/>
        <v>64.8</v>
      </c>
      <c r="EG6" s="52">
        <f t="shared" si="14"/>
        <v>63.1</v>
      </c>
      <c r="EH6" s="52">
        <f t="shared" si="14"/>
        <v>64.5</v>
      </c>
      <c r="EI6" s="52">
        <f t="shared" si="14"/>
        <v>53.7</v>
      </c>
      <c r="EJ6" s="52">
        <f t="shared" si="14"/>
        <v>56.4</v>
      </c>
      <c r="EK6" s="52">
        <f t="shared" si="14"/>
        <v>56.8</v>
      </c>
      <c r="EL6" s="52">
        <f t="shared" si="14"/>
        <v>58.5</v>
      </c>
      <c r="EM6" s="52">
        <f t="shared" si="14"/>
        <v>57.4</v>
      </c>
      <c r="EN6" s="52" t="str">
        <f>IF(EN8="-","【-】","【"&amp;SUBSTITUTE(TEXT(EN8,"#,##0.0"),"-","△")&amp;"】")</f>
        <v>【56.4】</v>
      </c>
      <c r="EO6" s="52">
        <f>IF(EO8="-",NA(),EO8)</f>
        <v>83.5</v>
      </c>
      <c r="EP6" s="52">
        <f t="shared" ref="EP6:EX6" si="15">IF(EP8="-",NA(),EP8)</f>
        <v>86.8</v>
      </c>
      <c r="EQ6" s="52">
        <f t="shared" si="15"/>
        <v>82.7</v>
      </c>
      <c r="ER6" s="52">
        <f t="shared" si="15"/>
        <v>66.599999999999994</v>
      </c>
      <c r="ES6" s="52">
        <f t="shared" si="15"/>
        <v>64.599999999999994</v>
      </c>
      <c r="ET6" s="52">
        <f t="shared" si="15"/>
        <v>69.3</v>
      </c>
      <c r="EU6" s="52">
        <f t="shared" si="15"/>
        <v>71.099999999999994</v>
      </c>
      <c r="EV6" s="52">
        <f t="shared" si="15"/>
        <v>69.8</v>
      </c>
      <c r="EW6" s="52">
        <f t="shared" si="15"/>
        <v>69.7</v>
      </c>
      <c r="EX6" s="52">
        <f t="shared" si="15"/>
        <v>68.8</v>
      </c>
      <c r="EY6" s="52" t="str">
        <f>IF(EY8="-","【-】","【"&amp;SUBSTITUTE(TEXT(EY8,"#,##0.0"),"-","△")&amp;"】")</f>
        <v>【70.7】</v>
      </c>
      <c r="EZ6" s="53">
        <f>IF(EZ8="-",NA(),EZ8)</f>
        <v>58474962</v>
      </c>
      <c r="FA6" s="53">
        <f t="shared" ref="FA6:FI6" si="16">IF(FA8="-",NA(),FA8)</f>
        <v>58630485</v>
      </c>
      <c r="FB6" s="53">
        <f t="shared" si="16"/>
        <v>59203456</v>
      </c>
      <c r="FC6" s="53">
        <f t="shared" si="16"/>
        <v>60443629</v>
      </c>
      <c r="FD6" s="53">
        <f t="shared" si="16"/>
        <v>61172286</v>
      </c>
      <c r="FE6" s="53">
        <f t="shared" si="16"/>
        <v>47442477</v>
      </c>
      <c r="FF6" s="53">
        <f t="shared" si="16"/>
        <v>48164556</v>
      </c>
      <c r="FG6" s="53">
        <f t="shared" si="16"/>
        <v>49637382</v>
      </c>
      <c r="FH6" s="53">
        <f t="shared" si="16"/>
        <v>50098024</v>
      </c>
      <c r="FI6" s="53">
        <f t="shared" si="16"/>
        <v>50586262</v>
      </c>
      <c r="FJ6" s="53" t="str">
        <f>IF(FJ8="-","【-】","【"&amp;SUBSTITUTE(TEXT(FJ8,"#,##0"),"-","△")&amp;"】")</f>
        <v>【49,963,977】</v>
      </c>
    </row>
    <row r="7" spans="1:166" s="54" customFormat="1" x14ac:dyDescent="0.2">
      <c r="A7" s="35" t="s">
        <v>165</v>
      </c>
      <c r="B7" s="50">
        <f t="shared" ref="B7:AH7" si="17">B8</f>
        <v>2022</v>
      </c>
      <c r="C7" s="50">
        <f t="shared" si="17"/>
        <v>132098</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34</v>
      </c>
      <c r="R7" s="50" t="str">
        <f t="shared" si="17"/>
        <v>対象</v>
      </c>
      <c r="S7" s="50" t="str">
        <f t="shared" si="17"/>
        <v>透 I 未 訓</v>
      </c>
      <c r="T7" s="50" t="str">
        <f t="shared" si="17"/>
        <v>救 臨 災 地 輪</v>
      </c>
      <c r="U7" s="51">
        <f>U8</f>
        <v>430831</v>
      </c>
      <c r="V7" s="51">
        <f>V8</f>
        <v>47540</v>
      </c>
      <c r="W7" s="50" t="str">
        <f>W8</f>
        <v>非該当</v>
      </c>
      <c r="X7" s="50" t="str">
        <f t="shared" si="17"/>
        <v>非該当</v>
      </c>
      <c r="Y7" s="50" t="str">
        <f t="shared" si="17"/>
        <v>７：１</v>
      </c>
      <c r="Z7" s="51">
        <f t="shared" si="17"/>
        <v>447</v>
      </c>
      <c r="AA7" s="51" t="str">
        <f t="shared" si="17"/>
        <v>-</v>
      </c>
      <c r="AB7" s="51" t="str">
        <f t="shared" si="17"/>
        <v>-</v>
      </c>
      <c r="AC7" s="51" t="str">
        <f t="shared" si="17"/>
        <v>-</v>
      </c>
      <c r="AD7" s="51" t="str">
        <f t="shared" si="17"/>
        <v>-</v>
      </c>
      <c r="AE7" s="51">
        <f t="shared" si="17"/>
        <v>447</v>
      </c>
      <c r="AF7" s="51">
        <f t="shared" si="17"/>
        <v>439</v>
      </c>
      <c r="AG7" s="51" t="str">
        <f t="shared" si="17"/>
        <v>-</v>
      </c>
      <c r="AH7" s="51">
        <f t="shared" si="17"/>
        <v>439</v>
      </c>
      <c r="AI7" s="52">
        <f>AI8</f>
        <v>98.9</v>
      </c>
      <c r="AJ7" s="52">
        <f t="shared" ref="AJ7:AR7" si="18">AJ8</f>
        <v>98.3</v>
      </c>
      <c r="AK7" s="52">
        <f t="shared" si="18"/>
        <v>107.5</v>
      </c>
      <c r="AL7" s="52">
        <f t="shared" si="18"/>
        <v>110.3</v>
      </c>
      <c r="AM7" s="52">
        <f t="shared" si="18"/>
        <v>101.5</v>
      </c>
      <c r="AN7" s="52">
        <f t="shared" si="18"/>
        <v>99</v>
      </c>
      <c r="AO7" s="52">
        <f t="shared" si="18"/>
        <v>99</v>
      </c>
      <c r="AP7" s="52">
        <f t="shared" si="18"/>
        <v>103.9</v>
      </c>
      <c r="AQ7" s="52">
        <f t="shared" si="18"/>
        <v>106.6</v>
      </c>
      <c r="AR7" s="52">
        <f t="shared" si="18"/>
        <v>103.5</v>
      </c>
      <c r="AS7" s="52"/>
      <c r="AT7" s="52">
        <f>AT8</f>
        <v>92.5</v>
      </c>
      <c r="AU7" s="52">
        <f t="shared" ref="AU7:BC7" si="19">AU8</f>
        <v>92.2</v>
      </c>
      <c r="AV7" s="52">
        <f t="shared" si="19"/>
        <v>84.1</v>
      </c>
      <c r="AW7" s="52">
        <f t="shared" si="19"/>
        <v>87.2</v>
      </c>
      <c r="AX7" s="52">
        <f t="shared" si="19"/>
        <v>82.3</v>
      </c>
      <c r="AY7" s="52">
        <f t="shared" si="19"/>
        <v>92.3</v>
      </c>
      <c r="AZ7" s="52">
        <f t="shared" si="19"/>
        <v>92.4</v>
      </c>
      <c r="BA7" s="52">
        <f t="shared" si="19"/>
        <v>87.5</v>
      </c>
      <c r="BB7" s="52">
        <f t="shared" si="19"/>
        <v>89.4</v>
      </c>
      <c r="BC7" s="52">
        <f t="shared" si="19"/>
        <v>88.9</v>
      </c>
      <c r="BD7" s="52"/>
      <c r="BE7" s="52">
        <f>BE8</f>
        <v>89.4</v>
      </c>
      <c r="BF7" s="52">
        <f t="shared" ref="BF7:BN7" si="20">BF8</f>
        <v>89.3</v>
      </c>
      <c r="BG7" s="52">
        <f t="shared" si="20"/>
        <v>81.599999999999994</v>
      </c>
      <c r="BH7" s="52">
        <f t="shared" si="20"/>
        <v>83.9</v>
      </c>
      <c r="BI7" s="52">
        <f t="shared" si="20"/>
        <v>79.400000000000006</v>
      </c>
      <c r="BJ7" s="52">
        <f t="shared" si="20"/>
        <v>89.7</v>
      </c>
      <c r="BK7" s="52">
        <f t="shared" si="20"/>
        <v>89.9</v>
      </c>
      <c r="BL7" s="52">
        <f t="shared" si="20"/>
        <v>84.9</v>
      </c>
      <c r="BM7" s="52">
        <f t="shared" si="20"/>
        <v>86.9</v>
      </c>
      <c r="BN7" s="52">
        <f t="shared" si="20"/>
        <v>86.4</v>
      </c>
      <c r="BO7" s="52"/>
      <c r="BP7" s="52">
        <f>BP8</f>
        <v>78.5</v>
      </c>
      <c r="BQ7" s="52">
        <f t="shared" ref="BQ7:BY7" si="21">BQ8</f>
        <v>77.900000000000006</v>
      </c>
      <c r="BR7" s="52">
        <f t="shared" si="21"/>
        <v>68.599999999999994</v>
      </c>
      <c r="BS7" s="52">
        <f t="shared" si="21"/>
        <v>70.099999999999994</v>
      </c>
      <c r="BT7" s="52">
        <f t="shared" si="21"/>
        <v>64.900000000000006</v>
      </c>
      <c r="BU7" s="52">
        <f t="shared" si="21"/>
        <v>77.599999999999994</v>
      </c>
      <c r="BV7" s="52">
        <f t="shared" si="21"/>
        <v>77</v>
      </c>
      <c r="BW7" s="52">
        <f t="shared" si="21"/>
        <v>68.400000000000006</v>
      </c>
      <c r="BX7" s="52">
        <f t="shared" si="21"/>
        <v>68.2</v>
      </c>
      <c r="BY7" s="52">
        <f t="shared" si="21"/>
        <v>68.400000000000006</v>
      </c>
      <c r="BZ7" s="52"/>
      <c r="CA7" s="53">
        <f>CA8</f>
        <v>61311</v>
      </c>
      <c r="CB7" s="53">
        <f t="shared" ref="CB7:CJ7" si="22">CB8</f>
        <v>63778</v>
      </c>
      <c r="CC7" s="53">
        <f t="shared" si="22"/>
        <v>65563</v>
      </c>
      <c r="CD7" s="53">
        <f t="shared" si="22"/>
        <v>67749</v>
      </c>
      <c r="CE7" s="53">
        <f t="shared" si="22"/>
        <v>70940</v>
      </c>
      <c r="CF7" s="53">
        <f t="shared" si="22"/>
        <v>59108</v>
      </c>
      <c r="CG7" s="53">
        <f t="shared" si="22"/>
        <v>60271</v>
      </c>
      <c r="CH7" s="53">
        <f t="shared" si="22"/>
        <v>63766</v>
      </c>
      <c r="CI7" s="53">
        <f t="shared" si="22"/>
        <v>66386</v>
      </c>
      <c r="CJ7" s="53">
        <f t="shared" si="22"/>
        <v>69418</v>
      </c>
      <c r="CK7" s="52"/>
      <c r="CL7" s="53">
        <f>CL8</f>
        <v>11771</v>
      </c>
      <c r="CM7" s="53">
        <f t="shared" ref="CM7:CU7" si="23">CM8</f>
        <v>12282</v>
      </c>
      <c r="CN7" s="53">
        <f t="shared" si="23"/>
        <v>13005</v>
      </c>
      <c r="CO7" s="53">
        <f t="shared" si="23"/>
        <v>12919</v>
      </c>
      <c r="CP7" s="53">
        <f t="shared" si="23"/>
        <v>12410</v>
      </c>
      <c r="CQ7" s="53">
        <f t="shared" si="23"/>
        <v>15887</v>
      </c>
      <c r="CR7" s="53">
        <f t="shared" si="23"/>
        <v>16979</v>
      </c>
      <c r="CS7" s="53">
        <f t="shared" si="23"/>
        <v>18423</v>
      </c>
      <c r="CT7" s="53">
        <f t="shared" si="23"/>
        <v>19190</v>
      </c>
      <c r="CU7" s="53">
        <f t="shared" si="23"/>
        <v>19216</v>
      </c>
      <c r="CV7" s="52"/>
      <c r="CW7" s="52">
        <f>CW8</f>
        <v>61.3</v>
      </c>
      <c r="CX7" s="52">
        <f t="shared" ref="CX7:DF7" si="24">CX8</f>
        <v>60.8</v>
      </c>
      <c r="CY7" s="52">
        <f t="shared" si="24"/>
        <v>70.3</v>
      </c>
      <c r="CZ7" s="52">
        <f t="shared" si="24"/>
        <v>66.2</v>
      </c>
      <c r="DA7" s="52">
        <f t="shared" si="24"/>
        <v>69.7</v>
      </c>
      <c r="DB7" s="52">
        <f t="shared" si="24"/>
        <v>53</v>
      </c>
      <c r="DC7" s="52">
        <f t="shared" si="24"/>
        <v>53</v>
      </c>
      <c r="DD7" s="52">
        <f t="shared" si="24"/>
        <v>56.7</v>
      </c>
      <c r="DE7" s="52">
        <f t="shared" si="24"/>
        <v>54.2</v>
      </c>
      <c r="DF7" s="52">
        <f t="shared" si="24"/>
        <v>53.9</v>
      </c>
      <c r="DG7" s="52"/>
      <c r="DH7" s="52">
        <f>DH8</f>
        <v>22.2</v>
      </c>
      <c r="DI7" s="52">
        <f t="shared" ref="DI7:DQ7" si="25">DI8</f>
        <v>23.1</v>
      </c>
      <c r="DJ7" s="52">
        <f t="shared" si="25"/>
        <v>22.7</v>
      </c>
      <c r="DK7" s="52">
        <f t="shared" si="25"/>
        <v>22.2</v>
      </c>
      <c r="DL7" s="52">
        <f t="shared" si="25"/>
        <v>21.9</v>
      </c>
      <c r="DM7" s="52">
        <f t="shared" si="25"/>
        <v>25.8</v>
      </c>
      <c r="DN7" s="52">
        <f t="shared" si="25"/>
        <v>26.4</v>
      </c>
      <c r="DO7" s="52">
        <f t="shared" si="25"/>
        <v>26.2</v>
      </c>
      <c r="DP7" s="52">
        <f t="shared" si="25"/>
        <v>26.3</v>
      </c>
      <c r="DQ7" s="52">
        <f t="shared" si="25"/>
        <v>26.3</v>
      </c>
      <c r="DR7" s="52"/>
      <c r="DS7" s="52">
        <f>DS8</f>
        <v>36.4</v>
      </c>
      <c r="DT7" s="52">
        <f t="shared" ref="DT7:EB7" si="26">DT8</f>
        <v>38</v>
      </c>
      <c r="DU7" s="52">
        <f t="shared" si="26"/>
        <v>32.799999999999997</v>
      </c>
      <c r="DV7" s="52">
        <f t="shared" si="26"/>
        <v>18.7</v>
      </c>
      <c r="DW7" s="52">
        <f t="shared" si="26"/>
        <v>17.7</v>
      </c>
      <c r="DX7" s="52">
        <f t="shared" si="26"/>
        <v>40.4</v>
      </c>
      <c r="DY7" s="52">
        <f t="shared" si="26"/>
        <v>40.1</v>
      </c>
      <c r="DZ7" s="52">
        <f t="shared" si="26"/>
        <v>40.799999999999997</v>
      </c>
      <c r="EA7" s="52">
        <f t="shared" si="26"/>
        <v>40.4</v>
      </c>
      <c r="EB7" s="52">
        <f t="shared" si="26"/>
        <v>33.799999999999997</v>
      </c>
      <c r="EC7" s="52"/>
      <c r="ED7" s="52">
        <f>ED8</f>
        <v>60.6</v>
      </c>
      <c r="EE7" s="52">
        <f t="shared" ref="EE7:EM7" si="27">EE8</f>
        <v>63.6</v>
      </c>
      <c r="EF7" s="52">
        <f t="shared" si="27"/>
        <v>64.8</v>
      </c>
      <c r="EG7" s="52">
        <f t="shared" si="27"/>
        <v>63.1</v>
      </c>
      <c r="EH7" s="52">
        <f t="shared" si="27"/>
        <v>64.5</v>
      </c>
      <c r="EI7" s="52">
        <f t="shared" si="27"/>
        <v>53.7</v>
      </c>
      <c r="EJ7" s="52">
        <f t="shared" si="27"/>
        <v>56.4</v>
      </c>
      <c r="EK7" s="52">
        <f t="shared" si="27"/>
        <v>56.8</v>
      </c>
      <c r="EL7" s="52">
        <f t="shared" si="27"/>
        <v>58.5</v>
      </c>
      <c r="EM7" s="52">
        <f t="shared" si="27"/>
        <v>57.4</v>
      </c>
      <c r="EN7" s="52"/>
      <c r="EO7" s="52">
        <f>EO8</f>
        <v>83.5</v>
      </c>
      <c r="EP7" s="52">
        <f t="shared" ref="EP7:EX7" si="28">EP8</f>
        <v>86.8</v>
      </c>
      <c r="EQ7" s="52">
        <f t="shared" si="28"/>
        <v>82.7</v>
      </c>
      <c r="ER7" s="52">
        <f t="shared" si="28"/>
        <v>66.599999999999994</v>
      </c>
      <c r="ES7" s="52">
        <f t="shared" si="28"/>
        <v>64.599999999999994</v>
      </c>
      <c r="ET7" s="52">
        <f t="shared" si="28"/>
        <v>69.3</v>
      </c>
      <c r="EU7" s="52">
        <f t="shared" si="28"/>
        <v>71.099999999999994</v>
      </c>
      <c r="EV7" s="52">
        <f t="shared" si="28"/>
        <v>69.8</v>
      </c>
      <c r="EW7" s="52">
        <f t="shared" si="28"/>
        <v>69.7</v>
      </c>
      <c r="EX7" s="52">
        <f t="shared" si="28"/>
        <v>68.8</v>
      </c>
      <c r="EY7" s="52"/>
      <c r="EZ7" s="53">
        <f>EZ8</f>
        <v>58474962</v>
      </c>
      <c r="FA7" s="53">
        <f t="shared" ref="FA7:FI7" si="29">FA8</f>
        <v>58630485</v>
      </c>
      <c r="FB7" s="53">
        <f t="shared" si="29"/>
        <v>59203456</v>
      </c>
      <c r="FC7" s="53">
        <f t="shared" si="29"/>
        <v>60443629</v>
      </c>
      <c r="FD7" s="53">
        <f t="shared" si="29"/>
        <v>61172286</v>
      </c>
      <c r="FE7" s="53">
        <f t="shared" si="29"/>
        <v>47442477</v>
      </c>
      <c r="FF7" s="53">
        <f t="shared" si="29"/>
        <v>48164556</v>
      </c>
      <c r="FG7" s="53">
        <f t="shared" si="29"/>
        <v>49637382</v>
      </c>
      <c r="FH7" s="53">
        <f t="shared" si="29"/>
        <v>50098024</v>
      </c>
      <c r="FI7" s="53">
        <f t="shared" si="29"/>
        <v>50586262</v>
      </c>
      <c r="FJ7" s="53"/>
    </row>
    <row r="8" spans="1:166" s="54" customFormat="1" x14ac:dyDescent="0.2">
      <c r="A8" s="35"/>
      <c r="B8" s="55">
        <v>2022</v>
      </c>
      <c r="C8" s="55">
        <v>132098</v>
      </c>
      <c r="D8" s="55">
        <v>46</v>
      </c>
      <c r="E8" s="55">
        <v>6</v>
      </c>
      <c r="F8" s="55">
        <v>0</v>
      </c>
      <c r="G8" s="55">
        <v>1</v>
      </c>
      <c r="H8" s="55" t="s">
        <v>166</v>
      </c>
      <c r="I8" s="55" t="s">
        <v>167</v>
      </c>
      <c r="J8" s="55" t="s">
        <v>168</v>
      </c>
      <c r="K8" s="55" t="s">
        <v>169</v>
      </c>
      <c r="L8" s="55" t="s">
        <v>170</v>
      </c>
      <c r="M8" s="55" t="s">
        <v>171</v>
      </c>
      <c r="N8" s="55" t="s">
        <v>172</v>
      </c>
      <c r="O8" s="55" t="s">
        <v>173</v>
      </c>
      <c r="P8" s="55" t="s">
        <v>174</v>
      </c>
      <c r="Q8" s="56">
        <v>34</v>
      </c>
      <c r="R8" s="55" t="s">
        <v>175</v>
      </c>
      <c r="S8" s="55" t="s">
        <v>176</v>
      </c>
      <c r="T8" s="55" t="s">
        <v>177</v>
      </c>
      <c r="U8" s="56">
        <v>430831</v>
      </c>
      <c r="V8" s="56">
        <v>47540</v>
      </c>
      <c r="W8" s="55" t="s">
        <v>178</v>
      </c>
      <c r="X8" s="55" t="s">
        <v>178</v>
      </c>
      <c r="Y8" s="57" t="s">
        <v>179</v>
      </c>
      <c r="Z8" s="56">
        <v>447</v>
      </c>
      <c r="AA8" s="56" t="s">
        <v>40</v>
      </c>
      <c r="AB8" s="56" t="s">
        <v>40</v>
      </c>
      <c r="AC8" s="56" t="s">
        <v>40</v>
      </c>
      <c r="AD8" s="56" t="s">
        <v>40</v>
      </c>
      <c r="AE8" s="56">
        <v>447</v>
      </c>
      <c r="AF8" s="56">
        <v>439</v>
      </c>
      <c r="AG8" s="56" t="s">
        <v>40</v>
      </c>
      <c r="AH8" s="56">
        <v>439</v>
      </c>
      <c r="AI8" s="58">
        <v>98.9</v>
      </c>
      <c r="AJ8" s="58">
        <v>98.3</v>
      </c>
      <c r="AK8" s="58">
        <v>107.5</v>
      </c>
      <c r="AL8" s="58">
        <v>110.3</v>
      </c>
      <c r="AM8" s="58">
        <v>101.5</v>
      </c>
      <c r="AN8" s="58">
        <v>99</v>
      </c>
      <c r="AO8" s="58">
        <v>99</v>
      </c>
      <c r="AP8" s="58">
        <v>103.9</v>
      </c>
      <c r="AQ8" s="58">
        <v>106.6</v>
      </c>
      <c r="AR8" s="58">
        <v>103.5</v>
      </c>
      <c r="AS8" s="58">
        <v>103.5</v>
      </c>
      <c r="AT8" s="58">
        <v>92.5</v>
      </c>
      <c r="AU8" s="58">
        <v>92.2</v>
      </c>
      <c r="AV8" s="58">
        <v>84.1</v>
      </c>
      <c r="AW8" s="58">
        <v>87.2</v>
      </c>
      <c r="AX8" s="58">
        <v>82.3</v>
      </c>
      <c r="AY8" s="58">
        <v>92.3</v>
      </c>
      <c r="AZ8" s="58">
        <v>92.4</v>
      </c>
      <c r="BA8" s="58">
        <v>87.5</v>
      </c>
      <c r="BB8" s="58">
        <v>89.4</v>
      </c>
      <c r="BC8" s="58">
        <v>88.9</v>
      </c>
      <c r="BD8" s="58">
        <v>86.4</v>
      </c>
      <c r="BE8" s="59">
        <v>89.4</v>
      </c>
      <c r="BF8" s="59">
        <v>89.3</v>
      </c>
      <c r="BG8" s="59">
        <v>81.599999999999994</v>
      </c>
      <c r="BH8" s="59">
        <v>83.9</v>
      </c>
      <c r="BI8" s="59">
        <v>79.400000000000006</v>
      </c>
      <c r="BJ8" s="59">
        <v>89.7</v>
      </c>
      <c r="BK8" s="59">
        <v>89.9</v>
      </c>
      <c r="BL8" s="59">
        <v>84.9</v>
      </c>
      <c r="BM8" s="59">
        <v>86.9</v>
      </c>
      <c r="BN8" s="59">
        <v>86.4</v>
      </c>
      <c r="BO8" s="59">
        <v>83.7</v>
      </c>
      <c r="BP8" s="58">
        <v>78.5</v>
      </c>
      <c r="BQ8" s="58">
        <v>77.900000000000006</v>
      </c>
      <c r="BR8" s="58">
        <v>68.599999999999994</v>
      </c>
      <c r="BS8" s="58">
        <v>70.099999999999994</v>
      </c>
      <c r="BT8" s="58">
        <v>64.900000000000006</v>
      </c>
      <c r="BU8" s="58">
        <v>77.599999999999994</v>
      </c>
      <c r="BV8" s="58">
        <v>77</v>
      </c>
      <c r="BW8" s="58">
        <v>68.400000000000006</v>
      </c>
      <c r="BX8" s="58">
        <v>68.2</v>
      </c>
      <c r="BY8" s="58">
        <v>68.400000000000006</v>
      </c>
      <c r="BZ8" s="58">
        <v>66.8</v>
      </c>
      <c r="CA8" s="59">
        <v>61311</v>
      </c>
      <c r="CB8" s="59">
        <v>63778</v>
      </c>
      <c r="CC8" s="59">
        <v>65563</v>
      </c>
      <c r="CD8" s="59">
        <v>67749</v>
      </c>
      <c r="CE8" s="59">
        <v>70940</v>
      </c>
      <c r="CF8" s="59">
        <v>59108</v>
      </c>
      <c r="CG8" s="59">
        <v>60271</v>
      </c>
      <c r="CH8" s="59">
        <v>63766</v>
      </c>
      <c r="CI8" s="59">
        <v>66386</v>
      </c>
      <c r="CJ8" s="59">
        <v>69418</v>
      </c>
      <c r="CK8" s="58">
        <v>61837</v>
      </c>
      <c r="CL8" s="59">
        <v>11771</v>
      </c>
      <c r="CM8" s="59">
        <v>12282</v>
      </c>
      <c r="CN8" s="59">
        <v>13005</v>
      </c>
      <c r="CO8" s="59">
        <v>12919</v>
      </c>
      <c r="CP8" s="59">
        <v>12410</v>
      </c>
      <c r="CQ8" s="59">
        <v>15887</v>
      </c>
      <c r="CR8" s="59">
        <v>16979</v>
      </c>
      <c r="CS8" s="59">
        <v>18423</v>
      </c>
      <c r="CT8" s="59">
        <v>19190</v>
      </c>
      <c r="CU8" s="59">
        <v>19216</v>
      </c>
      <c r="CV8" s="58">
        <v>17600</v>
      </c>
      <c r="CW8" s="59">
        <v>61.3</v>
      </c>
      <c r="CX8" s="59">
        <v>60.8</v>
      </c>
      <c r="CY8" s="59">
        <v>70.3</v>
      </c>
      <c r="CZ8" s="59">
        <v>66.2</v>
      </c>
      <c r="DA8" s="59">
        <v>69.7</v>
      </c>
      <c r="DB8" s="59">
        <v>53</v>
      </c>
      <c r="DC8" s="59">
        <v>53</v>
      </c>
      <c r="DD8" s="59">
        <v>56.7</v>
      </c>
      <c r="DE8" s="59">
        <v>54.2</v>
      </c>
      <c r="DF8" s="59">
        <v>53.9</v>
      </c>
      <c r="DG8" s="59">
        <v>55.6</v>
      </c>
      <c r="DH8" s="59">
        <v>22.2</v>
      </c>
      <c r="DI8" s="59">
        <v>23.1</v>
      </c>
      <c r="DJ8" s="59">
        <v>22.7</v>
      </c>
      <c r="DK8" s="59">
        <v>22.2</v>
      </c>
      <c r="DL8" s="59">
        <v>21.9</v>
      </c>
      <c r="DM8" s="59">
        <v>25.8</v>
      </c>
      <c r="DN8" s="59">
        <v>26.4</v>
      </c>
      <c r="DO8" s="59">
        <v>26.2</v>
      </c>
      <c r="DP8" s="59">
        <v>26.3</v>
      </c>
      <c r="DQ8" s="59">
        <v>26.3</v>
      </c>
      <c r="DR8" s="59">
        <v>25.1</v>
      </c>
      <c r="DS8" s="59">
        <v>36.4</v>
      </c>
      <c r="DT8" s="59">
        <v>38</v>
      </c>
      <c r="DU8" s="59">
        <v>32.799999999999997</v>
      </c>
      <c r="DV8" s="59">
        <v>18.7</v>
      </c>
      <c r="DW8" s="59">
        <v>17.7</v>
      </c>
      <c r="DX8" s="59">
        <v>40.4</v>
      </c>
      <c r="DY8" s="59">
        <v>40.1</v>
      </c>
      <c r="DZ8" s="59">
        <v>40.799999999999997</v>
      </c>
      <c r="EA8" s="59">
        <v>40.4</v>
      </c>
      <c r="EB8" s="59">
        <v>33.799999999999997</v>
      </c>
      <c r="EC8" s="59">
        <v>63</v>
      </c>
      <c r="ED8" s="58">
        <v>60.6</v>
      </c>
      <c r="EE8" s="58">
        <v>63.6</v>
      </c>
      <c r="EF8" s="58">
        <v>64.8</v>
      </c>
      <c r="EG8" s="58">
        <v>63.1</v>
      </c>
      <c r="EH8" s="58">
        <v>64.5</v>
      </c>
      <c r="EI8" s="58">
        <v>53.7</v>
      </c>
      <c r="EJ8" s="58">
        <v>56.4</v>
      </c>
      <c r="EK8" s="58">
        <v>56.8</v>
      </c>
      <c r="EL8" s="58">
        <v>58.5</v>
      </c>
      <c r="EM8" s="58">
        <v>57.4</v>
      </c>
      <c r="EN8" s="58">
        <v>56.4</v>
      </c>
      <c r="EO8" s="58">
        <v>83.5</v>
      </c>
      <c r="EP8" s="58">
        <v>86.8</v>
      </c>
      <c r="EQ8" s="58">
        <v>82.7</v>
      </c>
      <c r="ER8" s="58">
        <v>66.599999999999994</v>
      </c>
      <c r="ES8" s="58">
        <v>64.599999999999994</v>
      </c>
      <c r="ET8" s="58">
        <v>69.3</v>
      </c>
      <c r="EU8" s="58">
        <v>71.099999999999994</v>
      </c>
      <c r="EV8" s="58">
        <v>69.8</v>
      </c>
      <c r="EW8" s="58">
        <v>69.7</v>
      </c>
      <c r="EX8" s="58">
        <v>68.8</v>
      </c>
      <c r="EY8" s="58">
        <v>70.7</v>
      </c>
      <c r="EZ8" s="59">
        <v>58474962</v>
      </c>
      <c r="FA8" s="59">
        <v>58630485</v>
      </c>
      <c r="FB8" s="59">
        <v>59203456</v>
      </c>
      <c r="FC8" s="59">
        <v>60443629</v>
      </c>
      <c r="FD8" s="59">
        <v>61172286</v>
      </c>
      <c r="FE8" s="59">
        <v>47442477</v>
      </c>
      <c r="FF8" s="59">
        <v>48164556</v>
      </c>
      <c r="FG8" s="59">
        <v>49637382</v>
      </c>
      <c r="FH8" s="59">
        <v>50098024</v>
      </c>
      <c r="FI8" s="59">
        <v>50586262</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笠原　陸</cp:lastModifiedBy>
  <dcterms:created xsi:type="dcterms:W3CDTF">2023-12-20T05:06:15Z</dcterms:created>
  <dcterms:modified xsi:type="dcterms:W3CDTF">2024-02-05T02:04:26Z</dcterms:modified>
  <cp:category/>
</cp:coreProperties>
</file>