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21720" yWindow="-1092" windowWidth="21840" windowHeight="13140"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AM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CO34" i="10"/>
</calcChain>
</file>

<file path=xl/sharedStrings.xml><?xml version="1.0" encoding="utf-8"?>
<sst xmlns="http://schemas.openxmlformats.org/spreadsheetml/2006/main" count="1189" uniqueCount="612">
  <si>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</si>
  <si>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</si>
  <si>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</si>
  <si>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</si>
  <si>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</si>
  <si>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</si>
  <si>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</si>
  <si>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</si>
  <si>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</si>
  <si>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</si>
  <si>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</si>
  <si>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</si>
  <si>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</si>
  <si>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</si>
  <si>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</si>
  <si>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</si>
  <si>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</si>
  <si>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</si>
  <si>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</si>
  <si>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</si>
  <si>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</si>
  <si>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</si>
  <si>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</si>
  <si>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</si>
  <si>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</si>
  <si>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</si>
  <si>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</si>
  <si>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</si>
  <si>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</si>
  <si>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</si>
  <si>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</si>
  <si>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</si>
  <si>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</si>
  <si>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</si>
  <si>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</si>
  <si>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</si>
  <si>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</si>
  <si>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</si>
  <si>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</si>
  <si>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</si>
  <si>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</si>
  <si>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</si>
  <si>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</si>
  <si>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</si>
  <si>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</si>
  <si>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</si>
  <si>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</si>
  <si>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</si>
  <si>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</si>
  <si>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</si>
  <si>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</si>
  <si>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</si>
  <si>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</si>
  <si>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</si>
  <si>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</si>
  <si>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</si>
  <si>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</si>
  <si>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</si>
  <si>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</si>
  <si>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</si>
  <si>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</si>
  <si>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</si>
  <si>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</si>
  <si>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</si>
  <si>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</si>
  <si>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</si>
  <si>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</si>
  <si>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</si>
  <si>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</si>
  <si>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</si>
  <si>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</si>
  <si>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</si>
  <si>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</si>
  <si>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</si>
  <si>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</si>
  <si>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</si>
  <si>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</si>
  <si>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</si>
  <si>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</si>
  <si>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</si>
  <si>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</si>
  <si>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</si>
  <si>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</si>
  <si>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</si>
  <si>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</si>
  <si>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</si>
  <si>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</si>
  <si>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</si>
  <si>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</si>
  <si>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</si>
  <si>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</si>
  <si>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</si>
  <si>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</si>
  <si>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</si>
  <si>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</si>
  <si>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</si>
  <si>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</si>
  <si>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</si>
  <si>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</si>
  <si>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</si>
  <si>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</si>
  <si>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</si>
  <si>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</si>
  <si>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</si>
  <si>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</si>
  <si>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</si>
  <si>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</si>
  <si>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</si>
  <si>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</si>
  <si>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</si>
  <si>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</si>
  <si>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</si>
  <si>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</si>
  <si>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</si>
  <si>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</si>
  <si>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</si>
  <si>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</si>
  <si>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</si>
  <si>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</si>
  <si>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</si>
  <si>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</si>
  <si>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</si>
  <si>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</si>
  <si>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</si>
  <si>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</si>
  <si>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</si>
  <si>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</si>
  <si>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</si>
  <si>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</si>
  <si>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</si>
  <si>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</si>
  <si>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</si>
  <si>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</si>
  <si>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</si>
  <si>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</si>
  <si>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</si>
  <si>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</si>
  <si>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</si>
  <si>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</si>
  <si>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</si>
  <si>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</si>
  <si>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</si>
  <si>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</si>
  <si>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</si>
  <si>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</si>
  <si>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</si>
  <si>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</si>
  <si>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</si>
  <si>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</si>
  <si>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</si>
  <si>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</si>
  <si>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</si>
  <si>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</si>
  <si>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</si>
  <si>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</si>
  <si>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</si>
  <si>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</si>
  <si>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</si>
  <si>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</si>
  <si>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</si>
  <si>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</si>
  <si>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</si>
  <si>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</si>
  <si>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</si>
  <si>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</si>
  <si>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</si>
  <si>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</si>
  <si>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</si>
  <si>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</si>
  <si>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</si>
  <si>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</si>
  <si>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</si>
  <si>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</si>
  <si>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</si>
  <si>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</si>
  <si>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</si>
  <si>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</si>
  <si>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</si>
  <si>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</si>
  <si>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</si>
  <si>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</si>
  <si>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</si>
  <si>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</si>
  <si>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</si>
  <si>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</si>
  <si>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</si>
  <si>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</si>
  <si>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</si>
  <si>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</si>
  <si>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</si>
  <si>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</si>
  <si>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</si>
  <si>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</si>
  <si>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</si>
  <si>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</si>
  <si>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</si>
  <si>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</si>
  <si>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</si>
  <si>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</si>
  <si>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</si>
  <si>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</si>
  <si>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</si>
  <si>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</si>
  <si>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</si>
  <si>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</si>
  <si>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</si>
  <si>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</si>
  <si>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</si>
  <si>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</si>
  <si>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</si>
  <si>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</si>
  <si>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</si>
  <si>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</si>
  <si>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</si>
  <si>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</si>
  <si>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</si>
  <si>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</si>
  <si>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区分</t>
  </si>
  <si>
    <t>地方税</t>
  </si>
  <si>
    <t>議会費</t>
  </si>
  <si>
    <t>利子割交付金</t>
  </si>
  <si>
    <t>総務費</t>
  </si>
  <si>
    <t>-</t>
    <phoneticPr fontId="5"/>
  </si>
  <si>
    <t>民生費</t>
  </si>
  <si>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</si>
  <si>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</si>
  <si>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</si>
  <si>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</si>
  <si>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</si>
  <si>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</si>
  <si>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</si>
  <si>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</si>
  <si>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</si>
  <si>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</si>
  <si>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</si>
  <si>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</si>
  <si>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</si>
  <si>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</si>
  <si>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目的税</t>
  </si>
  <si>
    <t>歳出合計</t>
  </si>
  <si>
    <t>地方交付税</t>
  </si>
  <si>
    <t>決算額</t>
  </si>
  <si>
    <t>経常経費充当一般財源等</t>
  </si>
  <si>
    <t>旧法による税</t>
  </si>
  <si>
    <t>合計</t>
  </si>
  <si>
    <t>分担金・負担金</t>
  </si>
  <si>
    <t>使用料</t>
  </si>
  <si>
    <t>令和3年度</t>
    <rPh sb="0" eb="2">
      <t>レイワ</t>
    </rPh>
    <rPh sb="3" eb="5">
      <t>ネンド</t>
    </rPh>
    <phoneticPr fontId="5"/>
  </si>
  <si>
    <t>手数料</t>
  </si>
  <si>
    <t>国庫支出金</t>
  </si>
  <si>
    <t>国有提供交付金(特別区財調交付金)</t>
  </si>
  <si>
    <t>都道府県支出金</t>
  </si>
  <si>
    <t>財産収入</t>
  </si>
  <si>
    <t>寄附金</t>
  </si>
  <si>
    <t>繰入金</t>
  </si>
  <si>
    <t>繰越金</t>
  </si>
  <si>
    <t>加入世帯数(世帯)</t>
  </si>
  <si>
    <t>諸収入</t>
  </si>
  <si>
    <t>被保険者数(人)</t>
  </si>
  <si>
    <t>地方債</t>
  </si>
  <si>
    <t>(2)各会計、関係団体の財政状況及び健全化判断比率（市町村）</t>
    <rPh sb="26" eb="29">
      <t>シチョウソン</t>
    </rPh>
    <phoneticPr fontId="5"/>
  </si>
  <si>
    <t>令和3年度</t>
  </si>
  <si>
    <t>東京都檜原村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</si>
  <si>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</si>
  <si>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</si>
  <si>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</si>
  <si>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</si>
  <si>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</si>
  <si>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</si>
  <si>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</si>
  <si>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</si>
  <si>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</si>
  <si>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</si>
  <si>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</si>
  <si>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</si>
  <si>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</si>
  <si>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</si>
  <si>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</si>
  <si>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</si>
  <si>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</si>
  <si>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</si>
  <si>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</si>
  <si>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</si>
  <si>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</si>
  <si>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</si>
  <si>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</si>
  <si>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</si>
  <si>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</si>
  <si>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</si>
  <si>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</si>
  <si>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</si>
  <si>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</si>
  <si>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</si>
  <si>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</si>
  <si>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</si>
  <si>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</si>
  <si>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</si>
  <si>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</si>
  <si>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</si>
  <si>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</si>
  <si>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</si>
  <si>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</si>
  <si>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</si>
  <si>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</si>
  <si>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</si>
  <si>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</si>
  <si>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</si>
  <si>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</si>
  <si>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</si>
  <si>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</si>
  <si>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</si>
  <si>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</si>
  <si>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</si>
  <si>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</si>
  <si>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</si>
  <si>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</si>
  <si>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</si>
  <si>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</si>
  <si>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</si>
  <si>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</si>
  <si>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</si>
  <si>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</si>
  <si>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</si>
  <si>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</si>
  <si>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</si>
  <si>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</si>
  <si>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</si>
  <si>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</si>
  <si>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</si>
  <si>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</si>
  <si>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</si>
  <si>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</si>
  <si>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</si>
  <si>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</si>
  <si>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</si>
  <si>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</si>
  <si>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</si>
  <si>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</si>
  <si>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</si>
  <si>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</si>
  <si>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</si>
  <si>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</si>
  <si>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</si>
  <si>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</si>
  <si>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</si>
  <si>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</si>
  <si>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</si>
  <si>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</si>
  <si>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</si>
  <si>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</si>
  <si>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</si>
  <si>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</si>
  <si>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</si>
  <si>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</si>
  <si>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</si>
  <si>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</si>
  <si>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</si>
  <si>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</si>
  <si>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</si>
  <si>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</si>
  <si>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</si>
  <si>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</si>
  <si>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</si>
  <si>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</si>
  <si>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</si>
  <si>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</si>
  <si>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</si>
  <si>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</si>
  <si>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</si>
  <si>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</si>
  <si>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</si>
  <si>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</si>
  <si>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</si>
  <si>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</si>
  <si>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</si>
  <si>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</si>
  <si>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</si>
  <si>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</si>
  <si>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</si>
  <si>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</si>
  <si>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</si>
  <si>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</si>
  <si>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</si>
  <si>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</si>
  <si>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</si>
  <si>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</si>
  <si>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</si>
  <si>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</si>
  <si>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</si>
  <si>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</si>
  <si>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</si>
  <si>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</si>
  <si>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</si>
  <si>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</si>
  <si>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</si>
  <si>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</si>
  <si>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</si>
  <si>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</si>
  <si>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</si>
  <si>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</si>
  <si>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</si>
  <si>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</si>
  <si>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</si>
  <si>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</si>
  <si>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</si>
  <si>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</si>
  <si>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</si>
  <si>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</si>
  <si>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</si>
  <si>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</si>
  <si>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</si>
  <si>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</si>
  <si>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</si>
  <si>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</si>
  <si>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</si>
  <si>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</si>
  <si>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</si>
  <si>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</si>
  <si>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</si>
  <si>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</si>
  <si>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</si>
  <si>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</si>
  <si>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</si>
  <si>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</si>
  <si>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</si>
  <si>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</si>
  <si>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</si>
  <si>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</si>
  <si>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</si>
  <si>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</si>
  <si>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</si>
  <si>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</si>
  <si>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</si>
  <si>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</si>
  <si>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</si>
  <si>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</si>
  <si>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</si>
  <si>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</si>
  <si>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</si>
  <si>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</si>
  <si>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</si>
  <si>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</si>
  <si>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</si>
  <si>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</si>
  <si>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</si>
  <si>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</si>
  <si>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</si>
  <si>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</si>
  <si>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</si>
  <si>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</si>
  <si>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</si>
  <si>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</si>
  <si>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</si>
  <si>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</si>
  <si>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</si>
  <si>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</si>
  <si>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</si>
  <si>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8.17</t>
  </si>
  <si>
    <t>▲ 9.17</t>
  </si>
  <si>
    <t>▲ 6.15</t>
  </si>
  <si>
    <t>▲ 0.27</t>
  </si>
  <si>
    <t>一般会計</t>
  </si>
  <si>
    <t>介護保険特別会計</t>
  </si>
  <si>
    <t>国民健康保険特別会計</t>
  </si>
  <si>
    <t>下水道事業特別会計</t>
  </si>
  <si>
    <t>東京都都民の森管理運営事業特別会計</t>
  </si>
  <si>
    <t>介護サービス事業特別会計</t>
  </si>
  <si>
    <t>後期高齢者医療特別会計</t>
  </si>
  <si>
    <t>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</si>
  <si>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</si>
  <si>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</si>
  <si>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</si>
  <si>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</si>
  <si>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</si>
  <si>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</si>
  <si>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</si>
  <si>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</si>
  <si>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</si>
  <si>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</si>
  <si>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</si>
  <si>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</si>
  <si>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</si>
  <si>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t>
    <phoneticPr fontId="2"/>
  </si>
  <si>
    <t>-</t>
    <phoneticPr fontId="2"/>
  </si>
  <si>
    <t>-</t>
    <phoneticPr fontId="2"/>
  </si>
  <si>
    <t>株式会社めるか檜原</t>
    <rPh sb="0" eb="4">
      <t>カブシキカイシャ</t>
    </rPh>
    <rPh sb="7" eb="9">
      <t>ヒノハラ</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</si>
  <si>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</si>
  <si>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</si>
  <si>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</si>
  <si>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</si>
  <si>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災害復旧・復興基金</t>
    <rPh sb="0" eb="2">
      <t>サイガイ</t>
    </rPh>
    <rPh sb="2" eb="4">
      <t>フッキュウ</t>
    </rPh>
    <rPh sb="5" eb="7">
      <t>フッコウ</t>
    </rPh>
    <rPh sb="7" eb="9">
      <t>キキン</t>
    </rPh>
    <phoneticPr fontId="5"/>
  </si>
  <si>
    <t>-</t>
    <phoneticPr fontId="2"/>
  </si>
  <si>
    <t>東京都市町村職員退職手当組合</t>
    <rPh sb="0" eb="2">
      <t>トウキョウ</t>
    </rPh>
    <rPh sb="2" eb="5">
      <t>シチョウソン</t>
    </rPh>
    <rPh sb="5" eb="7">
      <t>ショクイン</t>
    </rPh>
    <rPh sb="7" eb="9">
      <t>タイショク</t>
    </rPh>
    <rPh sb="9" eb="11">
      <t>テアテ</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</si>
  <si>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</si>
  <si>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</si>
  <si>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阿伎留病院企業団</t>
    <rPh sb="0" eb="1">
      <t>オク</t>
    </rPh>
    <rPh sb="1" eb="2">
      <t>サエ</t>
    </rPh>
    <rPh sb="2" eb="3">
      <t>ドメ</t>
    </rPh>
    <rPh sb="3" eb="5">
      <t>ビョウイン</t>
    </rPh>
    <rPh sb="5" eb="7">
      <t>キギョウ</t>
    </rPh>
    <rPh sb="7" eb="8">
      <t>ダン</t>
    </rPh>
    <phoneticPr fontId="2"/>
  </si>
  <si>
    <t>(1) 普通会計の状況（市町村）</t>
  </si>
  <si>
    <t>歳入の状況（単位 千円・％）</t>
  </si>
  <si>
    <t>地方税の状況（単位 千円・％）</t>
  </si>
  <si>
    <t>歳出の状況（単位 千円・％）</t>
  </si>
  <si>
    <t>構成比</t>
  </si>
  <si>
    <t>経常一般財源等</t>
  </si>
  <si>
    <t>収入済額</t>
  </si>
  <si>
    <t>超過課税分</t>
  </si>
  <si>
    <t>目的別歳出の状況（単位 千円・％）</t>
  </si>
  <si>
    <t>普通税</t>
  </si>
  <si>
    <t>決算額 (A)</t>
  </si>
  <si>
    <t>(A)のうち普通建設事業費</t>
  </si>
  <si>
    <t>(A)のうち充当一般財源等</t>
  </si>
  <si>
    <t>地方譲与税</t>
  </si>
  <si>
    <t>　法定普通税</t>
  </si>
  <si>
    <t>　　市町村民税</t>
  </si>
  <si>
    <t>配当割交付金</t>
  </si>
  <si>
    <t>　　　個人均等割</t>
  </si>
  <si>
    <t>株式等譲渡所得割交付金</t>
  </si>
  <si>
    <t>　　　所得割</t>
  </si>
  <si>
    <t>分離課税所得割交付金</t>
  </si>
  <si>
    <t>　　　法人均等割</t>
  </si>
  <si>
    <t>　　　法人税割</t>
  </si>
  <si>
    <t>　　固定資産税</t>
  </si>
  <si>
    <t>　　　うち純固定資産税</t>
  </si>
  <si>
    <t>　　軽自動車税</t>
  </si>
  <si>
    <t>　　市町村たばこ税</t>
  </si>
  <si>
    <t>自動車税環境性能割交付金</t>
  </si>
  <si>
    <t>　　鉱産税</t>
  </si>
  <si>
    <t>法人事業税交付金</t>
  </si>
  <si>
    <t>　　特別土地保有税</t>
  </si>
  <si>
    <t>地方特例交付金等</t>
  </si>
  <si>
    <t>　法定外普通税</t>
  </si>
  <si>
    <t>諸支出金</t>
  </si>
  <si>
    <t>　個人住民税減収補塡特例交付金</t>
  </si>
  <si>
    <t>前年度繰上充用金</t>
  </si>
  <si>
    <t>　自動車税減収補塡特例交付金</t>
  </si>
  <si>
    <t>　法定目的税</t>
  </si>
  <si>
    <t>　軽自動車税減収補塡特例交付金</t>
  </si>
  <si>
    <t>　　入湯税</t>
  </si>
  <si>
    <t>　新型コロナウイルス感染症対策地方税減収補塡特別交付金</t>
  </si>
  <si>
    <t>　　事業所税</t>
  </si>
  <si>
    <t>性質別歳出の状況（単位 千円・％）</t>
  </si>
  <si>
    <t>　　都市計画税</t>
  </si>
  <si>
    <t>充当一般財源等</t>
  </si>
  <si>
    <t>経常収支比率</t>
  </si>
  <si>
    <t>　普通交付税</t>
  </si>
  <si>
    <t>　　水利地益税等</t>
  </si>
  <si>
    <t>義務的経費計</t>
  </si>
  <si>
    <t>　特別交付税</t>
  </si>
  <si>
    <t>　法定外目的税</t>
  </si>
  <si>
    <t>　人件費</t>
  </si>
  <si>
    <t>　震災復興特別交付税</t>
  </si>
  <si>
    <t>　　うち職員給</t>
  </si>
  <si>
    <t>(一般財源計)</t>
  </si>
  <si>
    <t>　扶助費</t>
  </si>
  <si>
    <t>交通安全対策特別交付金</t>
  </si>
  <si>
    <t>　公債費</t>
  </si>
  <si>
    <t>内訳</t>
  </si>
  <si>
    <t>令和2年度</t>
  </si>
  <si>
    <t>　うち元金</t>
  </si>
  <si>
    <t>徴収率
(％)</t>
  </si>
  <si>
    <t>現年</t>
  </si>
  <si>
    <t>　うち利子</t>
  </si>
  <si>
    <t>・計</t>
  </si>
  <si>
    <t>市町村民税</t>
  </si>
  <si>
    <t>一時借入金利子</t>
  </si>
  <si>
    <t>純固定資産税</t>
  </si>
  <si>
    <t>その他の経費</t>
  </si>
  <si>
    <t>　物件費</t>
  </si>
  <si>
    <t>公営事業等への繰出</t>
  </si>
  <si>
    <t>国民健康保険事業会計の状況</t>
  </si>
  <si>
    <t>　維持補修費</t>
  </si>
  <si>
    <t>実質収支</t>
  </si>
  <si>
    <t>　補助費等</t>
  </si>
  <si>
    <t>下水道</t>
  </si>
  <si>
    <t>再差引収支</t>
  </si>
  <si>
    <t>　　うち一部事務組合負担金</t>
  </si>
  <si>
    <t>簡易水道</t>
  </si>
  <si>
    <t>　繰出金</t>
  </si>
  <si>
    <t>病院</t>
  </si>
  <si>
    <t>　積立金</t>
  </si>
  <si>
    <t>介護サービス</t>
  </si>
  <si>
    <t>被保険者
1人当り</t>
  </si>
  <si>
    <t>保険税(料)収入額</t>
  </si>
  <si>
    <t>　投資・出資金・貸付金</t>
  </si>
  <si>
    <t>　うち減収補塡債(特例分)</t>
  </si>
  <si>
    <t>国民健康保険</t>
  </si>
  <si>
    <t>　前年度繰上充用金</t>
  </si>
  <si>
    <t>　うち猶予特例債</t>
  </si>
  <si>
    <t>その他</t>
  </si>
  <si>
    <t>保険給付費</t>
  </si>
  <si>
    <t>投資的経費計</t>
  </si>
  <si>
    <t>　うち臨時財政対策債</t>
  </si>
  <si>
    <t>　　うち人件費</t>
  </si>
  <si>
    <t>歳入合計</t>
  </si>
  <si>
    <t>普通建設事業費</t>
  </si>
  <si>
    <t>　うち補助</t>
  </si>
  <si>
    <t>(注釈)</t>
  </si>
  <si>
    <t>　うち単独</t>
  </si>
  <si>
    <t>　　普通建設事業費の補助事業費には受託事業費のうちの補助事業費を含み、</t>
  </si>
  <si>
    <t>災害復旧事業費</t>
  </si>
  <si>
    <t>　単独事業費には同級他団体施行事業負担金及び受託事業費のうちの単独事業費を含む。</t>
  </si>
  <si>
    <t>失業対策事業費</t>
  </si>
  <si>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</si>
  <si>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</si>
  <si>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</si>
  <si>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起債の抑制や基金の効果的な運用により将来負担比率はマイナスとなっており、一定の健全性が確保できている。有形固定資産減価償却率では、施設の老朽化の度合いが類似団体平均並みに進んでいることを示している。今後は、基金などを活用しながら、公共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</si>
  <si>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</si>
  <si>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</si>
  <si>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</si>
  <si>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</si>
  <si>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</si>
  <si>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</si>
  <si>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起債の抑制や基金の効果的な運用により将来負担比率はマイナスとなっている。また、実質公債費比率についても従前からの起債抑制策により類似団体内平均値を下回っている状況が続いている。今後も地方債の発行を抑制するとともに、起債が必要な場合には交付税措置等の有利なものを選択するなど引き続き起債を抑制した健全な財政運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</si>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</sst>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9"/>
      <color rgb="FF0000FF"/>
      <name val="ＭＳ ゴシック"/>
      <family val="3"/>
      <charset val="128"/>
    </font>
    <font>
      <sz val="9"/>
      <color rgb="FF000000"/>
      <name val="ＭＳ ゴシック"/>
      <family val="3"/>
      <charset val="128"/>
    </font>
    <font>
      <b/>
      <sz val="9"/>
      <color rgb="FF000000"/>
      <name val="ＭＳ ゴシック"/>
      <family val="3"/>
      <charset val="128"/>
    </font>
    <font>
      <b/>
      <sz val="18"/>
      <color rgb="FF000000"/>
      <name val="ＭＳ ゴシック"/>
      <family val="3"/>
      <charset val="128"/>
    </font>
    <font>
      <sz val="11"/>
      <color rgb="FF000000"/>
      <name val="ＭＳ ゴシック"/>
      <family val="3"/>
      <charset val="128"/>
    </font>
    <font>
      <sz val="8"/>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969696"/>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3"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5" borderId="0" xfId="12" applyNumberFormat="1" applyFont="1" applyFill="1">
      <alignment vertical="center"/>
    </xf>
    <xf numFmtId="0" fontId="20" fillId="5" borderId="0" xfId="12" applyFont="1" applyFill="1">
      <alignment vertical="center"/>
    </xf>
    <xf numFmtId="0" fontId="20" fillId="5" borderId="75" xfId="12" applyFont="1" applyFill="1" applyBorder="1">
      <alignment vertical="center"/>
    </xf>
    <xf numFmtId="0" fontId="1" fillId="5" borderId="0" xfId="13" applyFill="1">
      <alignment vertical="center"/>
    </xf>
    <xf numFmtId="0" fontId="1" fillId="0" borderId="0" xfId="13">
      <alignment vertical="center"/>
    </xf>
    <xf numFmtId="0" fontId="33" fillId="5" borderId="0" xfId="12" applyFont="1" applyFill="1">
      <alignment vertical="center"/>
    </xf>
    <xf numFmtId="0" fontId="34" fillId="5" borderId="0" xfId="12" applyFont="1" applyFill="1">
      <alignment vertical="center"/>
    </xf>
    <xf numFmtId="0" fontId="34" fillId="5" borderId="0" xfId="13" applyFont="1" applyFill="1">
      <alignment vertical="center"/>
    </xf>
    <xf numFmtId="0" fontId="34" fillId="0" borderId="0" xfId="13" applyFont="1">
      <alignment vertical="center"/>
    </xf>
    <xf numFmtId="0" fontId="33" fillId="0" borderId="97" xfId="12" applyFont="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7" borderId="20" xfId="12" applyFont="1" applyFill="1" applyBorder="1" applyAlignment="1" applyProtection="1">
      <alignment horizontal="center" vertical="center" shrinkToFit="1"/>
      <protection locked="0"/>
    </xf>
    <xf numFmtId="0" fontId="27" fillId="5" borderId="0" xfId="12" applyFont="1" applyFill="1">
      <alignment vertical="center"/>
    </xf>
    <xf numFmtId="0" fontId="33" fillId="0" borderId="135" xfId="12" applyFont="1" applyBorder="1" applyAlignment="1" applyProtection="1">
      <alignment horizontal="center" vertical="center" shrinkToFit="1"/>
      <protection locked="0"/>
    </xf>
    <xf numFmtId="0" fontId="33" fillId="5" borderId="122" xfId="12" applyFont="1" applyFill="1" applyBorder="1" applyAlignment="1" applyProtection="1">
      <alignment horizontal="center" vertical="center" shrinkToFit="1"/>
      <protection locked="0"/>
    </xf>
    <xf numFmtId="0" fontId="33" fillId="0" borderId="144" xfId="12" applyFont="1" applyBorder="1" applyAlignment="1" applyProtection="1">
      <alignment horizontal="center" vertical="center" shrinkToFit="1"/>
      <protection locked="0"/>
    </xf>
    <xf numFmtId="0" fontId="33" fillId="5" borderId="0" xfId="12" applyFont="1" applyFill="1" applyAlignment="1">
      <alignment horizontal="center" vertical="center" shrinkToFit="1"/>
    </xf>
    <xf numFmtId="0" fontId="33" fillId="5" borderId="0" xfId="12" applyFont="1" applyFill="1" applyAlignment="1">
      <alignment horizontal="left" vertical="center" shrinkToFit="1"/>
    </xf>
    <xf numFmtId="177" fontId="33" fillId="5" borderId="0" xfId="12" applyNumberFormat="1" applyFont="1" applyFill="1" applyAlignment="1">
      <alignment horizontal="right" vertical="center" shrinkToFit="1"/>
    </xf>
    <xf numFmtId="177" fontId="33" fillId="5" borderId="0" xfId="12" applyNumberFormat="1" applyFont="1" applyFill="1" applyAlignment="1">
      <alignment horizontal="left" vertical="center" shrinkToFit="1"/>
    </xf>
    <xf numFmtId="0" fontId="33" fillId="5" borderId="75" xfId="12" applyFont="1" applyFill="1" applyBorder="1">
      <alignment vertical="center"/>
    </xf>
    <xf numFmtId="0" fontId="33" fillId="5" borderId="75" xfId="12" applyFont="1" applyFill="1" applyBorder="1" applyAlignment="1">
      <alignment horizontal="center" vertical="center"/>
    </xf>
    <xf numFmtId="0" fontId="33" fillId="5" borderId="31" xfId="12" applyFont="1" applyFill="1" applyBorder="1">
      <alignment vertical="center"/>
    </xf>
    <xf numFmtId="0" fontId="33" fillId="5" borderId="11" xfId="12" applyFont="1" applyFill="1" applyBorder="1">
      <alignment vertical="center"/>
    </xf>
    <xf numFmtId="0" fontId="33" fillId="5" borderId="12" xfId="12" applyFont="1" applyFill="1" applyBorder="1">
      <alignment vertical="center"/>
    </xf>
    <xf numFmtId="0" fontId="33" fillId="5" borderId="66" xfId="12" applyFont="1" applyFill="1" applyBorder="1">
      <alignment vertical="center"/>
    </xf>
    <xf numFmtId="0" fontId="33" fillId="5" borderId="0" xfId="12" applyFont="1" applyFill="1" applyAlignment="1">
      <alignment horizontal="center" vertical="center"/>
    </xf>
    <xf numFmtId="0" fontId="34" fillId="5" borderId="0" xfId="12" applyFont="1" applyFill="1" applyAlignment="1">
      <alignment horizontal="center" vertical="center"/>
    </xf>
    <xf numFmtId="0" fontId="34" fillId="5" borderId="7" xfId="12" applyFont="1" applyFill="1" applyBorder="1">
      <alignment vertical="center"/>
    </xf>
    <xf numFmtId="0" fontId="36" fillId="5" borderId="0" xfId="13" applyFont="1" applyFill="1">
      <alignment vertical="center"/>
    </xf>
    <xf numFmtId="0" fontId="16" fillId="5" borderId="0" xfId="6" applyFill="1" applyProtection="1">
      <protection hidden="1"/>
    </xf>
    <xf numFmtId="0" fontId="16" fillId="5"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5" borderId="41" xfId="16" applyFont="1" applyFill="1" applyBorder="1">
      <alignment vertical="center"/>
    </xf>
    <xf numFmtId="0" fontId="1" fillId="5" borderId="12" xfId="16" applyFont="1" applyFill="1" applyBorder="1">
      <alignment vertical="center"/>
    </xf>
    <xf numFmtId="0" fontId="1" fillId="5" borderId="48" xfId="16" applyFont="1" applyFill="1" applyBorder="1">
      <alignment vertical="center"/>
    </xf>
    <xf numFmtId="0" fontId="1" fillId="5" borderId="39" xfId="16" applyFont="1" applyFill="1" applyBorder="1">
      <alignment vertical="center"/>
    </xf>
    <xf numFmtId="0" fontId="1" fillId="5" borderId="31" xfId="16" applyFont="1" applyFill="1" applyBorder="1">
      <alignment vertical="center"/>
    </xf>
    <xf numFmtId="0" fontId="1" fillId="5" borderId="42" xfId="16" applyFont="1" applyFill="1" applyBorder="1">
      <alignment vertical="center"/>
    </xf>
    <xf numFmtId="178" fontId="3" fillId="5" borderId="37" xfId="16" applyNumberFormat="1" applyFont="1" applyFill="1" applyBorder="1">
      <alignment vertical="center"/>
    </xf>
    <xf numFmtId="178" fontId="3" fillId="5" borderId="54" xfId="16" applyNumberFormat="1" applyFont="1" applyFill="1" applyBorder="1">
      <alignment vertical="center"/>
    </xf>
    <xf numFmtId="178" fontId="3" fillId="5" borderId="40" xfId="16" applyNumberFormat="1" applyFont="1" applyFill="1" applyBorder="1">
      <alignment vertical="center"/>
    </xf>
    <xf numFmtId="178" fontId="3" fillId="5" borderId="34" xfId="16" applyNumberFormat="1" applyFont="1" applyFill="1" applyBorder="1" applyAlignment="1">
      <alignment horizontal="center" vertical="center"/>
    </xf>
    <xf numFmtId="178" fontId="20" fillId="5" borderId="186" xfId="16" applyNumberFormat="1" applyFont="1" applyFill="1" applyBorder="1" applyAlignment="1">
      <alignment horizontal="center" vertical="center"/>
    </xf>
    <xf numFmtId="178" fontId="3" fillId="5" borderId="52" xfId="16" applyNumberFormat="1" applyFont="1" applyFill="1" applyBorder="1" applyAlignment="1">
      <alignment horizontal="center" vertical="center"/>
    </xf>
    <xf numFmtId="177" fontId="3" fillId="5" borderId="47" xfId="17" applyNumberFormat="1" applyFont="1" applyFill="1" applyBorder="1" applyAlignment="1">
      <alignment horizontal="right" vertical="center" shrinkToFit="1"/>
    </xf>
    <xf numFmtId="177" fontId="3" fillId="5" borderId="37" xfId="17" applyNumberFormat="1" applyFont="1" applyFill="1" applyBorder="1" applyAlignment="1">
      <alignment horizontal="right" vertical="center" shrinkToFit="1"/>
    </xf>
    <xf numFmtId="187" fontId="3" fillId="5" borderId="187" xfId="17" applyNumberFormat="1" applyFont="1" applyFill="1" applyBorder="1" applyAlignment="1">
      <alignment horizontal="right" vertical="center" shrinkToFit="1"/>
    </xf>
    <xf numFmtId="177" fontId="3" fillId="5" borderId="34" xfId="17" applyNumberFormat="1" applyFont="1" applyFill="1" applyBorder="1" applyAlignment="1">
      <alignment horizontal="right" vertical="center" shrinkToFit="1"/>
    </xf>
    <xf numFmtId="177" fontId="3" fillId="5" borderId="39" xfId="17" applyNumberFormat="1" applyFont="1" applyFill="1" applyBorder="1" applyAlignment="1">
      <alignment horizontal="right" vertical="center" shrinkToFit="1"/>
    </xf>
    <xf numFmtId="187" fontId="3" fillId="5"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5" borderId="34" xfId="16" applyNumberFormat="1" applyFont="1" applyFill="1" applyBorder="1" applyAlignment="1">
      <alignment horizontal="right" vertical="center" shrinkToFit="1"/>
    </xf>
    <xf numFmtId="177" fontId="3" fillId="5" borderId="186" xfId="16" applyNumberFormat="1" applyFont="1" applyFill="1" applyBorder="1" applyAlignment="1">
      <alignment horizontal="right" vertical="center" shrinkToFit="1"/>
    </xf>
    <xf numFmtId="187" fontId="3" fillId="5"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49" fontId="37" fillId="0" borderId="0" xfId="11" applyNumberFormat="1" applyFont="1">
      <alignment vertical="center"/>
    </xf>
    <xf numFmtId="49" fontId="38" fillId="0" borderId="0" xfId="11" applyNumberFormat="1" applyFont="1">
      <alignment vertical="center"/>
    </xf>
    <xf numFmtId="0" fontId="38" fillId="0" borderId="0" xfId="11" applyFont="1">
      <alignment vertical="center"/>
    </xf>
    <xf numFmtId="0" fontId="40" fillId="0" borderId="0" xfId="11" applyFont="1">
      <alignment vertical="center"/>
    </xf>
    <xf numFmtId="0" fontId="41" fillId="0" borderId="54" xfId="11" applyFont="1" applyBorder="1" applyAlignment="1">
      <alignment horizontal="center" vertical="center"/>
    </xf>
    <xf numFmtId="0" fontId="41" fillId="0" borderId="54" xfId="11" applyFont="1" applyBorder="1">
      <alignment vertical="center"/>
    </xf>
    <xf numFmtId="0" fontId="38" fillId="0" borderId="12" xfId="11" applyFont="1" applyBorder="1">
      <alignment vertical="center"/>
    </xf>
    <xf numFmtId="0" fontId="38" fillId="0" borderId="54" xfId="11" applyFont="1" applyBorder="1">
      <alignment vertical="center"/>
    </xf>
    <xf numFmtId="0" fontId="38" fillId="0" borderId="41" xfId="11" applyFont="1" applyBorder="1" applyAlignment="1">
      <alignment horizontal="center" vertical="center"/>
    </xf>
    <xf numFmtId="0" fontId="38" fillId="0" borderId="12" xfId="11" applyFont="1" applyBorder="1" applyAlignment="1">
      <alignment horizontal="center" vertical="center"/>
    </xf>
    <xf numFmtId="0" fontId="38" fillId="0" borderId="64" xfId="11" applyFont="1" applyBorder="1" applyAlignment="1">
      <alignment horizontal="center" vertical="center"/>
    </xf>
    <xf numFmtId="0" fontId="38" fillId="0" borderId="0" xfId="11" applyFont="1" applyAlignment="1">
      <alignment horizontal="center" vertical="center" wrapText="1"/>
    </xf>
    <xf numFmtId="0" fontId="38" fillId="0" borderId="54" xfId="11" applyFont="1" applyBorder="1" applyAlignment="1">
      <alignment horizontal="center" vertical="center" wrapText="1"/>
    </xf>
    <xf numFmtId="0" fontId="24" fillId="0" borderId="0" xfId="11" applyFont="1">
      <alignment vertical="center"/>
    </xf>
    <xf numFmtId="0" fontId="38" fillId="0" borderId="0" xfId="11" applyFont="1" applyAlignment="1">
      <alignmen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39" fillId="0" borderId="1" xfId="11" applyNumberFormat="1" applyFont="1" applyBorder="1" applyAlignment="1">
      <alignment horizontal="center" vertical="center"/>
    </xf>
    <xf numFmtId="49" fontId="39" fillId="0" borderId="2" xfId="11" applyNumberFormat="1" applyFont="1" applyBorder="1" applyAlignment="1">
      <alignment horizontal="center" vertical="center"/>
    </xf>
    <xf numFmtId="49" fontId="39" fillId="0" borderId="3" xfId="11" applyNumberFormat="1" applyFont="1" applyBorder="1" applyAlignment="1">
      <alignment horizontal="center" vertical="center"/>
    </xf>
    <xf numFmtId="0" fontId="38" fillId="0" borderId="39" xfId="11" applyFont="1" applyBorder="1" applyAlignment="1">
      <alignment horizontal="center" vertical="center"/>
    </xf>
    <xf numFmtId="0" fontId="38" fillId="0" borderId="31" xfId="11" applyFont="1" applyBorder="1" applyAlignment="1">
      <alignment horizontal="center" vertical="center"/>
    </xf>
    <xf numFmtId="0" fontId="38" fillId="0" borderId="42" xfId="11" applyFont="1" applyBorder="1" applyAlignment="1">
      <alignment horizontal="center" vertical="center"/>
    </xf>
    <xf numFmtId="0" fontId="38" fillId="0" borderId="34" xfId="11" applyFont="1" applyBorder="1" applyAlignment="1">
      <alignment horizontal="center" vertical="center"/>
    </xf>
    <xf numFmtId="0" fontId="38" fillId="0" borderId="41" xfId="11" applyFont="1" applyBorder="1">
      <alignment vertical="center"/>
    </xf>
    <xf numFmtId="0" fontId="38" fillId="0" borderId="12" xfId="11" applyFont="1" applyBorder="1">
      <alignment vertical="center"/>
    </xf>
    <xf numFmtId="0" fontId="38" fillId="0" borderId="48" xfId="11" applyFont="1" applyBorder="1">
      <alignment vertical="center"/>
    </xf>
    <xf numFmtId="178" fontId="38" fillId="0" borderId="41" xfId="11" applyNumberFormat="1" applyFont="1" applyBorder="1" applyAlignment="1">
      <alignment horizontal="right" vertical="center" shrinkToFit="1"/>
    </xf>
    <xf numFmtId="178" fontId="38" fillId="0" borderId="12" xfId="11" applyNumberFormat="1" applyFont="1" applyBorder="1" applyAlignment="1">
      <alignment horizontal="right" vertical="center" shrinkToFit="1"/>
    </xf>
    <xf numFmtId="178" fontId="38" fillId="0" borderId="82" xfId="11" applyNumberFormat="1" applyFont="1" applyBorder="1" applyAlignment="1">
      <alignment horizontal="right" vertical="center" shrinkToFit="1"/>
    </xf>
    <xf numFmtId="181" fontId="38" fillId="0" borderId="83" xfId="11" applyNumberFormat="1" applyFont="1" applyBorder="1" applyAlignment="1">
      <alignment horizontal="right" vertical="center" shrinkToFit="1"/>
    </xf>
    <xf numFmtId="178" fontId="38" fillId="0" borderId="83" xfId="11" applyNumberFormat="1" applyFont="1" applyBorder="1" applyAlignment="1">
      <alignment horizontal="right" vertical="center" shrinkToFit="1"/>
    </xf>
    <xf numFmtId="181" fontId="38" fillId="0" borderId="84" xfId="11" applyNumberFormat="1" applyFont="1" applyBorder="1" applyAlignment="1">
      <alignment horizontal="right" vertical="center" shrinkToFit="1"/>
    </xf>
    <xf numFmtId="181" fontId="38" fillId="0" borderId="12" xfId="11" applyNumberFormat="1" applyFont="1" applyBorder="1" applyAlignment="1">
      <alignment horizontal="right" vertical="center" shrinkToFit="1"/>
    </xf>
    <xf numFmtId="181" fontId="38" fillId="0" borderId="48" xfId="11" applyNumberFormat="1" applyFont="1" applyBorder="1" applyAlignment="1">
      <alignment horizontal="right" vertical="center" shrinkToFit="1"/>
    </xf>
    <xf numFmtId="0" fontId="38" fillId="0" borderId="64" xfId="11" applyFont="1" applyBorder="1">
      <alignment vertical="center"/>
    </xf>
    <xf numFmtId="0" fontId="38" fillId="0" borderId="0" xfId="11" applyFont="1">
      <alignment vertical="center"/>
    </xf>
    <xf numFmtId="0" fontId="38" fillId="0" borderId="38" xfId="11" applyFont="1" applyBorder="1">
      <alignment vertical="center"/>
    </xf>
    <xf numFmtId="178" fontId="38" fillId="0" borderId="64" xfId="11" applyNumberFormat="1" applyFont="1" applyBorder="1" applyAlignment="1">
      <alignment horizontal="right" vertical="center" shrinkToFit="1"/>
    </xf>
    <xf numFmtId="178" fontId="38" fillId="0" borderId="0" xfId="11" applyNumberFormat="1" applyFont="1" applyAlignment="1">
      <alignment horizontal="right" vertical="center" shrinkToFit="1"/>
    </xf>
    <xf numFmtId="178" fontId="38" fillId="0" borderId="85" xfId="11" applyNumberFormat="1" applyFont="1" applyBorder="1" applyAlignment="1">
      <alignment horizontal="right" vertical="center" shrinkToFit="1"/>
    </xf>
    <xf numFmtId="181" fontId="38" fillId="0" borderId="86" xfId="11" applyNumberFormat="1" applyFont="1" applyBorder="1" applyAlignment="1">
      <alignment horizontal="right" vertical="center" shrinkToFit="1"/>
    </xf>
    <xf numFmtId="178" fontId="38" fillId="0" borderId="86" xfId="11" applyNumberFormat="1" applyFont="1" applyBorder="1" applyAlignment="1">
      <alignment horizontal="right" vertical="center" shrinkToFit="1"/>
    </xf>
    <xf numFmtId="181" fontId="38" fillId="0" borderId="88" xfId="11" applyNumberFormat="1" applyFont="1" applyBorder="1" applyAlignment="1">
      <alignment horizontal="right" vertical="center" shrinkToFit="1"/>
    </xf>
    <xf numFmtId="181" fontId="38" fillId="0" borderId="0" xfId="11" applyNumberFormat="1" applyFont="1" applyAlignment="1">
      <alignment horizontal="right" vertical="center" shrinkToFit="1"/>
    </xf>
    <xf numFmtId="181" fontId="38" fillId="0" borderId="38" xfId="11" applyNumberFormat="1" applyFont="1" applyBorder="1" applyAlignment="1">
      <alignment horizontal="right" vertical="center" shrinkToFit="1"/>
    </xf>
    <xf numFmtId="178" fontId="38" fillId="0" borderId="87" xfId="11" applyNumberFormat="1" applyFont="1" applyBorder="1" applyAlignment="1">
      <alignment horizontal="right" vertical="center" shrinkToFit="1"/>
    </xf>
    <xf numFmtId="178" fontId="38" fillId="0" borderId="88" xfId="11" applyNumberFormat="1" applyFont="1" applyBorder="1" applyAlignment="1">
      <alignment horizontal="right" vertical="center" shrinkToFit="1"/>
    </xf>
    <xf numFmtId="178" fontId="38" fillId="0" borderId="38" xfId="11" applyNumberFormat="1" applyFont="1" applyBorder="1" applyAlignment="1">
      <alignment horizontal="right" vertical="center" shrinkToFit="1"/>
    </xf>
    <xf numFmtId="181" fontId="38" fillId="0" borderId="82" xfId="11" applyNumberFormat="1" applyFont="1" applyBorder="1" applyAlignment="1">
      <alignment horizontal="right" vertical="center" shrinkToFit="1"/>
    </xf>
    <xf numFmtId="181" fontId="38"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38" fillId="0" borderId="88" xfId="11" applyNumberFormat="1" applyFont="1" applyBorder="1" applyAlignment="1">
      <alignment horizontal="right" vertical="center"/>
    </xf>
    <xf numFmtId="178" fontId="38" fillId="0" borderId="0" xfId="11" applyNumberFormat="1" applyFont="1" applyAlignment="1">
      <alignment horizontal="right" vertical="center"/>
    </xf>
    <xf numFmtId="178" fontId="38" fillId="0" borderId="38" xfId="11" applyNumberFormat="1" applyFont="1" applyBorder="1" applyAlignment="1">
      <alignment horizontal="right" vertical="center"/>
    </xf>
    <xf numFmtId="0" fontId="38" fillId="0" borderId="37" xfId="11" applyFont="1" applyBorder="1">
      <alignment vertical="center"/>
    </xf>
    <xf numFmtId="0" fontId="38" fillId="0" borderId="54" xfId="11" applyFont="1" applyBorder="1">
      <alignment vertical="center"/>
    </xf>
    <xf numFmtId="0" fontId="38" fillId="0" borderId="40" xfId="11" applyFont="1" applyBorder="1">
      <alignment vertical="center"/>
    </xf>
    <xf numFmtId="178" fontId="38" fillId="0" borderId="64" xfId="11" applyNumberFormat="1" applyFont="1" applyBorder="1" applyAlignment="1">
      <alignment horizontal="right" vertical="center"/>
    </xf>
    <xf numFmtId="178" fontId="38" fillId="0" borderId="85" xfId="11" applyNumberFormat="1" applyFont="1" applyBorder="1" applyAlignment="1">
      <alignment horizontal="right" vertical="center"/>
    </xf>
    <xf numFmtId="181" fontId="38" fillId="0" borderId="86" xfId="11" applyNumberFormat="1" applyFont="1" applyBorder="1" applyAlignment="1">
      <alignment horizontal="right" vertical="center"/>
    </xf>
    <xf numFmtId="0" fontId="42" fillId="0" borderId="39" xfId="11" applyFont="1" applyBorder="1" applyAlignment="1">
      <alignment horizontal="center" vertical="center"/>
    </xf>
    <xf numFmtId="0" fontId="42" fillId="0" borderId="31" xfId="11" applyFont="1" applyBorder="1" applyAlignment="1">
      <alignment horizontal="center" vertical="center"/>
    </xf>
    <xf numFmtId="0" fontId="42"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42" fillId="0" borderId="64" xfId="11" applyFont="1" applyBorder="1">
      <alignment vertical="center"/>
    </xf>
    <xf numFmtId="0" fontId="42" fillId="0" borderId="0" xfId="11" applyFont="1">
      <alignment vertical="center"/>
    </xf>
    <xf numFmtId="0" fontId="42"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38" fillId="0" borderId="84" xfId="11" applyNumberFormat="1" applyFont="1" applyBorder="1" applyAlignment="1">
      <alignment horizontal="right" vertical="center" shrinkToFit="1"/>
    </xf>
    <xf numFmtId="0" fontId="38" fillId="0" borderId="41" xfId="11" applyFont="1" applyBorder="1" applyAlignment="1">
      <alignment horizontal="center" vertical="center" textRotation="255"/>
    </xf>
    <xf numFmtId="0" fontId="38" fillId="0" borderId="48" xfId="11" applyFont="1" applyBorder="1" applyAlignment="1">
      <alignment horizontal="center" vertical="center" textRotation="255"/>
    </xf>
    <xf numFmtId="0" fontId="38" fillId="0" borderId="64" xfId="11" applyFont="1" applyBorder="1" applyAlignment="1">
      <alignment horizontal="center" vertical="center" textRotation="255"/>
    </xf>
    <xf numFmtId="0" fontId="38" fillId="0" borderId="38" xfId="11" applyFont="1" applyBorder="1" applyAlignment="1">
      <alignment horizontal="center" vertical="center" textRotation="255"/>
    </xf>
    <xf numFmtId="0" fontId="38" fillId="0" borderId="37" xfId="11" applyFont="1" applyBorder="1" applyAlignment="1">
      <alignment horizontal="center" vertical="center" textRotation="255"/>
    </xf>
    <xf numFmtId="0" fontId="38"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38" fillId="0" borderId="41" xfId="11" applyFont="1" applyBorder="1" applyAlignment="1">
      <alignment horizontal="center" vertical="center" wrapText="1"/>
    </xf>
    <xf numFmtId="0" fontId="38" fillId="0" borderId="12" xfId="11" applyFont="1" applyBorder="1" applyAlignment="1">
      <alignment horizontal="center" vertical="center" wrapText="1"/>
    </xf>
    <xf numFmtId="0" fontId="38" fillId="0" borderId="64" xfId="11" applyFont="1" applyBorder="1" applyAlignment="1">
      <alignment horizontal="center" vertical="center" wrapText="1"/>
    </xf>
    <xf numFmtId="0" fontId="38" fillId="0" borderId="0" xfId="11" applyFont="1" applyAlignment="1">
      <alignment horizontal="center" vertical="center" wrapText="1"/>
    </xf>
    <xf numFmtId="0" fontId="38" fillId="0" borderId="37" xfId="11" applyFont="1" applyBorder="1" applyAlignment="1">
      <alignment horizontal="center" vertical="center" wrapText="1"/>
    </xf>
    <xf numFmtId="0" fontId="38" fillId="0" borderId="54" xfId="11" applyFont="1" applyBorder="1" applyAlignment="1">
      <alignment horizontal="center" vertical="center" wrapText="1"/>
    </xf>
    <xf numFmtId="0" fontId="38" fillId="0" borderId="12" xfId="11" applyFont="1" applyBorder="1" applyAlignment="1">
      <alignment vertical="center" textRotation="255"/>
    </xf>
    <xf numFmtId="0" fontId="38" fillId="0" borderId="0" xfId="11" applyFont="1" applyAlignment="1">
      <alignment vertical="center" textRotation="255"/>
    </xf>
    <xf numFmtId="0" fontId="38" fillId="0" borderId="54" xfId="11" applyFont="1" applyBorder="1" applyAlignment="1">
      <alignment vertical="center" textRotation="255"/>
    </xf>
    <xf numFmtId="0" fontId="1" fillId="0" borderId="38" xfId="11" applyBorder="1" applyAlignment="1">
      <alignment horizontal="right" vertical="center" shrinkToFit="1"/>
    </xf>
    <xf numFmtId="181" fontId="38" fillId="0" borderId="41" xfId="11" applyNumberFormat="1" applyFont="1" applyBorder="1" applyAlignment="1">
      <alignment horizontal="right" vertical="center" shrinkToFit="1"/>
    </xf>
    <xf numFmtId="181" fontId="38" fillId="0" borderId="64" xfId="11" applyNumberFormat="1" applyFont="1" applyBorder="1" applyAlignment="1">
      <alignment horizontal="right" vertical="center" shrinkToFit="1"/>
    </xf>
    <xf numFmtId="181" fontId="38"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38"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38" fillId="0" borderId="41" xfId="11" applyFont="1" applyBorder="1" applyAlignment="1">
      <alignment horizontal="left" vertical="center"/>
    </xf>
    <xf numFmtId="0" fontId="38" fillId="0" borderId="12" xfId="11" applyFont="1" applyBorder="1" applyAlignment="1">
      <alignment horizontal="left" vertical="center"/>
    </xf>
    <xf numFmtId="0" fontId="38" fillId="0" borderId="48" xfId="11" applyFont="1" applyBorder="1" applyAlignment="1">
      <alignment horizontal="left" vertical="center"/>
    </xf>
    <xf numFmtId="178" fontId="38" fillId="0" borderId="48" xfId="11" applyNumberFormat="1" applyFont="1" applyBorder="1" applyAlignment="1">
      <alignment horizontal="right" vertical="center" shrinkToFit="1"/>
    </xf>
    <xf numFmtId="0" fontId="38" fillId="0" borderId="64" xfId="11" applyFont="1" applyBorder="1" applyAlignment="1">
      <alignment horizontal="left" vertical="center"/>
    </xf>
    <xf numFmtId="0" fontId="38" fillId="0" borderId="0" xfId="11" applyFont="1" applyAlignment="1">
      <alignment horizontal="left" vertical="center"/>
    </xf>
    <xf numFmtId="0" fontId="38" fillId="0" borderId="38" xfId="11" applyFont="1" applyBorder="1" applyAlignment="1">
      <alignment horizontal="left" vertical="center"/>
    </xf>
    <xf numFmtId="0" fontId="38" fillId="0" borderId="37" xfId="11" applyFont="1" applyBorder="1" applyAlignment="1">
      <alignment horizontal="left" vertical="center"/>
    </xf>
    <xf numFmtId="0" fontId="38" fillId="0" borderId="54" xfId="11" applyFont="1" applyBorder="1" applyAlignment="1">
      <alignment horizontal="left" vertical="center"/>
    </xf>
    <xf numFmtId="0" fontId="38" fillId="0" borderId="40" xfId="11" applyFont="1" applyBorder="1" applyAlignment="1">
      <alignment horizontal="left" vertical="center"/>
    </xf>
    <xf numFmtId="0" fontId="38" fillId="8" borderId="88" xfId="11" applyFont="1" applyFill="1" applyBorder="1" applyAlignment="1">
      <alignment horizontal="right" vertical="center" shrinkToFit="1"/>
    </xf>
    <xf numFmtId="0" fontId="38" fillId="8" borderId="0" xfId="11" applyFont="1" applyFill="1" applyAlignment="1">
      <alignment horizontal="right" vertical="center" shrinkToFit="1"/>
    </xf>
    <xf numFmtId="0" fontId="38" fillId="8" borderId="38" xfId="11" applyFont="1" applyFill="1" applyBorder="1" applyAlignment="1">
      <alignment horizontal="right" vertical="center" shrinkToFit="1"/>
    </xf>
    <xf numFmtId="178" fontId="38" fillId="8" borderId="88" xfId="11" applyNumberFormat="1" applyFont="1" applyFill="1" applyBorder="1" applyAlignment="1">
      <alignment horizontal="right" vertical="center" shrinkToFit="1"/>
    </xf>
    <xf numFmtId="178" fontId="38" fillId="8" borderId="0" xfId="11" applyNumberFormat="1" applyFont="1" applyFill="1" applyAlignment="1">
      <alignment horizontal="right" vertical="center" shrinkToFit="1"/>
    </xf>
    <xf numFmtId="178" fontId="38" fillId="8" borderId="85" xfId="11" applyNumberFormat="1" applyFont="1" applyFill="1" applyBorder="1" applyAlignment="1">
      <alignment horizontal="right" vertical="center" shrinkToFit="1"/>
    </xf>
    <xf numFmtId="178" fontId="38" fillId="0" borderId="37" xfId="11" applyNumberFormat="1" applyFont="1" applyBorder="1" applyAlignment="1">
      <alignment horizontal="right" vertical="center" shrinkToFit="1"/>
    </xf>
    <xf numFmtId="178" fontId="38" fillId="0" borderId="54" xfId="11" applyNumberFormat="1" applyFont="1" applyBorder="1" applyAlignment="1">
      <alignment horizontal="right" vertical="center" shrinkToFit="1"/>
    </xf>
    <xf numFmtId="178" fontId="38" fillId="0" borderId="89" xfId="11" applyNumberFormat="1" applyFont="1" applyBorder="1" applyAlignment="1">
      <alignment horizontal="right" vertical="center" shrinkToFit="1"/>
    </xf>
    <xf numFmtId="181" fontId="38" fillId="0" borderId="90" xfId="11" applyNumberFormat="1" applyFont="1" applyBorder="1" applyAlignment="1">
      <alignment horizontal="right" vertical="center" shrinkToFit="1"/>
    </xf>
    <xf numFmtId="178" fontId="38" fillId="0" borderId="90" xfId="11" applyNumberFormat="1" applyFont="1" applyBorder="1" applyAlignment="1">
      <alignment horizontal="right" vertical="center" shrinkToFit="1"/>
    </xf>
    <xf numFmtId="181" fontId="38" fillId="0" borderId="91" xfId="11" applyNumberFormat="1" applyFont="1" applyBorder="1" applyAlignment="1">
      <alignment horizontal="right" vertical="center" shrinkToFit="1"/>
    </xf>
    <xf numFmtId="181" fontId="38" fillId="0" borderId="40" xfId="11" applyNumberFormat="1" applyFont="1" applyBorder="1" applyAlignment="1">
      <alignment horizontal="right" vertical="center" shrinkToFit="1"/>
    </xf>
    <xf numFmtId="178" fontId="38"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38" fillId="0" borderId="91" xfId="11" applyNumberFormat="1" applyFont="1" applyBorder="1" applyAlignment="1">
      <alignment horizontal="right" vertical="center" shrinkToFit="1"/>
    </xf>
    <xf numFmtId="178" fontId="38" fillId="8" borderId="91" xfId="11" applyNumberFormat="1" applyFont="1" applyFill="1" applyBorder="1" applyAlignment="1">
      <alignment horizontal="right" vertical="center" shrinkToFit="1"/>
    </xf>
    <xf numFmtId="178" fontId="38" fillId="8" borderId="54" xfId="11" applyNumberFormat="1" applyFont="1" applyFill="1" applyBorder="1" applyAlignment="1">
      <alignment horizontal="right" vertical="center" shrinkToFit="1"/>
    </xf>
    <xf numFmtId="178" fontId="38" fillId="8" borderId="89" xfId="11" applyNumberFormat="1" applyFont="1" applyFill="1" applyBorder="1" applyAlignment="1">
      <alignment horizontal="right" vertical="center" shrinkToFit="1"/>
    </xf>
    <xf numFmtId="0" fontId="38" fillId="8" borderId="91" xfId="11" applyFont="1" applyFill="1" applyBorder="1" applyAlignment="1">
      <alignment horizontal="right" vertical="center" shrinkToFit="1"/>
    </xf>
    <xf numFmtId="0" fontId="38" fillId="8" borderId="54" xfId="11" applyFont="1" applyFill="1" applyBorder="1" applyAlignment="1">
      <alignment horizontal="right" vertical="center" shrinkToFit="1"/>
    </xf>
    <xf numFmtId="0" fontId="38" fillId="8" borderId="40" xfId="11" applyFont="1" applyFill="1" applyBorder="1" applyAlignment="1">
      <alignment horizontal="right" vertical="center" shrinkToFit="1"/>
    </xf>
    <xf numFmtId="0" fontId="24" fillId="0" borderId="0" xfId="11" applyFont="1">
      <alignment vertical="center"/>
    </xf>
    <xf numFmtId="0" fontId="31" fillId="5" borderId="0" xfId="12" applyFont="1" applyFill="1">
      <alignment vertical="center"/>
    </xf>
    <xf numFmtId="0" fontId="32" fillId="5" borderId="1" xfId="12" applyFont="1" applyFill="1" applyBorder="1" applyAlignment="1">
      <alignment horizontal="center" vertical="center"/>
    </xf>
    <xf numFmtId="0" fontId="32" fillId="5" borderId="2" xfId="12" applyFont="1" applyFill="1" applyBorder="1" applyAlignment="1">
      <alignment horizontal="center" vertical="center"/>
    </xf>
    <xf numFmtId="0" fontId="32" fillId="5" borderId="3" xfId="12" applyFont="1" applyFill="1" applyBorder="1" applyAlignment="1">
      <alignment horizontal="center" vertical="center"/>
    </xf>
    <xf numFmtId="0" fontId="33" fillId="5" borderId="75" xfId="12" applyFont="1" applyFill="1" applyBorder="1" applyAlignment="1">
      <alignment horizontal="left" vertical="center"/>
    </xf>
    <xf numFmtId="0" fontId="33" fillId="5" borderId="75" xfId="12" applyFont="1" applyFill="1" applyBorder="1">
      <alignment vertical="center"/>
    </xf>
    <xf numFmtId="0" fontId="33" fillId="6" borderId="36" xfId="12" applyFont="1" applyFill="1" applyBorder="1" applyAlignment="1" applyProtection="1">
      <alignment horizontal="center" vertical="center"/>
      <protection locked="0"/>
    </xf>
    <xf numFmtId="0" fontId="33" fillId="6" borderId="8" xfId="12" applyFont="1" applyFill="1" applyBorder="1" applyAlignment="1" applyProtection="1">
      <alignment horizontal="center" vertical="center"/>
      <protection locked="0"/>
    </xf>
    <xf numFmtId="0" fontId="33" fillId="6" borderId="23" xfId="12" applyFont="1" applyFill="1" applyBorder="1" applyAlignment="1" applyProtection="1">
      <alignment horizontal="center" vertical="center"/>
      <protection locked="0"/>
    </xf>
    <xf numFmtId="0" fontId="33" fillId="6" borderId="92" xfId="12" applyFont="1" applyFill="1" applyBorder="1" applyAlignment="1" applyProtection="1">
      <alignment horizontal="center" vertical="center"/>
      <protection locked="0"/>
    </xf>
    <xf numFmtId="0" fontId="33" fillId="6" borderId="93" xfId="12" applyFont="1" applyFill="1" applyBorder="1" applyAlignment="1" applyProtection="1">
      <alignment horizontal="center" vertical="center"/>
      <protection locked="0"/>
    </xf>
    <xf numFmtId="0" fontId="33" fillId="6" borderId="94" xfId="12" applyFont="1" applyFill="1" applyBorder="1" applyAlignment="1" applyProtection="1">
      <alignment horizontal="center" vertical="center"/>
      <protection locked="0"/>
    </xf>
    <xf numFmtId="0" fontId="33" fillId="6" borderId="62" xfId="12" applyFont="1" applyFill="1" applyBorder="1" applyAlignment="1" applyProtection="1">
      <alignment horizontal="center" vertical="center" wrapText="1"/>
      <protection locked="0"/>
    </xf>
    <xf numFmtId="0" fontId="33" fillId="6" borderId="8" xfId="12" applyFont="1" applyFill="1" applyBorder="1" applyAlignment="1" applyProtection="1">
      <alignment horizontal="center" vertical="center" wrapText="1"/>
      <protection locked="0"/>
    </xf>
    <xf numFmtId="0" fontId="33" fillId="6" borderId="23" xfId="12" applyFont="1" applyFill="1" applyBorder="1" applyAlignment="1" applyProtection="1">
      <alignment horizontal="center" vertical="center" wrapText="1"/>
      <protection locked="0"/>
    </xf>
    <xf numFmtId="0" fontId="33" fillId="6" borderId="95" xfId="12" applyFont="1" applyFill="1" applyBorder="1" applyAlignment="1" applyProtection="1">
      <alignment horizontal="center" vertical="center" wrapText="1"/>
      <protection locked="0"/>
    </xf>
    <xf numFmtId="0" fontId="33" fillId="6" borderId="93" xfId="12" applyFont="1" applyFill="1" applyBorder="1" applyAlignment="1" applyProtection="1">
      <alignment horizontal="center" vertical="center" wrapText="1"/>
      <protection locked="0"/>
    </xf>
    <xf numFmtId="0" fontId="33" fillId="6" borderId="94" xfId="12" applyFont="1" applyFill="1" applyBorder="1" applyAlignment="1" applyProtection="1">
      <alignment horizontal="center" vertical="center" wrapText="1"/>
      <protection locked="0"/>
    </xf>
    <xf numFmtId="0" fontId="33" fillId="6" borderId="36" xfId="12" applyFont="1" applyFill="1" applyBorder="1" applyAlignment="1" applyProtection="1">
      <alignment horizontal="center" vertical="center" wrapText="1"/>
      <protection locked="0"/>
    </xf>
    <xf numFmtId="0" fontId="33" fillId="6" borderId="9" xfId="12" applyFont="1" applyFill="1" applyBorder="1" applyAlignment="1" applyProtection="1">
      <alignment horizontal="center" vertical="center" wrapText="1"/>
      <protection locked="0"/>
    </xf>
    <xf numFmtId="0" fontId="33" fillId="6" borderId="92" xfId="12" applyFont="1" applyFill="1" applyBorder="1" applyAlignment="1" applyProtection="1">
      <alignment horizontal="center" vertical="center" wrapText="1"/>
      <protection locked="0"/>
    </xf>
    <xf numFmtId="0" fontId="33" fillId="6" borderId="96" xfId="12" applyFont="1" applyFill="1" applyBorder="1" applyAlignment="1" applyProtection="1">
      <alignment horizontal="center" vertical="center" wrapTex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10" xfId="15"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Font="1" applyBorder="1" applyAlignment="1" applyProtection="1">
      <alignment horizontal="left" vertical="center" shrinkToFit="1"/>
      <protection locked="0"/>
    </xf>
    <xf numFmtId="0" fontId="33" fillId="0" borderId="108"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6" borderId="62" xfId="12" applyFill="1" applyBorder="1" applyAlignment="1" applyProtection="1">
      <alignment horizontal="center" vertical="center" wrapText="1"/>
      <protection locked="0"/>
    </xf>
    <xf numFmtId="0" fontId="1" fillId="6" borderId="8" xfId="12" applyFill="1" applyBorder="1" applyAlignment="1" applyProtection="1">
      <alignment horizontal="center" vertical="center" wrapText="1"/>
      <protection locked="0"/>
    </xf>
    <xf numFmtId="0" fontId="1" fillId="6" borderId="23" xfId="12" applyFill="1" applyBorder="1" applyAlignment="1" applyProtection="1">
      <alignment horizontal="center" vertical="center" wrapText="1"/>
      <protection locked="0"/>
    </xf>
    <xf numFmtId="0" fontId="1" fillId="6" borderId="95" xfId="12" applyFill="1" applyBorder="1" applyAlignment="1" applyProtection="1">
      <alignment horizontal="center" vertical="center" wrapText="1"/>
      <protection locked="0"/>
    </xf>
    <xf numFmtId="0" fontId="1" fillId="6" borderId="93" xfId="12" applyFill="1" applyBorder="1" applyAlignment="1" applyProtection="1">
      <alignment horizontal="center" vertical="center" wrapText="1"/>
      <protection locked="0"/>
    </xf>
    <xf numFmtId="0" fontId="1" fillId="6" borderId="94" xfId="12" applyFill="1" applyBorder="1" applyAlignment="1" applyProtection="1">
      <alignment horizontal="center" vertical="center" wrapTex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Font="1" applyBorder="1" applyAlignment="1" applyProtection="1">
      <alignment horizontal="left" vertical="center" shrinkToFit="1"/>
      <protection locked="0"/>
    </xf>
    <xf numFmtId="0" fontId="33" fillId="0" borderId="121" xfId="15"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9" xfId="15"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0" fontId="33" fillId="7" borderId="44" xfId="12" applyFont="1" applyFill="1" applyBorder="1" applyAlignment="1" applyProtection="1">
      <alignment horizontal="left" vertical="center" shrinkToFit="1"/>
      <protection locked="0"/>
    </xf>
    <xf numFmtId="0" fontId="33" fillId="7" borderId="18" xfId="12" applyFont="1" applyFill="1" applyBorder="1" applyAlignment="1" applyProtection="1">
      <alignment horizontal="left" vertical="center" shrinkToFit="1"/>
      <protection locked="0"/>
    </xf>
    <xf numFmtId="0" fontId="33" fillId="7" borderId="43" xfId="12" applyFont="1" applyFill="1" applyBorder="1" applyAlignment="1" applyProtection="1">
      <alignment horizontal="left" vertical="center" shrinkToFit="1"/>
      <protection locked="0"/>
    </xf>
    <xf numFmtId="177" fontId="33" fillId="7" borderId="128" xfId="15" applyNumberFormat="1" applyFont="1" applyFill="1" applyBorder="1" applyAlignment="1" applyProtection="1">
      <alignment horizontal="right" vertical="center" shrinkToFit="1"/>
      <protection locked="0"/>
    </xf>
    <xf numFmtId="177" fontId="33" fillId="7" borderId="129" xfId="15" applyNumberFormat="1" applyFont="1" applyFill="1" applyBorder="1" applyAlignment="1" applyProtection="1">
      <alignment horizontal="right" vertical="center" shrinkToFit="1"/>
      <protection locked="0"/>
    </xf>
    <xf numFmtId="177" fontId="33" fillId="7" borderId="130" xfId="15" applyNumberFormat="1" applyFont="1" applyFill="1" applyBorder="1" applyAlignment="1" applyProtection="1">
      <alignment horizontal="right" vertical="center" shrinkToFit="1"/>
      <protection locked="0"/>
    </xf>
    <xf numFmtId="177" fontId="33" fillId="7" borderId="131" xfId="15" applyNumberFormat="1" applyFont="1" applyFill="1" applyBorder="1" applyAlignment="1" applyProtection="1">
      <alignment horizontal="right" vertical="center" shrinkToFit="1"/>
      <protection locked="0"/>
    </xf>
    <xf numFmtId="177" fontId="33" fillId="7" borderId="132" xfId="15" applyNumberFormat="1" applyFont="1" applyFill="1" applyBorder="1" applyAlignment="1" applyProtection="1">
      <alignment horizontal="right" vertical="center" shrinkToFit="1"/>
      <protection locked="0"/>
    </xf>
    <xf numFmtId="177" fontId="33" fillId="7" borderId="133" xfId="15" applyNumberFormat="1" applyFont="1" applyFill="1" applyBorder="1" applyAlignment="1" applyProtection="1">
      <alignment horizontal="right" vertical="center" shrinkToFit="1"/>
      <protection locked="0"/>
    </xf>
    <xf numFmtId="177" fontId="33" fillId="7" borderId="134" xfId="15" applyNumberFormat="1" applyFont="1" applyFill="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Font="1" applyBorder="1" applyAlignment="1" applyProtection="1">
      <alignment horizontal="left" vertical="center" shrinkToFit="1"/>
      <protection locked="0"/>
    </xf>
    <xf numFmtId="0" fontId="33" fillId="0" borderId="127" xfId="15"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5" borderId="8" xfId="12" applyFont="1" applyFill="1" applyBorder="1" applyAlignment="1">
      <alignment horizontal="left" vertical="center"/>
    </xf>
    <xf numFmtId="0" fontId="33" fillId="7" borderId="129" xfId="15" applyFont="1" applyFill="1" applyBorder="1" applyAlignment="1" applyProtection="1">
      <alignment horizontal="left" vertical="center" shrinkToFit="1"/>
      <protection locked="0"/>
    </xf>
    <xf numFmtId="0" fontId="33" fillId="7" borderId="132" xfId="15" applyFont="1" applyFill="1" applyBorder="1" applyAlignment="1" applyProtection="1">
      <alignment horizontal="left" vertical="center" shrinkToFit="1"/>
      <protection locked="0"/>
    </xf>
    <xf numFmtId="177" fontId="33" fillId="7" borderId="17" xfId="15" applyNumberFormat="1" applyFont="1" applyFill="1" applyBorder="1" applyAlignment="1" applyProtection="1">
      <alignment horizontal="right" vertical="center" shrinkToFit="1"/>
      <protection locked="0"/>
    </xf>
    <xf numFmtId="177" fontId="33" fillId="7" borderId="18" xfId="15" applyNumberFormat="1" applyFont="1" applyFill="1" applyBorder="1" applyAlignment="1" applyProtection="1">
      <alignment horizontal="right" vertical="center" shrinkToFit="1"/>
      <protection locked="0"/>
    </xf>
    <xf numFmtId="177" fontId="33" fillId="7" borderId="19" xfId="15" applyNumberFormat="1" applyFont="1" applyFill="1" applyBorder="1" applyAlignment="1" applyProtection="1">
      <alignment horizontal="right" vertical="center" shrinkToFit="1"/>
      <protection locked="0"/>
    </xf>
    <xf numFmtId="0" fontId="33" fillId="6" borderId="36" xfId="12" applyFont="1" applyFill="1" applyBorder="1" applyAlignment="1" applyProtection="1">
      <alignment horizontal="center" vertical="center" wrapText="1" shrinkToFit="1"/>
      <protection locked="0"/>
    </xf>
    <xf numFmtId="0" fontId="33" fillId="6" borderId="8" xfId="12" applyFont="1" applyFill="1" applyBorder="1" applyAlignment="1" applyProtection="1">
      <alignment horizontal="center" vertical="center" shrinkToFit="1"/>
      <protection locked="0"/>
    </xf>
    <xf numFmtId="0" fontId="33" fillId="6" borderId="9" xfId="12" applyFont="1" applyFill="1" applyBorder="1" applyAlignment="1" applyProtection="1">
      <alignment horizontal="center" vertical="center" shrinkToFit="1"/>
      <protection locked="0"/>
    </xf>
    <xf numFmtId="0" fontId="33" fillId="6" borderId="92" xfId="12" applyFont="1" applyFill="1" applyBorder="1" applyAlignment="1" applyProtection="1">
      <alignment horizontal="center" vertical="center" shrinkToFit="1"/>
      <protection locked="0"/>
    </xf>
    <xf numFmtId="0" fontId="33" fillId="6" borderId="93" xfId="12" applyFont="1" applyFill="1" applyBorder="1" applyAlignment="1" applyProtection="1">
      <alignment horizontal="center" vertical="center" shrinkToFit="1"/>
      <protection locked="0"/>
    </xf>
    <xf numFmtId="0" fontId="33" fillId="6" borderId="96" xfId="12" applyFont="1" applyFill="1" applyBorder="1" applyAlignment="1" applyProtection="1">
      <alignment horizontal="center"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5" borderId="115" xfId="13" applyNumberFormat="1" applyFont="1" applyFill="1" applyBorder="1" applyAlignment="1" applyProtection="1">
      <alignment horizontal="right" vertical="center" shrinkToFit="1"/>
      <protection locked="0"/>
    </xf>
    <xf numFmtId="177" fontId="33" fillId="5" borderId="116" xfId="13" applyNumberFormat="1" applyFont="1" applyFill="1" applyBorder="1" applyAlignment="1" applyProtection="1">
      <alignment horizontal="right" vertical="center" shrinkToFit="1"/>
      <protection locked="0"/>
    </xf>
    <xf numFmtId="177" fontId="33" fillId="5" borderId="117" xfId="13" applyNumberFormat="1" applyFont="1" applyFill="1" applyBorder="1" applyAlignment="1" applyProtection="1">
      <alignment horizontal="right" vertical="center" shrinkToFit="1"/>
      <protection locked="0"/>
    </xf>
    <xf numFmtId="187" fontId="33" fillId="5" borderId="116" xfId="13" applyNumberFormat="1" applyFont="1" applyFill="1" applyBorder="1" applyAlignment="1" applyProtection="1">
      <alignment horizontal="right" vertical="center" shrinkToFit="1"/>
      <protection locked="0"/>
    </xf>
    <xf numFmtId="177" fontId="33" fillId="5" borderId="120" xfId="13" applyNumberFormat="1" applyFont="1" applyFill="1" applyBorder="1" applyAlignment="1" applyProtection="1">
      <alignment horizontal="right" vertical="center" shrinkToFit="1"/>
      <protection locked="0"/>
    </xf>
    <xf numFmtId="177" fontId="33" fillId="7" borderId="142" xfId="12" applyNumberFormat="1" applyFont="1" applyFill="1" applyBorder="1" applyAlignment="1" applyProtection="1">
      <alignment horizontal="right" vertical="center" shrinkToFit="1"/>
      <protection locked="0"/>
    </xf>
    <xf numFmtId="177" fontId="33" fillId="7" borderId="134" xfId="12" applyNumberFormat="1" applyFont="1" applyFill="1" applyBorder="1" applyAlignment="1" applyProtection="1">
      <alignment horizontal="right" vertical="center" shrinkToFit="1"/>
      <protection locked="0"/>
    </xf>
    <xf numFmtId="177" fontId="33" fillId="7" borderId="143" xfId="12" applyNumberFormat="1" applyFont="1" applyFill="1" applyBorder="1" applyAlignment="1" applyProtection="1">
      <alignment horizontal="right" vertical="center" shrinkToFit="1"/>
      <protection locked="0"/>
    </xf>
    <xf numFmtId="177" fontId="33" fillId="7" borderId="131" xfId="12" applyNumberFormat="1" applyFont="1" applyFill="1" applyBorder="1" applyAlignment="1" applyProtection="1">
      <alignment horizontal="right" vertical="center" shrinkToFit="1"/>
      <protection locked="0"/>
    </xf>
    <xf numFmtId="177" fontId="33" fillId="7" borderId="129" xfId="12" applyNumberFormat="1" applyFont="1" applyFill="1" applyBorder="1" applyAlignment="1" applyProtection="1">
      <alignment horizontal="right" vertical="center" shrinkToFit="1"/>
      <protection locked="0"/>
    </xf>
    <xf numFmtId="177" fontId="33" fillId="7" borderId="132" xfId="12" applyNumberFormat="1" applyFont="1" applyFill="1" applyBorder="1" applyAlignment="1" applyProtection="1">
      <alignment horizontal="right" vertical="center" shrinkToFit="1"/>
      <protection locked="0"/>
    </xf>
    <xf numFmtId="177" fontId="33" fillId="7"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7" borderId="134" xfId="12" applyNumberFormat="1" applyFont="1" applyFill="1" applyBorder="1" applyAlignment="1" applyProtection="1">
      <alignment horizontal="right" vertical="center" shrinkToFit="1"/>
      <protection locked="0"/>
    </xf>
    <xf numFmtId="0" fontId="33" fillId="7" borderId="129" xfId="12" applyFont="1" applyFill="1" applyBorder="1" applyAlignment="1" applyProtection="1">
      <alignment horizontal="left" vertical="center" shrinkToFit="1"/>
      <protection locked="0"/>
    </xf>
    <xf numFmtId="0" fontId="33" fillId="7" borderId="132" xfId="12" applyFont="1" applyFill="1" applyBorder="1" applyAlignment="1" applyProtection="1">
      <alignment horizontal="left" vertical="center" shrinkToFit="1"/>
      <protection locked="0"/>
    </xf>
    <xf numFmtId="177" fontId="33" fillId="7" borderId="17" xfId="12" applyNumberFormat="1" applyFont="1" applyFill="1" applyBorder="1" applyAlignment="1" applyProtection="1">
      <alignment horizontal="right" vertical="center" shrinkToFit="1"/>
      <protection locked="0"/>
    </xf>
    <xf numFmtId="177" fontId="33" fillId="7" borderId="18" xfId="12" applyNumberFormat="1" applyFont="1" applyFill="1" applyBorder="1" applyAlignment="1" applyProtection="1">
      <alignment horizontal="right" vertical="center" shrinkToFit="1"/>
      <protection locked="0"/>
    </xf>
    <xf numFmtId="177" fontId="33" fillId="7" borderId="19" xfId="12" applyNumberFormat="1" applyFont="1" applyFill="1" applyBorder="1" applyAlignment="1" applyProtection="1">
      <alignment horizontal="right" vertical="center" shrinkToFit="1"/>
      <protection locked="0"/>
    </xf>
    <xf numFmtId="0" fontId="33" fillId="6" borderId="62" xfId="12" applyFont="1" applyFill="1" applyBorder="1" applyAlignment="1" applyProtection="1">
      <alignment horizontal="center" vertical="center" wrapText="1" shrinkToFit="1"/>
      <protection locked="0"/>
    </xf>
    <xf numFmtId="0" fontId="33" fillId="6" borderId="23" xfId="12" applyFont="1" applyFill="1" applyBorder="1" applyAlignment="1" applyProtection="1">
      <alignment horizontal="center" vertical="center" shrinkToFit="1"/>
      <protection locked="0"/>
    </xf>
    <xf numFmtId="0" fontId="33" fillId="6" borderId="95" xfId="12" applyFont="1" applyFill="1" applyBorder="1" applyAlignment="1" applyProtection="1">
      <alignment horizontal="center" vertical="center" shrinkToFit="1"/>
      <protection locked="0"/>
    </xf>
    <xf numFmtId="0" fontId="33" fillId="6" borderId="94" xfId="12" applyFont="1" applyFill="1" applyBorder="1" applyAlignment="1" applyProtection="1">
      <alignment horizontal="center" vertical="center" shrinkToFit="1"/>
      <protection locked="0"/>
    </xf>
    <xf numFmtId="0" fontId="33" fillId="6" borderId="95" xfId="12" applyFont="1" applyFill="1" applyBorder="1" applyAlignment="1" applyProtection="1">
      <alignment horizontal="center" vertical="center"/>
      <protection locked="0"/>
    </xf>
    <xf numFmtId="0" fontId="33" fillId="5" borderId="112" xfId="12" applyFont="1" applyFill="1" applyBorder="1" applyAlignment="1" applyProtection="1">
      <alignment horizontal="left" vertical="center" shrinkToFit="1"/>
      <protection locked="0"/>
    </xf>
    <xf numFmtId="0" fontId="33" fillId="5" borderId="113" xfId="12" applyFont="1" applyFill="1" applyBorder="1" applyAlignment="1" applyProtection="1">
      <alignment horizontal="left" vertical="center" shrinkToFit="1"/>
      <protection locked="0"/>
    </xf>
    <xf numFmtId="0" fontId="33" fillId="5" borderId="119" xfId="12" applyFont="1" applyFill="1" applyBorder="1" applyAlignment="1" applyProtection="1">
      <alignment horizontal="left" vertical="center" shrinkToFit="1"/>
      <protection locked="0"/>
    </xf>
    <xf numFmtId="177" fontId="33" fillId="5" borderId="112" xfId="12" applyNumberFormat="1" applyFont="1" applyFill="1" applyBorder="1" applyAlignment="1" applyProtection="1">
      <alignment horizontal="right" vertical="center" shrinkToFit="1"/>
      <protection locked="0"/>
    </xf>
    <xf numFmtId="177" fontId="33" fillId="5" borderId="113" xfId="12" applyNumberFormat="1" applyFont="1" applyFill="1" applyBorder="1" applyAlignment="1" applyProtection="1">
      <alignment horizontal="right" vertical="center" shrinkToFit="1"/>
      <protection locked="0"/>
    </xf>
    <xf numFmtId="177" fontId="33" fillId="5" borderId="114" xfId="12" applyNumberFormat="1" applyFont="1" applyFill="1" applyBorder="1" applyAlignment="1" applyProtection="1">
      <alignment horizontal="right" vertical="center" shrinkToFit="1"/>
      <protection locked="0"/>
    </xf>
    <xf numFmtId="0" fontId="33" fillId="5"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Font="1" applyBorder="1" applyAlignment="1" applyProtection="1">
      <alignment horizontal="left" vertical="center" shrinkToFit="1"/>
      <protection locked="0"/>
    </xf>
    <xf numFmtId="0" fontId="33" fillId="0" borderId="108"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5" borderId="145" xfId="12" applyFont="1" applyFill="1" applyBorder="1" applyAlignment="1" applyProtection="1">
      <alignment horizontal="left" vertical="center" shrinkToFit="1"/>
      <protection locked="0"/>
    </xf>
    <xf numFmtId="0" fontId="33" fillId="5" borderId="146" xfId="12" applyFont="1" applyFill="1" applyBorder="1" applyAlignment="1" applyProtection="1">
      <alignment horizontal="left" vertical="center" shrinkToFit="1"/>
      <protection locked="0"/>
    </xf>
    <xf numFmtId="0" fontId="33" fillId="5" borderId="147" xfId="12" applyFont="1" applyFill="1" applyBorder="1" applyAlignment="1" applyProtection="1">
      <alignment horizontal="left" vertical="center" shrinkToFit="1"/>
      <protection locked="0"/>
    </xf>
    <xf numFmtId="177" fontId="33" fillId="5" borderId="123" xfId="12" applyNumberFormat="1" applyFont="1" applyFill="1" applyBorder="1" applyAlignment="1" applyProtection="1">
      <alignment horizontal="right" vertical="center" shrinkToFit="1"/>
      <protection locked="0"/>
    </xf>
    <xf numFmtId="177" fontId="33" fillId="5" borderId="124" xfId="12" applyNumberFormat="1" applyFont="1" applyFill="1" applyBorder="1" applyAlignment="1" applyProtection="1">
      <alignment horizontal="right" vertical="center" shrinkToFit="1"/>
      <protection locked="0"/>
    </xf>
    <xf numFmtId="0" fontId="33" fillId="5" borderId="124" xfId="12" applyFont="1" applyFill="1" applyBorder="1" applyAlignment="1" applyProtection="1">
      <alignment horizontal="left" vertical="center" shrinkToFit="1"/>
      <protection locked="0"/>
    </xf>
    <xf numFmtId="0" fontId="33" fillId="5" borderId="127" xfId="12" applyFont="1" applyFill="1" applyBorder="1" applyAlignment="1" applyProtection="1">
      <alignment horizontal="left" vertical="center" shrinkToFit="1"/>
      <protection locked="0"/>
    </xf>
    <xf numFmtId="177" fontId="33" fillId="7" borderId="148" xfId="12" applyNumberFormat="1" applyFont="1" applyFill="1" applyBorder="1" applyAlignment="1" applyProtection="1">
      <alignment horizontal="right" vertical="center" shrinkToFit="1"/>
      <protection locked="0"/>
    </xf>
    <xf numFmtId="177" fontId="33" fillId="7" borderId="149" xfId="12" applyNumberFormat="1" applyFont="1" applyFill="1" applyBorder="1" applyAlignment="1" applyProtection="1">
      <alignment horizontal="right" vertical="center" shrinkToFit="1"/>
      <protection locked="0"/>
    </xf>
    <xf numFmtId="177" fontId="33" fillId="7" borderId="150" xfId="12" applyNumberFormat="1" applyFont="1" applyFill="1" applyBorder="1" applyAlignment="1" applyProtection="1">
      <alignment horizontal="right" vertical="center" shrinkToFit="1"/>
      <protection locked="0"/>
    </xf>
    <xf numFmtId="177" fontId="33" fillId="7" borderId="44" xfId="12" applyNumberFormat="1" applyFont="1" applyFill="1" applyBorder="1" applyAlignment="1" applyProtection="1">
      <alignment horizontal="right" vertical="center" shrinkToFit="1"/>
      <protection locked="0"/>
    </xf>
    <xf numFmtId="177" fontId="33" fillId="7" borderId="43" xfId="12" applyNumberFormat="1" applyFont="1" applyFill="1" applyBorder="1" applyAlignment="1" applyProtection="1">
      <alignment horizontal="right" vertical="center" shrinkToFit="1"/>
      <protection locked="0"/>
    </xf>
    <xf numFmtId="0" fontId="33" fillId="5" borderId="39" xfId="12" applyFont="1" applyFill="1" applyBorder="1" applyAlignment="1">
      <alignment horizontal="center" vertical="center"/>
    </xf>
    <xf numFmtId="0" fontId="33" fillId="5" borderId="31" xfId="12" applyFont="1" applyFill="1" applyBorder="1" applyAlignment="1">
      <alignment horizontal="center" vertical="center"/>
    </xf>
    <xf numFmtId="0" fontId="33" fillId="5" borderId="42" xfId="12" applyFont="1" applyFill="1" applyBorder="1" applyAlignment="1">
      <alignment horizontal="center" vertical="center"/>
    </xf>
    <xf numFmtId="0" fontId="33" fillId="5" borderId="32" xfId="12" applyFont="1" applyFill="1" applyBorder="1" applyAlignment="1">
      <alignment horizontal="center" vertical="center"/>
    </xf>
    <xf numFmtId="0" fontId="33" fillId="5" borderId="11" xfId="12" applyFont="1" applyFill="1" applyBorder="1">
      <alignment vertical="center"/>
    </xf>
    <xf numFmtId="0" fontId="33" fillId="5" borderId="12" xfId="12" applyFont="1" applyFill="1" applyBorder="1">
      <alignment vertical="center"/>
    </xf>
    <xf numFmtId="0" fontId="33" fillId="5" borderId="48" xfId="12" applyFont="1" applyFill="1" applyBorder="1">
      <alignment vertical="center"/>
    </xf>
    <xf numFmtId="177" fontId="33" fillId="5" borderId="41" xfId="14" applyNumberFormat="1" applyFont="1" applyFill="1" applyBorder="1" applyAlignment="1">
      <alignment horizontal="right" vertical="center" shrinkToFit="1"/>
    </xf>
    <xf numFmtId="177" fontId="33" fillId="5" borderId="12" xfId="14" applyNumberFormat="1" applyFont="1" applyFill="1" applyBorder="1" applyAlignment="1">
      <alignment horizontal="right" vertical="center" shrinkToFit="1"/>
    </xf>
    <xf numFmtId="177" fontId="33" fillId="5" borderId="82" xfId="14" applyNumberFormat="1" applyFont="1" applyFill="1" applyBorder="1" applyAlignment="1">
      <alignment horizontal="right" vertical="center" shrinkToFit="1"/>
    </xf>
    <xf numFmtId="177" fontId="33" fillId="5" borderId="84" xfId="14" applyNumberFormat="1" applyFont="1" applyFill="1" applyBorder="1" applyAlignment="1">
      <alignment horizontal="right" vertical="center" shrinkToFit="1"/>
    </xf>
    <xf numFmtId="187" fontId="33" fillId="5" borderId="84" xfId="14" applyNumberFormat="1" applyFont="1" applyFill="1" applyBorder="1" applyAlignment="1">
      <alignment horizontal="right" vertical="center" shrinkToFit="1"/>
    </xf>
    <xf numFmtId="187" fontId="33" fillId="5" borderId="12" xfId="14" applyNumberFormat="1" applyFont="1" applyFill="1" applyBorder="1" applyAlignment="1">
      <alignment horizontal="right" vertical="center" shrinkToFit="1"/>
    </xf>
    <xf numFmtId="187" fontId="33" fillId="5" borderId="13" xfId="14" applyNumberFormat="1" applyFont="1" applyFill="1" applyBorder="1" applyAlignment="1">
      <alignment horizontal="right" vertical="center" shrinkToFit="1"/>
    </xf>
    <xf numFmtId="0" fontId="33" fillId="5" borderId="11" xfId="12" applyFont="1" applyFill="1" applyBorder="1" applyAlignment="1">
      <alignment horizontal="center" vertical="top"/>
    </xf>
    <xf numFmtId="0" fontId="33" fillId="5" borderId="12" xfId="12" applyFont="1" applyFill="1" applyBorder="1" applyAlignment="1">
      <alignment horizontal="center" vertical="top"/>
    </xf>
    <xf numFmtId="0" fontId="33" fillId="5" borderId="7" xfId="12" applyFont="1" applyFill="1" applyBorder="1" applyAlignment="1">
      <alignment horizontal="center" vertical="top"/>
    </xf>
    <xf numFmtId="0" fontId="33" fillId="5" borderId="0" xfId="12" applyFont="1" applyFill="1" applyAlignment="1">
      <alignment horizontal="center" vertical="top"/>
    </xf>
    <xf numFmtId="0" fontId="33" fillId="5" borderId="24" xfId="12" applyFont="1" applyFill="1" applyBorder="1" applyAlignment="1">
      <alignment horizontal="center" vertical="top"/>
    </xf>
    <xf numFmtId="0" fontId="33" fillId="5" borderId="54" xfId="12" applyFont="1" applyFill="1" applyBorder="1" applyAlignment="1">
      <alignment horizontal="center" vertical="top"/>
    </xf>
    <xf numFmtId="0" fontId="33" fillId="5" borderId="30" xfId="12" applyFont="1" applyFill="1" applyBorder="1" applyAlignment="1">
      <alignment horizontal="center" vertical="center"/>
    </xf>
    <xf numFmtId="0" fontId="33" fillId="5" borderId="34" xfId="12" applyFont="1" applyFill="1" applyBorder="1" applyAlignment="1">
      <alignment horizontal="center" vertical="center"/>
    </xf>
    <xf numFmtId="0" fontId="33" fillId="7" borderId="19" xfId="12" applyFont="1" applyFill="1" applyBorder="1" applyAlignment="1" applyProtection="1">
      <alignment horizontal="left" vertical="center" shrinkToFit="1"/>
      <protection locked="0"/>
    </xf>
    <xf numFmtId="0" fontId="33" fillId="5" borderId="8" xfId="12" applyFont="1" applyFill="1" applyBorder="1" applyAlignment="1">
      <alignment horizontal="left" vertical="center" wrapText="1"/>
    </xf>
    <xf numFmtId="0" fontId="33" fillId="5" borderId="0" xfId="13" applyFont="1" applyFill="1" applyAlignment="1">
      <alignment horizontal="left" vertical="center"/>
    </xf>
    <xf numFmtId="0" fontId="33" fillId="5" borderId="24" xfId="12" applyFont="1" applyFill="1" applyBorder="1" applyAlignment="1">
      <alignment horizontal="center" vertical="center"/>
    </xf>
    <xf numFmtId="0" fontId="33" fillId="5" borderId="54" xfId="12" applyFont="1" applyFill="1" applyBorder="1" applyAlignment="1">
      <alignment horizontal="center" vertical="center"/>
    </xf>
    <xf numFmtId="0" fontId="33" fillId="5" borderId="67" xfId="12" applyFont="1" applyFill="1" applyBorder="1" applyAlignment="1">
      <alignment horizontal="center" vertical="center"/>
    </xf>
    <xf numFmtId="187" fontId="33" fillId="5" borderId="87" xfId="14" applyNumberFormat="1" applyFont="1" applyFill="1" applyBorder="1" applyAlignment="1">
      <alignment horizontal="right" vertical="center" shrinkToFit="1"/>
    </xf>
    <xf numFmtId="187" fontId="33" fillId="5" borderId="63" xfId="14" applyNumberFormat="1" applyFont="1" applyFill="1" applyBorder="1" applyAlignment="1">
      <alignment horizontal="right" vertical="center" shrinkToFit="1"/>
    </xf>
    <xf numFmtId="0" fontId="33" fillId="5" borderId="64" xfId="12" applyFont="1" applyFill="1" applyBorder="1">
      <alignment vertical="center"/>
    </xf>
    <xf numFmtId="0" fontId="33" fillId="5" borderId="0" xfId="12" applyFont="1" applyFill="1">
      <alignment vertical="center"/>
    </xf>
    <xf numFmtId="0" fontId="33" fillId="5" borderId="38" xfId="12" applyFont="1" applyFill="1" applyBorder="1">
      <alignment vertical="center"/>
    </xf>
    <xf numFmtId="177" fontId="33" fillId="5" borderId="154" xfId="14" applyNumberFormat="1" applyFont="1" applyFill="1" applyBorder="1" applyAlignment="1">
      <alignment horizontal="right" vertical="center" shrinkToFit="1"/>
    </xf>
    <xf numFmtId="177" fontId="33" fillId="5" borderId="86" xfId="14" applyNumberFormat="1" applyFont="1" applyFill="1" applyBorder="1" applyAlignment="1">
      <alignment horizontal="right" vertical="center" shrinkToFit="1"/>
    </xf>
    <xf numFmtId="187" fontId="33" fillId="5" borderId="86" xfId="14" applyNumberFormat="1" applyFont="1" applyFill="1" applyBorder="1" applyAlignment="1">
      <alignment horizontal="right" vertical="center" shrinkToFit="1"/>
    </xf>
    <xf numFmtId="187" fontId="33" fillId="5" borderId="155" xfId="14" applyNumberFormat="1" applyFont="1" applyFill="1" applyBorder="1" applyAlignment="1">
      <alignment horizontal="right" vertical="center" shrinkToFit="1"/>
    </xf>
    <xf numFmtId="0" fontId="33" fillId="5" borderId="41" xfId="12" applyFont="1" applyFill="1" applyBorder="1">
      <alignment vertical="center"/>
    </xf>
    <xf numFmtId="177" fontId="33" fillId="5" borderId="151" xfId="14" applyNumberFormat="1" applyFont="1" applyFill="1" applyBorder="1" applyAlignment="1">
      <alignment horizontal="right" vertical="center" shrinkToFit="1"/>
    </xf>
    <xf numFmtId="177" fontId="33" fillId="5" borderId="83" xfId="14" applyNumberFormat="1" applyFont="1" applyFill="1" applyBorder="1" applyAlignment="1">
      <alignment horizontal="right" vertical="center" shrinkToFit="1"/>
    </xf>
    <xf numFmtId="187" fontId="33" fillId="5" borderId="83" xfId="14" applyNumberFormat="1" applyFont="1" applyFill="1" applyBorder="1" applyAlignment="1">
      <alignment horizontal="right" vertical="center" shrinkToFit="1"/>
    </xf>
    <xf numFmtId="187" fontId="33" fillId="5" borderId="153" xfId="14" applyNumberFormat="1" applyFont="1" applyFill="1" applyBorder="1" applyAlignment="1">
      <alignment horizontal="right" vertical="center" shrinkToFit="1"/>
    </xf>
    <xf numFmtId="0" fontId="33" fillId="5" borderId="7" xfId="12" applyFont="1" applyFill="1" applyBorder="1" applyAlignment="1">
      <alignment horizontal="left" vertical="center"/>
    </xf>
    <xf numFmtId="0" fontId="33" fillId="5" borderId="0" xfId="12" applyFont="1" applyFill="1" applyAlignment="1">
      <alignment horizontal="left" vertical="center"/>
    </xf>
    <xf numFmtId="0" fontId="33" fillId="5" borderId="38" xfId="12" applyFont="1" applyFill="1" applyBorder="1" applyAlignment="1">
      <alignment horizontal="left" vertical="center"/>
    </xf>
    <xf numFmtId="177" fontId="33" fillId="5" borderId="64" xfId="13" applyNumberFormat="1" applyFont="1" applyFill="1" applyBorder="1" applyAlignment="1">
      <alignment horizontal="right" vertical="center" shrinkToFit="1"/>
    </xf>
    <xf numFmtId="177" fontId="33" fillId="5" borderId="0" xfId="13" applyNumberFormat="1" applyFont="1" applyFill="1" applyAlignment="1">
      <alignment horizontal="right" vertical="center" shrinkToFit="1"/>
    </xf>
    <xf numFmtId="177" fontId="33" fillId="5" borderId="85" xfId="13" applyNumberFormat="1" applyFont="1" applyFill="1" applyBorder="1" applyAlignment="1">
      <alignment horizontal="right" vertical="center" shrinkToFit="1"/>
    </xf>
    <xf numFmtId="177" fontId="33" fillId="5" borderId="88" xfId="13" applyNumberFormat="1" applyFont="1" applyFill="1" applyBorder="1" applyAlignment="1">
      <alignment horizontal="right" vertical="center" shrinkToFit="1"/>
    </xf>
    <xf numFmtId="187" fontId="33" fillId="5" borderId="88" xfId="13" applyNumberFormat="1" applyFont="1" applyFill="1" applyBorder="1" applyAlignment="1">
      <alignment horizontal="right" vertical="center" shrinkToFit="1"/>
    </xf>
    <xf numFmtId="187" fontId="33" fillId="5" borderId="0" xfId="13" applyNumberFormat="1" applyFont="1" applyFill="1" applyAlignment="1">
      <alignment horizontal="right" vertical="center" shrinkToFit="1"/>
    </xf>
    <xf numFmtId="187" fontId="33" fillId="5" borderId="66" xfId="13" applyNumberFormat="1" applyFont="1" applyFill="1" applyBorder="1" applyAlignment="1">
      <alignment horizontal="right" vertical="center" shrinkToFit="1"/>
    </xf>
    <xf numFmtId="187" fontId="33" fillId="5" borderId="152" xfId="14" applyNumberFormat="1" applyFont="1" applyFill="1" applyBorder="1" applyAlignment="1">
      <alignment horizontal="right" vertical="center" shrinkToFit="1"/>
    </xf>
    <xf numFmtId="187" fontId="33" fillId="5" borderId="15" xfId="14" applyNumberFormat="1" applyFont="1" applyFill="1" applyBorder="1" applyAlignment="1">
      <alignment horizontal="right" vertical="center" shrinkToFit="1"/>
    </xf>
    <xf numFmtId="0" fontId="33" fillId="5" borderId="41" xfId="12" applyFont="1" applyFill="1" applyBorder="1" applyAlignment="1">
      <alignment horizontal="center" vertical="center" textRotation="255" wrapText="1"/>
    </xf>
    <xf numFmtId="0" fontId="33" fillId="5" borderId="48" xfId="12" applyFont="1" applyFill="1" applyBorder="1" applyAlignment="1">
      <alignment horizontal="center" vertical="center" textRotation="255" wrapText="1"/>
    </xf>
    <xf numFmtId="0" fontId="33" fillId="5" borderId="64" xfId="12" applyFont="1" applyFill="1" applyBorder="1" applyAlignment="1">
      <alignment horizontal="center" vertical="center" textRotation="255" wrapText="1"/>
    </xf>
    <xf numFmtId="0" fontId="33" fillId="5" borderId="38" xfId="12" applyFont="1" applyFill="1" applyBorder="1" applyAlignment="1">
      <alignment horizontal="center" vertical="center" textRotation="255" wrapText="1"/>
    </xf>
    <xf numFmtId="0" fontId="33" fillId="5" borderId="37" xfId="12" applyFont="1" applyFill="1" applyBorder="1" applyAlignment="1">
      <alignment horizontal="center" vertical="center" textRotation="255" wrapText="1"/>
    </xf>
    <xf numFmtId="0" fontId="33" fillId="5" borderId="40" xfId="12" applyFont="1" applyFill="1" applyBorder="1" applyAlignment="1">
      <alignment horizontal="center" vertical="center" textRotation="255" wrapText="1"/>
    </xf>
    <xf numFmtId="0" fontId="33" fillId="5" borderId="11" xfId="12" applyFont="1" applyFill="1" applyBorder="1" applyAlignment="1">
      <alignment horizontal="center" vertical="center" textRotation="255" shrinkToFit="1"/>
    </xf>
    <xf numFmtId="0" fontId="33" fillId="5" borderId="48" xfId="12" applyFont="1" applyFill="1" applyBorder="1" applyAlignment="1">
      <alignment horizontal="center" vertical="center" textRotation="255" shrinkToFit="1"/>
    </xf>
    <xf numFmtId="0" fontId="33" fillId="5" borderId="7" xfId="12" applyFont="1" applyFill="1" applyBorder="1" applyAlignment="1">
      <alignment horizontal="center" vertical="center" textRotation="255" shrinkToFit="1"/>
    </xf>
    <xf numFmtId="0" fontId="33" fillId="5" borderId="38" xfId="12" applyFont="1" applyFill="1" applyBorder="1" applyAlignment="1">
      <alignment horizontal="center" vertical="center" textRotation="255" shrinkToFit="1"/>
    </xf>
    <xf numFmtId="0" fontId="33" fillId="5" borderId="24" xfId="12" applyFont="1" applyFill="1" applyBorder="1" applyAlignment="1">
      <alignment horizontal="center" vertical="center" textRotation="255" shrinkToFit="1"/>
    </xf>
    <xf numFmtId="0" fontId="33" fillId="5" borderId="40" xfId="12" applyFont="1" applyFill="1" applyBorder="1" applyAlignment="1">
      <alignment horizontal="center" vertical="center" textRotation="255" shrinkToFit="1"/>
    </xf>
    <xf numFmtId="177" fontId="33" fillId="5" borderId="64" xfId="14" applyNumberFormat="1" applyFont="1" applyFill="1" applyBorder="1" applyAlignment="1">
      <alignment horizontal="right" vertical="center" shrinkToFit="1"/>
    </xf>
    <xf numFmtId="177" fontId="33" fillId="5" borderId="0" xfId="14" applyNumberFormat="1" applyFont="1" applyFill="1" applyAlignment="1">
      <alignment horizontal="right" vertical="center" shrinkToFit="1"/>
    </xf>
    <xf numFmtId="177" fontId="33" fillId="5" borderId="85" xfId="14" applyNumberFormat="1" applyFont="1" applyFill="1" applyBorder="1" applyAlignment="1">
      <alignment horizontal="right" vertical="center" shrinkToFit="1"/>
    </xf>
    <xf numFmtId="177" fontId="33" fillId="5" borderId="88" xfId="14" applyNumberFormat="1" applyFont="1" applyFill="1" applyBorder="1" applyAlignment="1">
      <alignment horizontal="right" vertical="center" shrinkToFit="1"/>
    </xf>
    <xf numFmtId="187" fontId="33" fillId="5" borderId="88" xfId="14" applyNumberFormat="1" applyFont="1" applyFill="1" applyBorder="1" applyAlignment="1">
      <alignment horizontal="right" vertical="center" shrinkToFit="1"/>
    </xf>
    <xf numFmtId="187" fontId="33" fillId="5" borderId="0" xfId="14" applyNumberFormat="1" applyFont="1" applyFill="1" applyAlignment="1">
      <alignment horizontal="right" vertical="center" shrinkToFit="1"/>
    </xf>
    <xf numFmtId="187" fontId="33" fillId="5" borderId="66" xfId="14" applyNumberFormat="1" applyFont="1" applyFill="1" applyBorder="1" applyAlignment="1">
      <alignment horizontal="right" vertical="center" shrinkToFit="1"/>
    </xf>
    <xf numFmtId="0" fontId="33" fillId="5" borderId="54" xfId="12" applyFont="1" applyFill="1" applyBorder="1">
      <alignment vertical="center"/>
    </xf>
    <xf numFmtId="0" fontId="33" fillId="5" borderId="40" xfId="12" applyFont="1" applyFill="1" applyBorder="1">
      <alignment vertical="center"/>
    </xf>
    <xf numFmtId="0" fontId="1" fillId="5" borderId="64" xfId="12" applyFont="1" applyFill="1" applyBorder="1" applyAlignment="1">
      <alignment vertical="center" shrinkToFit="1"/>
    </xf>
    <xf numFmtId="0" fontId="1" fillId="5" borderId="0" xfId="12" applyFont="1" applyFill="1" applyAlignment="1">
      <alignment vertical="center" shrinkToFit="1"/>
    </xf>
    <xf numFmtId="0" fontId="1" fillId="5" borderId="38" xfId="12" applyFont="1" applyFill="1" applyBorder="1" applyAlignment="1">
      <alignment vertical="center" shrinkToFit="1"/>
    </xf>
    <xf numFmtId="0" fontId="33" fillId="5" borderId="39" xfId="14" applyFont="1" applyFill="1" applyBorder="1" applyAlignment="1">
      <alignment horizontal="center" vertical="center"/>
    </xf>
    <xf numFmtId="0" fontId="33" fillId="5" borderId="31" xfId="14" applyFont="1" applyFill="1" applyBorder="1" applyAlignment="1">
      <alignment horizontal="center" vertical="center"/>
    </xf>
    <xf numFmtId="0" fontId="33" fillId="5" borderId="32" xfId="14" applyFont="1" applyFill="1" applyBorder="1" applyAlignment="1">
      <alignment horizontal="center" vertical="center"/>
    </xf>
    <xf numFmtId="0" fontId="33" fillId="5" borderId="37" xfId="12" applyFont="1" applyFill="1" applyBorder="1">
      <alignment vertical="center"/>
    </xf>
    <xf numFmtId="0" fontId="33" fillId="5" borderId="64" xfId="12" applyFont="1" applyFill="1" applyBorder="1" applyAlignment="1">
      <alignment vertical="center" shrinkToFit="1"/>
    </xf>
    <xf numFmtId="0" fontId="33" fillId="5" borderId="0" xfId="12" applyFont="1" applyFill="1" applyAlignment="1">
      <alignment vertical="center" shrinkToFit="1"/>
    </xf>
    <xf numFmtId="0" fontId="33" fillId="5" borderId="38" xfId="12" applyFont="1" applyFill="1" applyBorder="1" applyAlignment="1">
      <alignment vertical="center" shrinkToFit="1"/>
    </xf>
    <xf numFmtId="0" fontId="33" fillId="5" borderId="31" xfId="12" applyFont="1" applyFill="1" applyBorder="1" applyAlignment="1">
      <alignment horizontal="center" vertical="center" wrapText="1"/>
    </xf>
    <xf numFmtId="177" fontId="33" fillId="5" borderId="39" xfId="14" applyNumberFormat="1" applyFont="1" applyFill="1" applyBorder="1" applyAlignment="1">
      <alignment horizontal="right" vertical="center" shrinkToFit="1"/>
    </xf>
    <xf numFmtId="177" fontId="33" fillId="5" borderId="31" xfId="14" applyNumberFormat="1" applyFont="1" applyFill="1" applyBorder="1" applyAlignment="1">
      <alignment horizontal="right" vertical="center" shrinkToFit="1"/>
    </xf>
    <xf numFmtId="177" fontId="33" fillId="5" borderId="156" xfId="14" applyNumberFormat="1" applyFont="1" applyFill="1" applyBorder="1" applyAlignment="1">
      <alignment horizontal="right" vertical="center" shrinkToFit="1"/>
    </xf>
    <xf numFmtId="177" fontId="33" fillId="5" borderId="157" xfId="14" applyNumberFormat="1" applyFont="1" applyFill="1" applyBorder="1" applyAlignment="1">
      <alignment horizontal="right" vertical="center" shrinkToFit="1"/>
    </xf>
    <xf numFmtId="177" fontId="33" fillId="5" borderId="158" xfId="14" applyNumberFormat="1" applyFont="1" applyFill="1" applyBorder="1" applyAlignment="1">
      <alignment horizontal="right" vertical="center" shrinkToFit="1"/>
    </xf>
    <xf numFmtId="177" fontId="33" fillId="5" borderId="159" xfId="14" applyNumberFormat="1" applyFont="1" applyFill="1" applyBorder="1" applyAlignment="1">
      <alignment horizontal="right" vertical="center" shrinkToFit="1"/>
    </xf>
    <xf numFmtId="177" fontId="33" fillId="5" borderId="160" xfId="14" applyNumberFormat="1" applyFont="1" applyFill="1" applyBorder="1" applyAlignment="1">
      <alignment horizontal="right" vertical="center" shrinkToFit="1"/>
    </xf>
    <xf numFmtId="177" fontId="33" fillId="5" borderId="91" xfId="14" applyNumberFormat="1" applyFont="1" applyFill="1" applyBorder="1" applyAlignment="1">
      <alignment horizontal="right" vertical="center" shrinkToFit="1"/>
    </xf>
    <xf numFmtId="177" fontId="33" fillId="5" borderId="54" xfId="14" applyNumberFormat="1" applyFont="1" applyFill="1" applyBorder="1" applyAlignment="1">
      <alignment horizontal="right" vertical="center" shrinkToFit="1"/>
    </xf>
    <xf numFmtId="177" fontId="33" fillId="5" borderId="89" xfId="14" applyNumberFormat="1" applyFont="1" applyFill="1" applyBorder="1" applyAlignment="1">
      <alignment horizontal="right" vertical="center" shrinkToFit="1"/>
    </xf>
    <xf numFmtId="187" fontId="33" fillId="5" borderId="91" xfId="14" applyNumberFormat="1" applyFont="1" applyFill="1" applyBorder="1" applyAlignment="1">
      <alignment horizontal="right" vertical="center" shrinkToFit="1"/>
    </xf>
    <xf numFmtId="187" fontId="33" fillId="5" borderId="54" xfId="14" applyNumberFormat="1" applyFont="1" applyFill="1" applyBorder="1" applyAlignment="1">
      <alignment horizontal="right" vertical="center" shrinkToFit="1"/>
    </xf>
    <xf numFmtId="187" fontId="33" fillId="5" borderId="67" xfId="14" applyNumberFormat="1" applyFont="1" applyFill="1" applyBorder="1" applyAlignment="1">
      <alignment horizontal="right" vertical="center" shrinkToFit="1"/>
    </xf>
    <xf numFmtId="0" fontId="33" fillId="5" borderId="11" xfId="12" applyFont="1" applyFill="1" applyBorder="1" applyAlignment="1">
      <alignment horizontal="center" vertical="top" wrapText="1"/>
    </xf>
    <xf numFmtId="0" fontId="33" fillId="5" borderId="12" xfId="12" applyFont="1" applyFill="1" applyBorder="1" applyAlignment="1">
      <alignment horizontal="center" vertical="top" wrapText="1"/>
    </xf>
    <xf numFmtId="0" fontId="33" fillId="5" borderId="48" xfId="12" applyFont="1" applyFill="1" applyBorder="1" applyAlignment="1">
      <alignment horizontal="center" vertical="top" wrapText="1"/>
    </xf>
    <xf numFmtId="0" fontId="33" fillId="5" borderId="7" xfId="12" applyFont="1" applyFill="1" applyBorder="1" applyAlignment="1">
      <alignment horizontal="center" vertical="top" wrapText="1"/>
    </xf>
    <xf numFmtId="0" fontId="33" fillId="5" borderId="0" xfId="12" applyFont="1" applyFill="1" applyAlignment="1">
      <alignment horizontal="center" vertical="top" wrapText="1"/>
    </xf>
    <xf numFmtId="0" fontId="33" fillId="5" borderId="38" xfId="12" applyFont="1" applyFill="1" applyBorder="1" applyAlignment="1">
      <alignment horizontal="center" vertical="top" wrapText="1"/>
    </xf>
    <xf numFmtId="0" fontId="33" fillId="5" borderId="24" xfId="12" applyFont="1" applyFill="1" applyBorder="1" applyAlignment="1">
      <alignment horizontal="center" vertical="top" wrapText="1"/>
    </xf>
    <xf numFmtId="0" fontId="33" fillId="5" borderId="54" xfId="12" applyFont="1" applyFill="1" applyBorder="1" applyAlignment="1">
      <alignment horizontal="center" vertical="top" wrapText="1"/>
    </xf>
    <xf numFmtId="177" fontId="33" fillId="5" borderId="161" xfId="14" applyNumberFormat="1" applyFont="1" applyFill="1" applyBorder="1" applyAlignment="1">
      <alignment horizontal="right" vertical="center" shrinkToFit="1"/>
    </xf>
    <xf numFmtId="177" fontId="33" fillId="5" borderId="90" xfId="14" applyNumberFormat="1" applyFont="1" applyFill="1" applyBorder="1" applyAlignment="1">
      <alignment horizontal="right" vertical="center" shrinkToFit="1"/>
    </xf>
    <xf numFmtId="187" fontId="33" fillId="5" borderId="158" xfId="14" applyNumberFormat="1" applyFont="1" applyFill="1" applyBorder="1" applyAlignment="1">
      <alignment horizontal="right" vertical="center" shrinkToFit="1"/>
    </xf>
    <xf numFmtId="187" fontId="33" fillId="5" borderId="159" xfId="14" applyNumberFormat="1" applyFont="1" applyFill="1" applyBorder="1" applyAlignment="1">
      <alignment horizontal="right" vertical="center" shrinkToFit="1"/>
    </xf>
    <xf numFmtId="187" fontId="33" fillId="5" borderId="162" xfId="14" applyNumberFormat="1" applyFont="1" applyFill="1" applyBorder="1" applyAlignment="1">
      <alignment horizontal="right" vertical="center" shrinkToFit="1"/>
    </xf>
    <xf numFmtId="177" fontId="33" fillId="5" borderId="37" xfId="14" applyNumberFormat="1" applyFont="1" applyFill="1" applyBorder="1" applyAlignment="1">
      <alignment horizontal="right" vertical="center" shrinkToFit="1"/>
    </xf>
    <xf numFmtId="0" fontId="35" fillId="5" borderId="42" xfId="12" applyFont="1" applyFill="1" applyBorder="1" applyAlignment="1">
      <alignment horizontal="center" vertical="center"/>
    </xf>
    <xf numFmtId="0" fontId="33" fillId="5" borderId="41" xfId="12" applyFont="1" applyFill="1" applyBorder="1" applyAlignment="1">
      <alignment horizontal="center" vertical="center" wrapText="1"/>
    </xf>
    <xf numFmtId="0" fontId="33" fillId="5" borderId="12" xfId="12" applyFont="1" applyFill="1" applyBorder="1" applyAlignment="1">
      <alignment horizontal="center" vertical="center" wrapText="1"/>
    </xf>
    <xf numFmtId="0" fontId="33" fillId="5" borderId="48" xfId="12" applyFont="1" applyFill="1" applyBorder="1" applyAlignment="1">
      <alignment horizontal="center" vertical="center" wrapText="1"/>
    </xf>
    <xf numFmtId="0" fontId="33" fillId="5" borderId="64" xfId="12" applyFont="1" applyFill="1" applyBorder="1" applyAlignment="1">
      <alignment horizontal="center" vertical="center" wrapText="1"/>
    </xf>
    <xf numFmtId="0" fontId="33" fillId="5" borderId="0" xfId="12" applyFont="1" applyFill="1" applyAlignment="1">
      <alignment horizontal="center" vertical="center" wrapText="1"/>
    </xf>
    <xf numFmtId="0" fontId="33" fillId="5" borderId="38" xfId="12" applyFont="1" applyFill="1" applyBorder="1" applyAlignment="1">
      <alignment horizontal="center" vertical="center" wrapText="1"/>
    </xf>
    <xf numFmtId="0" fontId="33" fillId="5" borderId="54" xfId="12" applyFont="1" applyFill="1" applyBorder="1" applyAlignment="1">
      <alignment horizontal="center" vertical="center" wrapText="1"/>
    </xf>
    <xf numFmtId="0" fontId="33" fillId="5" borderId="40" xfId="12" applyFont="1" applyFill="1" applyBorder="1" applyAlignment="1">
      <alignment horizontal="center" vertical="center" wrapText="1"/>
    </xf>
    <xf numFmtId="0" fontId="33" fillId="5" borderId="41" xfId="14" applyFont="1" applyFill="1" applyBorder="1" applyAlignment="1">
      <alignment horizontal="left" vertical="center" shrinkToFit="1"/>
    </xf>
    <xf numFmtId="0" fontId="33" fillId="5" borderId="12" xfId="14" applyFont="1" applyFill="1" applyBorder="1" applyAlignment="1">
      <alignment horizontal="left" vertical="center" shrinkToFit="1"/>
    </xf>
    <xf numFmtId="0" fontId="33" fillId="5" borderId="48" xfId="14" applyFont="1" applyFill="1" applyBorder="1" applyAlignment="1">
      <alignment horizontal="left" vertical="center" shrinkToFit="1"/>
    </xf>
    <xf numFmtId="187" fontId="33" fillId="5" borderId="163" xfId="14" applyNumberFormat="1" applyFont="1" applyFill="1" applyBorder="1" applyAlignment="1">
      <alignment horizontal="right" vertical="center" shrinkToFit="1"/>
    </xf>
    <xf numFmtId="187" fontId="33" fillId="5" borderId="47" xfId="14" applyNumberFormat="1" applyFont="1" applyFill="1" applyBorder="1" applyAlignment="1">
      <alignment horizontal="right" vertical="center" shrinkToFit="1"/>
    </xf>
    <xf numFmtId="0" fontId="33" fillId="5" borderId="64" xfId="14" applyFont="1" applyFill="1" applyBorder="1" applyAlignment="1">
      <alignment horizontal="left" vertical="center" shrinkToFit="1"/>
    </xf>
    <xf numFmtId="0" fontId="33" fillId="5" borderId="0" xfId="14" applyFont="1" applyFill="1" applyAlignment="1">
      <alignment horizontal="left" vertical="center" shrinkToFit="1"/>
    </xf>
    <xf numFmtId="0" fontId="33" fillId="5" borderId="38" xfId="14" applyFont="1" applyFill="1" applyBorder="1" applyAlignment="1">
      <alignment horizontal="left" vertical="center" shrinkToFit="1"/>
    </xf>
    <xf numFmtId="0" fontId="33" fillId="5" borderId="11" xfId="12" applyFont="1" applyFill="1" applyBorder="1" applyAlignment="1">
      <alignment horizontal="center" vertical="center" wrapText="1"/>
    </xf>
    <xf numFmtId="0" fontId="33" fillId="5" borderId="7" xfId="12" applyFont="1" applyFill="1" applyBorder="1" applyAlignment="1">
      <alignment horizontal="center" vertical="center" wrapText="1"/>
    </xf>
    <xf numFmtId="0" fontId="33" fillId="5" borderId="74" xfId="12" applyFont="1" applyFill="1" applyBorder="1" applyAlignment="1">
      <alignment horizontal="center" vertical="center" wrapText="1"/>
    </xf>
    <xf numFmtId="0" fontId="33" fillId="5" borderId="75" xfId="12" applyFont="1" applyFill="1" applyBorder="1" applyAlignment="1">
      <alignment horizontal="center" vertical="center" wrapText="1"/>
    </xf>
    <xf numFmtId="0" fontId="33" fillId="5" borderId="70" xfId="12" applyFont="1" applyFill="1" applyBorder="1" applyAlignment="1">
      <alignment horizontal="center" vertical="center" wrapText="1"/>
    </xf>
    <xf numFmtId="187" fontId="33" fillId="5" borderId="129" xfId="14" applyNumberFormat="1" applyFont="1" applyFill="1" applyBorder="1" applyAlignment="1">
      <alignment horizontal="right" vertical="center" shrinkToFit="1"/>
    </xf>
    <xf numFmtId="187" fontId="33" fillId="5" borderId="166" xfId="14" applyNumberFormat="1" applyFont="1" applyFill="1" applyBorder="1" applyAlignment="1">
      <alignment horizontal="right" vertical="center" shrinkToFit="1"/>
    </xf>
    <xf numFmtId="187" fontId="33" fillId="5" borderId="167" xfId="14" applyNumberFormat="1" applyFont="1" applyFill="1" applyBorder="1" applyAlignment="1">
      <alignment horizontal="right" vertical="center" shrinkToFit="1"/>
    </xf>
    <xf numFmtId="187" fontId="33" fillId="5" borderId="168" xfId="14" applyNumberFormat="1" applyFont="1" applyFill="1" applyBorder="1" applyAlignment="1">
      <alignment horizontal="right" vertical="center" shrinkToFit="1"/>
    </xf>
    <xf numFmtId="0" fontId="33" fillId="5" borderId="81" xfId="12" applyFont="1" applyFill="1" applyBorder="1" applyAlignment="1">
      <alignment horizontal="center" vertical="center"/>
    </xf>
    <xf numFmtId="0" fontId="33" fillId="5" borderId="25" xfId="12" applyFont="1" applyFill="1" applyBorder="1" applyAlignment="1">
      <alignment horizontal="center" vertical="center"/>
    </xf>
    <xf numFmtId="0" fontId="33" fillId="5" borderId="46" xfId="12" applyFont="1" applyFill="1" applyBorder="1" applyAlignment="1">
      <alignment horizontal="center" vertical="center"/>
    </xf>
    <xf numFmtId="0" fontId="33" fillId="5" borderId="45" xfId="12" applyFont="1" applyFill="1" applyBorder="1" applyAlignment="1">
      <alignment horizontal="center" vertical="center"/>
    </xf>
    <xf numFmtId="0" fontId="33" fillId="5" borderId="72" xfId="12" applyFont="1" applyFill="1" applyBorder="1">
      <alignment vertical="center"/>
    </xf>
    <xf numFmtId="0" fontId="33" fillId="5" borderId="70" xfId="12" applyFont="1" applyFill="1" applyBorder="1">
      <alignment vertical="center"/>
    </xf>
    <xf numFmtId="177" fontId="33" fillId="5" borderId="172" xfId="14" applyNumberFormat="1" applyFont="1" applyFill="1" applyBorder="1" applyAlignment="1">
      <alignment horizontal="right" vertical="center" shrinkToFit="1"/>
    </xf>
    <xf numFmtId="177" fontId="33" fillId="5" borderId="173" xfId="14" applyNumberFormat="1" applyFont="1" applyFill="1" applyBorder="1" applyAlignment="1">
      <alignment horizontal="right" vertical="center" shrinkToFit="1"/>
    </xf>
    <xf numFmtId="187" fontId="33" fillId="5" borderId="173" xfId="14" applyNumberFormat="1" applyFont="1" applyFill="1" applyBorder="1" applyAlignment="1">
      <alignment horizontal="right" vertical="center" shrinkToFit="1"/>
    </xf>
    <xf numFmtId="187" fontId="33" fillId="5" borderId="174" xfId="14" applyNumberFormat="1" applyFont="1" applyFill="1" applyBorder="1" applyAlignment="1">
      <alignment horizontal="right" vertical="center" shrinkToFit="1"/>
    </xf>
    <xf numFmtId="0" fontId="33" fillId="5" borderId="11" xfId="12" applyFont="1" applyFill="1" applyBorder="1" applyAlignment="1">
      <alignment horizontal="left" vertical="center"/>
    </xf>
    <xf numFmtId="0" fontId="33" fillId="5" borderId="12" xfId="12" applyFont="1" applyFill="1" applyBorder="1" applyAlignment="1">
      <alignment horizontal="left" vertical="center"/>
    </xf>
    <xf numFmtId="0" fontId="33" fillId="5" borderId="12" xfId="12" applyFont="1" applyFill="1" applyBorder="1" applyAlignment="1">
      <alignment horizontal="right" vertical="center"/>
    </xf>
    <xf numFmtId="0" fontId="33" fillId="5" borderId="48" xfId="12" applyFont="1" applyFill="1" applyBorder="1" applyAlignment="1">
      <alignment horizontal="right" vertical="center"/>
    </xf>
    <xf numFmtId="177" fontId="33" fillId="5" borderId="41" xfId="13" applyNumberFormat="1" applyFont="1" applyFill="1" applyBorder="1" applyAlignment="1">
      <alignment horizontal="right" vertical="center" shrinkToFit="1"/>
    </xf>
    <xf numFmtId="177" fontId="33" fillId="5" borderId="12" xfId="13" applyNumberFormat="1" applyFont="1" applyFill="1" applyBorder="1" applyAlignment="1">
      <alignment horizontal="right" vertical="center" shrinkToFit="1"/>
    </xf>
    <xf numFmtId="177" fontId="33" fillId="5" borderId="82" xfId="13" applyNumberFormat="1" applyFont="1" applyFill="1" applyBorder="1" applyAlignment="1">
      <alignment horizontal="right" vertical="center" shrinkToFit="1"/>
    </xf>
    <xf numFmtId="177" fontId="33" fillId="5" borderId="84" xfId="13" applyNumberFormat="1" applyFont="1" applyFill="1" applyBorder="1" applyAlignment="1">
      <alignment horizontal="right" vertical="center" shrinkToFit="1"/>
    </xf>
    <xf numFmtId="187" fontId="33" fillId="5" borderId="169" xfId="14" applyNumberFormat="1" applyFont="1" applyFill="1" applyBorder="1" applyAlignment="1">
      <alignment horizontal="right" vertical="center" shrinkToFit="1"/>
    </xf>
    <xf numFmtId="187" fontId="33" fillId="5" borderId="170" xfId="14" applyNumberFormat="1" applyFont="1" applyFill="1" applyBorder="1" applyAlignment="1">
      <alignment horizontal="right" vertical="center" shrinkToFit="1"/>
    </xf>
    <xf numFmtId="187" fontId="33" fillId="5" borderId="171" xfId="14" applyNumberFormat="1" applyFont="1" applyFill="1" applyBorder="1" applyAlignment="1">
      <alignment horizontal="right" vertical="center" shrinkToFit="1"/>
    </xf>
    <xf numFmtId="176" fontId="33" fillId="5" borderId="41" xfId="14" applyNumberFormat="1" applyFont="1" applyFill="1" applyBorder="1" applyAlignment="1">
      <alignment horizontal="right" vertical="center" shrinkToFit="1"/>
    </xf>
    <xf numFmtId="176" fontId="33" fillId="5" borderId="12" xfId="14" applyNumberFormat="1" applyFont="1" applyFill="1" applyBorder="1" applyAlignment="1">
      <alignment horizontal="right" vertical="center" shrinkToFit="1"/>
    </xf>
    <xf numFmtId="176" fontId="33" fillId="5" borderId="48" xfId="14" applyNumberFormat="1" applyFont="1" applyFill="1" applyBorder="1" applyAlignment="1">
      <alignment horizontal="right" vertical="center" shrinkToFit="1"/>
    </xf>
    <xf numFmtId="0" fontId="33" fillId="5" borderId="26" xfId="12" applyFont="1" applyFill="1" applyBorder="1" applyAlignment="1">
      <alignment horizontal="center" vertical="center"/>
    </xf>
    <xf numFmtId="0" fontId="33" fillId="5" borderId="11" xfId="12" applyFont="1" applyFill="1" applyBorder="1" applyAlignment="1">
      <alignment horizontal="center" vertical="center" textRotation="255" wrapText="1"/>
    </xf>
    <xf numFmtId="0" fontId="33" fillId="5" borderId="7" xfId="12" applyFont="1" applyFill="1" applyBorder="1" applyAlignment="1">
      <alignment horizontal="center" vertical="center" textRotation="255" wrapText="1"/>
    </xf>
    <xf numFmtId="0" fontId="33" fillId="5" borderId="24" xfId="12" applyFont="1" applyFill="1" applyBorder="1" applyAlignment="1">
      <alignment horizontal="center" vertical="center" textRotation="255" wrapText="1"/>
    </xf>
    <xf numFmtId="0" fontId="33" fillId="5" borderId="17" xfId="12" applyFont="1" applyFill="1" applyBorder="1" applyAlignment="1">
      <alignment horizontal="left" vertical="center" wrapText="1"/>
    </xf>
    <xf numFmtId="0" fontId="33" fillId="5" borderId="18" xfId="12" applyFont="1" applyFill="1" applyBorder="1" applyAlignment="1">
      <alignment horizontal="left" vertical="center"/>
    </xf>
    <xf numFmtId="0" fontId="33" fillId="5" borderId="43" xfId="12" applyFont="1" applyFill="1" applyBorder="1" applyAlignment="1">
      <alignment horizontal="left" vertical="center"/>
    </xf>
    <xf numFmtId="187" fontId="33" fillId="5" borderId="128" xfId="14" applyNumberFormat="1" applyFont="1" applyFill="1" applyBorder="1" applyAlignment="1">
      <alignment horizontal="right" vertical="center" shrinkToFit="1"/>
    </xf>
    <xf numFmtId="177" fontId="33" fillId="5" borderId="164" xfId="14" applyNumberFormat="1" applyFont="1" applyFill="1" applyBorder="1" applyAlignment="1">
      <alignment horizontal="right" vertical="center" shrinkToFit="1"/>
    </xf>
    <xf numFmtId="177" fontId="33" fillId="5" borderId="165" xfId="14" applyNumberFormat="1" applyFont="1" applyFill="1" applyBorder="1" applyAlignment="1">
      <alignment horizontal="right" vertical="center" shrinkToFit="1"/>
    </xf>
    <xf numFmtId="0" fontId="33" fillId="5" borderId="7" xfId="12" applyFont="1" applyFill="1" applyBorder="1">
      <alignment vertical="center"/>
    </xf>
    <xf numFmtId="176" fontId="33" fillId="5" borderId="64" xfId="14" applyNumberFormat="1" applyFont="1" applyFill="1" applyBorder="1" applyAlignment="1">
      <alignment horizontal="right" vertical="center" shrinkToFit="1"/>
    </xf>
    <xf numFmtId="176" fontId="33" fillId="5" borderId="0" xfId="14" applyNumberFormat="1" applyFont="1" applyFill="1" applyAlignment="1">
      <alignment horizontal="right" vertical="center" shrinkToFit="1"/>
    </xf>
    <xf numFmtId="176" fontId="33" fillId="5" borderId="38" xfId="14" applyNumberFormat="1" applyFont="1" applyFill="1" applyBorder="1" applyAlignment="1">
      <alignment horizontal="right" vertical="center" shrinkToFit="1"/>
    </xf>
    <xf numFmtId="176" fontId="33" fillId="5" borderId="66" xfId="14" applyNumberFormat="1" applyFont="1" applyFill="1" applyBorder="1" applyAlignment="1">
      <alignment horizontal="right" vertical="center" shrinkToFit="1"/>
    </xf>
    <xf numFmtId="0" fontId="33" fillId="5" borderId="0" xfId="12" applyFont="1" applyFill="1" applyAlignment="1">
      <alignment horizontal="right" vertical="center" wrapText="1"/>
    </xf>
    <xf numFmtId="0" fontId="33" fillId="5" borderId="0" xfId="12" applyFont="1" applyFill="1" applyAlignment="1">
      <alignment horizontal="right" vertical="center"/>
    </xf>
    <xf numFmtId="0" fontId="33" fillId="5" borderId="38" xfId="12" applyFont="1" applyFill="1" applyBorder="1" applyAlignment="1">
      <alignment horizontal="right" vertical="center"/>
    </xf>
    <xf numFmtId="187" fontId="33" fillId="5" borderId="175" xfId="14" applyNumberFormat="1" applyFont="1" applyFill="1" applyBorder="1" applyAlignment="1">
      <alignment horizontal="right" vertical="center" shrinkToFit="1"/>
    </xf>
    <xf numFmtId="187" fontId="33" fillId="5" borderId="176" xfId="14" applyNumberFormat="1" applyFont="1" applyFill="1" applyBorder="1" applyAlignment="1">
      <alignment horizontal="right" vertical="center" shrinkToFit="1"/>
    </xf>
    <xf numFmtId="187" fontId="33" fillId="5" borderId="177" xfId="14" applyNumberFormat="1" applyFont="1" applyFill="1" applyBorder="1" applyAlignment="1">
      <alignment horizontal="right" vertical="center" shrinkToFit="1"/>
    </xf>
    <xf numFmtId="176" fontId="33" fillId="5" borderId="13" xfId="14" applyNumberFormat="1" applyFont="1" applyFill="1" applyBorder="1" applyAlignment="1">
      <alignment horizontal="right" vertical="center" shrinkToFit="1"/>
    </xf>
    <xf numFmtId="0" fontId="33" fillId="5" borderId="75" xfId="12" applyFont="1" applyFill="1" applyBorder="1" applyAlignment="1">
      <alignment horizontal="center" vertical="center"/>
    </xf>
    <xf numFmtId="0" fontId="33" fillId="5" borderId="70" xfId="12" applyFont="1" applyFill="1" applyBorder="1" applyAlignment="1">
      <alignment horizontal="center" vertical="center"/>
    </xf>
    <xf numFmtId="187" fontId="33" fillId="5" borderId="130" xfId="14" applyNumberFormat="1" applyFont="1" applyFill="1" applyBorder="1" applyAlignment="1">
      <alignment horizontal="right" vertical="center" shrinkToFit="1"/>
    </xf>
    <xf numFmtId="187" fontId="33" fillId="5" borderId="18" xfId="14" applyNumberFormat="1" applyFont="1" applyFill="1" applyBorder="1" applyAlignment="1">
      <alignment horizontal="right" vertical="center" shrinkToFit="1"/>
    </xf>
    <xf numFmtId="187" fontId="33" fillId="5" borderId="184" xfId="14" applyNumberFormat="1" applyFont="1" applyFill="1" applyBorder="1" applyAlignment="1">
      <alignment horizontal="right" vertical="center" shrinkToFit="1"/>
    </xf>
    <xf numFmtId="187" fontId="33" fillId="5" borderId="185" xfId="14" applyNumberFormat="1" applyFont="1" applyFill="1" applyBorder="1" applyAlignment="1">
      <alignment horizontal="right" vertical="center" shrinkToFit="1"/>
    </xf>
    <xf numFmtId="0" fontId="33" fillId="5" borderId="74" xfId="12" applyFont="1" applyFill="1" applyBorder="1">
      <alignment vertical="center"/>
    </xf>
    <xf numFmtId="188" fontId="33" fillId="5" borderId="72" xfId="14" applyNumberFormat="1" applyFont="1" applyFill="1" applyBorder="1" applyAlignment="1">
      <alignment horizontal="right" vertical="center" shrinkToFit="1"/>
    </xf>
    <xf numFmtId="188" fontId="33" fillId="5" borderId="75" xfId="14" applyNumberFormat="1" applyFont="1" applyFill="1" applyBorder="1" applyAlignment="1">
      <alignment horizontal="right" vertical="center" shrinkToFit="1"/>
    </xf>
    <xf numFmtId="188" fontId="33" fillId="5" borderId="70" xfId="14" applyNumberFormat="1" applyFont="1" applyFill="1" applyBorder="1" applyAlignment="1">
      <alignment horizontal="right" vertical="center" shrinkToFit="1"/>
    </xf>
    <xf numFmtId="188" fontId="33" fillId="5" borderId="181" xfId="14" applyNumberFormat="1" applyFont="1" applyFill="1" applyBorder="1" applyAlignment="1">
      <alignment horizontal="right" vertical="center" shrinkToFit="1"/>
    </xf>
    <xf numFmtId="188" fontId="33" fillId="5" borderId="182" xfId="14" applyNumberFormat="1" applyFont="1" applyFill="1" applyBorder="1" applyAlignment="1">
      <alignment horizontal="right" vertical="center" shrinkToFit="1"/>
    </xf>
    <xf numFmtId="188" fontId="33" fillId="5" borderId="183" xfId="14" applyNumberFormat="1" applyFont="1" applyFill="1" applyBorder="1" applyAlignment="1">
      <alignment horizontal="right" vertical="center" shrinkToFit="1"/>
    </xf>
    <xf numFmtId="0" fontId="33" fillId="5" borderId="11" xfId="12" applyFont="1" applyFill="1" applyBorder="1" applyAlignment="1">
      <alignment horizontal="left" vertical="center" wrapText="1"/>
    </xf>
    <xf numFmtId="0" fontId="33" fillId="5" borderId="12" xfId="12" applyFont="1" applyFill="1" applyBorder="1" applyAlignment="1">
      <alignment horizontal="left" vertical="center" wrapText="1"/>
    </xf>
    <xf numFmtId="0" fontId="33" fillId="5" borderId="74" xfId="12" applyFont="1" applyFill="1" applyBorder="1" applyAlignment="1">
      <alignment horizontal="left" vertical="center" wrapText="1"/>
    </xf>
    <xf numFmtId="0" fontId="33" fillId="5" borderId="75" xfId="12" applyFont="1" applyFill="1" applyBorder="1" applyAlignment="1">
      <alignment horizontal="left" vertical="center" wrapText="1"/>
    </xf>
    <xf numFmtId="0" fontId="33" fillId="5" borderId="12" xfId="12" applyFont="1" applyFill="1" applyBorder="1" applyAlignment="1">
      <alignment horizontal="center" vertical="center"/>
    </xf>
    <xf numFmtId="0" fontId="33" fillId="5" borderId="48" xfId="12" applyFont="1" applyFill="1" applyBorder="1" applyAlignment="1">
      <alignment horizontal="center" vertical="center"/>
    </xf>
    <xf numFmtId="187" fontId="33" fillId="5" borderId="39" xfId="14" applyNumberFormat="1" applyFont="1" applyFill="1" applyBorder="1" applyAlignment="1">
      <alignment horizontal="right" vertical="center" shrinkToFit="1"/>
    </xf>
    <xf numFmtId="187" fontId="33" fillId="5" borderId="31" xfId="14" applyNumberFormat="1" applyFont="1" applyFill="1" applyBorder="1" applyAlignment="1">
      <alignment horizontal="right" vertical="center" shrinkToFit="1"/>
    </xf>
    <xf numFmtId="187" fontId="33" fillId="5" borderId="156" xfId="14" applyNumberFormat="1" applyFont="1" applyFill="1" applyBorder="1" applyAlignment="1">
      <alignment horizontal="right" vertical="center" shrinkToFit="1"/>
    </xf>
    <xf numFmtId="187" fontId="33" fillId="5" borderId="157" xfId="14" applyNumberFormat="1" applyFont="1" applyFill="1" applyBorder="1" applyAlignment="1">
      <alignment horizontal="right" vertical="center" shrinkToFit="1"/>
    </xf>
    <xf numFmtId="187" fontId="33" fillId="5" borderId="160" xfId="14" applyNumberFormat="1" applyFont="1" applyFill="1" applyBorder="1" applyAlignment="1">
      <alignment horizontal="right" vertical="center" shrinkToFit="1"/>
    </xf>
    <xf numFmtId="188" fontId="33" fillId="5" borderId="64" xfId="14" applyNumberFormat="1" applyFont="1" applyFill="1" applyBorder="1" applyAlignment="1">
      <alignment horizontal="right" vertical="center" shrinkToFit="1"/>
    </xf>
    <xf numFmtId="188" fontId="33" fillId="5" borderId="0" xfId="14" applyNumberFormat="1" applyFont="1" applyFill="1" applyAlignment="1">
      <alignment horizontal="right" vertical="center" shrinkToFit="1"/>
    </xf>
    <xf numFmtId="188" fontId="33" fillId="5" borderId="38" xfId="14" applyNumberFormat="1" applyFont="1" applyFill="1" applyBorder="1" applyAlignment="1">
      <alignment horizontal="right" vertical="center" shrinkToFit="1"/>
    </xf>
    <xf numFmtId="188" fontId="33" fillId="5" borderId="66" xfId="14" applyNumberFormat="1" applyFont="1" applyFill="1" applyBorder="1" applyAlignment="1">
      <alignment horizontal="right" vertical="center" shrinkToFit="1"/>
    </xf>
    <xf numFmtId="0" fontId="35" fillId="5" borderId="24" xfId="12" applyFont="1" applyFill="1" applyBorder="1" applyAlignment="1">
      <alignment horizontal="left" vertical="center"/>
    </xf>
    <xf numFmtId="0" fontId="33" fillId="5" borderId="54" xfId="12" applyFont="1" applyFill="1" applyBorder="1" applyAlignment="1">
      <alignment horizontal="left" vertical="center"/>
    </xf>
    <xf numFmtId="0" fontId="33" fillId="5" borderId="54" xfId="12" applyFont="1" applyFill="1" applyBorder="1" applyAlignment="1">
      <alignment horizontal="right" vertical="center" wrapText="1"/>
    </xf>
    <xf numFmtId="0" fontId="33" fillId="5" borderId="54" xfId="12" applyFont="1" applyFill="1" applyBorder="1" applyAlignment="1">
      <alignment horizontal="right" vertical="center"/>
    </xf>
    <xf numFmtId="0" fontId="33" fillId="5" borderId="40" xfId="12" applyFont="1" applyFill="1" applyBorder="1" applyAlignment="1">
      <alignment horizontal="right" vertical="center"/>
    </xf>
    <xf numFmtId="187" fontId="33" fillId="5" borderId="178" xfId="14" applyNumberFormat="1" applyFont="1" applyFill="1" applyBorder="1" applyAlignment="1">
      <alignment horizontal="right" vertical="center" shrinkToFit="1"/>
    </xf>
    <xf numFmtId="187" fontId="33" fillId="5" borderId="179" xfId="14" applyNumberFormat="1" applyFont="1" applyFill="1" applyBorder="1" applyAlignment="1">
      <alignment horizontal="right" vertical="center" shrinkToFit="1"/>
    </xf>
    <xf numFmtId="187" fontId="33" fillId="5"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5" borderId="34" xfId="16" applyFont="1" applyFill="1" applyBorder="1" applyAlignment="1">
      <alignment horizontal="center" vertical="center" wrapText="1"/>
    </xf>
    <xf numFmtId="0" fontId="1" fillId="5" borderId="34" xfId="16" applyFont="1" applyFill="1" applyBorder="1" applyAlignment="1">
      <alignment horizontal="center" vertical="center"/>
    </xf>
    <xf numFmtId="179" fontId="3" fillId="5" borderId="39" xfId="17" applyNumberFormat="1" applyFont="1" applyFill="1" applyBorder="1" applyAlignment="1">
      <alignment horizontal="left" vertical="center" wrapText="1"/>
    </xf>
    <xf numFmtId="179" fontId="3" fillId="5" borderId="31" xfId="17" applyNumberFormat="1" applyFont="1" applyFill="1" applyBorder="1" applyAlignment="1">
      <alignment horizontal="left" vertical="center" wrapText="1"/>
    </xf>
    <xf numFmtId="179" fontId="3" fillId="5" borderId="42" xfId="17" applyNumberFormat="1" applyFont="1" applyFill="1" applyBorder="1" applyAlignment="1">
      <alignment horizontal="left" vertical="center" wrapText="1"/>
    </xf>
    <xf numFmtId="0" fontId="3" fillId="5" borderId="39" xfId="17" applyFont="1" applyFill="1" applyBorder="1" applyAlignment="1">
      <alignment horizontal="left" vertical="center"/>
    </xf>
    <xf numFmtId="0" fontId="3" fillId="5" borderId="31" xfId="17" applyFont="1" applyFill="1" applyBorder="1" applyAlignment="1">
      <alignment horizontal="left" vertical="center"/>
    </xf>
    <xf numFmtId="0" fontId="3" fillId="5"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5" borderId="39" xfId="16" applyNumberFormat="1" applyFont="1" applyFill="1" applyBorder="1" applyAlignment="1">
      <alignment vertical="center" wrapText="1"/>
    </xf>
    <xf numFmtId="178" fontId="3" fillId="5" borderId="31" xfId="16" applyNumberFormat="1" applyFont="1" applyFill="1" applyBorder="1" applyAlignment="1">
      <alignment vertical="center" wrapText="1"/>
    </xf>
    <xf numFmtId="178" fontId="3" fillId="5"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5" borderId="39" xfId="16" applyFont="1" applyFill="1" applyBorder="1" applyAlignment="1">
      <alignment vertical="center"/>
    </xf>
    <xf numFmtId="0" fontId="3" fillId="5" borderId="31" xfId="16" applyFont="1" applyFill="1" applyBorder="1" applyAlignment="1">
      <alignment vertical="center"/>
    </xf>
    <xf numFmtId="0" fontId="3" fillId="5"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5" borderId="0" xfId="6" applyFont="1" applyFill="1" applyAlignment="1">
      <alignment vertical="center"/>
    </xf>
    <xf numFmtId="0" fontId="16" fillId="5" borderId="0" xfId="6" applyFill="1" applyAlignment="1" applyProtection="1">
      <alignment vertical="center"/>
      <protection hidden="1"/>
    </xf>
    <xf numFmtId="0" fontId="1" fillId="0" borderId="0" xfId="16" applyFont="1">
      <alignment vertical="center"/>
    </xf>
    <xf numFmtId="0" fontId="16" fillId="5"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4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5" borderId="0" xfId="17" applyNumberFormat="1" applyFont="1" applyFill="1" applyAlignment="1">
      <alignment vertical="center" wrapText="1"/>
    </xf>
    <xf numFmtId="0" fontId="1" fillId="0" borderId="0" xfId="16" applyFont="1" applyAlignment="1">
      <alignment horizontal="center" vertical="center"/>
    </xf>
    <xf numFmtId="49" fontId="1" fillId="5" borderId="0" xfId="17" applyNumberFormat="1" applyFont="1" applyFill="1" applyAlignment="1">
      <alignment horizontal="center" vertical="center" wrapText="1"/>
    </xf>
    <xf numFmtId="49" fontId="1" fillId="5"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5"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5" borderId="0" xfId="17" applyNumberFormat="1" applyFont="1" applyFill="1" applyAlignment="1">
      <alignment horizontal="center" vertical="center"/>
    </xf>
    <xf numFmtId="179" fontId="1" fillId="5" borderId="34" xfId="17" applyNumberFormat="1" applyFont="1" applyFill="1" applyBorder="1" applyAlignment="1">
      <alignment horizontal="center" vertical="center" wrapText="1"/>
    </xf>
    <xf numFmtId="187" fontId="1" fillId="5" borderId="188" xfId="17" applyNumberFormat="1" applyFont="1" applyFill="1" applyBorder="1" applyAlignment="1">
      <alignment horizontal="center" vertical="center"/>
    </xf>
    <xf numFmtId="187" fontId="1" fillId="5"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5" borderId="0" xfId="16" applyNumberFormat="1" applyFont="1" applyFill="1" applyAlignment="1">
      <alignment vertical="center" wrapText="1"/>
    </xf>
    <xf numFmtId="178" fontId="16" fillId="0" borderId="0" xfId="18" applyNumberFormat="1" applyAlignment="1">
      <alignment horizontal="center" vertical="center"/>
    </xf>
    <xf numFmtId="187" fontId="1" fillId="5"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4"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228A-473F-8115-26FAAA3B8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330236</c:v>
                </c:pt>
                <c:pt idx="1">
                  <c:v>289516</c:v>
                </c:pt>
                <c:pt idx="2">
                  <c:v>337293</c:v>
                </c:pt>
                <c:pt idx="3">
                  <c:v>343353</c:v>
                </c:pt>
                <c:pt idx="4">
                  <c:v>352972</c:v>
                </c:pt>
              </c:numCache>
            </c:numRef>
          </c:val>
          <c:smooth val="0"/>
          <c:extLst>
            <c:ext xmlns:c16="http://schemas.microsoft.com/office/drawing/2014/chart" uri="{C3380CC4-5D6E-409C-BE32-E72D297353CC}">
              <c16:uniqueId val="{00000001-228A-473F-8115-26FAAA3B8477}"/>
            </c:ext>
          </c:extLst>
        </c:ser>
        <c:dLbls>
          <c:showLegendKey val="0"/>
          <c:showVal val="0"/>
          <c:showCatName val="0"/>
          <c:showSerName val="0"/>
          <c:showPercent val="0"/>
          <c:showBubbleSize val="0"/>
        </c:dLbls>
        <c:marker val="1"/>
        <c:smooth val="0"/>
        <c:axId val="367555592"/>
        <c:axId val="367556376"/>
      </c:lineChart>
      <c:catAx>
        <c:axId val="367555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7556376"/>
        <c:crosses val="autoZero"/>
        <c:auto val="1"/>
        <c:lblAlgn val="ctr"/>
        <c:lblOffset val="100"/>
        <c:tickLblSkip val="1"/>
        <c:tickMarkSkip val="1"/>
        <c:noMultiLvlLbl val="0"/>
      </c:catAx>
      <c:valAx>
        <c:axId val="36755637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7555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10.36</c:v>
                </c:pt>
                <c:pt idx="1">
                  <c:v>8.23</c:v>
                </c:pt>
                <c:pt idx="2">
                  <c:v>7.81</c:v>
                </c:pt>
                <c:pt idx="3">
                  <c:v>9.0500000000000007</c:v>
                </c:pt>
                <c:pt idx="4">
                  <c:v>9.01</c:v>
                </c:pt>
              </c:numCache>
            </c:numRef>
          </c:val>
          <c:extLst>
            <c:ext xmlns:c16="http://schemas.microsoft.com/office/drawing/2014/chart" uri="{C3380CC4-5D6E-409C-BE32-E72D297353CC}">
              <c16:uniqueId val="{00000000-2265-4877-9C11-74FB07228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185.16</c:v>
                </c:pt>
                <c:pt idx="1">
                  <c:v>178.75</c:v>
                </c:pt>
                <c:pt idx="2">
                  <c:v>173.03</c:v>
                </c:pt>
                <c:pt idx="3">
                  <c:v>161.11000000000001</c:v>
                </c:pt>
                <c:pt idx="4">
                  <c:v>147.38</c:v>
                </c:pt>
              </c:numCache>
            </c:numRef>
          </c:val>
          <c:extLst>
            <c:ext xmlns:c16="http://schemas.microsoft.com/office/drawing/2014/chart" uri="{C3380CC4-5D6E-409C-BE32-E72D297353CC}">
              <c16:uniqueId val="{00000001-2265-4877-9C11-74FB072285EB}"/>
            </c:ext>
          </c:extLst>
        </c:ser>
        <c:dLbls>
          <c:showLegendKey val="0"/>
          <c:showVal val="0"/>
          <c:showCatName val="0"/>
          <c:showSerName val="0"/>
          <c:showPercent val="0"/>
          <c:showBubbleSize val="0"/>
        </c:dLbls>
        <c:gapWidth val="250"/>
        <c:overlap val="100"/>
        <c:axId val="367557160"/>
        <c:axId val="367557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-8.17</c:v>
                </c:pt>
                <c:pt idx="1">
                  <c:v>-9.17</c:v>
                </c:pt>
                <c:pt idx="2">
                  <c:v>-6.15</c:v>
                </c:pt>
                <c:pt idx="3">
                  <c:v>-0.27</c:v>
                </c:pt>
                <c:pt idx="4">
                  <c:v>0.75</c:v>
                </c:pt>
              </c:numCache>
            </c:numRef>
          </c:val>
          <c:smooth val="0"/>
          <c:extLst>
            <c:ext xmlns:c16="http://schemas.microsoft.com/office/drawing/2014/chart" uri="{C3380CC4-5D6E-409C-BE32-E72D297353CC}">
              <c16:uniqueId val="{00000002-2265-4877-9C11-74FB072285EB}"/>
            </c:ext>
          </c:extLst>
        </c:ser>
        <c:dLbls>
          <c:showLegendKey val="0"/>
          <c:showVal val="0"/>
          <c:showCatName val="0"/>
          <c:showSerName val="0"/>
          <c:showPercent val="0"/>
          <c:showBubbleSize val="0"/>
        </c:dLbls>
        <c:marker val="1"/>
        <c:smooth val="0"/>
        <c:axId val="367557160"/>
        <c:axId val="367557944"/>
      </c:lineChart>
      <c:catAx>
        <c:axId val="367557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557944"/>
        <c:crosses val="autoZero"/>
        <c:auto val="1"/>
        <c:lblAlgn val="ctr"/>
        <c:lblOffset val="100"/>
        <c:tickLblSkip val="1"/>
        <c:tickMarkSkip val="1"/>
        <c:noMultiLvlLbl val="0"/>
      </c:catAx>
      <c:valAx>
        <c:axId val="367557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557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60-4CB5-B883-276B9B3199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60-4CB5-B883-276B9B3199DB}"/>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0.55000000000000004</c:v>
                </c:pt>
                <c:pt idx="2">
                  <c:v>#N/A</c:v>
                </c:pt>
                <c:pt idx="3">
                  <c:v>0.43</c:v>
                </c:pt>
                <c:pt idx="4">
                  <c:v>#N/A</c:v>
                </c:pt>
                <c:pt idx="5">
                  <c:v>0.11</c:v>
                </c:pt>
                <c:pt idx="6">
                  <c:v>#N/A</c:v>
                </c:pt>
                <c:pt idx="7">
                  <c:v>0.15</c:v>
                </c:pt>
                <c:pt idx="8">
                  <c:v>#N/A</c:v>
                </c:pt>
                <c:pt idx="9">
                  <c:v>0.1</c:v>
                </c:pt>
              </c:numCache>
            </c:numRef>
          </c:val>
          <c:extLst>
            <c:ext xmlns:c16="http://schemas.microsoft.com/office/drawing/2014/chart" uri="{C3380CC4-5D6E-409C-BE32-E72D297353CC}">
              <c16:uniqueId val="{00000002-DB60-4CB5-B883-276B9B3199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0.28000000000000003</c:v>
                </c:pt>
                <c:pt idx="2">
                  <c:v>#N/A</c:v>
                </c:pt>
                <c:pt idx="3">
                  <c:v>0.06</c:v>
                </c:pt>
                <c:pt idx="4">
                  <c:v>#N/A</c:v>
                </c:pt>
                <c:pt idx="5">
                  <c:v>0.11</c:v>
                </c:pt>
                <c:pt idx="6">
                  <c:v>#N/A</c:v>
                </c:pt>
                <c:pt idx="7">
                  <c:v>0.06</c:v>
                </c:pt>
                <c:pt idx="8">
                  <c:v>#N/A</c:v>
                </c:pt>
                <c:pt idx="9">
                  <c:v>0.13</c:v>
                </c:pt>
              </c:numCache>
            </c:numRef>
          </c:val>
          <c:extLst>
            <c:ext xmlns:c16="http://schemas.microsoft.com/office/drawing/2014/chart" uri="{C3380CC4-5D6E-409C-BE32-E72D297353CC}">
              <c16:uniqueId val="{00000003-DB60-4CB5-B883-276B9B3199DB}"/>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c:v>
                </c:pt>
                <c:pt idx="4">
                  <c:v>#N/A</c:v>
                </c:pt>
                <c:pt idx="5">
                  <c:v>7.0000000000000007E-2</c:v>
                </c:pt>
                <c:pt idx="6">
                  <c:v>#N/A</c:v>
                </c:pt>
                <c:pt idx="7">
                  <c:v>0.04</c:v>
                </c:pt>
                <c:pt idx="8">
                  <c:v>#N/A</c:v>
                </c:pt>
                <c:pt idx="9">
                  <c:v>0.15</c:v>
                </c:pt>
              </c:numCache>
            </c:numRef>
          </c:val>
          <c:extLst>
            <c:ext xmlns:c16="http://schemas.microsoft.com/office/drawing/2014/chart" uri="{C3380CC4-5D6E-409C-BE32-E72D297353CC}">
              <c16:uniqueId val="{00000004-DB60-4CB5-B883-276B9B3199DB}"/>
            </c:ext>
          </c:extLst>
        </c:ser>
        <c:ser>
          <c:idx val="5"/>
          <c:order val="5"/>
          <c:tx>
            <c:strRef>
              <c:f>データシート!$A$32</c:f>
              <c:strCache>
                <c:ptCount val="1"/>
                <c:pt idx="0">
                  <c:v>東京都都民の森管理運営事業特別会計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c:v>
                </c:pt>
                <c:pt idx="2">
                  <c:v>#N/A</c:v>
                </c:pt>
                <c:pt idx="3">
                  <c:v>0.61</c:v>
                </c:pt>
                <c:pt idx="4">
                  <c:v>#N/A</c:v>
                </c:pt>
                <c:pt idx="5">
                  <c:v>0.62</c:v>
                </c:pt>
                <c:pt idx="6">
                  <c:v>#N/A</c:v>
                </c:pt>
                <c:pt idx="7">
                  <c:v>0.52</c:v>
                </c:pt>
                <c:pt idx="8">
                  <c:v>#N/A</c:v>
                </c:pt>
                <c:pt idx="9">
                  <c:v>0.46</c:v>
                </c:pt>
              </c:numCache>
            </c:numRef>
          </c:val>
          <c:extLst>
            <c:ext xmlns:c16="http://schemas.microsoft.com/office/drawing/2014/chart" uri="{C3380CC4-5D6E-409C-BE32-E72D297353CC}">
              <c16:uniqueId val="{00000005-DB60-4CB5-B883-276B9B3199DB}"/>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2.2000000000000002</c:v>
                </c:pt>
                <c:pt idx="4">
                  <c:v>#N/A</c:v>
                </c:pt>
                <c:pt idx="5">
                  <c:v>0.35</c:v>
                </c:pt>
                <c:pt idx="6">
                  <c:v>#N/A</c:v>
                </c:pt>
                <c:pt idx="7">
                  <c:v>0.3</c:v>
                </c:pt>
                <c:pt idx="8">
                  <c:v>#N/A</c:v>
                </c:pt>
                <c:pt idx="9">
                  <c:v>1.32</c:v>
                </c:pt>
              </c:numCache>
            </c:numRef>
          </c:val>
          <c:extLst>
            <c:ext xmlns:c16="http://schemas.microsoft.com/office/drawing/2014/chart" uri="{C3380CC4-5D6E-409C-BE32-E72D297353CC}">
              <c16:uniqueId val="{00000006-DB60-4CB5-B883-276B9B3199D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3.42</c:v>
                </c:pt>
                <c:pt idx="2">
                  <c:v>#N/A</c:v>
                </c:pt>
                <c:pt idx="3">
                  <c:v>2.34</c:v>
                </c:pt>
                <c:pt idx="4">
                  <c:v>#N/A</c:v>
                </c:pt>
                <c:pt idx="5">
                  <c:v>0.69</c:v>
                </c:pt>
                <c:pt idx="6">
                  <c:v>#N/A</c:v>
                </c:pt>
                <c:pt idx="7">
                  <c:v>2.5099999999999998</c:v>
                </c:pt>
                <c:pt idx="8">
                  <c:v>#N/A</c:v>
                </c:pt>
                <c:pt idx="9">
                  <c:v>1.61</c:v>
                </c:pt>
              </c:numCache>
            </c:numRef>
          </c:val>
          <c:extLst>
            <c:ext xmlns:c16="http://schemas.microsoft.com/office/drawing/2014/chart" uri="{C3380CC4-5D6E-409C-BE32-E72D297353CC}">
              <c16:uniqueId val="{00000007-DB60-4CB5-B883-276B9B3199D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0.68</c:v>
                </c:pt>
                <c:pt idx="2">
                  <c:v>#N/A</c:v>
                </c:pt>
                <c:pt idx="3">
                  <c:v>0.61</c:v>
                </c:pt>
                <c:pt idx="4">
                  <c:v>#N/A</c:v>
                </c:pt>
                <c:pt idx="5">
                  <c:v>0.68</c:v>
                </c:pt>
                <c:pt idx="6">
                  <c:v>#N/A</c:v>
                </c:pt>
                <c:pt idx="7">
                  <c:v>1.1299999999999999</c:v>
                </c:pt>
                <c:pt idx="8">
                  <c:v>#N/A</c:v>
                </c:pt>
                <c:pt idx="9">
                  <c:v>2.5499999999999998</c:v>
                </c:pt>
              </c:numCache>
            </c:numRef>
          </c:val>
          <c:extLst>
            <c:ext xmlns:c16="http://schemas.microsoft.com/office/drawing/2014/chart" uri="{C3380CC4-5D6E-409C-BE32-E72D297353CC}">
              <c16:uniqueId val="{00000008-DB60-4CB5-B883-276B9B3199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9.85</c:v>
                </c:pt>
                <c:pt idx="2">
                  <c:v>#N/A</c:v>
                </c:pt>
                <c:pt idx="3">
                  <c:v>7.62</c:v>
                </c:pt>
                <c:pt idx="4">
                  <c:v>#N/A</c:v>
                </c:pt>
                <c:pt idx="5">
                  <c:v>7.18</c:v>
                </c:pt>
                <c:pt idx="6">
                  <c:v>#N/A</c:v>
                </c:pt>
                <c:pt idx="7">
                  <c:v>8.52</c:v>
                </c:pt>
                <c:pt idx="8">
                  <c:v>#N/A</c:v>
                </c:pt>
                <c:pt idx="9">
                  <c:v>8.5399999999999991</c:v>
                </c:pt>
              </c:numCache>
            </c:numRef>
          </c:val>
          <c:extLst>
            <c:ext xmlns:c16="http://schemas.microsoft.com/office/drawing/2014/chart" uri="{C3380CC4-5D6E-409C-BE32-E72D297353CC}">
              <c16:uniqueId val="{00000009-DB60-4CB5-B883-276B9B3199DB}"/>
            </c:ext>
          </c:extLst>
        </c:ser>
        <c:dLbls>
          <c:showLegendKey val="0"/>
          <c:showVal val="0"/>
          <c:showCatName val="0"/>
          <c:showSerName val="0"/>
          <c:showPercent val="0"/>
          <c:showBubbleSize val="0"/>
        </c:dLbls>
        <c:gapWidth val="150"/>
        <c:overlap val="100"/>
        <c:axId val="367559120"/>
        <c:axId val="378198008"/>
      </c:barChart>
      <c:catAx>
        <c:axId val="36755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8198008"/>
        <c:crosses val="autoZero"/>
        <c:auto val="1"/>
        <c:lblAlgn val="ctr"/>
        <c:lblOffset val="100"/>
        <c:tickLblSkip val="1"/>
        <c:tickMarkSkip val="1"/>
        <c:noMultiLvlLbl val="0"/>
      </c:catAx>
      <c:valAx>
        <c:axId val="378198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559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242</c:v>
                </c:pt>
                <c:pt idx="5">
                  <c:v>241</c:v>
                </c:pt>
                <c:pt idx="8">
                  <c:v>224</c:v>
                </c:pt>
                <c:pt idx="11">
                  <c:v>217</c:v>
                </c:pt>
                <c:pt idx="14">
                  <c:v>209</c:v>
                </c:pt>
              </c:numCache>
            </c:numRef>
          </c:val>
          <c:extLst>
            <c:ext xmlns:c16="http://schemas.microsoft.com/office/drawing/2014/chart" uri="{C3380CC4-5D6E-409C-BE32-E72D297353CC}">
              <c16:uniqueId val="{00000000-DA2E-4A03-AA96-D777A3107D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2E-4A03-AA96-D777A3107D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2E-4A03-AA96-D777A3107D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34</c:v>
                </c:pt>
                <c:pt idx="6">
                  <c:v>28</c:v>
                </c:pt>
                <c:pt idx="9">
                  <c:v>27</c:v>
                </c:pt>
                <c:pt idx="12">
                  <c:v>31</c:v>
                </c:pt>
              </c:numCache>
            </c:numRef>
          </c:val>
          <c:extLst>
            <c:ext xmlns:c16="http://schemas.microsoft.com/office/drawing/2014/chart" uri="{C3380CC4-5D6E-409C-BE32-E72D297353CC}">
              <c16:uniqueId val="{00000003-DA2E-4A03-AA96-D777A3107D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180</c:v>
                </c:pt>
                <c:pt idx="6">
                  <c:v>152</c:v>
                </c:pt>
                <c:pt idx="9">
                  <c:v>127</c:v>
                </c:pt>
                <c:pt idx="12">
                  <c:v>58</c:v>
                </c:pt>
              </c:numCache>
            </c:numRef>
          </c:val>
          <c:extLst>
            <c:ext xmlns:c16="http://schemas.microsoft.com/office/drawing/2014/chart" uri="{C3380CC4-5D6E-409C-BE32-E72D297353CC}">
              <c16:uniqueId val="{00000004-DA2E-4A03-AA96-D777A3107D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2E-4A03-AA96-D777A3107D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2E-4A03-AA96-D777A3107D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92</c:v>
                </c:pt>
                <c:pt idx="3">
                  <c:v>94</c:v>
                </c:pt>
                <c:pt idx="6">
                  <c:v>97</c:v>
                </c:pt>
                <c:pt idx="9">
                  <c:v>99</c:v>
                </c:pt>
                <c:pt idx="12">
                  <c:v>102</c:v>
                </c:pt>
              </c:numCache>
            </c:numRef>
          </c:val>
          <c:extLst>
            <c:ext xmlns:c16="http://schemas.microsoft.com/office/drawing/2014/chart" uri="{C3380CC4-5D6E-409C-BE32-E72D297353CC}">
              <c16:uniqueId val="{00000007-DA2E-4A03-AA96-D777A3107DE1}"/>
            </c:ext>
          </c:extLst>
        </c:ser>
        <c:dLbls>
          <c:showLegendKey val="0"/>
          <c:showVal val="0"/>
          <c:showCatName val="0"/>
          <c:showSerName val="0"/>
          <c:showPercent val="0"/>
          <c:showBubbleSize val="0"/>
        </c:dLbls>
        <c:gapWidth val="100"/>
        <c:overlap val="100"/>
        <c:axId val="378201928"/>
        <c:axId val="378197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61</c:v>
                </c:pt>
                <c:pt idx="2">
                  <c:v>#N/A</c:v>
                </c:pt>
                <c:pt idx="3">
                  <c:v>#N/A</c:v>
                </c:pt>
                <c:pt idx="4">
                  <c:v>67</c:v>
                </c:pt>
                <c:pt idx="5">
                  <c:v>#N/A</c:v>
                </c:pt>
                <c:pt idx="6">
                  <c:v>#N/A</c:v>
                </c:pt>
                <c:pt idx="7">
                  <c:v>53</c:v>
                </c:pt>
                <c:pt idx="8">
                  <c:v>#N/A</c:v>
                </c:pt>
                <c:pt idx="9">
                  <c:v>#N/A</c:v>
                </c:pt>
                <c:pt idx="10">
                  <c:v>36</c:v>
                </c:pt>
                <c:pt idx="11">
                  <c:v>#N/A</c:v>
                </c:pt>
                <c:pt idx="12">
                  <c:v>#N/A</c:v>
                </c:pt>
                <c:pt idx="13">
                  <c:v>-18</c:v>
                </c:pt>
                <c:pt idx="14">
                  <c:v>#N/A</c:v>
                </c:pt>
              </c:numCache>
            </c:numRef>
          </c:val>
          <c:smooth val="0"/>
          <c:extLst>
            <c:ext xmlns:c16="http://schemas.microsoft.com/office/drawing/2014/chart" uri="{C3380CC4-5D6E-409C-BE32-E72D297353CC}">
              <c16:uniqueId val="{00000008-DA2E-4A03-AA96-D777A3107DE1}"/>
            </c:ext>
          </c:extLst>
        </c:ser>
        <c:dLbls>
          <c:showLegendKey val="0"/>
          <c:showVal val="0"/>
          <c:showCatName val="0"/>
          <c:showSerName val="0"/>
          <c:showPercent val="0"/>
          <c:showBubbleSize val="0"/>
        </c:dLbls>
        <c:marker val="1"/>
        <c:smooth val="0"/>
        <c:axId val="378201928"/>
        <c:axId val="378197616"/>
      </c:lineChart>
      <c:catAx>
        <c:axId val="378201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8197616"/>
        <c:crosses val="autoZero"/>
        <c:auto val="1"/>
        <c:lblAlgn val="ctr"/>
        <c:lblOffset val="100"/>
        <c:tickLblSkip val="1"/>
        <c:tickMarkSkip val="1"/>
        <c:noMultiLvlLbl val="0"/>
      </c:catAx>
      <c:valAx>
        <c:axId val="378197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8201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2260</c:v>
                </c:pt>
                <c:pt idx="5">
                  <c:v>2143</c:v>
                </c:pt>
                <c:pt idx="8">
                  <c:v>2025</c:v>
                </c:pt>
                <c:pt idx="11">
                  <c:v>1879</c:v>
                </c:pt>
                <c:pt idx="14">
                  <c:v>1739</c:v>
                </c:pt>
              </c:numCache>
            </c:numRef>
          </c:val>
          <c:extLst>
            <c:ext xmlns:c16="http://schemas.microsoft.com/office/drawing/2014/chart" uri="{C3380CC4-5D6E-409C-BE32-E72D297353CC}">
              <c16:uniqueId val="{00000000-61DB-415D-8A3D-80B11AD703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1DB-415D-8A3D-80B11AD703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5604</c:v>
                </c:pt>
                <c:pt idx="5">
                  <c:v>5499</c:v>
                </c:pt>
                <c:pt idx="8">
                  <c:v>5327</c:v>
                </c:pt>
                <c:pt idx="11">
                  <c:v>5310</c:v>
                </c:pt>
                <c:pt idx="14">
                  <c:v>5403</c:v>
                </c:pt>
              </c:numCache>
            </c:numRef>
          </c:val>
          <c:extLst>
            <c:ext xmlns:c16="http://schemas.microsoft.com/office/drawing/2014/chart" uri="{C3380CC4-5D6E-409C-BE32-E72D297353CC}">
              <c16:uniqueId val="{00000002-61DB-415D-8A3D-80B11AD703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DB-415D-8A3D-80B11AD703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DB-415D-8A3D-80B11AD703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DB-415D-8A3D-80B11AD703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565</c:v>
                </c:pt>
                <c:pt idx="3">
                  <c:v>564</c:v>
                </c:pt>
                <c:pt idx="6">
                  <c:v>550</c:v>
                </c:pt>
                <c:pt idx="9">
                  <c:v>547</c:v>
                </c:pt>
                <c:pt idx="12">
                  <c:v>540</c:v>
                </c:pt>
              </c:numCache>
            </c:numRef>
          </c:val>
          <c:extLst>
            <c:ext xmlns:c16="http://schemas.microsoft.com/office/drawing/2014/chart" uri="{C3380CC4-5D6E-409C-BE32-E72D297353CC}">
              <c16:uniqueId val="{00000006-61DB-415D-8A3D-80B11AD703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544</c:v>
                </c:pt>
                <c:pt idx="3">
                  <c:v>514</c:v>
                </c:pt>
                <c:pt idx="6">
                  <c:v>492</c:v>
                </c:pt>
                <c:pt idx="9">
                  <c:v>469</c:v>
                </c:pt>
                <c:pt idx="12">
                  <c:v>448</c:v>
                </c:pt>
              </c:numCache>
            </c:numRef>
          </c:val>
          <c:extLst>
            <c:ext xmlns:c16="http://schemas.microsoft.com/office/drawing/2014/chart" uri="{C3380CC4-5D6E-409C-BE32-E72D297353CC}">
              <c16:uniqueId val="{00000007-61DB-415D-8A3D-80B11AD703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1735</c:v>
                </c:pt>
                <c:pt idx="3">
                  <c:v>1686</c:v>
                </c:pt>
                <c:pt idx="6">
                  <c:v>1577</c:v>
                </c:pt>
                <c:pt idx="9">
                  <c:v>1506</c:v>
                </c:pt>
                <c:pt idx="12">
                  <c:v>1124</c:v>
                </c:pt>
              </c:numCache>
            </c:numRef>
          </c:val>
          <c:extLst>
            <c:ext xmlns:c16="http://schemas.microsoft.com/office/drawing/2014/chart" uri="{C3380CC4-5D6E-409C-BE32-E72D297353CC}">
              <c16:uniqueId val="{00000008-61DB-415D-8A3D-80B11AD703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DB-415D-8A3D-80B11AD703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1071</c:v>
                </c:pt>
                <c:pt idx="3">
                  <c:v>1036</c:v>
                </c:pt>
                <c:pt idx="6">
                  <c:v>983</c:v>
                </c:pt>
                <c:pt idx="9">
                  <c:v>929</c:v>
                </c:pt>
                <c:pt idx="12">
                  <c:v>865</c:v>
                </c:pt>
              </c:numCache>
            </c:numRef>
          </c:val>
          <c:extLst>
            <c:ext xmlns:c16="http://schemas.microsoft.com/office/drawing/2014/chart" uri="{C3380CC4-5D6E-409C-BE32-E72D297353CC}">
              <c16:uniqueId val="{0000000A-61DB-415D-8A3D-80B11AD70303}"/>
            </c:ext>
          </c:extLst>
        </c:ser>
        <c:dLbls>
          <c:showLegendKey val="0"/>
          <c:showVal val="0"/>
          <c:showCatName val="0"/>
          <c:showSerName val="0"/>
          <c:showPercent val="0"/>
          <c:showBubbleSize val="0"/>
        </c:dLbls>
        <c:gapWidth val="100"/>
        <c:overlap val="100"/>
        <c:axId val="378196832"/>
        <c:axId val="378203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DB-415D-8A3D-80B11AD70303}"/>
            </c:ext>
          </c:extLst>
        </c:ser>
        <c:dLbls>
          <c:showLegendKey val="0"/>
          <c:showVal val="0"/>
          <c:showCatName val="0"/>
          <c:showSerName val="0"/>
          <c:showPercent val="0"/>
          <c:showBubbleSize val="0"/>
        </c:dLbls>
        <c:marker val="1"/>
        <c:smooth val="0"/>
        <c:axId val="378196832"/>
        <c:axId val="378203496"/>
      </c:lineChart>
      <c:catAx>
        <c:axId val="37819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8203496"/>
        <c:crosses val="autoZero"/>
        <c:auto val="1"/>
        <c:lblAlgn val="ctr"/>
        <c:lblOffset val="100"/>
        <c:tickLblSkip val="1"/>
        <c:tickMarkSkip val="1"/>
        <c:noMultiLvlLbl val="0"/>
      </c:catAx>
      <c:valAx>
        <c:axId val="378203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819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2431</c:v>
                </c:pt>
                <c:pt idx="1">
                  <c:v>2402</c:v>
                </c:pt>
                <c:pt idx="2">
                  <c:v>2402</c:v>
                </c:pt>
              </c:numCache>
            </c:numRef>
          </c:val>
          <c:extLst>
            <c:ext xmlns:c16="http://schemas.microsoft.com/office/drawing/2014/chart" uri="{C3380CC4-5D6E-409C-BE32-E72D297353CC}">
              <c16:uniqueId val="{00000000-6412-4BB5-A92A-0D19E0A142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6412-4BB5-A92A-0D19E0A142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2615</c:v>
                </c:pt>
                <c:pt idx="1">
                  <c:v>2592</c:v>
                </c:pt>
                <c:pt idx="2">
                  <c:v>2608</c:v>
                </c:pt>
              </c:numCache>
            </c:numRef>
          </c:val>
          <c:extLst>
            <c:ext xmlns:c16="http://schemas.microsoft.com/office/drawing/2014/chart" uri="{C3380CC4-5D6E-409C-BE32-E72D297353CC}">
              <c16:uniqueId val="{00000002-6412-4BB5-A92A-0D19E0A142D2}"/>
            </c:ext>
          </c:extLst>
        </c:ser>
        <c:dLbls>
          <c:showLegendKey val="0"/>
          <c:showVal val="0"/>
          <c:showCatName val="0"/>
          <c:showSerName val="0"/>
          <c:showPercent val="0"/>
          <c:showBubbleSize val="0"/>
        </c:dLbls>
        <c:gapWidth val="120"/>
        <c:overlap val="100"/>
        <c:axId val="378199968"/>
        <c:axId val="378196440"/>
      </c:barChart>
      <c:catAx>
        <c:axId val="37819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8196440"/>
        <c:crosses val="autoZero"/>
        <c:auto val="1"/>
        <c:lblAlgn val="ctr"/>
        <c:lblOffset val="100"/>
        <c:tickLblSkip val="1"/>
        <c:tickMarkSkip val="1"/>
        <c:noMultiLvlLbl val="0"/>
      </c:catAx>
      <c:valAx>
        <c:axId val="378196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819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{F0639818-F5A3-40FB-9068-5C658A3B879C}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DCB-428F-B6A6-62843DF9DF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{DBCF5D97-77AB-46CC-B7E7-2F1FA5327E46}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CB-428F-B6A6-62843DF9DF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{C7988926-AFEC-4D52-99B7-D43D88F7F75A}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CB-428F-B6A6-62843DF9DF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{9B5F3A75-DD69-4250-9F44-0F4CAC1868E4}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CB-428F-B6A6-62843DF9DF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{9845D41D-89CF-44B4-B20B-CF38C033AEFF}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CB-428F-B6A6-62843DF9DF2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{7ED27032-D867-4B59-A7F8-106825A8C403}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DCB-428F-B6A6-62843DF9DF2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{ACA61FDC-C979-486B-8E46-135EDF6ACAFB}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DCB-428F-B6A6-62843DF9DF2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{21F4DCD7-D906-4A5C-B9C3-414E2AF0C4E2}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DCB-428F-B6A6-62843DF9DF2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{A7F73104-B856-4EF6-B6E1-988A129B2C51}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DCB-428F-B6A6-62843DF9DF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56.2</c:v>
                </c:pt>
                <c:pt idx="32">
                  <c:v>54.7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DCB-428F-B6A6-62843DF9DF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{D3996F68-4675-479B-8F16-7702FB5CF90D}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DCB-428F-B6A6-62843DF9DF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{1BF27543-A535-4868-B560-FFA0D5D3DF9A}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CB-428F-B6A6-62843DF9DF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{CB932E12-4805-4D7C-B119-A451057949FE}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CB-428F-B6A6-62843DF9DF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{366B25F8-F3A9-4EF6-BF4A-7BD057C3F02F}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CB-428F-B6A6-62843DF9DF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{74EAE99A-7E86-4BE6-B4DF-E64438224CB3}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CB-428F-B6A6-62843DF9DF2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{47F2353D-87EF-4C7E-A072-9D536A1AEF75}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DCB-428F-B6A6-62843DF9DF2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{4C01194E-BE6C-4354-A885-1F39CECDAB12}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DCB-428F-B6A6-62843DF9DF2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{FD1C78D4-90E8-4D3E-BE92-2936CD446F99}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DCB-428F-B6A6-62843DF9DF2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{390B0DA8-4C05-4F30-B8DA-AF622057D9EE}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DCB-428F-B6A6-62843DF9DF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pt idx="32">
                  <c:v>61</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7DCB-428F-B6A6-62843DF9DF22}"/>
            </c:ext>
          </c:extLst>
        </c:ser>
        <c:dLbls>
          <c:showLegendKey val="0"/>
          <c:showVal val="1"/>
          <c:showCatName val="0"/>
          <c:showSerName val="0"/>
          <c:showPercent val="0"/>
          <c:showBubbleSize val="0"/>
        </c:dLbls>
        <c:axId val="334530312"/>
        <c:axId val="332694856"/>
      </c:scatterChart>
      <c:valAx>
        <c:axId val="334530312"/>
        <c:scaling>
          <c:orientation val="maxMin"/>
          <c:max val="61.6"/>
          <c:min val="60.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694856"/>
        <c:crosses val="autoZero"/>
        <c:crossBetween val="midCat"/>
      </c:valAx>
      <c:valAx>
        <c:axId val="33269485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4530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{9786F371-15B7-425B-9E73-123272A1D31E}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894-455D-92C4-AE8A1CF0B8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{2697EB9E-5DC4-461A-810C-28997D07FAE2}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94-455D-92C4-AE8A1CF0B8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{B10E7AFB-374B-4C8F-B156-6F815844AA01}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94-455D-92C4-AE8A1CF0B8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{1C56C2EF-FA44-4F58-B7C8-D72E8A8DA034}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94-455D-92C4-AE8A1CF0B8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{D1F961AA-AE0B-4F58-A82E-0E6B65CA1D98}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94-455D-92C4-AE8A1CF0B81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{0472AC22-8AE6-4ED4-91B4-4AE32CBB4D00}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894-455D-92C4-AE8A1CF0B81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{DA093137-38DF-4311-8E04-A4E6D0CADA0F}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894-455D-92C4-AE8A1CF0B81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{961CE4BA-5A7F-4BE7-97E8-7AA968C13A0E}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894-455D-92C4-AE8A1CF0B81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{C28599F1-9BE7-40CF-B445-3785C215F499}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894-455D-92C4-AE8A1CF0B8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5.2</c:v>
                </c:pt>
                <c:pt idx="16">
                  <c:v>5</c:v>
                </c:pt>
                <c:pt idx="24">
                  <c:v>4.2</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94-455D-92C4-AE8A1CF0B8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{966F6798-3BB1-464B-A400-F2BB6DC22EBC}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894-455D-92C4-AE8A1CF0B8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{DF9AFFCF-B64B-4249-AE3D-48E444669DCB}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94-455D-92C4-AE8A1CF0B8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{348CED9B-7DFB-42B3-AFFF-BDCFD2D87A7B}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94-455D-92C4-AE8A1CF0B8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{5D1B356E-C4C6-47C7-9308-51315138BC24}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94-455D-92C4-AE8A1CF0B8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{118D180A-83C5-463C-A57A-8DBFD971B9D0}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94-455D-92C4-AE8A1CF0B81C}"/>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{2739F456-2EBC-44FA-9D47-2B8A51BD69AE}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894-455D-92C4-AE8A1CF0B81C}"/>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{05BDA8C7-9327-4B5D-BC75-2867FC92C58E}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894-455D-92C4-AE8A1CF0B81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{D865013B-8B46-447B-A961-069281727B36}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894-455D-92C4-AE8A1CF0B81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{FD33AC60-A28F-4572-902A-592B653F95AB}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894-455D-92C4-AE8A1CF0B8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94-455D-92C4-AE8A1CF0B81C}"/>
            </c:ext>
          </c:extLst>
        </c:ser>
        <c:dLbls>
          <c:showLegendKey val="0"/>
          <c:showVal val="1"/>
          <c:showCatName val="0"/>
          <c:showSerName val="0"/>
          <c:showPercent val="0"/>
          <c:showBubbleSize val="0"/>
        </c:dLbls>
        <c:axId val="332692504"/>
        <c:axId val="332692896"/>
      </c:scatterChart>
      <c:valAx>
        <c:axId val="33269250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692896"/>
        <c:crosses val="autoZero"/>
        <c:crossBetween val="midCat"/>
      </c:valAx>
      <c:valAx>
        <c:axId val="33269289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26925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B8F5BAFC-EB16-4CE2-BB02-AFBB997FC56B}"/>
            </a:ext>
          </a:extLst>
        </xdr:cNvPr>
        <xdr:cNvSpPr/>
      </xdr:nvSpPr>
      <xdr:spPr>
        <a:xfrm rot="5400000">
          <a:off x="6757988" y="4624387"/>
          <a:ext cx="381000" cy="314325"/>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184978CB-5B41-43C2-817D-5FD93761B688}"/>
            </a:ext>
          </a:extLst>
        </xdr:cNvPr>
        <xdr:cNvSpPr/>
      </xdr:nvSpPr>
      <xdr:spPr>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実質公債費比率の分子については、昨年と比較して大きく減少し低い水準を維持している。令和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年度は、下水道事業の整備に係る起債</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が無く、</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公営企業債の元利償還に対する繰入金が大きく減少していることが要因となっている。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今後も起債発行額の抑制を図り、公債費比率の低水準を保持していく。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将来負担比率については、昨年と比較し横ばいとなっており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低い水準となっているが、公営企業債等に対する繰入見込額が多いため、公営企業に係る起債の新規発行の抑制に引き続き努めていく。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後期高齢者医療費助成事業に充当するため社会福祉基金を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、育英資金貸付基金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令和元年台風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号に伴う災害復旧事業に対し災害復旧・復興基金を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百万円取崩した</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基金積立として森林整備活用基金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を積立て、基金全体としては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今後、基金の使途の明確化を図るため、財政調整基金を取崩して特定目的基金に積立てるための計画を定めていきたい。また、農林</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振興</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事業や観光</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振興</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さらに公共施設等総合管理計画等に基づき各公共施設の大規模改修等が想定され、公共施設整備基金の計画的な運用も必要とされる。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公共施設整備基金：公共施設整備のための費用に充てるための基金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社会福祉基金：社会福祉事業の実施に必要な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経費</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に充てるための基金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社会福祉基金：後期高齢者医療費助成事業に充当するため社会福祉基金を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百万円取崩したことによる減額。</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育英資金貸付基金：育英資金貸付事業に充当するため</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：新型コロナウイルス感染症対策経費に対し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を取崩したことによる減額。</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災害復旧・復興基金：令和元年台風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取崩したことによる減額。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基金積立として森林整備活用基金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mn-lt"/>
              <a:ea typeface="+mn-ea"/>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公共施設整備基金：公共施設総合管理実施計画等を踏まえ、公共施設の大規模改修や将来を見据えた適正な基金残高を設定し効果的に</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運用していく。</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社会福祉基金：引き続き高齢者に対する医療支援として後期高齢者医療費助成事業に充当していく。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当初予算では、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財源補てんとして財政調整基金を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351</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基金の使途を明確にするため、特定目的基金へ積替えていきたい。また、災害などへの備えのため過去の実績等を踏まえ、適正な基金残高を早期に設定し更に効率的な基金運用を図っていく。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基金積立金利子分のみ積立のため微増となっている。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地方債の償還計画を踏まえ、今後の起債償還に対する不足の事態等に備え現状を維持していきたい。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54.7</a:t>
          </a:r>
          <a:r>
            <a:rPr kumimoji="1" lang="ja-JP" altLang="en-US" sz="1100">
              <a:latin typeface="ＭＳ Ｐゴシック" panose="020B0600070205080204" pitchFamily="50" charset="-128"/>
              <a:ea typeface="ＭＳ Ｐゴシック" panose="020B0600070205080204" pitchFamily="50" charset="-128"/>
            </a:rPr>
            <a:t>％であり、類似団体内平均値を若干下回っている。それぞれの公共施設については、令和４年度から策定をしている個別施設計画において各施設の老朽化調査を実施しており、今後は、計画に基づき計画的に施設の修繕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4" name="直線コネクタ 73"/>
        <xdr:cNvCxnSpPr/>
      </xdr:nvCxnSpPr>
      <xdr:spPr>
        <a:xfrm flipV="1">
          <a:off x="4206240" y="514812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5" name="有形固定資産減価償却率最小値テキスト"/>
        <xdr:cNvSpPr txBox="1"/>
      </xdr:nvSpPr>
      <xdr:spPr>
        <a:xfrm>
          <a:off x="4258945" y="65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6" name="直線コネクタ 75"/>
        <xdr:cNvCxnSpPr/>
      </xdr:nvCxnSpPr>
      <xdr:spPr>
        <a:xfrm>
          <a:off x="4119245" y="6567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7" name="有形固定資産減価償却率最大値テキスト"/>
        <xdr:cNvSpPr txBox="1"/>
      </xdr:nvSpPr>
      <xdr:spPr>
        <a:xfrm>
          <a:off x="4258945" y="493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8" name="直線コネクタ 77"/>
        <xdr:cNvCxnSpPr/>
      </xdr:nvCxnSpPr>
      <xdr:spPr>
        <a:xfrm>
          <a:off x="4119245" y="51481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9" name="有形固定資産減価償却率平均値テキスト"/>
        <xdr:cNvSpPr txBox="1"/>
      </xdr:nvSpPr>
      <xdr:spPr>
        <a:xfrm>
          <a:off x="4258945" y="5724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0" name="フローチャート: 判断 79"/>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1" name="フローチャート: 判断 80"/>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2" name="フローチャート: 判断 81"/>
        <xdr:cNvSpPr/>
      </xdr:nvSpPr>
      <xdr:spPr>
        <a:xfrm>
          <a:off x="286702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3" name="フローチャート: 判断 82"/>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4" name="フローチャート: 判断 83"/>
        <xdr:cNvSpPr/>
      </xdr:nvSpPr>
      <xdr:spPr>
        <a:xfrm>
          <a:off x="1525905" y="5659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91894</xdr:rowOff>
    </xdr:from>
    <xdr:to>
      <xdr:col>23</xdr:col>
      <xdr:colOff>136525</xdr:colOff>
      <xdr:row>29</xdr:row>
      <xdr:rowOff>22044</xdr:rowOff>
    </xdr:to>
    <xdr:sp macro="" textlink="">
      <xdr:nvSpPr>
        <xdr:cNvPr id="90" name="楕円 89"/>
        <xdr:cNvSpPr/>
      </xdr:nvSpPr>
      <xdr:spPr>
        <a:xfrm>
          <a:off x="4157345" y="5555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114771</xdr:rowOff>
    </xdr:from>
    <xdr:ext cx="405111" cy="259045"/>
    <xdr:sp macro="" textlink="">
      <xdr:nvSpPr>
        <xdr:cNvPr id="91" name="有形固定資産減価償却率該当値テキスト"/>
        <xdr:cNvSpPr txBox="1"/>
      </xdr:nvSpPr>
      <xdr:spPr>
        <a:xfrm>
          <a:off x="4258945" y="541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92" name="楕円 91"/>
        <xdr:cNvSpPr/>
      </xdr:nvSpPr>
      <xdr:spPr>
        <a:xfrm>
          <a:off x="3537585" y="560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29</xdr:row>
      <xdr:rowOff>17508</xdr:rowOff>
    </xdr:to>
    <xdr:cxnSp macro="">
      <xdr:nvCxnSpPr>
        <xdr:cNvPr id="93" name="直線コネクタ 92"/>
        <xdr:cNvCxnSpPr/>
      </xdr:nvCxnSpPr>
      <xdr:spPr>
        <a:xfrm flipV="1">
          <a:off x="3588385" y="5606234"/>
          <a:ext cx="619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4" name="n_1aveValue有形固定資産減価償却率"/>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5" name="n_2aveValue有形固定資産減価償却率"/>
        <xdr:cNvSpPr txBox="1"/>
      </xdr:nvSpPr>
      <xdr:spPr>
        <a:xfrm>
          <a:off x="273812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6" name="n_3aveValue有形固定資産減価償却率"/>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97" name="n_4aveValue有形固定資産減価償却率"/>
        <xdr:cNvSpPr txBox="1"/>
      </xdr:nvSpPr>
      <xdr:spPr>
        <a:xfrm>
          <a:off x="1397009" y="54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98" name="n_1mainValue有形固定資産減価償却率"/>
        <xdr:cNvSpPr txBox="1"/>
      </xdr:nvSpPr>
      <xdr:spPr>
        <a:xfrm>
          <a:off x="3395989" y="538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起債の抑制や基金の効果的な運用により将来負担比率はマイナスとなっている。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27" name="直線コネクタ 126"/>
        <xdr:cNvCxnSpPr/>
      </xdr:nvCxnSpPr>
      <xdr:spPr>
        <a:xfrm flipV="1">
          <a:off x="13027660" y="521186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28" name="債務償還比率最小値テキスト"/>
        <xdr:cNvSpPr txBox="1"/>
      </xdr:nvSpPr>
      <xdr:spPr>
        <a:xfrm>
          <a:off x="13080365" y="65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29" name="直線コネクタ 128"/>
        <xdr:cNvCxnSpPr/>
      </xdr:nvCxnSpPr>
      <xdr:spPr>
        <a:xfrm>
          <a:off x="12963525" y="6519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32" name="債務償還比率平均値テキスト"/>
        <xdr:cNvSpPr txBox="1"/>
      </xdr:nvSpPr>
      <xdr:spPr>
        <a:xfrm>
          <a:off x="13080365" y="5384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3" name="フローチャート: 判断 132"/>
        <xdr:cNvSpPr/>
      </xdr:nvSpPr>
      <xdr:spPr>
        <a:xfrm>
          <a:off x="13001625" y="5405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4" name="フローチャート: 判断 133"/>
        <xdr:cNvSpPr/>
      </xdr:nvSpPr>
      <xdr:spPr>
        <a:xfrm>
          <a:off x="12359005" y="580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5" name="フローチャート: 判断 134"/>
        <xdr:cNvSpPr/>
      </xdr:nvSpPr>
      <xdr:spPr>
        <a:xfrm>
          <a:off x="11688445" y="580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36" name="フローチャート: 判断 135"/>
        <xdr:cNvSpPr/>
      </xdr:nvSpPr>
      <xdr:spPr>
        <a:xfrm>
          <a:off x="11017885" y="587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37" name="フローチャート: 判断 136"/>
        <xdr:cNvSpPr/>
      </xdr:nvSpPr>
      <xdr:spPr>
        <a:xfrm>
          <a:off x="10347325" y="5891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43" name="n_1aveValue債務償還比率"/>
        <xdr:cNvSpPr txBox="1"/>
      </xdr:nvSpPr>
      <xdr:spPr>
        <a:xfrm>
          <a:off x="12185092" y="558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44" name="n_2aveValue債務償還比率"/>
        <xdr:cNvSpPr txBox="1"/>
      </xdr:nvSpPr>
      <xdr:spPr>
        <a:xfrm>
          <a:off x="11527232" y="55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45" name="n_3aveValue債務償還比率"/>
        <xdr:cNvSpPr txBox="1"/>
      </xdr:nvSpPr>
      <xdr:spPr>
        <a:xfrm>
          <a:off x="10856672" y="565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46" name="n_4aveValue債務償還比率"/>
        <xdr:cNvSpPr txBox="1"/>
      </xdr:nvSpPr>
      <xdr:spPr>
        <a:xfrm>
          <a:off x="10186112" y="567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xdr:cNvSpPr txBox="1"/>
      </xdr:nvSpPr>
      <xdr:spPr>
        <a:xfrm>
          <a:off x="412496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73990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96520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xdr:cNvSpPr/>
      </xdr:nvSpPr>
      <xdr:spPr>
        <a:xfrm>
          <a:off x="403606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道路】&#10;有形固定資産減価償却率該当値テキスト"/>
        <xdr:cNvSpPr txBox="1"/>
      </xdr:nvSpPr>
      <xdr:spPr>
        <a:xfrm>
          <a:off x="412496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xdr:cNvSpPr/>
      </xdr:nvSpPr>
      <xdr:spPr>
        <a:xfrm>
          <a:off x="3312160" y="6397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85997</xdr:rowOff>
    </xdr:from>
    <xdr:to>
      <xdr:col>24</xdr:col>
      <xdr:colOff>63500</xdr:colOff>
      <xdr:row>38</xdr:row>
      <xdr:rowOff>77833</xdr:rowOff>
    </xdr:to>
    <xdr:cxnSp macro="">
      <xdr:nvCxnSpPr>
        <xdr:cNvPr id="77" name="直線コネクタ 76"/>
        <xdr:cNvCxnSpPr/>
      </xdr:nvCxnSpPr>
      <xdr:spPr>
        <a:xfrm flipV="1">
          <a:off x="3355340" y="6288677"/>
          <a:ext cx="73152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78" name="n_1aveValue【道路】&#10;有形固定資産減価償却率"/>
        <xdr:cNvSpPr txBox="1"/>
      </xdr:nvSpPr>
      <xdr:spPr>
        <a:xfrm>
          <a:off x="317056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9" name="n_2aveValue【道路】&#10;有形固定資産減価償却率"/>
        <xdr:cNvSpPr txBox="1"/>
      </xdr:nvSpPr>
      <xdr:spPr>
        <a:xfrm>
          <a:off x="23857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0" name="n_3aveValue【道路】&#10;有形固定資産減価償却率"/>
        <xdr:cNvSpPr txBox="1"/>
      </xdr:nvSpPr>
      <xdr:spPr>
        <a:xfrm>
          <a:off x="16110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1" name="n_4aveValue【道路】&#10;有形固定資産減価償却率"/>
        <xdr:cNvSpPr txBox="1"/>
      </xdr:nvSpPr>
      <xdr:spPr>
        <a:xfrm>
          <a:off x="83630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145160</xdr:rowOff>
    </xdr:from>
    <xdr:ext cx="405111" cy="259045"/>
    <xdr:sp macro="" textlink="">
      <xdr:nvSpPr>
        <xdr:cNvPr id="82" name="n_1mainValue【道路】&#10;有形固定資産減価償却率"/>
        <xdr:cNvSpPr txBox="1"/>
      </xdr:nvSpPr>
      <xdr:spPr>
        <a:xfrm>
          <a:off x="317056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4" name="直線コネクタ 103"/>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5" name="【道路】&#10;一人当たり延長最小値テキスト"/>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6" name="直線コネクタ 105"/>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07" name="【道路】&#10;一人当たり延長最大値テキスト"/>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08" name="直線コネクタ 107"/>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134768</xdr:rowOff>
    </xdr:from>
    <xdr:ext cx="534377" cy="259045"/>
    <xdr:sp macro="" textlink="">
      <xdr:nvSpPr>
        <xdr:cNvPr id="109" name="【道路】&#10;一人当たり延長平均値テキスト"/>
        <xdr:cNvSpPr txBox="1"/>
      </xdr:nvSpPr>
      <xdr:spPr>
        <a:xfrm>
          <a:off x="9258300" y="6672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111891</xdr:rowOff>
    </xdr:from>
    <xdr:to>
      <xdr:col>55</xdr:col>
      <xdr:colOff>50800</xdr:colOff>
      <xdr:row>41</xdr:row>
      <xdr:rowOff>42041</xdr:rowOff>
    </xdr:to>
    <xdr:sp macro="" textlink="">
      <xdr:nvSpPr>
        <xdr:cNvPr id="110" name="フローチャート: 判断 109"/>
        <xdr:cNvSpPr/>
      </xdr:nvSpPr>
      <xdr:spPr>
        <a:xfrm>
          <a:off x="9192260" y="68174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11" name="フローチャート: 判断 110"/>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12" name="フローチャート: 判断 111"/>
        <xdr:cNvSpPr/>
      </xdr:nvSpPr>
      <xdr:spPr>
        <a:xfrm>
          <a:off x="7670800" y="6831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3" name="フローチャート: 判断 112"/>
        <xdr:cNvSpPr/>
      </xdr:nvSpPr>
      <xdr:spPr>
        <a:xfrm>
          <a:off x="68732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14" name="フローチャート: 判断 113"/>
        <xdr:cNvSpPr/>
      </xdr:nvSpPr>
      <xdr:spPr>
        <a:xfrm>
          <a:off x="60985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125342</xdr:rowOff>
    </xdr:from>
    <xdr:to>
      <xdr:col>55</xdr:col>
      <xdr:colOff>50800</xdr:colOff>
      <xdr:row>41</xdr:row>
      <xdr:rowOff>55492</xdr:rowOff>
    </xdr:to>
    <xdr:sp macro="" textlink="">
      <xdr:nvSpPr>
        <xdr:cNvPr id="120" name="楕円 119"/>
        <xdr:cNvSpPr/>
      </xdr:nvSpPr>
      <xdr:spPr>
        <a:xfrm>
          <a:off x="9192260" y="6830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103769</xdr:rowOff>
    </xdr:from>
    <xdr:ext cx="534377" cy="259045"/>
    <xdr:sp macro="" textlink="">
      <xdr:nvSpPr>
        <xdr:cNvPr id="121" name="【道路】&#10;一人当たり延長該当値テキスト"/>
        <xdr:cNvSpPr txBox="1"/>
      </xdr:nvSpPr>
      <xdr:spPr>
        <a:xfrm>
          <a:off x="9258300" y="68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68477</xdr:rowOff>
    </xdr:from>
    <xdr:to>
      <xdr:col>50</xdr:col>
      <xdr:colOff>165100</xdr:colOff>
      <xdr:row>41</xdr:row>
      <xdr:rowOff>170077</xdr:rowOff>
    </xdr:to>
    <xdr:sp macro="" textlink="">
      <xdr:nvSpPr>
        <xdr:cNvPr id="122" name="楕円 121"/>
        <xdr:cNvSpPr/>
      </xdr:nvSpPr>
      <xdr:spPr>
        <a:xfrm>
          <a:off x="8445500" y="694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4692</xdr:rowOff>
    </xdr:from>
    <xdr:to>
      <xdr:col>55</xdr:col>
      <xdr:colOff>0</xdr:colOff>
      <xdr:row>41</xdr:row>
      <xdr:rowOff>119277</xdr:rowOff>
    </xdr:to>
    <xdr:cxnSp macro="">
      <xdr:nvCxnSpPr>
        <xdr:cNvPr id="123" name="直線コネクタ 122"/>
        <xdr:cNvCxnSpPr/>
      </xdr:nvCxnSpPr>
      <xdr:spPr>
        <a:xfrm flipV="1">
          <a:off x="8496300" y="6877932"/>
          <a:ext cx="7239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24" name="n_1aveValue【道路】&#10;一人当たり延長"/>
        <xdr:cNvSpPr txBox="1"/>
      </xdr:nvSpPr>
      <xdr:spPr>
        <a:xfrm>
          <a:off x="8239271" y="6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25" name="n_2aveValue【道路】&#10;一人当たり延長"/>
        <xdr:cNvSpPr txBox="1"/>
      </xdr:nvSpPr>
      <xdr:spPr>
        <a:xfrm>
          <a:off x="74772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26" name="n_3aveValue【道路】&#10;一人当たり延長"/>
        <xdr:cNvSpPr txBox="1"/>
      </xdr:nvSpPr>
      <xdr:spPr>
        <a:xfrm>
          <a:off x="670257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27" name="n_4aveValue【道路】&#10;一人当たり延長"/>
        <xdr:cNvSpPr txBox="1"/>
      </xdr:nvSpPr>
      <xdr:spPr>
        <a:xfrm>
          <a:off x="5905011" y="66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161204</xdr:rowOff>
    </xdr:from>
    <xdr:ext cx="469744" cy="259045"/>
    <xdr:sp macro="" textlink="">
      <xdr:nvSpPr>
        <xdr:cNvPr id="128" name="n_1mainValue【道路】&#10;一人当たり延長"/>
        <xdr:cNvSpPr txBox="1"/>
      </xdr:nvSpPr>
      <xdr:spPr>
        <a:xfrm>
          <a:off x="8271587" y="703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1" name="テキスト ボックス 14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1" name="テキスト ボックス 15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54" name="直線コネクタ 153"/>
        <xdr:cNvCxnSpPr/>
      </xdr:nvCxnSpPr>
      <xdr:spPr>
        <a:xfrm flipV="1">
          <a:off x="4086225" y="926102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55" name="【橋りょう・トンネル】&#10;有形固定資産減価償却率最小値テキスト"/>
        <xdr:cNvSpPr txBox="1"/>
      </xdr:nvSpPr>
      <xdr:spPr>
        <a:xfrm>
          <a:off x="4124960" y="108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56" name="直線コネクタ 155"/>
        <xdr:cNvCxnSpPr/>
      </xdr:nvCxnSpPr>
      <xdr:spPr>
        <a:xfrm>
          <a:off x="402082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57" name="【橋りょう・トンネル】&#10;有形固定資産減価償却率最大値テキスト"/>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59" name="【橋りょう・トンネル】&#10;有形固定資産減価償却率平均値テキスト"/>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60" name="フローチャート: 判断 159"/>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61" name="フローチャート: 判断 160"/>
        <xdr:cNvSpPr/>
      </xdr:nvSpPr>
      <xdr:spPr>
        <a:xfrm>
          <a:off x="3312160" y="10250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62" name="フローチャート: 判断 161"/>
        <xdr:cNvSpPr/>
      </xdr:nvSpPr>
      <xdr:spPr>
        <a:xfrm>
          <a:off x="25146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63" name="フローチャート: 判断 162"/>
        <xdr:cNvSpPr/>
      </xdr:nvSpPr>
      <xdr:spPr>
        <a:xfrm>
          <a:off x="173990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64" name="フローチャート: 判断 163"/>
        <xdr:cNvSpPr/>
      </xdr:nvSpPr>
      <xdr:spPr>
        <a:xfrm>
          <a:off x="965200" y="10139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0" name="楕円 169"/>
        <xdr:cNvSpPr/>
      </xdr:nvSpPr>
      <xdr:spPr>
        <a:xfrm>
          <a:off x="403606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71" name="【橋りょう・トンネル】&#10;有形固定資産減価償却率該当値テキスト"/>
        <xdr:cNvSpPr txBox="1"/>
      </xdr:nvSpPr>
      <xdr:spPr>
        <a:xfrm>
          <a:off x="412496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72" name="楕円 171"/>
        <xdr:cNvSpPr/>
      </xdr:nvSpPr>
      <xdr:spPr>
        <a:xfrm>
          <a:off x="3312160" y="10128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61</xdr:row>
      <xdr:rowOff>137160</xdr:rowOff>
    </xdr:to>
    <xdr:cxnSp macro="">
      <xdr:nvCxnSpPr>
        <xdr:cNvPr id="173" name="直線コネクタ 172"/>
        <xdr:cNvCxnSpPr/>
      </xdr:nvCxnSpPr>
      <xdr:spPr>
        <a:xfrm>
          <a:off x="3355340" y="10179231"/>
          <a:ext cx="73152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74" name="n_1aveValue【橋りょう・トンネル】&#10;有形固定資産減価償却率"/>
        <xdr:cNvSpPr txBox="1"/>
      </xdr:nvSpPr>
      <xdr:spPr>
        <a:xfrm>
          <a:off x="317056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75" name="n_2aveValue【橋りょう・トンネル】&#10;有形固定資産減価償却率"/>
        <xdr:cNvSpPr txBox="1"/>
      </xdr:nvSpPr>
      <xdr:spPr>
        <a:xfrm>
          <a:off x="23857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76" name="n_3aveValue【橋りょう・トンネル】&#10;有形固定資産減価償却率"/>
        <xdr:cNvSpPr txBox="1"/>
      </xdr:nvSpPr>
      <xdr:spPr>
        <a:xfrm>
          <a:off x="161100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77" name="n_4aveValue【橋りょう・トンネル】&#10;有形固定資産減価償却率"/>
        <xdr:cNvSpPr txBox="1"/>
      </xdr:nvSpPr>
      <xdr:spPr>
        <a:xfrm>
          <a:off x="8363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178" name="n_1mainValue【橋りょう・トンネル】&#10;有形固定資産減価償却率"/>
        <xdr:cNvSpPr txBox="1"/>
      </xdr:nvSpPr>
      <xdr:spPr>
        <a:xfrm>
          <a:off x="317056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2" name="テキスト ボックス 191"/>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4" name="テキスト ボックス 193"/>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6" name="テキスト ボックス 195"/>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8" name="テキスト ボックス 197"/>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0" name="テキスト ボックス 199"/>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02" name="直線コネクタ 201"/>
        <xdr:cNvCxnSpPr/>
      </xdr:nvCxnSpPr>
      <xdr:spPr>
        <a:xfrm flipV="1">
          <a:off x="9219565" y="9380353"/>
          <a:ext cx="0" cy="1424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03" name="【橋りょう・トンネル】&#10;一人当たり有形固定資産（償却資産）額最小値テキスト"/>
        <xdr:cNvSpPr txBox="1"/>
      </xdr:nvSpPr>
      <xdr:spPr>
        <a:xfrm>
          <a:off x="9258300" y="10808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04" name="直線コネクタ 203"/>
        <xdr:cNvCxnSpPr/>
      </xdr:nvCxnSpPr>
      <xdr:spPr>
        <a:xfrm>
          <a:off x="9154160" y="10805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05" name="【橋りょう・トンネル】&#10;一人当たり有形固定資産（償却資産）額最大値テキスト"/>
        <xdr:cNvSpPr txBox="1"/>
      </xdr:nvSpPr>
      <xdr:spPr>
        <a:xfrm>
          <a:off x="9258300" y="915939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06" name="直線コネクタ 205"/>
        <xdr:cNvCxnSpPr/>
      </xdr:nvCxnSpPr>
      <xdr:spPr>
        <a:xfrm>
          <a:off x="9154160" y="9380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07" name="【橋りょう・トンネル】&#10;一人当たり有形固定資産（償却資産）額平均値テキスト"/>
        <xdr:cNvSpPr txBox="1"/>
      </xdr:nvSpPr>
      <xdr:spPr>
        <a:xfrm>
          <a:off x="9258300" y="10456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08" name="フローチャート: 判断 207"/>
        <xdr:cNvSpPr/>
      </xdr:nvSpPr>
      <xdr:spPr>
        <a:xfrm>
          <a:off x="9192260" y="10601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09" name="フローチャート: 判断 208"/>
        <xdr:cNvSpPr/>
      </xdr:nvSpPr>
      <xdr:spPr>
        <a:xfrm>
          <a:off x="8445500" y="1058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10" name="フローチャート: 判断 209"/>
        <xdr:cNvSpPr/>
      </xdr:nvSpPr>
      <xdr:spPr>
        <a:xfrm>
          <a:off x="7670800" y="10547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11" name="フローチャート: 判断 210"/>
        <xdr:cNvSpPr/>
      </xdr:nvSpPr>
      <xdr:spPr>
        <a:xfrm>
          <a:off x="687324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12" name="フローチャート: 判断 211"/>
        <xdr:cNvSpPr/>
      </xdr:nvSpPr>
      <xdr:spPr>
        <a:xfrm>
          <a:off x="6098540" y="106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93400</xdr:rowOff>
    </xdr:from>
    <xdr:to>
      <xdr:col>55</xdr:col>
      <xdr:colOff>50800</xdr:colOff>
      <xdr:row>64</xdr:row>
      <xdr:rowOff>23550</xdr:rowOff>
    </xdr:to>
    <xdr:sp macro="" textlink="">
      <xdr:nvSpPr>
        <xdr:cNvPr id="218" name="楕円 217"/>
        <xdr:cNvSpPr/>
      </xdr:nvSpPr>
      <xdr:spPr>
        <a:xfrm>
          <a:off x="9192260" y="10654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18183</xdr:rowOff>
    </xdr:from>
    <xdr:ext cx="599010" cy="259045"/>
    <xdr:sp macro="" textlink="">
      <xdr:nvSpPr>
        <xdr:cNvPr id="219" name="【橋りょう・トンネル】&#10;一人当たり有形固定資産（償却資産）額該当値テキスト"/>
        <xdr:cNvSpPr txBox="1"/>
      </xdr:nvSpPr>
      <xdr:spPr>
        <a:xfrm>
          <a:off x="9258300" y="1057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22893</xdr:rowOff>
    </xdr:from>
    <xdr:to>
      <xdr:col>50</xdr:col>
      <xdr:colOff>165100</xdr:colOff>
      <xdr:row>64</xdr:row>
      <xdr:rowOff>124493</xdr:rowOff>
    </xdr:to>
    <xdr:sp macro="" textlink="">
      <xdr:nvSpPr>
        <xdr:cNvPr id="220" name="楕円 219"/>
        <xdr:cNvSpPr/>
      </xdr:nvSpPr>
      <xdr:spPr>
        <a:xfrm>
          <a:off x="8445500" y="107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144200</xdr:rowOff>
    </xdr:from>
    <xdr:to>
      <xdr:col>55</xdr:col>
      <xdr:colOff>0</xdr:colOff>
      <xdr:row>64</xdr:row>
      <xdr:rowOff>73693</xdr:rowOff>
    </xdr:to>
    <xdr:cxnSp macro="">
      <xdr:nvCxnSpPr>
        <xdr:cNvPr id="221" name="直線コネクタ 220"/>
        <xdr:cNvCxnSpPr/>
      </xdr:nvCxnSpPr>
      <xdr:spPr>
        <a:xfrm flipV="1">
          <a:off x="8496300" y="10705520"/>
          <a:ext cx="723900" cy="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22" name="n_1aveValue【橋りょう・トンネル】&#10;一人当たり有形固定資産（償却資産）額"/>
        <xdr:cNvSpPr txBox="1"/>
      </xdr:nvSpPr>
      <xdr:spPr>
        <a:xfrm>
          <a:off x="8184225" y="1036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23" name="n_2aveValue【橋りょう・トンネル】&#10;一人当たり有形固定資産（償却資産）額"/>
        <xdr:cNvSpPr txBox="1"/>
      </xdr:nvSpPr>
      <xdr:spPr>
        <a:xfrm>
          <a:off x="739936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24" name="n_3aveValue【橋りょう・トンネル】&#10;一人当たり有形固定資産（償却資産）額"/>
        <xdr:cNvSpPr txBox="1"/>
      </xdr:nvSpPr>
      <xdr:spPr>
        <a:xfrm>
          <a:off x="662466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25" name="n_4aveValue【橋りょう・トンネル】&#10;一人当たり有形固定資産（償却資産）額"/>
        <xdr:cNvSpPr txBox="1"/>
      </xdr:nvSpPr>
      <xdr:spPr>
        <a:xfrm>
          <a:off x="5849965" y="1039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115620</xdr:rowOff>
    </xdr:from>
    <xdr:ext cx="534377" cy="259045"/>
    <xdr:sp macro="" textlink="">
      <xdr:nvSpPr>
        <xdr:cNvPr id="226" name="n_1mainValue【橋りょう・トンネル】&#10;一人当たり有形固定資産（償却資産）額"/>
        <xdr:cNvSpPr txBox="1"/>
      </xdr:nvSpPr>
      <xdr:spPr>
        <a:xfrm>
          <a:off x="8239271" y="108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52" name="直線コネクタ 251"/>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3"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4" name="直線コネクタ 253"/>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55" name="【公営住宅】&#10;有形固定資産減価償却率最大値テキスト"/>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56" name="直線コネクタ 255"/>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57" name="【公営住宅】&#10;有形固定資産減価償却率平均値テキスト"/>
        <xdr:cNvSpPr txBox="1"/>
      </xdr:nvSpPr>
      <xdr:spPr>
        <a:xfrm>
          <a:off x="412496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58" name="フローチャート: 判断 257"/>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59" name="フローチャート: 判断 258"/>
        <xdr:cNvSpPr/>
      </xdr:nvSpPr>
      <xdr:spPr>
        <a:xfrm>
          <a:off x="331216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60" name="フローチャート: 判断 259"/>
        <xdr:cNvSpPr/>
      </xdr:nvSpPr>
      <xdr:spPr>
        <a:xfrm>
          <a:off x="25146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61" name="フローチャート: 判断 260"/>
        <xdr:cNvSpPr/>
      </xdr:nvSpPr>
      <xdr:spPr>
        <a:xfrm>
          <a:off x="173990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62" name="フローチャート: 判断 261"/>
        <xdr:cNvSpPr/>
      </xdr:nvSpPr>
      <xdr:spPr>
        <a:xfrm>
          <a:off x="965200" y="13938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68" name="楕円 267"/>
        <xdr:cNvSpPr/>
      </xdr:nvSpPr>
      <xdr:spPr>
        <a:xfrm>
          <a:off x="4036060" y="13721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165298</xdr:rowOff>
    </xdr:from>
    <xdr:ext cx="405111" cy="259045"/>
    <xdr:sp macro="" textlink="">
      <xdr:nvSpPr>
        <xdr:cNvPr id="269" name="【公営住宅】&#10;有形固定資産減価償却率該当値テキスト"/>
        <xdr:cNvSpPr txBox="1"/>
      </xdr:nvSpPr>
      <xdr:spPr>
        <a:xfrm>
          <a:off x="4124960"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270" name="楕円 269"/>
        <xdr:cNvSpPr/>
      </xdr:nvSpPr>
      <xdr:spPr>
        <a:xfrm>
          <a:off x="3312160" y="1374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44631</xdr:rowOff>
    </xdr:to>
    <xdr:cxnSp macro="">
      <xdr:nvCxnSpPr>
        <xdr:cNvPr id="271" name="直線コネクタ 270"/>
        <xdr:cNvCxnSpPr/>
      </xdr:nvCxnSpPr>
      <xdr:spPr>
        <a:xfrm flipV="1">
          <a:off x="3355340" y="13768251"/>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72" name="n_1aveValue【公営住宅】&#10;有形固定資産減価償却率"/>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273" name="n_2aveValue【公営住宅】&#10;有形固定資産減価償却率"/>
        <xdr:cNvSpPr txBox="1"/>
      </xdr:nvSpPr>
      <xdr:spPr>
        <a:xfrm>
          <a:off x="2385704" y="1369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274" name="n_3aveValue【公営住宅】&#10;有形固定資産減価償却率"/>
        <xdr:cNvSpPr txBox="1"/>
      </xdr:nvSpPr>
      <xdr:spPr>
        <a:xfrm>
          <a:off x="161100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275" name="n_4aveValue【公営住宅】&#10;有形固定資産減価償却率"/>
        <xdr:cNvSpPr txBox="1"/>
      </xdr:nvSpPr>
      <xdr:spPr>
        <a:xfrm>
          <a:off x="8363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111958</xdr:rowOff>
    </xdr:from>
    <xdr:ext cx="405111" cy="259045"/>
    <xdr:sp macro="" textlink="">
      <xdr:nvSpPr>
        <xdr:cNvPr id="276" name="n_1mainValue【公営住宅】&#10;有形固定資産減価償却率"/>
        <xdr:cNvSpPr txBox="1"/>
      </xdr:nvSpPr>
      <xdr:spPr>
        <a:xfrm>
          <a:off x="317056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90" name="テキスト ボックス 289"/>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92" name="テキスト ボックス 291"/>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94" name="テキスト ボックス 293"/>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96" name="テキスト ボックス 295"/>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98" name="テキスト ボックス 297"/>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00" name="テキスト ボックス 299"/>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02" name="直線コネクタ 301"/>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03" name="【公営住宅】&#10;一人当たり面積最小値テキスト"/>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04" name="直線コネクタ 303"/>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05" name="【公営住宅】&#10;一人当たり面積最大値テキスト"/>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06" name="直線コネクタ 305"/>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07" name="【公営住宅】&#10;一人当たり面積平均値テキスト"/>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08" name="フローチャート: 判断 307"/>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09" name="フローチャート: 判断 308"/>
        <xdr:cNvSpPr/>
      </xdr:nvSpPr>
      <xdr:spPr>
        <a:xfrm>
          <a:off x="8445500" y="145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10" name="フローチャート: 判断 309"/>
        <xdr:cNvSpPr/>
      </xdr:nvSpPr>
      <xdr:spPr>
        <a:xfrm>
          <a:off x="7670800" y="14520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11" name="フローチャート: 判断 310"/>
        <xdr:cNvSpPr/>
      </xdr:nvSpPr>
      <xdr:spPr>
        <a:xfrm>
          <a:off x="6873240" y="14520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12" name="フローチャート: 判断 311"/>
        <xdr:cNvSpPr/>
      </xdr:nvSpPr>
      <xdr:spPr>
        <a:xfrm>
          <a:off x="6098540" y="1452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108951</xdr:rowOff>
    </xdr:from>
    <xdr:to>
      <xdr:col>55</xdr:col>
      <xdr:colOff>50800</xdr:colOff>
      <xdr:row>87</xdr:row>
      <xdr:rowOff>39101</xdr:rowOff>
    </xdr:to>
    <xdr:sp macro="" textlink="">
      <xdr:nvSpPr>
        <xdr:cNvPr id="318" name="楕円 317"/>
        <xdr:cNvSpPr/>
      </xdr:nvSpPr>
      <xdr:spPr>
        <a:xfrm>
          <a:off x="9192260" y="14525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19" name="【公営住宅】&#10;一人当たり面積該当値テキスト"/>
        <xdr:cNvSpPr txBox="1"/>
      </xdr:nvSpPr>
      <xdr:spPr>
        <a:xfrm>
          <a:off x="9258300" y="14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111032</xdr:rowOff>
    </xdr:from>
    <xdr:to>
      <xdr:col>50</xdr:col>
      <xdr:colOff>165100</xdr:colOff>
      <xdr:row>87</xdr:row>
      <xdr:rowOff>41182</xdr:rowOff>
    </xdr:to>
    <xdr:sp macro="" textlink="">
      <xdr:nvSpPr>
        <xdr:cNvPr id="320" name="楕円 319"/>
        <xdr:cNvSpPr/>
      </xdr:nvSpPr>
      <xdr:spPr>
        <a:xfrm>
          <a:off x="8445500" y="14528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159751</xdr:rowOff>
    </xdr:from>
    <xdr:to>
      <xdr:col>55</xdr:col>
      <xdr:colOff>0</xdr:colOff>
      <xdr:row>86</xdr:row>
      <xdr:rowOff>161832</xdr:rowOff>
    </xdr:to>
    <xdr:cxnSp macro="">
      <xdr:nvCxnSpPr>
        <xdr:cNvPr id="321" name="直線コネクタ 320"/>
        <xdr:cNvCxnSpPr/>
      </xdr:nvCxnSpPr>
      <xdr:spPr>
        <a:xfrm flipV="1">
          <a:off x="8496300" y="14576791"/>
          <a:ext cx="7239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22" name="n_1aveValue【公営住宅】&#10;一人当たり面積"/>
        <xdr:cNvSpPr txBox="1"/>
      </xdr:nvSpPr>
      <xdr:spPr>
        <a:xfrm>
          <a:off x="8271587" y="1430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23" name="n_2aveValue【公営住宅】&#10;一人当たり面積"/>
        <xdr:cNvSpPr txBox="1"/>
      </xdr:nvSpPr>
      <xdr:spPr>
        <a:xfrm>
          <a:off x="7509587" y="142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24" name="n_3aveValue【公営住宅】&#10;一人当たり面積"/>
        <xdr:cNvSpPr txBox="1"/>
      </xdr:nvSpPr>
      <xdr:spPr>
        <a:xfrm>
          <a:off x="6712027" y="1429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25" name="n_4aveValue【公営住宅】&#10;一人当たり面積"/>
        <xdr:cNvSpPr txBox="1"/>
      </xdr:nvSpPr>
      <xdr:spPr>
        <a:xfrm>
          <a:off x="5937327" y="1430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32309</xdr:rowOff>
    </xdr:from>
    <xdr:ext cx="469744" cy="259045"/>
    <xdr:sp macro="" textlink="">
      <xdr:nvSpPr>
        <xdr:cNvPr id="326" name="n_1mainValue【公営住宅】&#10;一人当たり面積"/>
        <xdr:cNvSpPr txBox="1"/>
      </xdr:nvSpPr>
      <xdr:spPr>
        <a:xfrm>
          <a:off x="8271587" y="146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7" name="テキスト ボックス 36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8" name="直線コネクタ 36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9" name="テキスト ボックス 36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0" name="直線コネクタ 36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71" name="テキスト ボックス 370"/>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2" name="直線コネクタ 37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3" name="テキスト ボックス 37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4" name="直線コネクタ 37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5" name="テキスト ボックス 37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6" name="直線コネクタ 37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7" name="テキスト ボックス 37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8" name="直線コネクタ 37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9" name="テキスト ボックス 37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81" name="テキスト ボックス 380"/>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383" name="直線コネクタ 382"/>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84" name="【学校施設】&#10;有形固定資産減価償却率最小値テキスト"/>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85" name="直線コネクタ 384"/>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386" name="【学校施設】&#10;有形固定資産減価償却率最大値テキスト"/>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387" name="直線コネクタ 386"/>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388" name="【学校施設】&#10;有形固定資産減価償却率平均値テキスト"/>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389" name="フローチャート: 判断 388"/>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90" name="フローチャート: 判断 389"/>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391" name="フローチャート: 判断 390"/>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92" name="フローチャート: 判断 391"/>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393" name="フローチャート: 判断 392"/>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4" name="テキスト ボックス 39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5" name="テキスト ボックス 39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6" name="テキスト ボックス 39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7" name="テキスト ボックス 39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8" name="テキスト ボックス 39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130175</xdr:rowOff>
    </xdr:from>
    <xdr:to>
      <xdr:col>85</xdr:col>
      <xdr:colOff>177800</xdr:colOff>
      <xdr:row>61</xdr:row>
      <xdr:rowOff>60325</xdr:rowOff>
    </xdr:to>
    <xdr:sp macro="" textlink="">
      <xdr:nvSpPr>
        <xdr:cNvPr id="399" name="楕円 398"/>
        <xdr:cNvSpPr/>
      </xdr:nvSpPr>
      <xdr:spPr>
        <a:xfrm>
          <a:off x="14325600" y="101885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108602</xdr:rowOff>
    </xdr:from>
    <xdr:ext cx="405111" cy="259045"/>
    <xdr:sp macro="" textlink="">
      <xdr:nvSpPr>
        <xdr:cNvPr id="400" name="【学校施設】&#10;有形固定資産減価償却率該当値テキスト"/>
        <xdr:cNvSpPr txBox="1"/>
      </xdr:nvSpPr>
      <xdr:spPr>
        <a:xfrm>
          <a:off x="14414500"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401" name="楕円 400"/>
        <xdr:cNvSpPr/>
      </xdr:nvSpPr>
      <xdr:spPr>
        <a:xfrm>
          <a:off x="1357884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9525</xdr:rowOff>
    </xdr:to>
    <xdr:cxnSp macro="">
      <xdr:nvCxnSpPr>
        <xdr:cNvPr id="402" name="直線コネクタ 401"/>
        <xdr:cNvCxnSpPr/>
      </xdr:nvCxnSpPr>
      <xdr:spPr>
        <a:xfrm>
          <a:off x="13629640" y="1020127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03" name="n_1aveValue【学校施設】&#10;有形固定資産減価償却率"/>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04" name="n_2aveValue【学校施設】&#10;有形固定資産減価償却率"/>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05" name="n_3aveValue【学校施設】&#10;有形固定資産減価償却率"/>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406" name="n_4aveValue【学校施設】&#10;有形固定資産減価償却率"/>
        <xdr:cNvSpPr txBox="1"/>
      </xdr:nvSpPr>
      <xdr:spPr>
        <a:xfrm>
          <a:off x="1110298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407" name="n_1mainValue【学校施設】&#10;有形固定資産減価償却率"/>
        <xdr:cNvSpPr txBox="1"/>
      </xdr:nvSpPr>
      <xdr:spPr>
        <a:xfrm>
          <a:off x="13437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6" name="テキスト ボックス 41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7" name="直線コネクタ 41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18" name="直線コネクタ 41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9" name="テキスト ボックス 41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0" name="直線コネクタ 41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1" name="テキスト ボックス 42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2" name="直線コネクタ 42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23" name="テキスト ボックス 422"/>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4" name="直線コネクタ 42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25" name="テキスト ボックス 424"/>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26" name="直線コネクタ 42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27" name="テキスト ボックス 426"/>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29" name="テキスト ボックス 42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31" name="直線コネクタ 430"/>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32" name="【学校施設】&#10;一人当たり面積最小値テキスト"/>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33" name="直線コネクタ 432"/>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34" name="【学校施設】&#10;一人当たり面積最大値テキスト"/>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35" name="直線コネクタ 434"/>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36" name="【学校施設】&#10;一人当たり面積平均値テキスト"/>
        <xdr:cNvSpPr txBox="1"/>
      </xdr:nvSpPr>
      <xdr:spPr>
        <a:xfrm>
          <a:off x="19547840" y="1043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37" name="フローチャート: 判断 436"/>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438" name="フローチャート: 判断 437"/>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439" name="フローチャート: 判断 438"/>
        <xdr:cNvSpPr/>
      </xdr:nvSpPr>
      <xdr:spPr>
        <a:xfrm>
          <a:off x="179374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440" name="フローチャート: 判断 439"/>
        <xdr:cNvSpPr/>
      </xdr:nvSpPr>
      <xdr:spPr>
        <a:xfrm>
          <a:off x="171627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441" name="フローチャート: 判断 440"/>
        <xdr:cNvSpPr/>
      </xdr:nvSpPr>
      <xdr:spPr>
        <a:xfrm>
          <a:off x="16388080" y="10442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2" name="テキスト ボックス 44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3" name="テキスト ボックス 44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4" name="テキスト ボックス 44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5" name="テキスト ボックス 44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6" name="テキスト ボックス 44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42773</xdr:rowOff>
    </xdr:from>
    <xdr:to>
      <xdr:col>116</xdr:col>
      <xdr:colOff>114300</xdr:colOff>
      <xdr:row>62</xdr:row>
      <xdr:rowOff>144373</xdr:rowOff>
    </xdr:to>
    <xdr:sp macro="" textlink="">
      <xdr:nvSpPr>
        <xdr:cNvPr id="447" name="楕円 446"/>
        <xdr:cNvSpPr/>
      </xdr:nvSpPr>
      <xdr:spPr>
        <a:xfrm>
          <a:off x="19458940" y="104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65650</xdr:rowOff>
    </xdr:from>
    <xdr:ext cx="469744" cy="259045"/>
    <xdr:sp macro="" textlink="">
      <xdr:nvSpPr>
        <xdr:cNvPr id="448" name="【学校施設】&#10;一人当たり面積該当値テキスト"/>
        <xdr:cNvSpPr txBox="1"/>
      </xdr:nvSpPr>
      <xdr:spPr>
        <a:xfrm>
          <a:off x="19547840" y="1029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49403</xdr:rowOff>
    </xdr:from>
    <xdr:to>
      <xdr:col>112</xdr:col>
      <xdr:colOff>38100</xdr:colOff>
      <xdr:row>62</xdr:row>
      <xdr:rowOff>151003</xdr:rowOff>
    </xdr:to>
    <xdr:sp macro="" textlink="">
      <xdr:nvSpPr>
        <xdr:cNvPr id="449" name="楕円 448"/>
        <xdr:cNvSpPr/>
      </xdr:nvSpPr>
      <xdr:spPr>
        <a:xfrm>
          <a:off x="18735040" y="104430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93573</xdr:rowOff>
    </xdr:from>
    <xdr:to>
      <xdr:col>116</xdr:col>
      <xdr:colOff>63500</xdr:colOff>
      <xdr:row>62</xdr:row>
      <xdr:rowOff>100203</xdr:rowOff>
    </xdr:to>
    <xdr:cxnSp macro="">
      <xdr:nvCxnSpPr>
        <xdr:cNvPr id="450" name="直線コネクタ 449"/>
        <xdr:cNvCxnSpPr/>
      </xdr:nvCxnSpPr>
      <xdr:spPr>
        <a:xfrm flipV="1">
          <a:off x="18778220" y="10487253"/>
          <a:ext cx="73152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451" name="n_1aveValue【学校施設】&#10;一人当たり面積"/>
        <xdr:cNvSpPr txBox="1"/>
      </xdr:nvSpPr>
      <xdr:spPr>
        <a:xfrm>
          <a:off x="18561127" y="105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452" name="n_2aveValue【学校施設】&#10;一人当たり面積"/>
        <xdr:cNvSpPr txBox="1"/>
      </xdr:nvSpPr>
      <xdr:spPr>
        <a:xfrm>
          <a:off x="17776267" y="10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453" name="n_3aveValue【学校施設】&#10;一人当たり面積"/>
        <xdr:cNvSpPr txBox="1"/>
      </xdr:nvSpPr>
      <xdr:spPr>
        <a:xfrm>
          <a:off x="17001567" y="102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454" name="n_4aveValue【学校施設】&#10;一人当たり面積"/>
        <xdr:cNvSpPr txBox="1"/>
      </xdr:nvSpPr>
      <xdr:spPr>
        <a:xfrm>
          <a:off x="16226867" y="102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167530</xdr:rowOff>
    </xdr:from>
    <xdr:ext cx="469744" cy="259045"/>
    <xdr:sp macro="" textlink="">
      <xdr:nvSpPr>
        <xdr:cNvPr id="455" name="n_1mainValue【学校施設】&#10;一人当たり面積"/>
        <xdr:cNvSpPr txBox="1"/>
      </xdr:nvSpPr>
      <xdr:spPr>
        <a:xfrm>
          <a:off x="18561127" y="1022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2" name="正方形/長方形 47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3" name="正方形/長方形 47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4" name="正方形/長方形 47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5" name="正方形/長方形 47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6" name="正方形/長方形 47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7" name="正方形/長方形 47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8" name="正方形/長方形 47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9" name="正方形/長方形 47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0" name="テキスト ボックス 47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1" name="直線コネクタ 48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2" name="テキスト ボックス 48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3" name="直線コネクタ 48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84" name="テキスト ボックス 48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5" name="直線コネクタ 48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6" name="テキスト ボックス 48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7" name="直線コネクタ 48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8" name="テキスト ボックス 48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9" name="直線コネクタ 48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0" name="テキスト ボックス 48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1" name="直線コネクタ 49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92" name="テキスト ボックス 49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3" name="直線コネクタ 49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94" name="テキスト ボックス 49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496" name="直線コネクタ 495"/>
        <xdr:cNvCxnSpPr/>
      </xdr:nvCxnSpPr>
      <xdr:spPr>
        <a:xfrm flipV="1">
          <a:off x="14375764" y="167868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97"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98" name="直線コネクタ 497"/>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499" name="【公民館】&#10;有形固定資産減価償却率最大値テキスト"/>
        <xdr:cNvSpPr txBox="1"/>
      </xdr:nvSpPr>
      <xdr:spPr>
        <a:xfrm>
          <a:off x="14414500" y="165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500" name="直線コネクタ 499"/>
        <xdr:cNvCxnSpPr/>
      </xdr:nvCxnSpPr>
      <xdr:spPr>
        <a:xfrm>
          <a:off x="14287500" y="16786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501" name="【公民館】&#10;有形固定資産減価償却率平均値テキスト"/>
        <xdr:cNvSpPr txBox="1"/>
      </xdr:nvSpPr>
      <xdr:spPr>
        <a:xfrm>
          <a:off x="14414500" y="1756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502" name="フローチャート: 判断 501"/>
        <xdr:cNvSpPr/>
      </xdr:nvSpPr>
      <xdr:spPr>
        <a:xfrm>
          <a:off x="14325600" y="1759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503" name="フローチャート: 判断 502"/>
        <xdr:cNvSpPr/>
      </xdr:nvSpPr>
      <xdr:spPr>
        <a:xfrm>
          <a:off x="135788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504" name="フローチャート: 判断 503"/>
        <xdr:cNvSpPr/>
      </xdr:nvSpPr>
      <xdr:spPr>
        <a:xfrm>
          <a:off x="12804140" y="175590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505" name="フローチャート: 判断 504"/>
        <xdr:cNvSpPr/>
      </xdr:nvSpPr>
      <xdr:spPr>
        <a:xfrm>
          <a:off x="12029440" y="17496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506" name="フローチャート: 判断 505"/>
        <xdr:cNvSpPr/>
      </xdr:nvSpPr>
      <xdr:spPr>
        <a:xfrm>
          <a:off x="1123188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99695</xdr:rowOff>
    </xdr:from>
    <xdr:to>
      <xdr:col>85</xdr:col>
      <xdr:colOff>177800</xdr:colOff>
      <xdr:row>103</xdr:row>
      <xdr:rowOff>29845</xdr:rowOff>
    </xdr:to>
    <xdr:sp macro="" textlink="">
      <xdr:nvSpPr>
        <xdr:cNvPr id="512" name="楕円 511"/>
        <xdr:cNvSpPr/>
      </xdr:nvSpPr>
      <xdr:spPr>
        <a:xfrm>
          <a:off x="14325600" y="17198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122572</xdr:rowOff>
    </xdr:from>
    <xdr:ext cx="405111" cy="259045"/>
    <xdr:sp macro="" textlink="">
      <xdr:nvSpPr>
        <xdr:cNvPr id="513" name="【公民館】&#10;有形固定資産減価償却率該当値テキスト"/>
        <xdr:cNvSpPr txBox="1"/>
      </xdr:nvSpPr>
      <xdr:spPr>
        <a:xfrm>
          <a:off x="14414500"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80645</xdr:rowOff>
    </xdr:from>
    <xdr:to>
      <xdr:col>81</xdr:col>
      <xdr:colOff>101600</xdr:colOff>
      <xdr:row>104</xdr:row>
      <xdr:rowOff>10795</xdr:rowOff>
    </xdr:to>
    <xdr:sp macro="" textlink="">
      <xdr:nvSpPr>
        <xdr:cNvPr id="514" name="楕円 513"/>
        <xdr:cNvSpPr/>
      </xdr:nvSpPr>
      <xdr:spPr>
        <a:xfrm>
          <a:off x="13578840" y="1734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150495</xdr:rowOff>
    </xdr:from>
    <xdr:to>
      <xdr:col>85</xdr:col>
      <xdr:colOff>127000</xdr:colOff>
      <xdr:row>103</xdr:row>
      <xdr:rowOff>131445</xdr:rowOff>
    </xdr:to>
    <xdr:cxnSp macro="">
      <xdr:nvCxnSpPr>
        <xdr:cNvPr id="515" name="直線コネクタ 514"/>
        <xdr:cNvCxnSpPr/>
      </xdr:nvCxnSpPr>
      <xdr:spPr>
        <a:xfrm flipV="1">
          <a:off x="13629640" y="17249775"/>
          <a:ext cx="74676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516" name="n_1aveValue【公民館】&#10;有形固定資産減価償却率"/>
        <xdr:cNvSpPr txBox="1"/>
      </xdr:nvSpPr>
      <xdr:spPr>
        <a:xfrm>
          <a:off x="13437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517" name="n_2aveValue【公民館】&#10;有形固定資産減価償却率"/>
        <xdr:cNvSpPr txBox="1"/>
      </xdr:nvSpPr>
      <xdr:spPr>
        <a:xfrm>
          <a:off x="12675244" y="1733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518" name="n_3aveValue【公民館】&#10;有形固定資産減価償却率"/>
        <xdr:cNvSpPr txBox="1"/>
      </xdr:nvSpPr>
      <xdr:spPr>
        <a:xfrm>
          <a:off x="119005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519" name="n_4aveValue【公民館】&#10;有形固定資産減価償却率"/>
        <xdr:cNvSpPr txBox="1"/>
      </xdr:nvSpPr>
      <xdr:spPr>
        <a:xfrm>
          <a:off x="1110298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27322</xdr:rowOff>
    </xdr:from>
    <xdr:ext cx="405111" cy="259045"/>
    <xdr:sp macro="" textlink="">
      <xdr:nvSpPr>
        <xdr:cNvPr id="520" name="n_1mainValue【公民館】&#10;有形固定資産減価償却率"/>
        <xdr:cNvSpPr txBox="1"/>
      </xdr:nvSpPr>
      <xdr:spPr>
        <a:xfrm>
          <a:off x="1343724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1" name="直線コネクタ 53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2" name="テキスト ボックス 53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3" name="直線コネクタ 53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4" name="テキスト ボックス 53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5" name="直線コネクタ 53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6" name="テキスト ボックス 53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7" name="直線コネクタ 53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8" name="テキスト ボックス 53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9" name="直線コネクタ 53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0" name="テキスト ボックス 53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2" name="テキスト ボックス 541"/>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544" name="直線コネクタ 543"/>
        <xdr:cNvCxnSpPr/>
      </xdr:nvCxnSpPr>
      <xdr:spPr>
        <a:xfrm flipV="1">
          <a:off x="19509104" y="16949547"/>
          <a:ext cx="0" cy="1286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545" name="【公民館】&#10;一人当たり面積最小値テキスト"/>
        <xdr:cNvSpPr txBox="1"/>
      </xdr:nvSpPr>
      <xdr:spPr>
        <a:xfrm>
          <a:off x="19547840" y="1824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546" name="直線コネクタ 545"/>
        <xdr:cNvCxnSpPr/>
      </xdr:nvCxnSpPr>
      <xdr:spPr>
        <a:xfrm>
          <a:off x="19443700" y="18236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547" name="【公民館】&#10;一人当たり面積最大値テキスト"/>
        <xdr:cNvSpPr txBox="1"/>
      </xdr:nvSpPr>
      <xdr:spPr>
        <a:xfrm>
          <a:off x="19547840" y="167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548" name="直線コネクタ 547"/>
        <xdr:cNvCxnSpPr/>
      </xdr:nvCxnSpPr>
      <xdr:spPr>
        <a:xfrm>
          <a:off x="19443700" y="1694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549" name="【公民館】&#10;一人当たり面積平均値テキスト"/>
        <xdr:cNvSpPr txBox="1"/>
      </xdr:nvSpPr>
      <xdr:spPr>
        <a:xfrm>
          <a:off x="19547840" y="1790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550" name="フローチャート: 判断 549"/>
        <xdr:cNvSpPr/>
      </xdr:nvSpPr>
      <xdr:spPr>
        <a:xfrm>
          <a:off x="19458940" y="1804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551" name="フローチャート: 判断 550"/>
        <xdr:cNvSpPr/>
      </xdr:nvSpPr>
      <xdr:spPr>
        <a:xfrm>
          <a:off x="18735040" y="18049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552" name="フローチャート: 判断 551"/>
        <xdr:cNvSpPr/>
      </xdr:nvSpPr>
      <xdr:spPr>
        <a:xfrm>
          <a:off x="17937480" y="180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553" name="フローチャート: 判断 552"/>
        <xdr:cNvSpPr/>
      </xdr:nvSpPr>
      <xdr:spPr>
        <a:xfrm>
          <a:off x="17162780" y="18033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554" name="フローチャート: 判断 553"/>
        <xdr:cNvSpPr/>
      </xdr:nvSpPr>
      <xdr:spPr>
        <a:xfrm>
          <a:off x="16388080" y="18035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25019</xdr:rowOff>
    </xdr:from>
    <xdr:to>
      <xdr:col>116</xdr:col>
      <xdr:colOff>114300</xdr:colOff>
      <xdr:row>108</xdr:row>
      <xdr:rowOff>126619</xdr:rowOff>
    </xdr:to>
    <xdr:sp macro="" textlink="">
      <xdr:nvSpPr>
        <xdr:cNvPr id="560" name="楕円 559"/>
        <xdr:cNvSpPr/>
      </xdr:nvSpPr>
      <xdr:spPr>
        <a:xfrm>
          <a:off x="19458940" y="181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111396</xdr:rowOff>
    </xdr:from>
    <xdr:ext cx="469744" cy="259045"/>
    <xdr:sp macro="" textlink="">
      <xdr:nvSpPr>
        <xdr:cNvPr id="561" name="【公民館】&#10;一人当たり面積該当値テキスト"/>
        <xdr:cNvSpPr txBox="1"/>
      </xdr:nvSpPr>
      <xdr:spPr>
        <a:xfrm>
          <a:off x="19547840" y="18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26733</xdr:rowOff>
    </xdr:from>
    <xdr:to>
      <xdr:col>112</xdr:col>
      <xdr:colOff>38100</xdr:colOff>
      <xdr:row>108</xdr:row>
      <xdr:rowOff>128333</xdr:rowOff>
    </xdr:to>
    <xdr:sp macro="" textlink="">
      <xdr:nvSpPr>
        <xdr:cNvPr id="562" name="楕円 561"/>
        <xdr:cNvSpPr/>
      </xdr:nvSpPr>
      <xdr:spPr>
        <a:xfrm>
          <a:off x="18735040" y="18131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75819</xdr:rowOff>
    </xdr:from>
    <xdr:to>
      <xdr:col>116</xdr:col>
      <xdr:colOff>63500</xdr:colOff>
      <xdr:row>108</xdr:row>
      <xdr:rowOff>77533</xdr:rowOff>
    </xdr:to>
    <xdr:cxnSp macro="">
      <xdr:nvCxnSpPr>
        <xdr:cNvPr id="563" name="直線コネクタ 562"/>
        <xdr:cNvCxnSpPr/>
      </xdr:nvCxnSpPr>
      <xdr:spPr>
        <a:xfrm flipV="1">
          <a:off x="18778220" y="18180939"/>
          <a:ext cx="7315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564" name="n_1aveValue【公民館】&#10;一人当たり面積"/>
        <xdr:cNvSpPr txBox="1"/>
      </xdr:nvSpPr>
      <xdr:spPr>
        <a:xfrm>
          <a:off x="18561127" y="178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565" name="n_2aveValue【公民館】&#10;一人当たり面積"/>
        <xdr:cNvSpPr txBox="1"/>
      </xdr:nvSpPr>
      <xdr:spPr>
        <a:xfrm>
          <a:off x="17776267" y="178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566" name="n_3aveValue【公民館】&#10;一人当たり面積"/>
        <xdr:cNvSpPr txBox="1"/>
      </xdr:nvSpPr>
      <xdr:spPr>
        <a:xfrm>
          <a:off x="17001567"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567" name="n_4aveValue【公民館】&#10;一人当たり面積"/>
        <xdr:cNvSpPr txBox="1"/>
      </xdr:nvSpPr>
      <xdr:spPr>
        <a:xfrm>
          <a:off x="16226867" y="1781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119460</xdr:rowOff>
    </xdr:from>
    <xdr:ext cx="469744" cy="259045"/>
    <xdr:sp macro="" textlink="">
      <xdr:nvSpPr>
        <xdr:cNvPr id="568" name="n_1mainValue【公民館】&#10;一人当たり面積"/>
        <xdr:cNvSpPr txBox="1"/>
      </xdr:nvSpPr>
      <xdr:spPr>
        <a:xfrm>
          <a:off x="18561127" y="1822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9" name="正方形/長方形 56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0" name="正方形/長方形 56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1" name="テキスト ボックス 57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少子高齢化に加え、コロナ禍や自然災害等の勃発で生活・社会環境が激動する中、厳しい財政状況が続いている。一方では、多くの公共施設等の老朽化が進み、公共サービスの安全・安心の確保と持続可能性が課題となっている。長期的な視点で、所有する公共施設等の維持管理の適正化や計画的な長寿命化、更新、統廃合等を「個別施設計画」の見直し・更新で行い、「公共施設等総合管理計画」の見直し・更新で必要な投資と財源を試算して財政面の健全化に取組んでいる（令和４～５年度）。道路及び橋梁については、有形固定資産減価償却率は類似団体内平均値と同程度であるが、林道などの整備が進んでおり、道路の有形固定資産減価償却率は昨年度と比較すると減少している。また、固定資産台帳と道路台帳並びに橋梁台帳との照査及び整合による適正化が課題である。公営住宅については、有形固定資産減価償却率が類似団体内平均値を下回っているが、老朽化の進行が懸念されることから檜原村空家等対策計画、檜原村公共施設等総合管理実施計画（個別施設計画）に基づき、適正な維持管理、更新や長寿命化等の対策に取組んでいる。学校施設については、有形固定資産減価償却率が類似団体内平均値を上回っていることからも老朽化の進行が懸念される。また、先</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内に耐用年数を迎える施設が集中していることが財政面の課題となっている。公民館については、有形固定資産減価償却率は類似団体内平均値と比べ下回っているが、個別施設計画の見直し・更新にてあらためて現況調査の上、長期的な維持管理についても見直しを図る。</a:t>
          </a:r>
        </a:p>
        <a:p>
          <a:r>
            <a:rPr kumimoji="1" lang="ja-JP" altLang="en-US" sz="1200">
              <a:latin typeface="ＭＳ Ｐゴシック" panose="020B0600070205080204" pitchFamily="50" charset="-128"/>
              <a:ea typeface="ＭＳ Ｐゴシック" panose="020B0600070205080204" pitchFamily="50" charset="-128"/>
            </a:rPr>
            <a:t>また、一人当たりの面積も類似団体平均より下回っている。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xdr:cNvCxnSpPr/>
      </xdr:nvCxnSpPr>
      <xdr:spPr>
        <a:xfrm flipV="1">
          <a:off x="4086225" y="5726974"/>
          <a:ext cx="0" cy="1204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12496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020820" y="693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124960" y="550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02082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64605</xdr:rowOff>
    </xdr:from>
    <xdr:ext cx="405111" cy="259045"/>
    <xdr:sp macro="" textlink="">
      <xdr:nvSpPr>
        <xdr:cNvPr id="63" name="【図書館】&#10;有形固定資産減価償却率平均値テキスト"/>
        <xdr:cNvSpPr txBox="1"/>
      </xdr:nvSpPr>
      <xdr:spPr>
        <a:xfrm>
          <a:off x="4124960" y="6099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xdr:cNvSpPr/>
      </xdr:nvSpPr>
      <xdr:spPr>
        <a:xfrm>
          <a:off x="403606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xdr:cNvSpPr/>
      </xdr:nvSpPr>
      <xdr:spPr>
        <a:xfrm>
          <a:off x="3312160" y="6040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xdr:cNvSpPr/>
      </xdr:nvSpPr>
      <xdr:spPr>
        <a:xfrm>
          <a:off x="2514600" y="59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xdr:cNvSpPr/>
      </xdr:nvSpPr>
      <xdr:spPr>
        <a:xfrm>
          <a:off x="1739900" y="583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xdr:cNvSpPr/>
      </xdr:nvSpPr>
      <xdr:spPr>
        <a:xfrm>
          <a:off x="965200" y="5775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xdr:cNvSpPr/>
      </xdr:nvSpPr>
      <xdr:spPr>
        <a:xfrm>
          <a:off x="4036060" y="649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101799</xdr:rowOff>
    </xdr:from>
    <xdr:ext cx="405111" cy="259045"/>
    <xdr:sp macro="" textlink="">
      <xdr:nvSpPr>
        <xdr:cNvPr id="75" name="【図書館】&#10;有形固定資産減価償却率該当値テキスト"/>
        <xdr:cNvSpPr txBox="1"/>
      </xdr:nvSpPr>
      <xdr:spPr>
        <a:xfrm>
          <a:off x="4124960"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xdr:cNvSpPr/>
      </xdr:nvSpPr>
      <xdr:spPr>
        <a:xfrm>
          <a:off x="3312160" y="6425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39</xdr:row>
      <xdr:rowOff>2722</xdr:rowOff>
    </xdr:to>
    <xdr:cxnSp macro="">
      <xdr:nvCxnSpPr>
        <xdr:cNvPr id="77" name="直線コネクタ 76"/>
        <xdr:cNvCxnSpPr/>
      </xdr:nvCxnSpPr>
      <xdr:spPr>
        <a:xfrm>
          <a:off x="3355340" y="6475911"/>
          <a:ext cx="7315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123933</xdr:rowOff>
    </xdr:from>
    <xdr:ext cx="405111" cy="259045"/>
    <xdr:sp macro="" textlink="">
      <xdr:nvSpPr>
        <xdr:cNvPr id="78" name="n_1aveValue【図書館】&#10;有形固定資産減価償却率"/>
        <xdr:cNvSpPr txBox="1"/>
      </xdr:nvSpPr>
      <xdr:spPr>
        <a:xfrm>
          <a:off x="3170564"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79" name="n_2aveValue【図書館】&#10;有形固定資産減価償却率"/>
        <xdr:cNvSpPr txBox="1"/>
      </xdr:nvSpPr>
      <xdr:spPr>
        <a:xfrm>
          <a:off x="2385704"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0" name="n_3aveValue【図書館】&#10;有形固定資産減価償却率"/>
        <xdr:cNvSpPr txBox="1"/>
      </xdr:nvSpPr>
      <xdr:spPr>
        <a:xfrm>
          <a:off x="161100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1" name="n_4aveValue【図書館】&#10;有形固定資産減価償却率"/>
        <xdr:cNvSpPr txBox="1"/>
      </xdr:nvSpPr>
      <xdr:spPr>
        <a:xfrm>
          <a:off x="83630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147518</xdr:rowOff>
    </xdr:from>
    <xdr:ext cx="405111" cy="259045"/>
    <xdr:sp macro="" textlink="">
      <xdr:nvSpPr>
        <xdr:cNvPr id="82" name="n_1mainValue【図書館】&#10;有形固定資産減価償却率"/>
        <xdr:cNvSpPr txBox="1"/>
      </xdr:nvSpPr>
      <xdr:spPr>
        <a:xfrm>
          <a:off x="317056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06" name="直線コネクタ 105"/>
        <xdr:cNvCxnSpPr/>
      </xdr:nvCxnSpPr>
      <xdr:spPr>
        <a:xfrm flipV="1">
          <a:off x="9219565" y="56883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07" name="【図書館】&#10;一人当たり面積最小値テキスト"/>
        <xdr:cNvSpPr txBox="1"/>
      </xdr:nvSpPr>
      <xdr:spPr>
        <a:xfrm>
          <a:off x="92583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08" name="直線コネクタ 107"/>
        <xdr:cNvCxnSpPr/>
      </xdr:nvCxnSpPr>
      <xdr:spPr>
        <a:xfrm>
          <a:off x="9154160" y="693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09"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0" name="直線コネクタ 109"/>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11" name="【図書館】&#10;一人当たり面積平均値テキスト"/>
        <xdr:cNvSpPr txBox="1"/>
      </xdr:nvSpPr>
      <xdr:spPr>
        <a:xfrm>
          <a:off x="9258300" y="625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2" name="フローチャート: 判断 111"/>
        <xdr:cNvSpPr/>
      </xdr:nvSpPr>
      <xdr:spPr>
        <a:xfrm>
          <a:off x="9192260" y="628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13" name="フローチャート: 判断 112"/>
        <xdr:cNvSpPr/>
      </xdr:nvSpPr>
      <xdr:spPr>
        <a:xfrm>
          <a:off x="844550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14" name="フローチャート: 判断 113"/>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15" name="フローチャート: 判断 114"/>
        <xdr:cNvSpPr/>
      </xdr:nvSpPr>
      <xdr:spPr>
        <a:xfrm>
          <a:off x="687324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16" name="フローチャート: 判断 115"/>
        <xdr:cNvSpPr/>
      </xdr:nvSpPr>
      <xdr:spPr>
        <a:xfrm>
          <a:off x="6098540"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22" name="楕円 121"/>
        <xdr:cNvSpPr/>
      </xdr:nvSpPr>
      <xdr:spPr>
        <a:xfrm>
          <a:off x="91922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59707</xdr:rowOff>
    </xdr:from>
    <xdr:ext cx="469744" cy="259045"/>
    <xdr:sp macro="" textlink="">
      <xdr:nvSpPr>
        <xdr:cNvPr id="123" name="【図書館】&#10;一人当たり面積該当値テキスト"/>
        <xdr:cNvSpPr txBox="1"/>
      </xdr:nvSpPr>
      <xdr:spPr>
        <a:xfrm>
          <a:off x="92583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52070</xdr:rowOff>
    </xdr:from>
    <xdr:to>
      <xdr:col>50</xdr:col>
      <xdr:colOff>165100</xdr:colOff>
      <xdr:row>37</xdr:row>
      <xdr:rowOff>153670</xdr:rowOff>
    </xdr:to>
    <xdr:sp macro="" textlink="">
      <xdr:nvSpPr>
        <xdr:cNvPr id="124" name="楕円 123"/>
        <xdr:cNvSpPr/>
      </xdr:nvSpPr>
      <xdr:spPr>
        <a:xfrm>
          <a:off x="8445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87630</xdr:rowOff>
    </xdr:from>
    <xdr:to>
      <xdr:col>55</xdr:col>
      <xdr:colOff>0</xdr:colOff>
      <xdr:row>37</xdr:row>
      <xdr:rowOff>102870</xdr:rowOff>
    </xdr:to>
    <xdr:cxnSp macro="">
      <xdr:nvCxnSpPr>
        <xdr:cNvPr id="125" name="直線コネクタ 124"/>
        <xdr:cNvCxnSpPr/>
      </xdr:nvCxnSpPr>
      <xdr:spPr>
        <a:xfrm flipV="1">
          <a:off x="8496300" y="629031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60977</xdr:rowOff>
    </xdr:from>
    <xdr:ext cx="469744" cy="259045"/>
    <xdr:sp macro="" textlink="">
      <xdr:nvSpPr>
        <xdr:cNvPr id="126" name="n_1aveValue【図書館】&#10;一人当たり面積"/>
        <xdr:cNvSpPr txBox="1"/>
      </xdr:nvSpPr>
      <xdr:spPr>
        <a:xfrm>
          <a:off x="827158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27" name="n_2aveValue【図書館】&#10;一人当たり面積"/>
        <xdr:cNvSpPr txBox="1"/>
      </xdr:nvSpPr>
      <xdr:spPr>
        <a:xfrm>
          <a:off x="750958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36847</xdr:rowOff>
    </xdr:from>
    <xdr:ext cx="469744" cy="259045"/>
    <xdr:sp macro="" textlink="">
      <xdr:nvSpPr>
        <xdr:cNvPr id="128" name="n_3aveValue【図書館】&#10;一人当たり面積"/>
        <xdr:cNvSpPr txBox="1"/>
      </xdr:nvSpPr>
      <xdr:spPr>
        <a:xfrm>
          <a:off x="67120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29" name="n_4aveValue【図書館】&#10;一人当たり面積"/>
        <xdr:cNvSpPr txBox="1"/>
      </xdr:nvSpPr>
      <xdr:spPr>
        <a:xfrm>
          <a:off x="59373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170197</xdr:rowOff>
    </xdr:from>
    <xdr:ext cx="469744" cy="259045"/>
    <xdr:sp macro="" textlink="">
      <xdr:nvSpPr>
        <xdr:cNvPr id="130" name="n_1mainValue【図書館】&#10;一人当たり面積"/>
        <xdr:cNvSpPr txBox="1"/>
      </xdr:nvSpPr>
      <xdr:spPr>
        <a:xfrm>
          <a:off x="827158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56" name="直線コネクタ 155"/>
        <xdr:cNvCxnSpPr/>
      </xdr:nvCxnSpPr>
      <xdr:spPr>
        <a:xfrm flipV="1">
          <a:off x="4086225" y="939001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7"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59" name="【体育館・プール】&#10;有形固定資産減価償却率最大値テキスト"/>
        <xdr:cNvSpPr txBox="1"/>
      </xdr:nvSpPr>
      <xdr:spPr>
        <a:xfrm>
          <a:off x="4124960" y="9169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60" name="直線コネクタ 159"/>
        <xdr:cNvCxnSpPr/>
      </xdr:nvCxnSpPr>
      <xdr:spPr>
        <a:xfrm>
          <a:off x="402082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61" name="【体育館・プール】&#10;有形固定資産減価償却率平均値テキスト"/>
        <xdr:cNvSpPr txBox="1"/>
      </xdr:nvSpPr>
      <xdr:spPr>
        <a:xfrm>
          <a:off x="4124960" y="1016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2" name="フローチャート: 判断 161"/>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63" name="フローチャート: 判断 162"/>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64" name="フローチャート: 判断 163"/>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165" name="フローチャート: 判断 164"/>
        <xdr:cNvSpPr/>
      </xdr:nvSpPr>
      <xdr:spPr>
        <a:xfrm>
          <a:off x="173990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166" name="フローチャート: 判断 165"/>
        <xdr:cNvSpPr/>
      </xdr:nvSpPr>
      <xdr:spPr>
        <a:xfrm>
          <a:off x="965200" y="10273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2" name="楕円 171"/>
        <xdr:cNvSpPr/>
      </xdr:nvSpPr>
      <xdr:spPr>
        <a:xfrm>
          <a:off x="403606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84744</xdr:rowOff>
    </xdr:from>
    <xdr:ext cx="405111" cy="259045"/>
    <xdr:sp macro="" textlink="">
      <xdr:nvSpPr>
        <xdr:cNvPr id="173" name="【体育館・プール】&#10;有形固定資産減価償却率該当値テキスト"/>
        <xdr:cNvSpPr txBox="1"/>
      </xdr:nvSpPr>
      <xdr:spPr>
        <a:xfrm>
          <a:off x="4124960" y="980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74" name="楕円 173"/>
        <xdr:cNvSpPr/>
      </xdr:nvSpPr>
      <xdr:spPr>
        <a:xfrm>
          <a:off x="3312160" y="9915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75112</xdr:rowOff>
    </xdr:from>
    <xdr:to>
      <xdr:col>24</xdr:col>
      <xdr:colOff>63500</xdr:colOff>
      <xdr:row>59</xdr:row>
      <xdr:rowOff>112667</xdr:rowOff>
    </xdr:to>
    <xdr:cxnSp macro="">
      <xdr:nvCxnSpPr>
        <xdr:cNvPr id="175" name="直線コネクタ 174"/>
        <xdr:cNvCxnSpPr/>
      </xdr:nvCxnSpPr>
      <xdr:spPr>
        <a:xfrm>
          <a:off x="3355340" y="9965872"/>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76" name="n_1aveValue【体育館・プール】&#10;有形固定資産減価償却率"/>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77" name="n_2aveValue【体育館・プール】&#10;有形固定資産減価償却率"/>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78" name="n_3aveValue【体育館・プール】&#10;有形固定資産減価償却率"/>
        <xdr:cNvSpPr txBox="1"/>
      </xdr:nvSpPr>
      <xdr:spPr>
        <a:xfrm>
          <a:off x="16110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79" name="n_4aveValue【体育館・プール】&#10;有形固定資産減価償却率"/>
        <xdr:cNvSpPr txBox="1"/>
      </xdr:nvSpPr>
      <xdr:spPr>
        <a:xfrm>
          <a:off x="836304" y="1005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142439</xdr:rowOff>
    </xdr:from>
    <xdr:ext cx="405111" cy="259045"/>
    <xdr:sp macro="" textlink="">
      <xdr:nvSpPr>
        <xdr:cNvPr id="180" name="n_1mainValue【体育館・プール】&#10;有形固定資産減価償却率"/>
        <xdr:cNvSpPr txBox="1"/>
      </xdr:nvSpPr>
      <xdr:spPr>
        <a:xfrm>
          <a:off x="317056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2" name="テキスト ボックス 191"/>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4" name="テキスト ボックス 193"/>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96" name="テキスト ボックス 195"/>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8" name="テキスト ボックス 197"/>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0" name="テキスト ボックス 199"/>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02" name="直線コネクタ 201"/>
        <xdr:cNvCxnSpPr/>
      </xdr:nvCxnSpPr>
      <xdr:spPr>
        <a:xfrm flipV="1">
          <a:off x="9219565" y="9307616"/>
          <a:ext cx="0" cy="142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03" name="【体育館・プール】&#10;一人当たり面積最小値テキスト"/>
        <xdr:cNvSpPr txBox="1"/>
      </xdr:nvSpPr>
      <xdr:spPr>
        <a:xfrm>
          <a:off x="9258300" y="10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04" name="直線コネクタ 203"/>
        <xdr:cNvCxnSpPr/>
      </xdr:nvCxnSpPr>
      <xdr:spPr>
        <a:xfrm>
          <a:off x="9154160" y="107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05" name="【体育館・プール】&#10;一人当たり面積最大値テキスト"/>
        <xdr:cNvSpPr txBox="1"/>
      </xdr:nvSpPr>
      <xdr:spPr>
        <a:xfrm>
          <a:off x="9258300" y="90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06" name="直線コネクタ 205"/>
        <xdr:cNvCxnSpPr/>
      </xdr:nvCxnSpPr>
      <xdr:spPr>
        <a:xfrm>
          <a:off x="9154160" y="9307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07" name="【体育館・プール】&#10;一人当たり面積平均値テキスト"/>
        <xdr:cNvSpPr txBox="1"/>
      </xdr:nvSpPr>
      <xdr:spPr>
        <a:xfrm>
          <a:off x="9258300" y="1042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08" name="フローチャート: 判断 207"/>
        <xdr:cNvSpPr/>
      </xdr:nvSpPr>
      <xdr:spPr>
        <a:xfrm>
          <a:off x="9192260" y="1056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209" name="フローチャート: 判断 208"/>
        <xdr:cNvSpPr/>
      </xdr:nvSpPr>
      <xdr:spPr>
        <a:xfrm>
          <a:off x="8445500" y="105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210" name="フローチャート: 判断 209"/>
        <xdr:cNvSpPr/>
      </xdr:nvSpPr>
      <xdr:spPr>
        <a:xfrm>
          <a:off x="7670800" y="10577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211" name="フローチャート: 判断 210"/>
        <xdr:cNvSpPr/>
      </xdr:nvSpPr>
      <xdr:spPr>
        <a:xfrm>
          <a:off x="687324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212" name="フローチャート: 判断 211"/>
        <xdr:cNvSpPr/>
      </xdr:nvSpPr>
      <xdr:spPr>
        <a:xfrm>
          <a:off x="6098540" y="10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107025</xdr:rowOff>
    </xdr:from>
    <xdr:to>
      <xdr:col>55</xdr:col>
      <xdr:colOff>50800</xdr:colOff>
      <xdr:row>64</xdr:row>
      <xdr:rowOff>37175</xdr:rowOff>
    </xdr:to>
    <xdr:sp macro="" textlink="">
      <xdr:nvSpPr>
        <xdr:cNvPr id="218" name="楕円 217"/>
        <xdr:cNvSpPr/>
      </xdr:nvSpPr>
      <xdr:spPr>
        <a:xfrm>
          <a:off x="9192260" y="10668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21952</xdr:rowOff>
    </xdr:from>
    <xdr:ext cx="469744" cy="259045"/>
    <xdr:sp macro="" textlink="">
      <xdr:nvSpPr>
        <xdr:cNvPr id="219" name="【体育館・プール】&#10;一人当たり面積該当値テキスト"/>
        <xdr:cNvSpPr txBox="1"/>
      </xdr:nvSpPr>
      <xdr:spPr>
        <a:xfrm>
          <a:off x="9258300" y="1058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107300</xdr:rowOff>
    </xdr:from>
    <xdr:to>
      <xdr:col>50</xdr:col>
      <xdr:colOff>165100</xdr:colOff>
      <xdr:row>64</xdr:row>
      <xdr:rowOff>37450</xdr:rowOff>
    </xdr:to>
    <xdr:sp macro="" textlink="">
      <xdr:nvSpPr>
        <xdr:cNvPr id="220" name="楕円 219"/>
        <xdr:cNvSpPr/>
      </xdr:nvSpPr>
      <xdr:spPr>
        <a:xfrm>
          <a:off x="8445500" y="1066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157825</xdr:rowOff>
    </xdr:from>
    <xdr:to>
      <xdr:col>55</xdr:col>
      <xdr:colOff>0</xdr:colOff>
      <xdr:row>63</xdr:row>
      <xdr:rowOff>158100</xdr:rowOff>
    </xdr:to>
    <xdr:cxnSp macro="">
      <xdr:nvCxnSpPr>
        <xdr:cNvPr id="221" name="直線コネクタ 220"/>
        <xdr:cNvCxnSpPr/>
      </xdr:nvCxnSpPr>
      <xdr:spPr>
        <a:xfrm flipV="1">
          <a:off x="8496300" y="10719145"/>
          <a:ext cx="7239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222" name="n_1aveValue【体育館・プール】&#10;一人当たり面積"/>
        <xdr:cNvSpPr txBox="1"/>
      </xdr:nvSpPr>
      <xdr:spPr>
        <a:xfrm>
          <a:off x="8271587" y="103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223" name="n_2aveValue【体育館・プール】&#10;一人当たり面積"/>
        <xdr:cNvSpPr txBox="1"/>
      </xdr:nvSpPr>
      <xdr:spPr>
        <a:xfrm>
          <a:off x="7509587" y="103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224" name="n_3aveValue【体育館・プール】&#10;一人当たり面積"/>
        <xdr:cNvSpPr txBox="1"/>
      </xdr:nvSpPr>
      <xdr:spPr>
        <a:xfrm>
          <a:off x="6712027"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225" name="n_4aveValue【体育館・プール】&#10;一人当たり面積"/>
        <xdr:cNvSpPr txBox="1"/>
      </xdr:nvSpPr>
      <xdr:spPr>
        <a:xfrm>
          <a:off x="5937327" y="103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28577</xdr:rowOff>
    </xdr:from>
    <xdr:ext cx="469744" cy="259045"/>
    <xdr:sp macro="" textlink="">
      <xdr:nvSpPr>
        <xdr:cNvPr id="226" name="n_1mainValue【体育館・プール】&#10;一人当たり面積"/>
        <xdr:cNvSpPr txBox="1"/>
      </xdr:nvSpPr>
      <xdr:spPr>
        <a:xfrm>
          <a:off x="8271587" y="107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52" name="直線コネクタ 251"/>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3"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4" name="直線コネクタ 253"/>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55" name="【福祉施設】&#10;有形固定資産減価償却率最大値テキスト"/>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56" name="直線コネクタ 255"/>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257" name="【福祉施設】&#10;有形固定資産減価償却率平均値テキスト"/>
        <xdr:cNvSpPr txBox="1"/>
      </xdr:nvSpPr>
      <xdr:spPr>
        <a:xfrm>
          <a:off x="4124960" y="1367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58" name="フローチャート: 判断 257"/>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259" name="フローチャート: 判断 258"/>
        <xdr:cNvSpPr/>
      </xdr:nvSpPr>
      <xdr:spPr>
        <a:xfrm>
          <a:off x="33121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260" name="フローチャート: 判断 259"/>
        <xdr:cNvSpPr/>
      </xdr:nvSpPr>
      <xdr:spPr>
        <a:xfrm>
          <a:off x="25146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61" name="フローチャート: 判断 260"/>
        <xdr:cNvSpPr/>
      </xdr:nvSpPr>
      <xdr:spPr>
        <a:xfrm>
          <a:off x="1739900" y="1363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262" name="フローチャート: 判断 261"/>
        <xdr:cNvSpPr/>
      </xdr:nvSpPr>
      <xdr:spPr>
        <a:xfrm>
          <a:off x="96520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268" name="楕円 267"/>
        <xdr:cNvSpPr/>
      </xdr:nvSpPr>
      <xdr:spPr>
        <a:xfrm>
          <a:off x="4036060" y="13828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269" name="【福祉施設】&#10;有形固定資産減価償却率該当値テキスト"/>
        <xdr:cNvSpPr txBox="1"/>
      </xdr:nvSpPr>
      <xdr:spPr>
        <a:xfrm>
          <a:off x="4124960"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270" name="楕円 269"/>
        <xdr:cNvSpPr/>
      </xdr:nvSpPr>
      <xdr:spPr>
        <a:xfrm>
          <a:off x="3312160" y="13753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57694</xdr:rowOff>
    </xdr:from>
    <xdr:to>
      <xdr:col>24</xdr:col>
      <xdr:colOff>63500</xdr:colOff>
      <xdr:row>82</xdr:row>
      <xdr:rowOff>132806</xdr:rowOff>
    </xdr:to>
    <xdr:cxnSp macro="">
      <xdr:nvCxnSpPr>
        <xdr:cNvPr id="271" name="直線コネクタ 270"/>
        <xdr:cNvCxnSpPr/>
      </xdr:nvCxnSpPr>
      <xdr:spPr>
        <a:xfrm>
          <a:off x="3355340" y="13804174"/>
          <a:ext cx="7315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115950</xdr:rowOff>
    </xdr:from>
    <xdr:ext cx="405111" cy="259045"/>
    <xdr:sp macro="" textlink="">
      <xdr:nvSpPr>
        <xdr:cNvPr id="272" name="n_1aveValue【福祉施設】&#10;有形固定資産減価償却率"/>
        <xdr:cNvSpPr txBox="1"/>
      </xdr:nvSpPr>
      <xdr:spPr>
        <a:xfrm>
          <a:off x="3170564" y="1386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73" name="n_2aveValue【福祉施設】&#10;有形固定資産減価償却率"/>
        <xdr:cNvSpPr txBox="1"/>
      </xdr:nvSpPr>
      <xdr:spPr>
        <a:xfrm>
          <a:off x="23857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74" name="n_3aveValue【福祉施設】&#10;有形固定資産減価償却率"/>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75" name="n_4aveValue【福祉施設】&#10;有形固定資産減価償却率"/>
        <xdr:cNvSpPr txBox="1"/>
      </xdr:nvSpPr>
      <xdr:spPr>
        <a:xfrm>
          <a:off x="83630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125021</xdr:rowOff>
    </xdr:from>
    <xdr:ext cx="405111" cy="259045"/>
    <xdr:sp macro="" textlink="">
      <xdr:nvSpPr>
        <xdr:cNvPr id="276" name="n_1mainValue【福祉施設】&#10;有形固定資産減価償却率"/>
        <xdr:cNvSpPr txBox="1"/>
      </xdr:nvSpPr>
      <xdr:spPr>
        <a:xfrm>
          <a:off x="317056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7" name="直線コネクタ 286"/>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8" name="テキスト ボックス 287"/>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9" name="直線コネクタ 288"/>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0" name="テキスト ボックス 289"/>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1" name="直線コネクタ 290"/>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2" name="テキスト ボックス 291"/>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3" name="直線コネクタ 292"/>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4" name="テキスト ボックス 293"/>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98" name="直線コネクタ 297"/>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99" name="【福祉施設】&#10;一人当たり面積最小値テキスト"/>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00" name="直線コネクタ 299"/>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01" name="【福祉施設】&#10;一人当たり面積最大値テキスト"/>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02" name="直線コネクタ 301"/>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303" name="【福祉施設】&#10;一人当たり面積平均値テキスト"/>
        <xdr:cNvSpPr txBox="1"/>
      </xdr:nvSpPr>
      <xdr:spPr>
        <a:xfrm>
          <a:off x="9258300" y="142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04" name="フローチャート: 判断 303"/>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305" name="フローチャート: 判断 304"/>
        <xdr:cNvSpPr/>
      </xdr:nvSpPr>
      <xdr:spPr>
        <a:xfrm>
          <a:off x="8445500" y="14239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306" name="フローチャート: 判断 305"/>
        <xdr:cNvSpPr/>
      </xdr:nvSpPr>
      <xdr:spPr>
        <a:xfrm>
          <a:off x="7670800" y="14251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307" name="フローチャート: 判断 306"/>
        <xdr:cNvSpPr/>
      </xdr:nvSpPr>
      <xdr:spPr>
        <a:xfrm>
          <a:off x="68732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308" name="フローチャート: 判断 307"/>
        <xdr:cNvSpPr/>
      </xdr:nvSpPr>
      <xdr:spPr>
        <a:xfrm>
          <a:off x="60985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140691</xdr:rowOff>
    </xdr:from>
    <xdr:to>
      <xdr:col>55</xdr:col>
      <xdr:colOff>50800</xdr:colOff>
      <xdr:row>79</xdr:row>
      <xdr:rowOff>70841</xdr:rowOff>
    </xdr:to>
    <xdr:sp macro="" textlink="">
      <xdr:nvSpPr>
        <xdr:cNvPr id="314" name="楕円 313"/>
        <xdr:cNvSpPr/>
      </xdr:nvSpPr>
      <xdr:spPr>
        <a:xfrm>
          <a:off x="9192260" y="13216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163568</xdr:rowOff>
    </xdr:from>
    <xdr:ext cx="469744" cy="259045"/>
    <xdr:sp macro="" textlink="">
      <xdr:nvSpPr>
        <xdr:cNvPr id="315" name="【福祉施設】&#10;一人当たり面積該当値テキスト"/>
        <xdr:cNvSpPr txBox="1"/>
      </xdr:nvSpPr>
      <xdr:spPr>
        <a:xfrm>
          <a:off x="9258300" y="130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165379</xdr:rowOff>
    </xdr:from>
    <xdr:to>
      <xdr:col>50</xdr:col>
      <xdr:colOff>165100</xdr:colOff>
      <xdr:row>79</xdr:row>
      <xdr:rowOff>95529</xdr:rowOff>
    </xdr:to>
    <xdr:sp macro="" textlink="">
      <xdr:nvSpPr>
        <xdr:cNvPr id="316" name="楕円 315"/>
        <xdr:cNvSpPr/>
      </xdr:nvSpPr>
      <xdr:spPr>
        <a:xfrm>
          <a:off x="8445500" y="13241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20041</xdr:rowOff>
    </xdr:from>
    <xdr:to>
      <xdr:col>55</xdr:col>
      <xdr:colOff>0</xdr:colOff>
      <xdr:row>79</xdr:row>
      <xdr:rowOff>44729</xdr:rowOff>
    </xdr:to>
    <xdr:cxnSp macro="">
      <xdr:nvCxnSpPr>
        <xdr:cNvPr id="317" name="直線コネクタ 316"/>
        <xdr:cNvCxnSpPr/>
      </xdr:nvCxnSpPr>
      <xdr:spPr>
        <a:xfrm flipV="1">
          <a:off x="8496300" y="13263601"/>
          <a:ext cx="7239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318" name="n_1aveValue【福祉施設】&#10;一人当たり面積"/>
        <xdr:cNvSpPr txBox="1"/>
      </xdr:nvSpPr>
      <xdr:spPr>
        <a:xfrm>
          <a:off x="8271587" y="143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319" name="n_2aveValue【福祉施設】&#10;一人当たり面積"/>
        <xdr:cNvSpPr txBox="1"/>
      </xdr:nvSpPr>
      <xdr:spPr>
        <a:xfrm>
          <a:off x="7509587" y="140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320" name="n_3aveValue【福祉施設】&#10;一人当たり面積"/>
        <xdr:cNvSpPr txBox="1"/>
      </xdr:nvSpPr>
      <xdr:spPr>
        <a:xfrm>
          <a:off x="671202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321" name="n_4aveValue【福祉施設】&#10;一人当たり面積"/>
        <xdr:cNvSpPr txBox="1"/>
      </xdr:nvSpPr>
      <xdr:spPr>
        <a:xfrm>
          <a:off x="5937327" y="14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112056</xdr:rowOff>
    </xdr:from>
    <xdr:ext cx="469744" cy="259045"/>
    <xdr:sp macro="" textlink="">
      <xdr:nvSpPr>
        <xdr:cNvPr id="322" name="n_1mainValue【福祉施設】&#10;一人当たり面積"/>
        <xdr:cNvSpPr txBox="1"/>
      </xdr:nvSpPr>
      <xdr:spPr>
        <a:xfrm>
          <a:off x="8271587" y="1302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48" name="直線コネクタ 347"/>
        <xdr:cNvCxnSpPr/>
      </xdr:nvCxnSpPr>
      <xdr:spPr>
        <a:xfrm flipV="1">
          <a:off x="4086225" y="169038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9"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0" name="直線コネクタ 349"/>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51" name="【市民会館】&#10;有形固定資産減価償却率最大値テキスト"/>
        <xdr:cNvSpPr txBox="1"/>
      </xdr:nvSpPr>
      <xdr:spPr>
        <a:xfrm>
          <a:off x="4124960" y="1668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52" name="直線コネクタ 351"/>
        <xdr:cNvCxnSpPr/>
      </xdr:nvCxnSpPr>
      <xdr:spPr>
        <a:xfrm>
          <a:off x="4020820" y="1690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53" name="【市民会館】&#10;有形固定資産減価償却率平均値テキスト"/>
        <xdr:cNvSpPr txBox="1"/>
      </xdr:nvSpPr>
      <xdr:spPr>
        <a:xfrm>
          <a:off x="4124960" y="17445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54" name="フローチャート: 判断 353"/>
        <xdr:cNvSpPr/>
      </xdr:nvSpPr>
      <xdr:spPr>
        <a:xfrm>
          <a:off x="403606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55" name="フローチャート: 判断 354"/>
        <xdr:cNvSpPr/>
      </xdr:nvSpPr>
      <xdr:spPr>
        <a:xfrm>
          <a:off x="33121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56" name="フローチャート: 判断 355"/>
        <xdr:cNvSpPr/>
      </xdr:nvSpPr>
      <xdr:spPr>
        <a:xfrm>
          <a:off x="25146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57" name="フローチャート: 判断 356"/>
        <xdr:cNvSpPr/>
      </xdr:nvSpPr>
      <xdr:spPr>
        <a:xfrm>
          <a:off x="17399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58" name="フローチャート: 判断 357"/>
        <xdr:cNvSpPr/>
      </xdr:nvSpPr>
      <xdr:spPr>
        <a:xfrm>
          <a:off x="96520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141332</xdr:rowOff>
    </xdr:from>
    <xdr:to>
      <xdr:col>24</xdr:col>
      <xdr:colOff>114300</xdr:colOff>
      <xdr:row>106</xdr:row>
      <xdr:rowOff>71482</xdr:rowOff>
    </xdr:to>
    <xdr:sp macro="" textlink="">
      <xdr:nvSpPr>
        <xdr:cNvPr id="364" name="楕円 363"/>
        <xdr:cNvSpPr/>
      </xdr:nvSpPr>
      <xdr:spPr>
        <a:xfrm>
          <a:off x="4036060" y="17743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119759</xdr:rowOff>
    </xdr:from>
    <xdr:ext cx="405111" cy="259045"/>
    <xdr:sp macro="" textlink="">
      <xdr:nvSpPr>
        <xdr:cNvPr id="365" name="【市民会館】&#10;有形固定資産減価償却率該当値テキスト"/>
        <xdr:cNvSpPr txBox="1"/>
      </xdr:nvSpPr>
      <xdr:spPr>
        <a:xfrm>
          <a:off x="4124960"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366" name="楕円 365"/>
        <xdr:cNvSpPr/>
      </xdr:nvSpPr>
      <xdr:spPr>
        <a:xfrm>
          <a:off x="3312160" y="17699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106</xdr:row>
      <xdr:rowOff>20682</xdr:rowOff>
    </xdr:to>
    <xdr:cxnSp macro="">
      <xdr:nvCxnSpPr>
        <xdr:cNvPr id="367" name="直線コネクタ 366"/>
        <xdr:cNvCxnSpPr/>
      </xdr:nvCxnSpPr>
      <xdr:spPr>
        <a:xfrm>
          <a:off x="3355340" y="17750245"/>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68" name="n_1aveValue【市民会館】&#10;有形固定資産減価償却率"/>
        <xdr:cNvSpPr txBox="1"/>
      </xdr:nvSpPr>
      <xdr:spPr>
        <a:xfrm>
          <a:off x="317056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369" name="n_2aveValue【市民会館】&#10;有形固定資産減価償却率"/>
        <xdr:cNvSpPr txBox="1"/>
      </xdr:nvSpPr>
      <xdr:spPr>
        <a:xfrm>
          <a:off x="23857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70" name="n_3aveValue【市民会館】&#10;有形固定資産減価償却率"/>
        <xdr:cNvSpPr txBox="1"/>
      </xdr:nvSpPr>
      <xdr:spPr>
        <a:xfrm>
          <a:off x="16110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371" name="n_4aveValue【市民会館】&#10;有形固定資産減価償却率"/>
        <xdr:cNvSpPr txBox="1"/>
      </xdr:nvSpPr>
      <xdr:spPr>
        <a:xfrm>
          <a:off x="83630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18522</xdr:rowOff>
    </xdr:from>
    <xdr:ext cx="405111" cy="259045"/>
    <xdr:sp macro="" textlink="">
      <xdr:nvSpPr>
        <xdr:cNvPr id="372" name="n_1mainValue【市民会館】&#10;有形固定資産減価償却率"/>
        <xdr:cNvSpPr txBox="1"/>
      </xdr:nvSpPr>
      <xdr:spPr>
        <a:xfrm>
          <a:off x="3170564"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3" name="直線コネクタ 382"/>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4" name="テキスト ボックス 383"/>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5" name="直線コネクタ 384"/>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6" name="テキスト ボックス 385"/>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7" name="直線コネクタ 386"/>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8" name="テキスト ボックス 387"/>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9" name="直線コネクタ 388"/>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0" name="テキスト ボックス 389"/>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1" name="直線コネクタ 390"/>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2" name="テキスト ボックス 391"/>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4" name="テキスト ボックス 39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96" name="直線コネクタ 395"/>
        <xdr:cNvCxnSpPr/>
      </xdr:nvCxnSpPr>
      <xdr:spPr>
        <a:xfrm flipV="1">
          <a:off x="9219565" y="16933163"/>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97" name="【市民会館】&#10;一人当たり面積最小値テキスト"/>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98" name="直線コネクタ 397"/>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99" name="【市民会館】&#10;一人当たり面積最大値テキスト"/>
        <xdr:cNvSpPr txBox="1"/>
      </xdr:nvSpPr>
      <xdr:spPr>
        <a:xfrm>
          <a:off x="9258300" y="167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00" name="直線コネクタ 399"/>
        <xdr:cNvCxnSpPr/>
      </xdr:nvCxnSpPr>
      <xdr:spPr>
        <a:xfrm>
          <a:off x="9154160" y="16933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401" name="【市民会館】&#10;一人当たり面積平均値テキスト"/>
        <xdr:cNvSpPr txBox="1"/>
      </xdr:nvSpPr>
      <xdr:spPr>
        <a:xfrm>
          <a:off x="9258300" y="17895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02" name="フローチャート: 判断 401"/>
        <xdr:cNvSpPr/>
      </xdr:nvSpPr>
      <xdr:spPr>
        <a:xfrm>
          <a:off x="9192260" y="1791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403" name="フローチャート: 判断 402"/>
        <xdr:cNvSpPr/>
      </xdr:nvSpPr>
      <xdr:spPr>
        <a:xfrm>
          <a:off x="8445500" y="17898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404" name="フローチャート: 判断 403"/>
        <xdr:cNvSpPr/>
      </xdr:nvSpPr>
      <xdr:spPr>
        <a:xfrm>
          <a:off x="7670800" y="1793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405" name="フローチャート: 判断 404"/>
        <xdr:cNvSpPr/>
      </xdr:nvSpPr>
      <xdr:spPr>
        <a:xfrm>
          <a:off x="6873240" y="1793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06" name="フローチャート: 判断 405"/>
        <xdr:cNvSpPr/>
      </xdr:nvSpPr>
      <xdr:spPr>
        <a:xfrm>
          <a:off x="60985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107314</xdr:rowOff>
    </xdr:from>
    <xdr:to>
      <xdr:col>55</xdr:col>
      <xdr:colOff>50800</xdr:colOff>
      <xdr:row>106</xdr:row>
      <xdr:rowOff>37464</xdr:rowOff>
    </xdr:to>
    <xdr:sp macro="" textlink="">
      <xdr:nvSpPr>
        <xdr:cNvPr id="412" name="楕円 411"/>
        <xdr:cNvSpPr/>
      </xdr:nvSpPr>
      <xdr:spPr>
        <a:xfrm>
          <a:off x="9192260" y="17709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130191</xdr:rowOff>
    </xdr:from>
    <xdr:ext cx="469744" cy="259045"/>
    <xdr:sp macro="" textlink="">
      <xdr:nvSpPr>
        <xdr:cNvPr id="413" name="【市民会館】&#10;一人当たり面積該当値テキスト"/>
        <xdr:cNvSpPr txBox="1"/>
      </xdr:nvSpPr>
      <xdr:spPr>
        <a:xfrm>
          <a:off x="9258300" y="175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117602</xdr:rowOff>
    </xdr:from>
    <xdr:to>
      <xdr:col>50</xdr:col>
      <xdr:colOff>165100</xdr:colOff>
      <xdr:row>106</xdr:row>
      <xdr:rowOff>47752</xdr:rowOff>
    </xdr:to>
    <xdr:sp macro="" textlink="">
      <xdr:nvSpPr>
        <xdr:cNvPr id="414" name="楕円 413"/>
        <xdr:cNvSpPr/>
      </xdr:nvSpPr>
      <xdr:spPr>
        <a:xfrm>
          <a:off x="8445500" y="1771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158114</xdr:rowOff>
    </xdr:from>
    <xdr:to>
      <xdr:col>55</xdr:col>
      <xdr:colOff>0</xdr:colOff>
      <xdr:row>105</xdr:row>
      <xdr:rowOff>168402</xdr:rowOff>
    </xdr:to>
    <xdr:cxnSp macro="">
      <xdr:nvCxnSpPr>
        <xdr:cNvPr id="415" name="直線コネクタ 414"/>
        <xdr:cNvCxnSpPr/>
      </xdr:nvCxnSpPr>
      <xdr:spPr>
        <a:xfrm flipV="1">
          <a:off x="8496300" y="17760314"/>
          <a:ext cx="7239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416" name="n_1aveValue【市民会館】&#10;一人当たり面積"/>
        <xdr:cNvSpPr txBox="1"/>
      </xdr:nvSpPr>
      <xdr:spPr>
        <a:xfrm>
          <a:off x="8271587" y="1798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417" name="n_2aveValue【市民会館】&#10;一人当たり面積"/>
        <xdr:cNvSpPr txBox="1"/>
      </xdr:nvSpPr>
      <xdr:spPr>
        <a:xfrm>
          <a:off x="750958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418" name="n_3aveValue【市民会館】&#10;一人当たり面積"/>
        <xdr:cNvSpPr txBox="1"/>
      </xdr:nvSpPr>
      <xdr:spPr>
        <a:xfrm>
          <a:off x="67120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419" name="n_4aveValue【市民会館】&#10;一人当たり面積"/>
        <xdr:cNvSpPr txBox="1"/>
      </xdr:nvSpPr>
      <xdr:spPr>
        <a:xfrm>
          <a:off x="59373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64279</xdr:rowOff>
    </xdr:from>
    <xdr:ext cx="469744" cy="259045"/>
    <xdr:sp macro="" textlink="">
      <xdr:nvSpPr>
        <xdr:cNvPr id="420" name="n_1mainValue【市民会館】&#10;一人当たり面積"/>
        <xdr:cNvSpPr txBox="1"/>
      </xdr:nvSpPr>
      <xdr:spPr>
        <a:xfrm>
          <a:off x="8271587" y="1749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1" name="テキスト ボックス 46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2" name="直線コネクタ 46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3" name="テキスト ボックス 46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4" name="直線コネクタ 46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5" name="テキスト ボックス 46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66" name="直線コネクタ 46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67" name="テキスト ボックス 46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8" name="直線コネクタ 46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9" name="テキスト ボックス 46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0" name="直線コネクタ 46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1" name="テキスト ボックス 47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2" name="直線コネクタ 47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73" name="テキスト ボックス 472"/>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4" name="直線コネクタ 47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76" name="直線コネクタ 475"/>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77" name="【消防施設】&#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78" name="直線コネクタ 477"/>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79" name="【消防施設】&#10;有形固定資産減価償却率最大値テキスト"/>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0" name="直線コネクタ 479"/>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81" name="【消防施設】&#10;有形固定資産減価償却率平均値テキスト"/>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82" name="フローチャート: 判断 481"/>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83" name="フローチャート: 判断 482"/>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84" name="フローチャート: 判断 483"/>
        <xdr:cNvSpPr/>
      </xdr:nvSpPr>
      <xdr:spPr>
        <a:xfrm>
          <a:off x="12804140" y="1373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85" name="フローチャート: 判断 484"/>
        <xdr:cNvSpPr/>
      </xdr:nvSpPr>
      <xdr:spPr>
        <a:xfrm>
          <a:off x="1202944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86" name="フローチャート: 判断 485"/>
        <xdr:cNvSpPr/>
      </xdr:nvSpPr>
      <xdr:spPr>
        <a:xfrm>
          <a:off x="11231880" y="1374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7" name="テキスト ボックス 48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8" name="テキスト ボックス 48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9" name="テキスト ボックス 48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0" name="テキスト ボックス 48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1" name="テキスト ボックス 49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118111</xdr:rowOff>
    </xdr:from>
    <xdr:to>
      <xdr:col>85</xdr:col>
      <xdr:colOff>177800</xdr:colOff>
      <xdr:row>81</xdr:row>
      <xdr:rowOff>48261</xdr:rowOff>
    </xdr:to>
    <xdr:sp macro="" textlink="">
      <xdr:nvSpPr>
        <xdr:cNvPr id="492" name="楕円 491"/>
        <xdr:cNvSpPr/>
      </xdr:nvSpPr>
      <xdr:spPr>
        <a:xfrm>
          <a:off x="14325600" y="135293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140988</xdr:rowOff>
    </xdr:from>
    <xdr:ext cx="405111" cy="259045"/>
    <xdr:sp macro="" textlink="">
      <xdr:nvSpPr>
        <xdr:cNvPr id="493" name="【消防施設】&#10;有形固定資産減価償却率該当値テキスト"/>
        <xdr:cNvSpPr txBox="1"/>
      </xdr:nvSpPr>
      <xdr:spPr>
        <a:xfrm>
          <a:off x="14414500" y="1338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76200</xdr:rowOff>
    </xdr:from>
    <xdr:to>
      <xdr:col>81</xdr:col>
      <xdr:colOff>101600</xdr:colOff>
      <xdr:row>81</xdr:row>
      <xdr:rowOff>6350</xdr:rowOff>
    </xdr:to>
    <xdr:sp macro="" textlink="">
      <xdr:nvSpPr>
        <xdr:cNvPr id="494" name="楕円 493"/>
        <xdr:cNvSpPr/>
      </xdr:nvSpPr>
      <xdr:spPr>
        <a:xfrm>
          <a:off x="13578840" y="1348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127000</xdr:rowOff>
    </xdr:from>
    <xdr:to>
      <xdr:col>85</xdr:col>
      <xdr:colOff>127000</xdr:colOff>
      <xdr:row>80</xdr:row>
      <xdr:rowOff>168911</xdr:rowOff>
    </xdr:to>
    <xdr:cxnSp macro="">
      <xdr:nvCxnSpPr>
        <xdr:cNvPr id="495" name="直線コネクタ 494"/>
        <xdr:cNvCxnSpPr/>
      </xdr:nvCxnSpPr>
      <xdr:spPr>
        <a:xfrm>
          <a:off x="13629640" y="13538200"/>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96" name="n_1aveValue【消防施設】&#10;有形固定資産減価償却率"/>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97" name="n_2aveValue【消防施設】&#10;有形固定資産減価償却率"/>
        <xdr:cNvSpPr txBox="1"/>
      </xdr:nvSpPr>
      <xdr:spPr>
        <a:xfrm>
          <a:off x="126752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98" name="n_3aveValue【消防施設】&#10;有形固定資産減価償却率"/>
        <xdr:cNvSpPr txBox="1"/>
      </xdr:nvSpPr>
      <xdr:spPr>
        <a:xfrm>
          <a:off x="119005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99" name="n_4aveValue【消防施設】&#10;有形固定資産減価償却率"/>
        <xdr:cNvSpPr txBox="1"/>
      </xdr:nvSpPr>
      <xdr:spPr>
        <a:xfrm>
          <a:off x="1110298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22877</xdr:rowOff>
    </xdr:from>
    <xdr:ext cx="405111" cy="259045"/>
    <xdr:sp macro="" textlink="">
      <xdr:nvSpPr>
        <xdr:cNvPr id="500" name="n_1mainValue【消防施設】&#10;有形固定資産減価償却率"/>
        <xdr:cNvSpPr txBox="1"/>
      </xdr:nvSpPr>
      <xdr:spPr>
        <a:xfrm>
          <a:off x="13437244" y="1326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9" name="テキスト ボックス 50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0" name="直線コネクタ 50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1" name="直線コネクタ 51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2" name="テキスト ボックス 51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3" name="直線コネクタ 51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4" name="テキスト ボックス 51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5" name="直線コネクタ 51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6" name="テキスト ボックス 51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7" name="直線コネクタ 51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8" name="テキスト ボックス 51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9" name="直線コネクタ 51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0" name="テキスト ボックス 51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1" name="直線コネクタ 52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2" name="テキスト ボックス 52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24" name="直線コネクタ 523"/>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25" name="【消防施設】&#10;一人当たり面積最小値テキスト"/>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26" name="直線コネクタ 525"/>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27" name="【消防施設】&#10;一人当たり面積最大値テキスト"/>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28" name="直線コネクタ 527"/>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88028</xdr:rowOff>
    </xdr:from>
    <xdr:ext cx="469744" cy="259045"/>
    <xdr:sp macro="" textlink="">
      <xdr:nvSpPr>
        <xdr:cNvPr id="529" name="【消防施設】&#10;一人当たり面積平均値テキスト"/>
        <xdr:cNvSpPr txBox="1"/>
      </xdr:nvSpPr>
      <xdr:spPr>
        <a:xfrm>
          <a:off x="19547840" y="14337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109601</xdr:rowOff>
    </xdr:from>
    <xdr:to>
      <xdr:col>116</xdr:col>
      <xdr:colOff>114300</xdr:colOff>
      <xdr:row>86</xdr:row>
      <xdr:rowOff>39751</xdr:rowOff>
    </xdr:to>
    <xdr:sp macro="" textlink="">
      <xdr:nvSpPr>
        <xdr:cNvPr id="530" name="フローチャート: 判断 529"/>
        <xdr:cNvSpPr/>
      </xdr:nvSpPr>
      <xdr:spPr>
        <a:xfrm>
          <a:off x="19458940" y="14359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31" name="フローチャート: 判断 530"/>
        <xdr:cNvSpPr/>
      </xdr:nvSpPr>
      <xdr:spPr>
        <a:xfrm>
          <a:off x="18735040" y="1432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32" name="フローチャート: 判断 531"/>
        <xdr:cNvSpPr/>
      </xdr:nvSpPr>
      <xdr:spPr>
        <a:xfrm>
          <a:off x="179374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33" name="フローチャート: 判断 532"/>
        <xdr:cNvSpPr/>
      </xdr:nvSpPr>
      <xdr:spPr>
        <a:xfrm>
          <a:off x="17162780" y="143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34" name="フローチャート: 判断 533"/>
        <xdr:cNvSpPr/>
      </xdr:nvSpPr>
      <xdr:spPr>
        <a:xfrm>
          <a:off x="16388080" y="14352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5" name="テキスト ボックス 53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6" name="テキスト ボックス 53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7" name="テキスト ボックス 53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8" name="テキスト ボックス 53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9" name="テキスト ボックス 53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163703</xdr:rowOff>
    </xdr:from>
    <xdr:to>
      <xdr:col>116</xdr:col>
      <xdr:colOff>114300</xdr:colOff>
      <xdr:row>85</xdr:row>
      <xdr:rowOff>93853</xdr:rowOff>
    </xdr:to>
    <xdr:sp macro="" textlink="">
      <xdr:nvSpPr>
        <xdr:cNvPr id="540" name="楕円 539"/>
        <xdr:cNvSpPr/>
      </xdr:nvSpPr>
      <xdr:spPr>
        <a:xfrm>
          <a:off x="19458940" y="14245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15130</xdr:rowOff>
    </xdr:from>
    <xdr:ext cx="469744" cy="259045"/>
    <xdr:sp macro="" textlink="">
      <xdr:nvSpPr>
        <xdr:cNvPr id="541" name="【消防施設】&#10;一人当たり面積該当値テキスト"/>
        <xdr:cNvSpPr txBox="1"/>
      </xdr:nvSpPr>
      <xdr:spPr>
        <a:xfrm>
          <a:off x="19547840" y="14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168656</xdr:rowOff>
    </xdr:from>
    <xdr:to>
      <xdr:col>112</xdr:col>
      <xdr:colOff>38100</xdr:colOff>
      <xdr:row>85</xdr:row>
      <xdr:rowOff>98806</xdr:rowOff>
    </xdr:to>
    <xdr:sp macro="" textlink="">
      <xdr:nvSpPr>
        <xdr:cNvPr id="542" name="楕円 541"/>
        <xdr:cNvSpPr/>
      </xdr:nvSpPr>
      <xdr:spPr>
        <a:xfrm>
          <a:off x="18735040" y="14250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43053</xdr:rowOff>
    </xdr:from>
    <xdr:to>
      <xdr:col>116</xdr:col>
      <xdr:colOff>63500</xdr:colOff>
      <xdr:row>85</xdr:row>
      <xdr:rowOff>48006</xdr:rowOff>
    </xdr:to>
    <xdr:cxnSp macro="">
      <xdr:nvCxnSpPr>
        <xdr:cNvPr id="543" name="直線コネクタ 542"/>
        <xdr:cNvCxnSpPr/>
      </xdr:nvCxnSpPr>
      <xdr:spPr>
        <a:xfrm flipV="1">
          <a:off x="18778220" y="14292453"/>
          <a:ext cx="7315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544" name="n_1aveValue【消防施設】&#10;一人当たり面積"/>
        <xdr:cNvSpPr txBox="1"/>
      </xdr:nvSpPr>
      <xdr:spPr>
        <a:xfrm>
          <a:off x="18561127" y="144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545" name="n_2aveValue【消防施設】&#10;一人当たり面積"/>
        <xdr:cNvSpPr txBox="1"/>
      </xdr:nvSpPr>
      <xdr:spPr>
        <a:xfrm>
          <a:off x="17776267" y="141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46" name="n_3aveValue【消防施設】&#10;一人当たり面積"/>
        <xdr:cNvSpPr txBox="1"/>
      </xdr:nvSpPr>
      <xdr:spPr>
        <a:xfrm>
          <a:off x="17001567"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47" name="n_4aveValue【消防施設】&#10;一人当たり面積"/>
        <xdr:cNvSpPr txBox="1"/>
      </xdr:nvSpPr>
      <xdr:spPr>
        <a:xfrm>
          <a:off x="16226867" y="141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115333</xdr:rowOff>
    </xdr:from>
    <xdr:ext cx="469744" cy="259045"/>
    <xdr:sp macro="" textlink="">
      <xdr:nvSpPr>
        <xdr:cNvPr id="548" name="n_1mainValue【消防施設】&#10;一人当たり面積"/>
        <xdr:cNvSpPr txBox="1"/>
      </xdr:nvSpPr>
      <xdr:spPr>
        <a:xfrm>
          <a:off x="185611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0" name="直線コネクタ 55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1" name="テキスト ボックス 56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2" name="直線コネクタ 56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3" name="テキスト ボックス 56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4" name="直線コネクタ 56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5" name="テキスト ボックス 56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6" name="直線コネクタ 56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7" name="テキスト ボックス 56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8" name="直線コネクタ 56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9" name="テキスト ボックス 56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0" name="直線コネクタ 56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1" name="テキスト ボックス 57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2" name="直線コネクタ 57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74" name="直線コネクタ 573"/>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5"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6" name="直線コネクタ 575"/>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77" name="【庁舎】&#10;有形固定資産減価償却率最大値テキスト"/>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78" name="直線コネクタ 577"/>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79" name="【庁舎】&#10;有形固定資産減価償却率平均値テキスト"/>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80" name="フローチャート: 判断 579"/>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81" name="フローチャート: 判断 580"/>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82" name="フローチャート: 判断 581"/>
        <xdr:cNvSpPr/>
      </xdr:nvSpPr>
      <xdr:spPr>
        <a:xfrm>
          <a:off x="128041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83" name="フローチャート: 判断 582"/>
        <xdr:cNvSpPr/>
      </xdr:nvSpPr>
      <xdr:spPr>
        <a:xfrm>
          <a:off x="12029440" y="17666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84" name="フローチャート: 判断 583"/>
        <xdr:cNvSpPr/>
      </xdr:nvSpPr>
      <xdr:spPr>
        <a:xfrm>
          <a:off x="1123188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590" name="楕円 589"/>
        <xdr:cNvSpPr/>
      </xdr:nvSpPr>
      <xdr:spPr>
        <a:xfrm>
          <a:off x="14325600" y="174697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58075</xdr:rowOff>
    </xdr:from>
    <xdr:ext cx="405111" cy="259045"/>
    <xdr:sp macro="" textlink="">
      <xdr:nvSpPr>
        <xdr:cNvPr id="591" name="【庁舎】&#10;有形固定資産減価償却率該当値テキスト"/>
        <xdr:cNvSpPr txBox="1"/>
      </xdr:nvSpPr>
      <xdr:spPr>
        <a:xfrm>
          <a:off x="14414500" y="1732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592" name="楕円 591"/>
        <xdr:cNvSpPr/>
      </xdr:nvSpPr>
      <xdr:spPr>
        <a:xfrm>
          <a:off x="1357884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85998</xdr:rowOff>
    </xdr:to>
    <xdr:cxnSp macro="">
      <xdr:nvCxnSpPr>
        <xdr:cNvPr id="593" name="直線コネクタ 592"/>
        <xdr:cNvCxnSpPr/>
      </xdr:nvCxnSpPr>
      <xdr:spPr>
        <a:xfrm>
          <a:off x="13629640" y="17445446"/>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594" name="n_1aveValue【庁舎】&#10;有形固定資産減価償却率"/>
        <xdr:cNvSpPr txBox="1"/>
      </xdr:nvSpPr>
      <xdr:spPr>
        <a:xfrm>
          <a:off x="13437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95" name="n_2aveValue【庁舎】&#10;有形固定資産減価償却率"/>
        <xdr:cNvSpPr txBox="1"/>
      </xdr:nvSpPr>
      <xdr:spPr>
        <a:xfrm>
          <a:off x="12675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96" name="n_3aveValue【庁舎】&#10;有形固定資産減価償却率"/>
        <xdr:cNvSpPr txBox="1"/>
      </xdr:nvSpPr>
      <xdr:spPr>
        <a:xfrm>
          <a:off x="119005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97" name="n_4aveValue【庁舎】&#10;有形固定資産減価償却率"/>
        <xdr:cNvSpPr txBox="1"/>
      </xdr:nvSpPr>
      <xdr:spPr>
        <a:xfrm>
          <a:off x="1110298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598" name="n_1mainValue【庁舎】&#10;有形固定資産減価償却率"/>
        <xdr:cNvSpPr txBox="1"/>
      </xdr:nvSpPr>
      <xdr:spPr>
        <a:xfrm>
          <a:off x="13437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8" name="テキスト ボックス 617"/>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0" name="テキスト ボックス 619"/>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22" name="直線コネクタ 621"/>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3" name="【庁舎】&#10;一人当たり面積最小値テキスト"/>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4" name="直線コネクタ 623"/>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5" name="【庁舎】&#10;一人当たり面積最大値テキスト"/>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6" name="直線コネクタ 625"/>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27" name="【庁舎】&#10;一人当たり面積平均値テキスト"/>
        <xdr:cNvSpPr txBox="1"/>
      </xdr:nvSpPr>
      <xdr:spPr>
        <a:xfrm>
          <a:off x="19547840" y="18067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8" name="フローチャート: 判断 627"/>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9" name="フローチャート: 判断 628"/>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30" name="フローチャート: 判断 629"/>
        <xdr:cNvSpPr/>
      </xdr:nvSpPr>
      <xdr:spPr>
        <a:xfrm>
          <a:off x="179374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31" name="フローチャート: 判断 630"/>
        <xdr:cNvSpPr/>
      </xdr:nvSpPr>
      <xdr:spPr>
        <a:xfrm>
          <a:off x="171627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32" name="フローチャート: 判断 631"/>
        <xdr:cNvSpPr/>
      </xdr:nvSpPr>
      <xdr:spPr>
        <a:xfrm>
          <a:off x="16388080" y="18092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69469</xdr:rowOff>
    </xdr:from>
    <xdr:to>
      <xdr:col>116</xdr:col>
      <xdr:colOff>114300</xdr:colOff>
      <xdr:row>107</xdr:row>
      <xdr:rowOff>171069</xdr:rowOff>
    </xdr:to>
    <xdr:sp macro="" textlink="">
      <xdr:nvSpPr>
        <xdr:cNvPr id="638" name="楕円 637"/>
        <xdr:cNvSpPr/>
      </xdr:nvSpPr>
      <xdr:spPr>
        <a:xfrm>
          <a:off x="19458940" y="1800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92346</xdr:rowOff>
    </xdr:from>
    <xdr:ext cx="469744" cy="259045"/>
    <xdr:sp macro="" textlink="">
      <xdr:nvSpPr>
        <xdr:cNvPr id="639" name="【庁舎】&#10;一人当たり面積該当値テキスト"/>
        <xdr:cNvSpPr txBox="1"/>
      </xdr:nvSpPr>
      <xdr:spPr>
        <a:xfrm>
          <a:off x="19547840" y="1786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73661</xdr:rowOff>
    </xdr:from>
    <xdr:to>
      <xdr:col>112</xdr:col>
      <xdr:colOff>38100</xdr:colOff>
      <xdr:row>108</xdr:row>
      <xdr:rowOff>3811</xdr:rowOff>
    </xdr:to>
    <xdr:sp macro="" textlink="">
      <xdr:nvSpPr>
        <xdr:cNvPr id="640" name="楕円 639"/>
        <xdr:cNvSpPr/>
      </xdr:nvSpPr>
      <xdr:spPr>
        <a:xfrm>
          <a:off x="18735040" y="180111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120269</xdr:rowOff>
    </xdr:from>
    <xdr:to>
      <xdr:col>116</xdr:col>
      <xdr:colOff>63500</xdr:colOff>
      <xdr:row>107</xdr:row>
      <xdr:rowOff>124461</xdr:rowOff>
    </xdr:to>
    <xdr:cxnSp macro="">
      <xdr:nvCxnSpPr>
        <xdr:cNvPr id="641" name="直線コネクタ 640"/>
        <xdr:cNvCxnSpPr/>
      </xdr:nvCxnSpPr>
      <xdr:spPr>
        <a:xfrm flipV="1">
          <a:off x="18778220" y="18057749"/>
          <a:ext cx="73152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42" name="n_1aveValue【庁舎】&#10;一人当たり面積"/>
        <xdr:cNvSpPr txBox="1"/>
      </xdr:nvSpPr>
      <xdr:spPr>
        <a:xfrm>
          <a:off x="185611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643" name="n_2aveValue【庁舎】&#10;一人当たり面積"/>
        <xdr:cNvSpPr txBox="1"/>
      </xdr:nvSpPr>
      <xdr:spPr>
        <a:xfrm>
          <a:off x="17776267"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644" name="n_3aveValue【庁舎】&#10;一人当たり面積"/>
        <xdr:cNvSpPr txBox="1"/>
      </xdr:nvSpPr>
      <xdr:spPr>
        <a:xfrm>
          <a:off x="1700156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645" name="n_4aveValue【庁舎】&#10;一人当たり面積"/>
        <xdr:cNvSpPr txBox="1"/>
      </xdr:nvSpPr>
      <xdr:spPr>
        <a:xfrm>
          <a:off x="16226867"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20338</xdr:rowOff>
    </xdr:from>
    <xdr:ext cx="469744" cy="259045"/>
    <xdr:sp macro="" textlink="">
      <xdr:nvSpPr>
        <xdr:cNvPr id="646" name="n_1mainValue【庁舎】&#10;一人当たり面積"/>
        <xdr:cNvSpPr txBox="1"/>
      </xdr:nvSpPr>
      <xdr:spPr>
        <a:xfrm>
          <a:off x="18561127" y="1779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図書館については、有形固定資産減価償却率が類似団体内平均値と比べ上回っていることから、老朽化の進行による維持管理に係る経費の増加に注意する必要がある。個別施設計画の見直し・更新にてあらためて現況調査の上、長期的な維持管理についても見直しを図る。また、一人当たりの面積も上回っていることから経済的価値（費用対効果）の観点から利用度や有効活用が課題となる。体育館・プールについては、有形固定資産減価償却率が類似団体内平均値と比べ上回っていることから、個別施設計画の見直し・更新にてあらためて現況調査の上、老朽化対策についても見直しを図る。また、一人当たりの面積が大幅に下回っているのは、対象となる建物が総合運動場のグランドトイレのみのためである。福祉施設については、有形固定資産減価償却率は類似団体内平均値と同程度であるが、個別施設計画の見直し・更新にてあらためて現況調査の上、老朽化対策についても見直しを図る。また、福祉、医療、保健の複合施設である「やすらぎの里」によって、一人当たりの面積は大幅に上回っている。市民会館については、有形固定資産減価償却率が類似団体内平均値と比べ上回っているとから、老朽化の進行による維持管理に係る経費の増加に注意する必要がある。個別施設計画の見直し・更新にてあらためて現況調査の上、長期的な維持管理についても見直しを図る。また、一人当たりの面積も上回っていることから経済的価値（費用対効果）の観点から利用度や有効活用が課題となる。消防施設については、防災倉庫は耐用年数を経過しているが、</a:t>
          </a:r>
          <a:r>
            <a:rPr kumimoji="1" lang="en-US" altLang="ja-JP" sz="1100">
              <a:latin typeface="ＭＳ Ｐゴシック" panose="020B0600070205080204" pitchFamily="50" charset="-128"/>
              <a:ea typeface="ＭＳ Ｐゴシック" panose="020B0600070205080204" pitchFamily="50" charset="-128"/>
            </a:rPr>
            <a:t>2013</a:t>
          </a:r>
          <a:r>
            <a:rPr kumimoji="1" lang="ja-JP" altLang="en-US" sz="1100">
              <a:latin typeface="ＭＳ Ｐゴシック" panose="020B0600070205080204" pitchFamily="50" charset="-128"/>
              <a:ea typeface="ＭＳ Ｐゴシック" panose="020B0600070205080204" pitchFamily="50" charset="-128"/>
            </a:rPr>
            <a:t>年に基地局系設備の整備をしたことから、有形固定資産減価償却率は類似団体内平均値と比べ下回っている。個別施設計画の見直し・更新にてあらためて現況調査の上、長期的な維持管理についても見直しを図る。庁舎については、有形固定資産減価償却率は類似団体内平均値と比べやや下回っているが、あらためて個別施設計画の見直し・更新にてあらあめて現況調査の上、長期的な維持管理についても見直しを図る。また、一人当たりの面積は上回っているが、経済的価値の観点から老朽化・劣化によるデッドスペースを発生させないように、計画的な施設の改修や適正な維持管理が課題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人口減少や全国平均を大幅に上回る高齢化率（令和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月</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日現在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52.2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％）に加え、村内に主要産業がないこと等により、財源の中の地方税の占める割合が低く財政基盤が脆弱なため類位団体の平均を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0.06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ポイント下回っている。今後も自主財源の大幅な増額を見込むことは難しいため、人件費、光熱水費等の経常経費の削減、投資的経費の抑制など行財政改革を実施し、財政の健全化を図る。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物件費、補助費等にかかるものが比較的高水準にあるが、昨年度比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ポイントの減となった。国や東京都の補助金・交付金等の充当により類似団体を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ポイント下回っている。今後も人件費（超過勤務手当等）の抑制、光熱水費の削減、各種施設の保守点検等の一括</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発注</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によ</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経費削減</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を図り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、より一層の健全財政を目指していく。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99219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897553"/>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99219</xdr:rowOff>
    </xdr:from>
    <xdr:to>
      <xdr:col>19</xdr:col>
      <xdr:colOff>133350</xdr:colOff>
      <xdr:row>64</xdr:row>
      <xdr:rowOff>163037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900569"/>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163037</xdr:rowOff>
    </xdr:from>
    <xdr:to>
      <xdr:col>15</xdr:col>
      <xdr:colOff>82550</xdr:colOff>
      <xdr:row>65</xdr:row>
      <xdr:rowOff>635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135837"/>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108744</xdr:rowOff>
    </xdr:from>
    <xdr:to>
      <xdr:col>11</xdr:col>
      <xdr:colOff>31750</xdr:colOff>
      <xdr:row>65</xdr:row>
      <xdr:rowOff>635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081544"/>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61930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48419</xdr:rowOff>
    </xdr:from>
    <xdr:to>
      <xdr:col>19</xdr:col>
      <xdr:colOff>184150</xdr:colOff>
      <xdr:row>63</xdr:row>
      <xdr:rowOff>150019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61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112237</xdr:rowOff>
    </xdr:from>
    <xdr:to>
      <xdr:col>15</xdr:col>
      <xdr:colOff>133350</xdr:colOff>
      <xdr:row>65</xdr:row>
      <xdr:rowOff>42387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0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52564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8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57944</xdr:rowOff>
    </xdr:from>
    <xdr:to>
      <xdr:col>7</xdr:col>
      <xdr:colOff>31750</xdr:colOff>
      <xdr:row>64</xdr:row>
      <xdr:rowOff>159544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0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169721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9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物件費においては、物価や最低賃金の上昇などによる需用費・委託料の増により大きく増額となっている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人口の少ない当村では住民１人の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移動</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数値に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大きく反映されるとともに人口も毎年減少しており、今後も人口１人当たりの額は増加していくものと推察される。人件費及び物件費については全体に対する割合も大きいため、今後も効率的な事務運営を進めるとともに適正な定員管理、経費の削減と抑制に努め、適正な財政規模を維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146132</xdr:rowOff>
    </xdr:from>
    <xdr:to>
      <xdr:col>23</xdr:col>
      <xdr:colOff>133350</xdr:colOff>
      <xdr:row>83</xdr:row>
      <xdr:rowOff>22890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5032"/>
          <a:ext cx="838200" cy="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129876</xdr:rowOff>
    </xdr:from>
    <xdr:to>
      <xdr:col>19</xdr:col>
      <xdr:colOff>133350</xdr:colOff>
      <xdr:row>82</xdr:row>
      <xdr:rowOff>146132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8776"/>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126082</xdr:rowOff>
    </xdr:from>
    <xdr:to>
      <xdr:col>15</xdr:col>
      <xdr:colOff>82550</xdr:colOff>
      <xdr:row>82</xdr:row>
      <xdr:rowOff>129876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4982"/>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115984</xdr:rowOff>
    </xdr:from>
    <xdr:to>
      <xdr:col>11</xdr:col>
      <xdr:colOff>31750</xdr:colOff>
      <xdr:row>82</xdr:row>
      <xdr:rowOff>126082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143540</xdr:rowOff>
    </xdr:from>
    <xdr:to>
      <xdr:col>23</xdr:col>
      <xdr:colOff>184150</xdr:colOff>
      <xdr:row>83</xdr:row>
      <xdr:rowOff>73690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115617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7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95332</xdr:rowOff>
    </xdr:from>
    <xdr:to>
      <xdr:col>19</xdr:col>
      <xdr:colOff>184150</xdr:colOff>
      <xdr:row>83</xdr:row>
      <xdr:rowOff>25482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4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79076</xdr:rowOff>
    </xdr:from>
    <xdr:to>
      <xdr:col>15</xdr:col>
      <xdr:colOff>133350</xdr:colOff>
      <xdr:row>83</xdr:row>
      <xdr:rowOff>9226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165453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75282</xdr:rowOff>
    </xdr:from>
    <xdr:to>
      <xdr:col>11</xdr:col>
      <xdr:colOff>82550</xdr:colOff>
      <xdr:row>83</xdr:row>
      <xdr:rowOff>5432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161659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65184</xdr:rowOff>
    </xdr:from>
    <xdr:to>
      <xdr:col>7</xdr:col>
      <xdr:colOff>31750</xdr:colOff>
      <xdr:row>82</xdr:row>
      <xdr:rowOff>166784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151561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類似団体平均及び全国町村平均を上回っている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状況</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となっているため、今後も地域手当の見直しや、人事考課制度の効果的な見直しを行いながら、給与の適正化を図っていく。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90488</xdr:rowOff>
    </xdr:from>
    <xdr:to>
      <xdr:col>81</xdr:col>
      <xdr:colOff>44450</xdr:colOff>
      <xdr:row>88</xdr:row>
      <xdr:rowOff>90488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78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78423</xdr:rowOff>
    </xdr:from>
    <xdr:to>
      <xdr:col>77</xdr:col>
      <xdr:colOff>44450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660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12064</xdr:rowOff>
    </xdr:from>
    <xdr:to>
      <xdr:col>72</xdr:col>
      <xdr:colOff>203200</xdr:colOff>
      <xdr:row>88</xdr:row>
      <xdr:rowOff>78423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9966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88</xdr:row>
      <xdr:rowOff>12064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21243"/>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39688</xdr:rowOff>
    </xdr:from>
    <xdr:to>
      <xdr:col>77</xdr:col>
      <xdr:colOff>95250</xdr:colOff>
      <xdr:row>88</xdr:row>
      <xdr:rowOff>141288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126065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27623</xdr:rowOff>
    </xdr:from>
    <xdr:to>
      <xdr:col>73</xdr:col>
      <xdr:colOff>44450</xdr:colOff>
      <xdr:row>88</xdr:row>
      <xdr:rowOff>129223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114000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132714</xdr:rowOff>
    </xdr:from>
    <xdr:to>
      <xdr:col>68</xdr:col>
      <xdr:colOff>203200</xdr:colOff>
      <xdr:row>88</xdr:row>
      <xdr:rowOff>62864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54293</xdr:rowOff>
    </xdr:from>
    <xdr:to>
      <xdr:col>64</xdr:col>
      <xdr:colOff>152400</xdr:colOff>
      <xdr:row>87</xdr:row>
      <xdr:rowOff>155893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140670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行政改革の推進による職員数の削減により類似団体平均を下回っている。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今後も定員管理計画の見直しを図りながら、適正な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職員の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定員管理に努めていく。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46210</xdr:rowOff>
    </xdr:from>
    <xdr:to>
      <xdr:col>81</xdr:col>
      <xdr:colOff>44450</xdr:colOff>
      <xdr:row>59</xdr:row>
      <xdr:rowOff>50921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61760"/>
          <a:ext cx="8382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46210</xdr:rowOff>
    </xdr:from>
    <xdr:to>
      <xdr:col>77</xdr:col>
      <xdr:colOff>44450</xdr:colOff>
      <xdr:row>59</xdr:row>
      <xdr:rowOff>48738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6176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45750</xdr:rowOff>
    </xdr:from>
    <xdr:to>
      <xdr:col>72</xdr:col>
      <xdr:colOff>203200</xdr:colOff>
      <xdr:row>59</xdr:row>
      <xdr:rowOff>48738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613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37822</xdr:rowOff>
    </xdr:from>
    <xdr:to>
      <xdr:col>68</xdr:col>
      <xdr:colOff>152400</xdr:colOff>
      <xdr:row>59</xdr:row>
      <xdr:rowOff>45750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xdr:rowOff>
    </xdr:from>
    <xdr:to>
      <xdr:col>81</xdr:col>
      <xdr:colOff>95250</xdr:colOff>
      <xdr:row>59</xdr:row>
      <xdr:rowOff>101721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166860</xdr:rowOff>
    </xdr:from>
    <xdr:to>
      <xdr:col>77</xdr:col>
      <xdr:colOff>95250</xdr:colOff>
      <xdr:row>59</xdr:row>
      <xdr:rowOff>97010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107187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7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169388</xdr:rowOff>
    </xdr:from>
    <xdr:to>
      <xdr:col>73</xdr:col>
      <xdr:colOff>44450</xdr:colOff>
      <xdr:row>59</xdr:row>
      <xdr:rowOff>99538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109715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166400</xdr:rowOff>
    </xdr:from>
    <xdr:to>
      <xdr:col>68</xdr:col>
      <xdr:colOff>203200</xdr:colOff>
      <xdr:row>59</xdr:row>
      <xdr:rowOff>96550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106727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158472</xdr:rowOff>
    </xdr:from>
    <xdr:to>
      <xdr:col>64</xdr:col>
      <xdr:colOff>152400</xdr:colOff>
      <xdr:row>59</xdr:row>
      <xdr:rowOff>88622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98799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従前から起債</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抑制</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しているため、類似</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団体平均を大きく下回っている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今後も地方債の発行を抑制するとともに、借入の際には交付税措置等のある有利なものを選択するなど引き続き起債を抑制した健全な財政運営を図っていく。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40</xdr:row>
      <xdr:rowOff>62654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3565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206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143087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起債の抑制や基金の効率的な運用により将来負担比率は生じていない。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今後も公債費等の義務的経費の削減を中心とする行財政改革を推進し、健全な財政運営を努めていく。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56030</xdr:rowOff>
    </xdr:from>
    <xdr:ext cx="9051324" cy="425758"/>
    <xdr:sp macro="" textlink="">
      <xdr:nvSpPr>
        <xdr:cNvPr id="459" name="テキスト ボックス 458">
          <a:extLst>
            <a:ext uri="{FF2B5EF4-FFF2-40B4-BE49-F238E27FC236}">
              <a16:creationId xmlns:a16="http://schemas.microsoft.com/office/drawing/2014/main" id="{7FEDC9D6-53A4-4EC5-8331-37B729830A34}"/>
            </a:ext>
          </a:extLst>
        </xdr:cNvPr>
        <xdr:cNvSpPr txBox="1"/>
      </xdr:nvSpPr>
      <xdr:spPr>
        <a:xfrm>
          <a:off x="762000" y="4426324"/>
          <a:ext cx="905132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人件費については、類似団体内平均と比較し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くなっているが、ここ数年は減少傾向を推移している。</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今後も継続した人事考課制度の適正な運用や人件費（超過勤務手当等）の抑制を強化し職員給のみならず人件費全般を踏まえ削減を図っていきたい。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53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20320</xdr:rowOff>
    </xdr:from>
    <xdr:to>
      <xdr:col>19</xdr:col>
      <xdr:colOff>187325</xdr:colOff>
      <xdr:row>37</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43180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6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58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140970</xdr:rowOff>
    </xdr:from>
    <xdr:to>
      <xdr:col>20</xdr:col>
      <xdr:colOff>38100</xdr:colOff>
      <xdr:row>37</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163830</xdr:rowOff>
    </xdr:from>
    <xdr:to>
      <xdr:col>15</xdr:col>
      <xdr:colOff>149225</xdr:colOff>
      <xdr:row>37</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物件費については、類似団体と比較し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ポイント高い状況になっている。これは、東京都の委託事業である森林再生事業や枝打ち事業といった森林整備における受託収入の額が大きくなっていることが要因の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一つ</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となっているが、今後もそれ以外の光熱水費の削減、業務委託契約の内容の見直しを行うなど、</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より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効率的な事業の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実施</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により物件費のコスト削減に努めていく。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731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73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405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19</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92202</xdr:rowOff>
    </xdr:from>
    <xdr:to>
      <xdr:col>82</xdr:col>
      <xdr:colOff>158750</xdr:colOff>
      <xdr:row>20</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101346</xdr:rowOff>
    </xdr:from>
    <xdr:to>
      <xdr:col>65</xdr:col>
      <xdr:colOff>53975</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扶助費については、昨年と比較すると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ポイント減少、類似団体平均と比較しても</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その他に係るものについては、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昨年と比較すると</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ポイント上昇したが</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下水道事業特別会計、簡易水道事業特別会計、国民健康保険特別会計、介護保険特別会計への繰出金等が大きく影響していると思われるが、令和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水道事業特別会計における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公共下水道整備</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事業が完了したことが要因と考えられる。今後も特別会計への繰出金については注意を払いつつ、特別会計における健全な財政運営を進めていく。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18415</xdr:rowOff>
    </xdr:from>
    <xdr:to>
      <xdr:col>82</xdr:col>
      <xdr:colOff>107950</xdr:colOff>
      <xdr:row>56</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44816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18415</xdr:rowOff>
    </xdr:from>
    <xdr:to>
      <xdr:col>78</xdr:col>
      <xdr:colOff>69850</xdr:colOff>
      <xdr:row>56</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44816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25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36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139065</xdr:rowOff>
    </xdr:from>
    <xdr:to>
      <xdr:col>78</xdr:col>
      <xdr:colOff>120650</xdr:colOff>
      <xdr:row>55</xdr:row>
      <xdr:rowOff>69215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3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79392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16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41910</xdr:rowOff>
    </xdr:from>
    <xdr:to>
      <xdr:col>65</xdr:col>
      <xdr:colOff>53975</xdr:colOff>
      <xdr:row>56</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ポイント下回っている。また、昨年度と比較すると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ポイントの減少となっている。今後も新規補助金制度の抑制を図りつつ、現状の各種補助金については制度の縮小・廃止も視野に入れ内容精査を行い、各種補助金の更なる効率化を図っていく。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156718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0888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公債費については、類似団体と比較すると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ポイントと大きく下回っている。これは、従前から起債の新規発行をできる限り抑制してきた成果であると考えられる。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しかしながら当村では、</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公共</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下水道整備による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下水道事業債の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償還や各公共施設の大規模改修など、今後も多額の事業費が必要となることから、引き続き歳出削減を図るとともに、できる限り新規起債発行の抑制に努めていく。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73660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745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85090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760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77470</xdr:rowOff>
    </xdr:from>
    <xdr:to>
      <xdr:col>15</xdr:col>
      <xdr:colOff>98425</xdr:colOff>
      <xdr:row>74</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764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753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34290</xdr:rowOff>
    </xdr:from>
    <xdr:to>
      <xdr:col>15</xdr:col>
      <xdr:colOff>149225</xdr:colOff>
      <xdr:row>74</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146067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26670</xdr:rowOff>
    </xdr:from>
    <xdr:to>
      <xdr:col>11</xdr:col>
      <xdr:colOff>60325</xdr:colOff>
      <xdr:row>74</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138447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物件費・補助費等が高い水準となっているため、今後も委託事業の見直しや光熱水費の削減及び各種補助金等の見直しを行い、特別会計については、独立採算で運営できるよう事務事業の精査や料金、保険料等の見直しを行っていき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77</xdr:row>
      <xdr:rowOff>141695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335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131899</xdr:rowOff>
    </xdr:from>
    <xdr:to>
      <xdr:col>78</xdr:col>
      <xdr:colOff>69850</xdr:colOff>
      <xdr:row>79</xdr:row>
      <xdr:rowOff>33927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335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33927</xdr:rowOff>
    </xdr:from>
    <xdr:to>
      <xdr:col>73</xdr:col>
      <xdr:colOff>180975</xdr:colOff>
      <xdr:row>79</xdr:row>
      <xdr:rowOff>50256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784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162923</xdr:rowOff>
    </xdr:from>
    <xdr:to>
      <xdr:col>69</xdr:col>
      <xdr:colOff>92075</xdr:colOff>
      <xdr:row>79</xdr:row>
      <xdr:rowOff>50256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360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62972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81099</xdr:rowOff>
    </xdr:from>
    <xdr:to>
      <xdr:col>78</xdr:col>
      <xdr:colOff>120650</xdr:colOff>
      <xdr:row>78</xdr:row>
      <xdr:rowOff>11249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154577</xdr:rowOff>
    </xdr:from>
    <xdr:to>
      <xdr:col>74</xdr:col>
      <xdr:colOff>31750</xdr:colOff>
      <xdr:row>79</xdr:row>
      <xdr:rowOff>84727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69504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170906</xdr:rowOff>
    </xdr:from>
    <xdr:to>
      <xdr:col>69</xdr:col>
      <xdr:colOff>142875</xdr:colOff>
      <xdr:row>79</xdr:row>
      <xdr:rowOff>101056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85833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112123</xdr:rowOff>
    </xdr:from>
    <xdr:to>
      <xdr:col>65</xdr:col>
      <xdr:colOff>53975</xdr:colOff>
      <xdr:row>79</xdr:row>
      <xdr:rowOff>42273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27050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18801</xdr:rowOff>
    </xdr:from>
    <xdr:to>
      <xdr:col>29</xdr:col>
      <xdr:colOff>127000</xdr:colOff>
      <xdr:row>18</xdr:row>
      <xdr:rowOff>35172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52526"/>
          <a:ext cx="647700" cy="1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3578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3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35172</xdr:rowOff>
    </xdr:from>
    <xdr:to>
      <xdr:col>26</xdr:col>
      <xdr:colOff>50800</xdr:colOff>
      <xdr:row>18</xdr:row>
      <xdr:rowOff>41000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68897"/>
          <a:ext cx="698500" cy="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41000</xdr:rowOff>
    </xdr:from>
    <xdr:to>
      <xdr:col>22</xdr:col>
      <xdr:colOff>114300</xdr:colOff>
      <xdr:row>18</xdr:row>
      <xdr:rowOff>69182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74725"/>
          <a:ext cx="6985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69182</xdr:rowOff>
    </xdr:from>
    <xdr:to>
      <xdr:col>18</xdr:col>
      <xdr:colOff>177800</xdr:colOff>
      <xdr:row>18</xdr:row>
      <xdr:rowOff>83459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139451</xdr:rowOff>
    </xdr:from>
    <xdr:to>
      <xdr:col>29</xdr:col>
      <xdr:colOff>177800</xdr:colOff>
      <xdr:row>18</xdr:row>
      <xdr:rowOff>69601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0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155978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155822</xdr:rowOff>
    </xdr:from>
    <xdr:to>
      <xdr:col>26</xdr:col>
      <xdr:colOff>101600</xdr:colOff>
      <xdr:row>18</xdr:row>
      <xdr:rowOff>85972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96149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8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161650</xdr:rowOff>
    </xdr:from>
    <xdr:to>
      <xdr:col>22</xdr:col>
      <xdr:colOff>165100</xdr:colOff>
      <xdr:row>18</xdr:row>
      <xdr:rowOff>91800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1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18382</xdr:rowOff>
    </xdr:from>
    <xdr:to>
      <xdr:col>19</xdr:col>
      <xdr:colOff>38100</xdr:colOff>
      <xdr:row>18</xdr:row>
      <xdr:rowOff>119982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104758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32659</xdr:rowOff>
    </xdr:from>
    <xdr:to>
      <xdr:col>15</xdr:col>
      <xdr:colOff>101600</xdr:colOff>
      <xdr:row>18</xdr:row>
      <xdr:rowOff>134259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119036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301580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143402</xdr:rowOff>
    </xdr:from>
    <xdr:to>
      <xdr:col>29</xdr:col>
      <xdr:colOff>127000</xdr:colOff>
      <xdr:row>37</xdr:row>
      <xdr:rowOff>291403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68102"/>
          <a:ext cx="647700" cy="14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104288</xdr:rowOff>
    </xdr:from>
    <xdr:to>
      <xdr:col>26</xdr:col>
      <xdr:colOff>50800</xdr:colOff>
      <xdr:row>37</xdr:row>
      <xdr:rowOff>143402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28988"/>
          <a:ext cx="6985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70462</xdr:rowOff>
    </xdr:from>
    <xdr:to>
      <xdr:col>22</xdr:col>
      <xdr:colOff>114300</xdr:colOff>
      <xdr:row>37</xdr:row>
      <xdr:rowOff>104288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95162"/>
          <a:ext cx="6985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70462</xdr:rowOff>
    </xdr:from>
    <xdr:to>
      <xdr:col>18</xdr:col>
      <xdr:colOff>177800</xdr:colOff>
      <xdr:row>37</xdr:row>
      <xdr:rowOff>86098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240603</xdr:rowOff>
    </xdr:from>
    <xdr:to>
      <xdr:col>29</xdr:col>
      <xdr:colOff>177800</xdr:colOff>
      <xdr:row>37</xdr:row>
      <xdr:rowOff>342203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6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149180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92602</xdr:rowOff>
    </xdr:from>
    <xdr:to>
      <xdr:col>26</xdr:col>
      <xdr:colOff>101600</xdr:colOff>
      <xdr:row>37</xdr:row>
      <xdr:rowOff>194202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1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178979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3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53488</xdr:rowOff>
    </xdr:from>
    <xdr:to>
      <xdr:col>22</xdr:col>
      <xdr:colOff>165100</xdr:colOff>
      <xdr:row>37</xdr:row>
      <xdr:rowOff>155088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139865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19662</xdr:rowOff>
    </xdr:from>
    <xdr:to>
      <xdr:col>19</xdr:col>
      <xdr:colOff>38100</xdr:colOff>
      <xdr:row>37</xdr:row>
      <xdr:rowOff>121262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106039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35298</xdr:rowOff>
    </xdr:from>
    <xdr:to>
      <xdr:col>15</xdr:col>
      <xdr:colOff>101600</xdr:colOff>
      <xdr:row>37</xdr:row>
      <xdr:rowOff>136898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121675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22931</xdr:rowOff>
    </xdr:from>
    <xdr:to>
      <xdr:col>24</xdr:col>
      <xdr:colOff>63500</xdr:colOff>
      <xdr:row>37</xdr:row>
      <xdr:rowOff>42387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6581"/>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42387</xdr:rowOff>
    </xdr:from>
    <xdr:to>
      <xdr:col>19</xdr:col>
      <xdr:colOff>177800</xdr:colOff>
      <xdr:row>37</xdr:row>
      <xdr:rowOff>78386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6037"/>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78386</xdr:rowOff>
    </xdr:from>
    <xdr:to>
      <xdr:col>15</xdr:col>
      <xdr:colOff>50800</xdr:colOff>
      <xdr:row>37</xdr:row>
      <xdr:rowOff>91504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22036"/>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91504</xdr:rowOff>
    </xdr:from>
    <xdr:to>
      <xdr:col>10</xdr:col>
      <xdr:colOff>114300</xdr:colOff>
      <xdr:row>37</xdr:row>
      <xdr:rowOff>103998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5154"/>
          <a:ext cx="8890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143581</xdr:rowOff>
    </xdr:from>
    <xdr:to>
      <xdr:col>24</xdr:col>
      <xdr:colOff>114300</xdr:colOff>
      <xdr:row>37</xdr:row>
      <xdr:rowOff>73731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166458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163037</xdr:rowOff>
    </xdr:from>
    <xdr:to>
      <xdr:col>20</xdr:col>
      <xdr:colOff>38100</xdr:colOff>
      <xdr:row>37</xdr:row>
      <xdr:rowOff>93187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109714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27586</xdr:rowOff>
    </xdr:from>
    <xdr:to>
      <xdr:col>15</xdr:col>
      <xdr:colOff>101600</xdr:colOff>
      <xdr:row>37</xdr:row>
      <xdr:rowOff>129186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145713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40704</xdr:rowOff>
    </xdr:from>
    <xdr:to>
      <xdr:col>10</xdr:col>
      <xdr:colOff>165100</xdr:colOff>
      <xdr:row>37</xdr:row>
      <xdr:rowOff>142304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158831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53198</xdr:rowOff>
    </xdr:from>
    <xdr:to>
      <xdr:col>6</xdr:col>
      <xdr:colOff>38100</xdr:colOff>
      <xdr:row>37</xdr:row>
      <xdr:rowOff>154798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145925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21028</xdr:rowOff>
    </xdr:from>
    <xdr:to>
      <xdr:col>24</xdr:col>
      <xdr:colOff>63500</xdr:colOff>
      <xdr:row>56</xdr:row>
      <xdr:rowOff>103942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22228"/>
          <a:ext cx="838200" cy="8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103942</xdr:rowOff>
    </xdr:from>
    <xdr:to>
      <xdr:col>19</xdr:col>
      <xdr:colOff>177800</xdr:colOff>
      <xdr:row>56</xdr:row>
      <xdr:rowOff>114185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05142"/>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110503</xdr:rowOff>
    </xdr:from>
    <xdr:to>
      <xdr:col>15</xdr:col>
      <xdr:colOff>50800</xdr:colOff>
      <xdr:row>56</xdr:row>
      <xdr:rowOff>114185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11703"/>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110503</xdr:rowOff>
    </xdr:from>
    <xdr:to>
      <xdr:col>10</xdr:col>
      <xdr:colOff>114300</xdr:colOff>
      <xdr:row>56</xdr:row>
      <xdr:rowOff>124763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1703"/>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141678</xdr:rowOff>
    </xdr:from>
    <xdr:to>
      <xdr:col>24</xdr:col>
      <xdr:colOff>114300</xdr:colOff>
      <xdr:row>56</xdr:row>
      <xdr:rowOff>71828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164555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53142</xdr:rowOff>
    </xdr:from>
    <xdr:to>
      <xdr:col>20</xdr:col>
      <xdr:colOff>38100</xdr:colOff>
      <xdr:row>56</xdr:row>
      <xdr:rowOff>154742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171269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63385</xdr:rowOff>
    </xdr:from>
    <xdr:to>
      <xdr:col>15</xdr:col>
      <xdr:colOff>101600</xdr:colOff>
      <xdr:row>56</xdr:row>
      <xdr:rowOff>164985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10062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3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59703</xdr:rowOff>
    </xdr:from>
    <xdr:to>
      <xdr:col>10</xdr:col>
      <xdr:colOff>165100</xdr:colOff>
      <xdr:row>56</xdr:row>
      <xdr:rowOff>161303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3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73963</xdr:rowOff>
    </xdr:from>
    <xdr:to>
      <xdr:col>6</xdr:col>
      <xdr:colOff>38100</xdr:colOff>
      <xdr:row>57</xdr:row>
      <xdr:rowOff>4113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20640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60637</xdr:rowOff>
    </xdr:from>
    <xdr:to>
      <xdr:col>24</xdr:col>
      <xdr:colOff>63500</xdr:colOff>
      <xdr:row>78</xdr:row>
      <xdr:rowOff>65926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3737"/>
          <a:ext cx="8382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46120</xdr:rowOff>
    </xdr:from>
    <xdr:to>
      <xdr:col>19</xdr:col>
      <xdr:colOff>177800</xdr:colOff>
      <xdr:row>78</xdr:row>
      <xdr:rowOff>60637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922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46120</xdr:rowOff>
    </xdr:from>
    <xdr:to>
      <xdr:col>15</xdr:col>
      <xdr:colOff>50800</xdr:colOff>
      <xdr:row>78</xdr:row>
      <xdr:rowOff>53701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9220"/>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53701</xdr:rowOff>
    </xdr:from>
    <xdr:to>
      <xdr:col>10</xdr:col>
      <xdr:colOff>114300</xdr:colOff>
      <xdr:row>78</xdr:row>
      <xdr:rowOff>64303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6801"/>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15126</xdr:rowOff>
    </xdr:from>
    <xdr:to>
      <xdr:col>24</xdr:col>
      <xdr:colOff>114300</xdr:colOff>
      <xdr:row>78</xdr:row>
      <xdr:rowOff>116726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9837</xdr:rowOff>
    </xdr:from>
    <xdr:to>
      <xdr:col>20</xdr:col>
      <xdr:colOff>38100</xdr:colOff>
      <xdr:row>78</xdr:row>
      <xdr:rowOff>111437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102564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166770</xdr:rowOff>
    </xdr:from>
    <xdr:to>
      <xdr:col>15</xdr:col>
      <xdr:colOff>101600</xdr:colOff>
      <xdr:row>78</xdr:row>
      <xdr:rowOff>96920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88047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2901</xdr:rowOff>
    </xdr:from>
    <xdr:to>
      <xdr:col>10</xdr:col>
      <xdr:colOff>165100</xdr:colOff>
      <xdr:row>78</xdr:row>
      <xdr:rowOff>104501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95628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13503</xdr:rowOff>
    </xdr:from>
    <xdr:to>
      <xdr:col>6</xdr:col>
      <xdr:colOff>38100</xdr:colOff>
      <xdr:row>78</xdr:row>
      <xdr:rowOff>115103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106230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81628</xdr:rowOff>
    </xdr:from>
    <xdr:to>
      <xdr:col>24</xdr:col>
      <xdr:colOff>63500</xdr:colOff>
      <xdr:row>94</xdr:row>
      <xdr:rowOff>52124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26478"/>
          <a:ext cx="8382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52124</xdr:rowOff>
    </xdr:from>
    <xdr:to>
      <xdr:col>19</xdr:col>
      <xdr:colOff>177800</xdr:colOff>
      <xdr:row>94</xdr:row>
      <xdr:rowOff>105097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68424"/>
          <a:ext cx="889000" cy="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105097</xdr:rowOff>
    </xdr:from>
    <xdr:to>
      <xdr:col>15</xdr:col>
      <xdr:colOff>50800</xdr:colOff>
      <xdr:row>94</xdr:row>
      <xdr:rowOff>165700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21397"/>
          <a:ext cx="889000" cy="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150383</xdr:rowOff>
    </xdr:from>
    <xdr:to>
      <xdr:col>10</xdr:col>
      <xdr:colOff>114300</xdr:colOff>
      <xdr:row>94</xdr:row>
      <xdr:rowOff>165700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666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30828</xdr:rowOff>
    </xdr:from>
    <xdr:to>
      <xdr:col>24</xdr:col>
      <xdr:colOff>114300</xdr:colOff>
      <xdr:row>93</xdr:row>
      <xdr:rowOff>132428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53705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1324</xdr:rowOff>
    </xdr:from>
    <xdr:to>
      <xdr:col>20</xdr:col>
      <xdr:colOff>38100</xdr:colOff>
      <xdr:row>94</xdr:row>
      <xdr:rowOff>102924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119451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54297</xdr:rowOff>
    </xdr:from>
    <xdr:to>
      <xdr:col>15</xdr:col>
      <xdr:colOff>101600</xdr:colOff>
      <xdr:row>94</xdr:row>
      <xdr:rowOff>155897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974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114900</xdr:rowOff>
    </xdr:from>
    <xdr:to>
      <xdr:col>10</xdr:col>
      <xdr:colOff>165100</xdr:colOff>
      <xdr:row>95</xdr:row>
      <xdr:rowOff>45050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61577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99583</xdr:rowOff>
    </xdr:from>
    <xdr:to>
      <xdr:col>6</xdr:col>
      <xdr:colOff>38100</xdr:colOff>
      <xdr:row>95</xdr:row>
      <xdr:rowOff>29733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46260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64191</xdr:rowOff>
    </xdr:from>
    <xdr:to>
      <xdr:col>55</xdr:col>
      <xdr:colOff>0</xdr:colOff>
      <xdr:row>36</xdr:row>
      <xdr:rowOff>108467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4941"/>
          <a:ext cx="838200" cy="2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64191</xdr:rowOff>
    </xdr:from>
    <xdr:to>
      <xdr:col>50</xdr:col>
      <xdr:colOff>114300</xdr:colOff>
      <xdr:row>36</xdr:row>
      <xdr:rowOff>102404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64941"/>
          <a:ext cx="889000" cy="2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102404</xdr:rowOff>
    </xdr:from>
    <xdr:to>
      <xdr:col>45</xdr:col>
      <xdr:colOff>177800</xdr:colOff>
      <xdr:row>36</xdr:row>
      <xdr:rowOff>158136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74604"/>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158136</xdr:rowOff>
    </xdr:from>
    <xdr:to>
      <xdr:col>41</xdr:col>
      <xdr:colOff>50800</xdr:colOff>
      <xdr:row>36</xdr:row>
      <xdr:rowOff>166690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3033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57667</xdr:rowOff>
    </xdr:from>
    <xdr:to>
      <xdr:col>55</xdr:col>
      <xdr:colOff>50800</xdr:colOff>
      <xdr:row>36</xdr:row>
      <xdr:rowOff>159267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80544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13391</xdr:rowOff>
    </xdr:from>
    <xdr:to>
      <xdr:col>50</xdr:col>
      <xdr:colOff>165100</xdr:colOff>
      <xdr:row>35</xdr:row>
      <xdr:rowOff>114991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131518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51604</xdr:rowOff>
    </xdr:from>
    <xdr:to>
      <xdr:col>46</xdr:col>
      <xdr:colOff>38100</xdr:colOff>
      <xdr:row>36</xdr:row>
      <xdr:rowOff>153204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169731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107336</xdr:rowOff>
    </xdr:from>
    <xdr:to>
      <xdr:col>41</xdr:col>
      <xdr:colOff>101600</xdr:colOff>
      <xdr:row>37</xdr:row>
      <xdr:rowOff>37486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54013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115890</xdr:rowOff>
    </xdr:from>
    <xdr:to>
      <xdr:col>36</xdr:col>
      <xdr:colOff>165100</xdr:colOff>
      <xdr:row>37</xdr:row>
      <xdr:rowOff>46040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62567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155058</xdr:rowOff>
    </xdr:from>
    <xdr:to>
      <xdr:col>55</xdr:col>
      <xdr:colOff>0</xdr:colOff>
      <xdr:row>58</xdr:row>
      <xdr:rowOff>158200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99158"/>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158200</xdr:rowOff>
    </xdr:from>
    <xdr:to>
      <xdr:col>50</xdr:col>
      <xdr:colOff>114300</xdr:colOff>
      <xdr:row>58</xdr:row>
      <xdr:rowOff>160179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02300"/>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160179</xdr:rowOff>
    </xdr:from>
    <xdr:to>
      <xdr:col>45</xdr:col>
      <xdr:colOff>177800</xdr:colOff>
      <xdr:row>59</xdr:row>
      <xdr:rowOff>4331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04279"/>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162483</xdr:rowOff>
    </xdr:from>
    <xdr:to>
      <xdr:col>41</xdr:col>
      <xdr:colOff>50800</xdr:colOff>
      <xdr:row>59</xdr:row>
      <xdr:rowOff>4331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06583"/>
          <a:ext cx="8890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104258</xdr:rowOff>
    </xdr:from>
    <xdr:to>
      <xdr:col>55</xdr:col>
      <xdr:colOff>50800</xdr:colOff>
      <xdr:row>59</xdr:row>
      <xdr:rowOff>34408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107400</xdr:rowOff>
    </xdr:from>
    <xdr:to>
      <xdr:col>50</xdr:col>
      <xdr:colOff>165100</xdr:colOff>
      <xdr:row>59</xdr:row>
      <xdr:rowOff>37550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54077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109379</xdr:rowOff>
    </xdr:from>
    <xdr:to>
      <xdr:col>46</xdr:col>
      <xdr:colOff>38100</xdr:colOff>
      <xdr:row>59</xdr:row>
      <xdr:rowOff>39529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56056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2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124981</xdr:rowOff>
    </xdr:from>
    <xdr:to>
      <xdr:col>41</xdr:col>
      <xdr:colOff>101600</xdr:colOff>
      <xdr:row>59</xdr:row>
      <xdr:rowOff>55131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46258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111683</xdr:rowOff>
    </xdr:from>
    <xdr:to>
      <xdr:col>36</xdr:col>
      <xdr:colOff>165100</xdr:colOff>
      <xdr:row>59</xdr:row>
      <xdr:rowOff>41833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58360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3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21163</xdr:rowOff>
    </xdr:from>
    <xdr:to>
      <xdr:col>55</xdr:col>
      <xdr:colOff>0</xdr:colOff>
      <xdr:row>78</xdr:row>
      <xdr:rowOff>27893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94263"/>
          <a:ext cx="8382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27893</xdr:rowOff>
    </xdr:from>
    <xdr:to>
      <xdr:col>50</xdr:col>
      <xdr:colOff>114300</xdr:colOff>
      <xdr:row>78</xdr:row>
      <xdr:rowOff>49363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0993"/>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49363</xdr:rowOff>
    </xdr:from>
    <xdr:to>
      <xdr:col>45</xdr:col>
      <xdr:colOff>177800</xdr:colOff>
      <xdr:row>78</xdr:row>
      <xdr:rowOff>52143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22463"/>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52143</xdr:rowOff>
    </xdr:from>
    <xdr:to>
      <xdr:col>41</xdr:col>
      <xdr:colOff>50800</xdr:colOff>
      <xdr:row>78</xdr:row>
      <xdr:rowOff>70371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25243"/>
          <a:ext cx="8890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141813</xdr:rowOff>
    </xdr:from>
    <xdr:to>
      <xdr:col>55</xdr:col>
      <xdr:colOff>50800</xdr:colOff>
      <xdr:row>78</xdr:row>
      <xdr:rowOff>71963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101190</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148543</xdr:rowOff>
    </xdr:from>
    <xdr:to>
      <xdr:col>50</xdr:col>
      <xdr:colOff>165100</xdr:colOff>
      <xdr:row>78</xdr:row>
      <xdr:rowOff>78693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95220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2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170013</xdr:rowOff>
    </xdr:from>
    <xdr:to>
      <xdr:col>46</xdr:col>
      <xdr:colOff>38100</xdr:colOff>
      <xdr:row>78</xdr:row>
      <xdr:rowOff>100163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116690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xdr:rowOff>
    </xdr:from>
    <xdr:to>
      <xdr:col>41</xdr:col>
      <xdr:colOff>101600</xdr:colOff>
      <xdr:row>78</xdr:row>
      <xdr:rowOff>102943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119470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19571</xdr:rowOff>
    </xdr:from>
    <xdr:to>
      <xdr:col>36</xdr:col>
      <xdr:colOff>165100</xdr:colOff>
      <xdr:row>78</xdr:row>
      <xdr:rowOff>121171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137698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6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94617</xdr:rowOff>
    </xdr:from>
    <xdr:to>
      <xdr:col>55</xdr:col>
      <xdr:colOff>0</xdr:colOff>
      <xdr:row>98</xdr:row>
      <xdr:rowOff>97802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96717"/>
          <a:ext cx="8382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76039</xdr:rowOff>
    </xdr:from>
    <xdr:to>
      <xdr:col>50</xdr:col>
      <xdr:colOff>114300</xdr:colOff>
      <xdr:row>98</xdr:row>
      <xdr:rowOff>94617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78139"/>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76039</xdr:rowOff>
    </xdr:from>
    <xdr:to>
      <xdr:col>45</xdr:col>
      <xdr:colOff>177800</xdr:colOff>
      <xdr:row>98</xdr:row>
      <xdr:rowOff>97144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78139"/>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63764</xdr:rowOff>
    </xdr:from>
    <xdr:to>
      <xdr:col>41</xdr:col>
      <xdr:colOff>50800</xdr:colOff>
      <xdr:row>98</xdr:row>
      <xdr:rowOff>97144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65864"/>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47002</xdr:rowOff>
    </xdr:from>
    <xdr:to>
      <xdr:col>55</xdr:col>
      <xdr:colOff>50800</xdr:colOff>
      <xdr:row>98</xdr:row>
      <xdr:rowOff>148602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43817</xdr:rowOff>
    </xdr:from>
    <xdr:to>
      <xdr:col>50</xdr:col>
      <xdr:colOff>165100</xdr:colOff>
      <xdr:row>98</xdr:row>
      <xdr:rowOff>145417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136544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25239</xdr:rowOff>
    </xdr:from>
    <xdr:to>
      <xdr:col>46</xdr:col>
      <xdr:colOff>38100</xdr:colOff>
      <xdr:row>98</xdr:row>
      <xdr:rowOff>126839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117966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46344</xdr:rowOff>
    </xdr:from>
    <xdr:to>
      <xdr:col>41</xdr:col>
      <xdr:colOff>101600</xdr:colOff>
      <xdr:row>98</xdr:row>
      <xdr:rowOff>147944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139071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12964</xdr:rowOff>
    </xdr:from>
    <xdr:to>
      <xdr:col>36</xdr:col>
      <xdr:colOff>165100</xdr:colOff>
      <xdr:row>98</xdr:row>
      <xdr:rowOff>114564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105691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105863</xdr:rowOff>
    </xdr:from>
    <xdr:to>
      <xdr:col>85</xdr:col>
      <xdr:colOff>127000</xdr:colOff>
      <xdr:row>38</xdr:row>
      <xdr:rowOff>56814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49513"/>
          <a:ext cx="838200" cy="1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105863</xdr:rowOff>
    </xdr:from>
    <xdr:to>
      <xdr:col>81</xdr:col>
      <xdr:colOff>50800</xdr:colOff>
      <xdr:row>38</xdr:row>
      <xdr:rowOff>110380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49513"/>
          <a:ext cx="8890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110380</xdr:rowOff>
    </xdr:from>
    <xdr:to>
      <xdr:col>76</xdr:col>
      <xdr:colOff>114300</xdr:colOff>
      <xdr:row>38</xdr:row>
      <xdr:rowOff>118861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25480"/>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118861</xdr:rowOff>
    </xdr:from>
    <xdr:to>
      <xdr:col>71</xdr:col>
      <xdr:colOff>177800</xdr:colOff>
      <xdr:row>38</xdr:row>
      <xdr:rowOff>136889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3961"/>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6014</xdr:rowOff>
    </xdr:from>
    <xdr:to>
      <xdr:col>85</xdr:col>
      <xdr:colOff>177800</xdr:colOff>
      <xdr:row>38</xdr:row>
      <xdr:rowOff>107614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136841</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55063</xdr:rowOff>
    </xdr:from>
    <xdr:to>
      <xdr:col>81</xdr:col>
      <xdr:colOff>101600</xdr:colOff>
      <xdr:row>37</xdr:row>
      <xdr:rowOff>156663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1740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59580</xdr:rowOff>
    </xdr:from>
    <xdr:to>
      <xdr:col>76</xdr:col>
      <xdr:colOff>165100</xdr:colOff>
      <xdr:row>38</xdr:row>
      <xdr:rowOff>161180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152307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68061</xdr:rowOff>
    </xdr:from>
    <xdr:to>
      <xdr:col>72</xdr:col>
      <xdr:colOff>38100</xdr:colOff>
      <xdr:row>38</xdr:row>
      <xdr:rowOff>169661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160788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86089</xdr:rowOff>
    </xdr:from>
    <xdr:to>
      <xdr:col>67</xdr:col>
      <xdr:colOff>101600</xdr:colOff>
      <xdr:row>39</xdr:row>
      <xdr:rowOff>16239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122056</xdr:rowOff>
    </xdr:from>
    <xdr:to>
      <xdr:col>85</xdr:col>
      <xdr:colOff>127000</xdr:colOff>
      <xdr:row>78</xdr:row>
      <xdr:rowOff>126479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95156"/>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126479</xdr:rowOff>
    </xdr:from>
    <xdr:to>
      <xdr:col>81</xdr:col>
      <xdr:colOff>50800</xdr:colOff>
      <xdr:row>78</xdr:row>
      <xdr:rowOff>129840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99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129840</xdr:rowOff>
    </xdr:from>
    <xdr:to>
      <xdr:col>76</xdr:col>
      <xdr:colOff>114300</xdr:colOff>
      <xdr:row>78</xdr:row>
      <xdr:rowOff>135313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02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135313</xdr:rowOff>
    </xdr:from>
    <xdr:to>
      <xdr:col>71</xdr:col>
      <xdr:colOff>177800</xdr:colOff>
      <xdr:row>78</xdr:row>
      <xdr:rowOff>138204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71256</xdr:rowOff>
    </xdr:from>
    <xdr:to>
      <xdr:col>85</xdr:col>
      <xdr:colOff>177800</xdr:colOff>
      <xdr:row>79</xdr:row>
      <xdr:rowOff>1406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157633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5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75679</xdr:rowOff>
    </xdr:from>
    <xdr:to>
      <xdr:col>81</xdr:col>
      <xdr:colOff>101600</xdr:colOff>
      <xdr:row>79</xdr:row>
      <xdr:rowOff>5829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168406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79040</xdr:rowOff>
    </xdr:from>
    <xdr:to>
      <xdr:col>76</xdr:col>
      <xdr:colOff>165100</xdr:colOff>
      <xdr:row>79</xdr:row>
      <xdr:rowOff>9190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84513</xdr:rowOff>
    </xdr:from>
    <xdr:to>
      <xdr:col>72</xdr:col>
      <xdr:colOff>38100</xdr:colOff>
      <xdr:row>79</xdr:row>
      <xdr:rowOff>14663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5790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87404</xdr:rowOff>
    </xdr:from>
    <xdr:to>
      <xdr:col>67</xdr:col>
      <xdr:colOff>101600</xdr:colOff>
      <xdr:row>79</xdr:row>
      <xdr:rowOff>17554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8681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23423</xdr:rowOff>
    </xdr:from>
    <xdr:to>
      <xdr:col>85</xdr:col>
      <xdr:colOff>127000</xdr:colOff>
      <xdr:row>99</xdr:row>
      <xdr:rowOff>26400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96973"/>
          <a:ext cx="8382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169352</xdr:rowOff>
    </xdr:from>
    <xdr:to>
      <xdr:col>81</xdr:col>
      <xdr:colOff>50800</xdr:colOff>
      <xdr:row>99</xdr:row>
      <xdr:rowOff>26400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1452"/>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169352</xdr:rowOff>
    </xdr:from>
    <xdr:to>
      <xdr:col>76</xdr:col>
      <xdr:colOff>114300</xdr:colOff>
      <xdr:row>99</xdr:row>
      <xdr:rowOff>26415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1452"/>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26415</xdr:rowOff>
    </xdr:from>
    <xdr:to>
      <xdr:col>71</xdr:col>
      <xdr:colOff>177800</xdr:colOff>
      <xdr:row>99</xdr:row>
      <xdr:rowOff>43062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9965"/>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144073</xdr:rowOff>
    </xdr:from>
    <xdr:to>
      <xdr:col>85</xdr:col>
      <xdr:colOff>177800</xdr:colOff>
      <xdr:row>99</xdr:row>
      <xdr:rowOff>74223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59000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147050</xdr:rowOff>
    </xdr:from>
    <xdr:to>
      <xdr:col>81</xdr:col>
      <xdr:colOff>101600</xdr:colOff>
      <xdr:row>99</xdr:row>
      <xdr:rowOff>77200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68327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118552</xdr:rowOff>
    </xdr:from>
    <xdr:to>
      <xdr:col>76</xdr:col>
      <xdr:colOff>165100</xdr:colOff>
      <xdr:row>99</xdr:row>
      <xdr:rowOff>48702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39829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147065</xdr:rowOff>
    </xdr:from>
    <xdr:to>
      <xdr:col>72</xdr:col>
      <xdr:colOff>38100</xdr:colOff>
      <xdr:row>99</xdr:row>
      <xdr:rowOff>77215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68342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163712</xdr:rowOff>
    </xdr:from>
    <xdr:to>
      <xdr:col>67</xdr:col>
      <xdr:colOff>101600</xdr:colOff>
      <xdr:row>99</xdr:row>
      <xdr:rowOff>93862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84989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165499</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09599"/>
          <a:ext cx="8382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165499</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09599"/>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114699</xdr:rowOff>
    </xdr:from>
    <xdr:to>
      <xdr:col>112</xdr:col>
      <xdr:colOff>38100</xdr:colOff>
      <xdr:row>59</xdr:row>
      <xdr:rowOff>44849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61376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166688</xdr:rowOff>
    </xdr:from>
    <xdr:to>
      <xdr:col>116</xdr:col>
      <xdr:colOff>63500</xdr:colOff>
      <xdr:row>76</xdr:row>
      <xdr:rowOff>46355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025438"/>
          <a:ext cx="838200"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166688</xdr:rowOff>
    </xdr:from>
    <xdr:to>
      <xdr:col>111</xdr:col>
      <xdr:colOff>177800</xdr:colOff>
      <xdr:row>76</xdr:row>
      <xdr:rowOff>104271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25438"/>
          <a:ext cx="889000" cy="10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55955</xdr:rowOff>
    </xdr:from>
    <xdr:to>
      <xdr:col>107</xdr:col>
      <xdr:colOff>50800</xdr:colOff>
      <xdr:row>76</xdr:row>
      <xdr:rowOff>104271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86155"/>
          <a:ext cx="889000" cy="4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96197</xdr:rowOff>
    </xdr:from>
    <xdr:to>
      <xdr:col>102</xdr:col>
      <xdr:colOff>114300</xdr:colOff>
      <xdr:row>76</xdr:row>
      <xdr:rowOff>55955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54947"/>
          <a:ext cx="889000" cy="1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167005</xdr:rowOff>
    </xdr:from>
    <xdr:to>
      <xdr:col>116</xdr:col>
      <xdr:colOff>114300</xdr:colOff>
      <xdr:row>76</xdr:row>
      <xdr:rowOff>97155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18432</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7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115888</xdr:rowOff>
    </xdr:from>
    <xdr:to>
      <xdr:col>112</xdr:col>
      <xdr:colOff>38100</xdr:colOff>
      <xdr:row>76</xdr:row>
      <xdr:rowOff>46038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62565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74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53471</xdr:rowOff>
    </xdr:from>
    <xdr:to>
      <xdr:col>107</xdr:col>
      <xdr:colOff>101600</xdr:colOff>
      <xdr:row>76</xdr:row>
      <xdr:rowOff>155071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8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85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5155</xdr:rowOff>
    </xdr:from>
    <xdr:to>
      <xdr:col>102</xdr:col>
      <xdr:colOff>165100</xdr:colOff>
      <xdr:row>76</xdr:row>
      <xdr:rowOff>106755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123281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81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45397</xdr:rowOff>
    </xdr:from>
    <xdr:to>
      <xdr:col>98</xdr:col>
      <xdr:colOff>38100</xdr:colOff>
      <xdr:row>75</xdr:row>
      <xdr:rowOff>146997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163524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全般的に類似団体内平均値と比較して高水準にあるものの、公債費については類似団体内平均値を大きく下回った状況</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推移している。また、全体</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的に大きな</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変動もなく平年並みの水準を維持しているが、経常経費である人件費、物件費、補助費等、繰出金が類似団体内平均値を上回っているため、経常的経費の抑制及び特別会計の事業内容の精査を図りつつ、引き続き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30037</xdr:rowOff>
    </xdr:from>
    <xdr:to>
      <xdr:col>24</xdr:col>
      <xdr:colOff>63500</xdr:colOff>
      <xdr:row>36</xdr:row>
      <xdr:rowOff>30740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02237"/>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30740</xdr:rowOff>
    </xdr:from>
    <xdr:to>
      <xdr:col>19</xdr:col>
      <xdr:colOff>177800</xdr:colOff>
      <xdr:row>36</xdr:row>
      <xdr:rowOff>74108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02940"/>
          <a:ext cx="8890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74108</xdr:rowOff>
    </xdr:from>
    <xdr:to>
      <xdr:col>15</xdr:col>
      <xdr:colOff>50800</xdr:colOff>
      <xdr:row>36</xdr:row>
      <xdr:rowOff>83922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46308"/>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83922</xdr:rowOff>
    </xdr:from>
    <xdr:to>
      <xdr:col>10</xdr:col>
      <xdr:colOff>114300</xdr:colOff>
      <xdr:row>36</xdr:row>
      <xdr:rowOff>90894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5612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150687</xdr:rowOff>
    </xdr:from>
    <xdr:to>
      <xdr:col>24</xdr:col>
      <xdr:colOff>114300</xdr:colOff>
      <xdr:row>36</xdr:row>
      <xdr:rowOff>80837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151390</xdr:rowOff>
    </xdr:from>
    <xdr:to>
      <xdr:col>20</xdr:col>
      <xdr:colOff>38100</xdr:colOff>
      <xdr:row>36</xdr:row>
      <xdr:rowOff>81540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98067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23308</xdr:rowOff>
    </xdr:from>
    <xdr:to>
      <xdr:col>15</xdr:col>
      <xdr:colOff>101600</xdr:colOff>
      <xdr:row>36</xdr:row>
      <xdr:rowOff>124908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141435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33122</xdr:rowOff>
    </xdr:from>
    <xdr:to>
      <xdr:col>10</xdr:col>
      <xdr:colOff>165100</xdr:colOff>
      <xdr:row>36</xdr:row>
      <xdr:rowOff>134722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40094</xdr:rowOff>
    </xdr:from>
    <xdr:to>
      <xdr:col>6</xdr:col>
      <xdr:colOff>38100</xdr:colOff>
      <xdr:row>36</xdr:row>
      <xdr:rowOff>141694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158221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95383</xdr:rowOff>
    </xdr:from>
    <xdr:to>
      <xdr:col>24</xdr:col>
      <xdr:colOff>63500</xdr:colOff>
      <xdr:row>57</xdr:row>
      <xdr:rowOff>151533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68033"/>
          <a:ext cx="838200" cy="5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95383</xdr:rowOff>
    </xdr:from>
    <xdr:to>
      <xdr:col>19</xdr:col>
      <xdr:colOff>177800</xdr:colOff>
      <xdr:row>57</xdr:row>
      <xdr:rowOff>138501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8033"/>
          <a:ext cx="889000" cy="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138501</xdr:rowOff>
    </xdr:from>
    <xdr:to>
      <xdr:col>15</xdr:col>
      <xdr:colOff>50800</xdr:colOff>
      <xdr:row>57</xdr:row>
      <xdr:rowOff>160400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1151"/>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160400</xdr:rowOff>
    </xdr:from>
    <xdr:to>
      <xdr:col>10</xdr:col>
      <xdr:colOff>114300</xdr:colOff>
      <xdr:row>58</xdr:row>
      <xdr:rowOff>25832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33050"/>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100733</xdr:rowOff>
    </xdr:from>
    <xdr:to>
      <xdr:col>24</xdr:col>
      <xdr:colOff>114300</xdr:colOff>
      <xdr:row>58</xdr:row>
      <xdr:rowOff>30883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8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44583</xdr:rowOff>
    </xdr:from>
    <xdr:to>
      <xdr:col>20</xdr:col>
      <xdr:colOff>38100</xdr:colOff>
      <xdr:row>57</xdr:row>
      <xdr:rowOff>146183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162710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9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87701</xdr:rowOff>
    </xdr:from>
    <xdr:to>
      <xdr:col>15</xdr:col>
      <xdr:colOff>101600</xdr:colOff>
      <xdr:row>58</xdr:row>
      <xdr:rowOff>17851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109600</xdr:rowOff>
    </xdr:from>
    <xdr:to>
      <xdr:col>10</xdr:col>
      <xdr:colOff>165100</xdr:colOff>
      <xdr:row>58</xdr:row>
      <xdr:rowOff>39750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30877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146482</xdr:rowOff>
    </xdr:from>
    <xdr:to>
      <xdr:col>6</xdr:col>
      <xdr:colOff>38100</xdr:colOff>
      <xdr:row>58</xdr:row>
      <xdr:rowOff>76632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67759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1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41556</xdr:rowOff>
    </xdr:from>
    <xdr:to>
      <xdr:col>24</xdr:col>
      <xdr:colOff>63500</xdr:colOff>
      <xdr:row>75</xdr:row>
      <xdr:rowOff>169556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0306"/>
          <a:ext cx="838200" cy="1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76322</xdr:rowOff>
    </xdr:from>
    <xdr:to>
      <xdr:col>19</xdr:col>
      <xdr:colOff>177800</xdr:colOff>
      <xdr:row>75</xdr:row>
      <xdr:rowOff>169556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35072"/>
          <a:ext cx="889000" cy="9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76322</xdr:rowOff>
    </xdr:from>
    <xdr:to>
      <xdr:col>15</xdr:col>
      <xdr:colOff>50800</xdr:colOff>
      <xdr:row>76</xdr:row>
      <xdr:rowOff>35837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35072"/>
          <a:ext cx="889000" cy="1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20443</xdr:rowOff>
    </xdr:from>
    <xdr:to>
      <xdr:col>10</xdr:col>
      <xdr:colOff>114300</xdr:colOff>
      <xdr:row>76</xdr:row>
      <xdr:rowOff>35837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79193"/>
          <a:ext cx="889000" cy="18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162206</xdr:rowOff>
    </xdr:from>
    <xdr:to>
      <xdr:col>24</xdr:col>
      <xdr:colOff>114300</xdr:colOff>
      <xdr:row>75</xdr:row>
      <xdr:rowOff>92356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118756</xdr:rowOff>
    </xdr:from>
    <xdr:to>
      <xdr:col>20</xdr:col>
      <xdr:colOff>38100</xdr:colOff>
      <xdr:row>76</xdr:row>
      <xdr:rowOff>48906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65433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25522</xdr:rowOff>
    </xdr:from>
    <xdr:to>
      <xdr:col>15</xdr:col>
      <xdr:colOff>101600</xdr:colOff>
      <xdr:row>75</xdr:row>
      <xdr:rowOff>127122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143649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156487</xdr:rowOff>
    </xdr:from>
    <xdr:to>
      <xdr:col>10</xdr:col>
      <xdr:colOff>165100</xdr:colOff>
      <xdr:row>76</xdr:row>
      <xdr:rowOff>86637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103164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141093</xdr:rowOff>
    </xdr:from>
    <xdr:to>
      <xdr:col>6</xdr:col>
      <xdr:colOff>38100</xdr:colOff>
      <xdr:row>75</xdr:row>
      <xdr:rowOff>71243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87770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0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3494</xdr:rowOff>
    </xdr:from>
    <xdr:to>
      <xdr:col>24</xdr:col>
      <xdr:colOff>63500</xdr:colOff>
      <xdr:row>98</xdr:row>
      <xdr:rowOff>30322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5594"/>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30322</xdr:rowOff>
    </xdr:from>
    <xdr:to>
      <xdr:col>19</xdr:col>
      <xdr:colOff>177800</xdr:colOff>
      <xdr:row>98</xdr:row>
      <xdr:rowOff>79084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2422"/>
          <a:ext cx="889000" cy="4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58476</xdr:rowOff>
    </xdr:from>
    <xdr:to>
      <xdr:col>15</xdr:col>
      <xdr:colOff>50800</xdr:colOff>
      <xdr:row>98</xdr:row>
      <xdr:rowOff>79084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60576"/>
          <a:ext cx="8890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99589</xdr:rowOff>
    </xdr:from>
    <xdr:to>
      <xdr:col>10</xdr:col>
      <xdr:colOff>114300</xdr:colOff>
      <xdr:row>98</xdr:row>
      <xdr:rowOff>58476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30239"/>
          <a:ext cx="889000" cy="13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124144</xdr:rowOff>
    </xdr:from>
    <xdr:to>
      <xdr:col>24</xdr:col>
      <xdr:colOff>114300</xdr:colOff>
      <xdr:row>98</xdr:row>
      <xdr:rowOff>54294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147021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150972</xdr:rowOff>
    </xdr:from>
    <xdr:to>
      <xdr:col>20</xdr:col>
      <xdr:colOff>38100</xdr:colOff>
      <xdr:row>98</xdr:row>
      <xdr:rowOff>81122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97649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28284</xdr:rowOff>
    </xdr:from>
    <xdr:to>
      <xdr:col>15</xdr:col>
      <xdr:colOff>101600</xdr:colOff>
      <xdr:row>98</xdr:row>
      <xdr:rowOff>129884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121011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7676</xdr:rowOff>
    </xdr:from>
    <xdr:to>
      <xdr:col>10</xdr:col>
      <xdr:colOff>165100</xdr:colOff>
      <xdr:row>98</xdr:row>
      <xdr:rowOff>109276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100403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90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48789</xdr:rowOff>
    </xdr:from>
    <xdr:to>
      <xdr:col>6</xdr:col>
      <xdr:colOff>38100</xdr:colOff>
      <xdr:row>97</xdr:row>
      <xdr:rowOff>150389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166916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14770</xdr:rowOff>
    </xdr:from>
    <xdr:to>
      <xdr:col>55</xdr:col>
      <xdr:colOff>0</xdr:colOff>
      <xdr:row>34</xdr:row>
      <xdr:rowOff>112519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4070"/>
          <a:ext cx="8382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51689</xdr:rowOff>
    </xdr:from>
    <xdr:to>
      <xdr:col>50</xdr:col>
      <xdr:colOff>114300</xdr:colOff>
      <xdr:row>34</xdr:row>
      <xdr:rowOff>112519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880989"/>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51689</xdr:rowOff>
    </xdr:from>
    <xdr:to>
      <xdr:col>45</xdr:col>
      <xdr:colOff>177800</xdr:colOff>
      <xdr:row>35</xdr:row>
      <xdr:rowOff>18908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80989"/>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102280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18908</xdr:rowOff>
    </xdr:from>
    <xdr:to>
      <xdr:col>41</xdr:col>
      <xdr:colOff>50800</xdr:colOff>
      <xdr:row>35</xdr:row>
      <xdr:rowOff>57176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19658"/>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135420</xdr:rowOff>
    </xdr:from>
    <xdr:to>
      <xdr:col>55</xdr:col>
      <xdr:colOff>50800</xdr:colOff>
      <xdr:row>34</xdr:row>
      <xdr:rowOff>65570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158297</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61719</xdr:rowOff>
    </xdr:from>
    <xdr:to>
      <xdr:col>50</xdr:col>
      <xdr:colOff>165100</xdr:colOff>
      <xdr:row>34</xdr:row>
      <xdr:rowOff>163319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8396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6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889</xdr:rowOff>
    </xdr:from>
    <xdr:to>
      <xdr:col>46</xdr:col>
      <xdr:colOff>38100</xdr:colOff>
      <xdr:row>34</xdr:row>
      <xdr:rowOff>102489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119016</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6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139558</xdr:rowOff>
    </xdr:from>
    <xdr:to>
      <xdr:col>41</xdr:col>
      <xdr:colOff>101600</xdr:colOff>
      <xdr:row>35</xdr:row>
      <xdr:rowOff>69708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86235</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74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6376</xdr:rowOff>
    </xdr:from>
    <xdr:to>
      <xdr:col>36</xdr:col>
      <xdr:colOff>165100</xdr:colOff>
      <xdr:row>35</xdr:row>
      <xdr:rowOff>107976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124503</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7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62534</xdr:rowOff>
    </xdr:from>
    <xdr:to>
      <xdr:col>55</xdr:col>
      <xdr:colOff>0</xdr:colOff>
      <xdr:row>55</xdr:row>
      <xdr:rowOff>73878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20834"/>
          <a:ext cx="838200" cy="18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73878</xdr:rowOff>
    </xdr:from>
    <xdr:to>
      <xdr:col>50</xdr:col>
      <xdr:colOff>114300</xdr:colOff>
      <xdr:row>56</xdr:row>
      <xdr:rowOff>55682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03628"/>
          <a:ext cx="889000" cy="15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55682</xdr:rowOff>
    </xdr:from>
    <xdr:to>
      <xdr:col>45</xdr:col>
      <xdr:colOff>177800</xdr:colOff>
      <xdr:row>56</xdr:row>
      <xdr:rowOff>100692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56882"/>
          <a:ext cx="889000" cy="4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99788</xdr:rowOff>
    </xdr:from>
    <xdr:to>
      <xdr:col>41</xdr:col>
      <xdr:colOff>50800</xdr:colOff>
      <xdr:row>56</xdr:row>
      <xdr:rowOff>100692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00988"/>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11734</xdr:rowOff>
    </xdr:from>
    <xdr:to>
      <xdr:col>55</xdr:col>
      <xdr:colOff>50800</xdr:colOff>
      <xdr:row>54</xdr:row>
      <xdr:rowOff>113334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34611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2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23078</xdr:rowOff>
    </xdr:from>
    <xdr:to>
      <xdr:col>50</xdr:col>
      <xdr:colOff>165100</xdr:colOff>
      <xdr:row>55</xdr:row>
      <xdr:rowOff>124678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141205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2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4882</xdr:rowOff>
    </xdr:from>
    <xdr:to>
      <xdr:col>46</xdr:col>
      <xdr:colOff>38100</xdr:colOff>
      <xdr:row>56</xdr:row>
      <xdr:rowOff>106482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123009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49892</xdr:rowOff>
    </xdr:from>
    <xdr:to>
      <xdr:col>41</xdr:col>
      <xdr:colOff>101600</xdr:colOff>
      <xdr:row>56</xdr:row>
      <xdr:rowOff>151492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168019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2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48988</xdr:rowOff>
    </xdr:from>
    <xdr:to>
      <xdr:col>36</xdr:col>
      <xdr:colOff>165100</xdr:colOff>
      <xdr:row>56</xdr:row>
      <xdr:rowOff>150588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167115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42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63711</xdr:rowOff>
    </xdr:from>
    <xdr:to>
      <xdr:col>55</xdr:col>
      <xdr:colOff>0</xdr:colOff>
      <xdr:row>78</xdr:row>
      <xdr:rowOff>139700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6811"/>
          <a:ext cx="838200" cy="7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63711</xdr:rowOff>
    </xdr:from>
    <xdr:to>
      <xdr:col>50</xdr:col>
      <xdr:colOff>114300</xdr:colOff>
      <xdr:row>78</xdr:row>
      <xdr:rowOff>164190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6811"/>
          <a:ext cx="889000" cy="1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114322</xdr:rowOff>
    </xdr:from>
    <xdr:to>
      <xdr:col>45</xdr:col>
      <xdr:colOff>177800</xdr:colOff>
      <xdr:row>78</xdr:row>
      <xdr:rowOff>164190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7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114322</xdr:rowOff>
    </xdr:from>
    <xdr:to>
      <xdr:col>41</xdr:col>
      <xdr:colOff>50800</xdr:colOff>
      <xdr:row>78</xdr:row>
      <xdr:rowOff>164458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422"/>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12911</xdr:rowOff>
    </xdr:from>
    <xdr:to>
      <xdr:col>50</xdr:col>
      <xdr:colOff>165100</xdr:colOff>
      <xdr:row>78</xdr:row>
      <xdr:rowOff>114511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131038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113390</xdr:rowOff>
    </xdr:from>
    <xdr:to>
      <xdr:col>46</xdr:col>
      <xdr:colOff>38100</xdr:colOff>
      <xdr:row>79</xdr:row>
      <xdr:rowOff>43540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34667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63522</xdr:rowOff>
    </xdr:from>
    <xdr:to>
      <xdr:col>41</xdr:col>
      <xdr:colOff>101600</xdr:colOff>
      <xdr:row>78</xdr:row>
      <xdr:rowOff>165122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113658</xdr:rowOff>
    </xdr:from>
    <xdr:to>
      <xdr:col>36</xdr:col>
      <xdr:colOff>165100</xdr:colOff>
      <xdr:row>79</xdr:row>
      <xdr:rowOff>43808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34935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80133</xdr:rowOff>
    </xdr:from>
    <xdr:to>
      <xdr:col>55</xdr:col>
      <xdr:colOff>0</xdr:colOff>
      <xdr:row>97</xdr:row>
      <xdr:rowOff>87610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10783"/>
          <a:ext cx="8382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58634</xdr:rowOff>
    </xdr:from>
    <xdr:to>
      <xdr:col>50</xdr:col>
      <xdr:colOff>114300</xdr:colOff>
      <xdr:row>97</xdr:row>
      <xdr:rowOff>80133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89284"/>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52048</xdr:rowOff>
    </xdr:from>
    <xdr:to>
      <xdr:col>45</xdr:col>
      <xdr:colOff>177800</xdr:colOff>
      <xdr:row>97</xdr:row>
      <xdr:rowOff>58634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2698"/>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26453</xdr:rowOff>
    </xdr:from>
    <xdr:to>
      <xdr:col>41</xdr:col>
      <xdr:colOff>50800</xdr:colOff>
      <xdr:row>97</xdr:row>
      <xdr:rowOff>52048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7103"/>
          <a:ext cx="8890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36810</xdr:rowOff>
    </xdr:from>
    <xdr:to>
      <xdr:col>55</xdr:col>
      <xdr:colOff>50800</xdr:colOff>
      <xdr:row>97</xdr:row>
      <xdr:rowOff>138410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167637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29333</xdr:rowOff>
    </xdr:from>
    <xdr:to>
      <xdr:col>50</xdr:col>
      <xdr:colOff>165100</xdr:colOff>
      <xdr:row>97</xdr:row>
      <xdr:rowOff>130933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147460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7834</xdr:rowOff>
    </xdr:from>
    <xdr:to>
      <xdr:col>46</xdr:col>
      <xdr:colOff>38100</xdr:colOff>
      <xdr:row>97</xdr:row>
      <xdr:rowOff>109434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125961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1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1248</xdr:rowOff>
    </xdr:from>
    <xdr:to>
      <xdr:col>41</xdr:col>
      <xdr:colOff>101600</xdr:colOff>
      <xdr:row>97</xdr:row>
      <xdr:rowOff>102848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119375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0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147103</xdr:rowOff>
    </xdr:from>
    <xdr:to>
      <xdr:col>36</xdr:col>
      <xdr:colOff>165100</xdr:colOff>
      <xdr:row>97</xdr:row>
      <xdr:rowOff>77253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93780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154989</xdr:rowOff>
    </xdr:from>
    <xdr:to>
      <xdr:col>85</xdr:col>
      <xdr:colOff>127000</xdr:colOff>
      <xdr:row>38</xdr:row>
      <xdr:rowOff>37009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98639"/>
          <a:ext cx="838200" cy="5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154117</xdr:rowOff>
    </xdr:from>
    <xdr:to>
      <xdr:col>81</xdr:col>
      <xdr:colOff>50800</xdr:colOff>
      <xdr:row>38</xdr:row>
      <xdr:rowOff>37009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26317"/>
          <a:ext cx="889000" cy="2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154117</xdr:rowOff>
    </xdr:from>
    <xdr:to>
      <xdr:col>76</xdr:col>
      <xdr:colOff>114300</xdr:colOff>
      <xdr:row>37</xdr:row>
      <xdr:rowOff>157062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26317"/>
          <a:ext cx="889000" cy="17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157062</xdr:rowOff>
    </xdr:from>
    <xdr:to>
      <xdr:col>71</xdr:col>
      <xdr:colOff>177800</xdr:colOff>
      <xdr:row>37</xdr:row>
      <xdr:rowOff>158822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071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104189</xdr:rowOff>
    </xdr:from>
    <xdr:to>
      <xdr:col>85</xdr:col>
      <xdr:colOff>177800</xdr:colOff>
      <xdr:row>38</xdr:row>
      <xdr:rowOff>34339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82616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2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157659</xdr:rowOff>
    </xdr:from>
    <xdr:to>
      <xdr:col>81</xdr:col>
      <xdr:colOff>101600</xdr:colOff>
      <xdr:row>38</xdr:row>
      <xdr:rowOff>87809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78936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103317</xdr:rowOff>
    </xdr:from>
    <xdr:to>
      <xdr:col>76</xdr:col>
      <xdr:colOff>165100</xdr:colOff>
      <xdr:row>37</xdr:row>
      <xdr:rowOff>33467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49994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0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106262</xdr:rowOff>
    </xdr:from>
    <xdr:to>
      <xdr:col>72</xdr:col>
      <xdr:colOff>38100</xdr:colOff>
      <xdr:row>38</xdr:row>
      <xdr:rowOff>36412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27540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108022</xdr:rowOff>
    </xdr:from>
    <xdr:to>
      <xdr:col>67</xdr:col>
      <xdr:colOff>101600</xdr:colOff>
      <xdr:row>38</xdr:row>
      <xdr:rowOff>38173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5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14875</xdr:rowOff>
    </xdr:from>
    <xdr:to>
      <xdr:col>85</xdr:col>
      <xdr:colOff>127000</xdr:colOff>
      <xdr:row>57</xdr:row>
      <xdr:rowOff>36999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87525"/>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36999</xdr:rowOff>
    </xdr:from>
    <xdr:to>
      <xdr:col>81</xdr:col>
      <xdr:colOff>50800</xdr:colOff>
      <xdr:row>57</xdr:row>
      <xdr:rowOff>92577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9649"/>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92577</xdr:rowOff>
    </xdr:from>
    <xdr:to>
      <xdr:col>76</xdr:col>
      <xdr:colOff>114300</xdr:colOff>
      <xdr:row>57</xdr:row>
      <xdr:rowOff>97265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65227"/>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97002</xdr:rowOff>
    </xdr:from>
    <xdr:to>
      <xdr:col>71</xdr:col>
      <xdr:colOff>177800</xdr:colOff>
      <xdr:row>57</xdr:row>
      <xdr:rowOff>97265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9652"/>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135525</xdr:rowOff>
    </xdr:from>
    <xdr:to>
      <xdr:col>85</xdr:col>
      <xdr:colOff>177800</xdr:colOff>
      <xdr:row>57</xdr:row>
      <xdr:rowOff>65675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113952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157649</xdr:rowOff>
    </xdr:from>
    <xdr:to>
      <xdr:col>81</xdr:col>
      <xdr:colOff>101600</xdr:colOff>
      <xdr:row>57</xdr:row>
      <xdr:rowOff>87799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78926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5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41777</xdr:rowOff>
    </xdr:from>
    <xdr:to>
      <xdr:col>76</xdr:col>
      <xdr:colOff>165100</xdr:colOff>
      <xdr:row>57</xdr:row>
      <xdr:rowOff>143377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134504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0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46465</xdr:rowOff>
    </xdr:from>
    <xdr:to>
      <xdr:col>72</xdr:col>
      <xdr:colOff>38100</xdr:colOff>
      <xdr:row>57</xdr:row>
      <xdr:rowOff>148065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139192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46202</xdr:rowOff>
    </xdr:from>
    <xdr:to>
      <xdr:col>67</xdr:col>
      <xdr:colOff>101600</xdr:colOff>
      <xdr:row>57</xdr:row>
      <xdr:rowOff>147802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138929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105863</xdr:rowOff>
    </xdr:from>
    <xdr:to>
      <xdr:col>85</xdr:col>
      <xdr:colOff>127000</xdr:colOff>
      <xdr:row>78</xdr:row>
      <xdr:rowOff>56814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07513"/>
          <a:ext cx="838200" cy="1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105863</xdr:rowOff>
    </xdr:from>
    <xdr:to>
      <xdr:col>81</xdr:col>
      <xdr:colOff>50800</xdr:colOff>
      <xdr:row>78</xdr:row>
      <xdr:rowOff>110379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07513"/>
          <a:ext cx="889000" cy="17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110379</xdr:rowOff>
    </xdr:from>
    <xdr:to>
      <xdr:col>76</xdr:col>
      <xdr:colOff>114300</xdr:colOff>
      <xdr:row>78</xdr:row>
      <xdr:rowOff>118861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3479"/>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118861</xdr:rowOff>
    </xdr:from>
    <xdr:to>
      <xdr:col>71</xdr:col>
      <xdr:colOff>177800</xdr:colOff>
      <xdr:row>78</xdr:row>
      <xdr:rowOff>136888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1961"/>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6014</xdr:rowOff>
    </xdr:from>
    <xdr:to>
      <xdr:col>85</xdr:col>
      <xdr:colOff>177800</xdr:colOff>
      <xdr:row>78</xdr:row>
      <xdr:rowOff>107614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136841</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55063</xdr:rowOff>
    </xdr:from>
    <xdr:to>
      <xdr:col>81</xdr:col>
      <xdr:colOff>101600</xdr:colOff>
      <xdr:row>77</xdr:row>
      <xdr:rowOff>156663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1740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59579</xdr:rowOff>
    </xdr:from>
    <xdr:to>
      <xdr:col>76</xdr:col>
      <xdr:colOff>165100</xdr:colOff>
      <xdr:row>78</xdr:row>
      <xdr:rowOff>161179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152306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68061</xdr:rowOff>
    </xdr:from>
    <xdr:to>
      <xdr:col>72</xdr:col>
      <xdr:colOff>38100</xdr:colOff>
      <xdr:row>78</xdr:row>
      <xdr:rowOff>169661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160788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86088</xdr:rowOff>
    </xdr:from>
    <xdr:to>
      <xdr:col>67</xdr:col>
      <xdr:colOff>101600</xdr:colOff>
      <xdr:row>79</xdr:row>
      <xdr:rowOff>16238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122056</xdr:rowOff>
    </xdr:from>
    <xdr:to>
      <xdr:col>85</xdr:col>
      <xdr:colOff>127000</xdr:colOff>
      <xdr:row>98</xdr:row>
      <xdr:rowOff>126479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924156"/>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126479</xdr:rowOff>
    </xdr:from>
    <xdr:to>
      <xdr:col>81</xdr:col>
      <xdr:colOff>50800</xdr:colOff>
      <xdr:row>98</xdr:row>
      <xdr:rowOff>129840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928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129840</xdr:rowOff>
    </xdr:from>
    <xdr:to>
      <xdr:col>76</xdr:col>
      <xdr:colOff>114300</xdr:colOff>
      <xdr:row>98</xdr:row>
      <xdr:rowOff>135313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31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135313</xdr:rowOff>
    </xdr:from>
    <xdr:to>
      <xdr:col>71</xdr:col>
      <xdr:colOff>177800</xdr:colOff>
      <xdr:row>98</xdr:row>
      <xdr:rowOff>138204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71256</xdr:rowOff>
    </xdr:from>
    <xdr:to>
      <xdr:col>85</xdr:col>
      <xdr:colOff>177800</xdr:colOff>
      <xdr:row>99</xdr:row>
      <xdr:rowOff>1406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157633</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75679</xdr:rowOff>
    </xdr:from>
    <xdr:to>
      <xdr:col>81</xdr:col>
      <xdr:colOff>101600</xdr:colOff>
      <xdr:row>99</xdr:row>
      <xdr:rowOff>5829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168406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79040</xdr:rowOff>
    </xdr:from>
    <xdr:to>
      <xdr:col>76</xdr:col>
      <xdr:colOff>165100</xdr:colOff>
      <xdr:row>99</xdr:row>
      <xdr:rowOff>9190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84513</xdr:rowOff>
    </xdr:from>
    <xdr:to>
      <xdr:col>72</xdr:col>
      <xdr:colOff>38100</xdr:colOff>
      <xdr:row>99</xdr:row>
      <xdr:rowOff>14663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5790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87404</xdr:rowOff>
    </xdr:from>
    <xdr:to>
      <xdr:col>67</xdr:col>
      <xdr:colOff>101600</xdr:colOff>
      <xdr:row>99</xdr:row>
      <xdr:rowOff>17554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8681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全般的に類似団体内平均値と比較して高水準にあるものの、公債費については類似団体内平均値を大きく下回った数値を維持している。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農林水産業費については、おもちゃ美術館建設関連事業の実施により一時的に高い水準で推移している。</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今後も必要な公共施設等の整備を行いつつ、特に高い水準にある項目の歳出については内容精査を行い歳出削減に努め、引き続き健全な財政運営を図っていく。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これまでの人件費の抑制、事務事業の見直し、普通建設事業費等の削減により財政調整基金については、高い水準を保持している。実質単年度収支を見ると財政調整基金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からの繰入金がなかったことにより収支率としてはプラスに転じているが、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今後も各種事業内容の精査を図り、適正な財政規模を維持し健全な財政運営を進めていく。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健全な財政運営や歳出削減等により全ての会計において黒字となっている。今後も効率的な事業運営を行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特に特別会計への繰出金については</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特別会計全般を</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して長期的な事業計画と財政運営の見通しに注意を払い、更に健全な財政運営に努めていくこととする。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8_&#20316;&#25104;&#20381;&#38972;&#65288;2&#22238;&#30446;&#65289;/03_&#24066;&#30010;&#26449;&#12363;&#12425;&#25552;&#20986;/29%20&#27292;&#21407;&#26449;&#9679;&#12288;&#8251;10&#26085;&#21427;&#23432;/&#12304;&#36001;&#25919;&#29366;&#27841;&#36039;&#26009;&#38598;&#12305;_133078_&#27292;&#21407;&#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CN53">
            <v>56.2</v>
          </cell>
          <cell r="CV53">
            <v>54.7</v>
          </cell>
        </row>
        <row r="55">
          <cell r="AN55" t="str">
            <v>類似団体内平均値</v>
          </cell>
          <cell r="CN55">
            <v>0</v>
          </cell>
          <cell r="CV55">
            <v>0</v>
          </cell>
        </row>
        <row r="57">
          <cell r="CN57">
            <v>61.5</v>
          </cell>
          <cell r="CV57">
            <v>61</v>
          </cell>
        </row>
        <row r="72">
          <cell r="BP72" t="str">
            <v>H29</v>
          </cell>
          <cell r="BX72" t="str">
            <v>H30</v>
          </cell>
          <cell r="CF72" t="str">
            <v>R01</v>
          </cell>
          <cell r="CN72" t="str">
            <v>R02</v>
          </cell>
          <cell r="CV72" t="str">
            <v>R03</v>
          </cell>
        </row>
        <row r="73">
          <cell r="AN73" t="str">
            <v>当該団体値</v>
          </cell>
        </row>
        <row r="75">
          <cell r="BP75">
            <v>4.9000000000000004</v>
          </cell>
          <cell r="BX75">
            <v>5.2</v>
          </cell>
          <cell r="CF75">
            <v>5</v>
          </cell>
          <cell r="CN75">
            <v>4.2</v>
          </cell>
          <cell r="CV75">
            <v>1.9</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78" t="s">
        <v>79</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78"/>
      <c r="DK1" s="178"/>
      <c r="DL1" s="178"/>
      <c r="DM1" s="178"/>
      <c r="DN1" s="178"/>
      <c r="DO1" s="178"/>
    </row>
    <row r="2" spans="1:119" ht="24" thickBot="1" x14ac:dyDescent="0.25">
      <c r="B2" s="179" t="s">
        <v>80</v>
      </c>
      <c r="C2" s="179"/>
      <c r="D2" s="180"/>
    </row>
    <row r="3" spans="1:119" ht="18.75" customHeight="1" thickBot="1" x14ac:dyDescent="0.25">
      <c r="A3" s="178"/>
      <c r="B3" s="379" t="s">
        <v>81</v>
      </c>
      <c r="C3" s="380"/>
      <c r="D3" s="380"/>
      <c r="E3" s="381"/>
      <c r="F3" s="381"/>
      <c r="G3" s="381"/>
      <c r="H3" s="381"/>
      <c r="I3" s="381"/>
      <c r="J3" s="381"/>
      <c r="K3" s="381"/>
      <c r="L3" s="381" t="s">
        <v>82</v>
      </c>
      <c r="M3" s="381"/>
      <c r="N3" s="381"/>
      <c r="O3" s="381"/>
      <c r="P3" s="381"/>
      <c r="Q3" s="381"/>
      <c r="R3" s="388"/>
      <c r="S3" s="388"/>
      <c r="T3" s="388"/>
      <c r="U3" s="388"/>
      <c r="V3" s="389"/>
      <c r="W3" s="363" t="s">
        <v>83</v>
      </c>
      <c r="X3" s="364"/>
      <c r="Y3" s="364"/>
      <c r="Z3" s="364"/>
      <c r="AA3" s="364"/>
      <c r="AB3" s="380"/>
      <c r="AC3" s="388" t="s">
        <v>84</v>
      </c>
      <c r="AD3" s="364"/>
      <c r="AE3" s="364"/>
      <c r="AF3" s="364"/>
      <c r="AG3" s="364"/>
      <c r="AH3" s="364"/>
      <c r="AI3" s="364"/>
      <c r="AJ3" s="364"/>
      <c r="AK3" s="364"/>
      <c r="AL3" s="365"/>
      <c r="AM3" s="363" t="s">
        <v>85</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86</v>
      </c>
      <c r="BO3" s="364"/>
      <c r="BP3" s="364"/>
      <c r="BQ3" s="364"/>
      <c r="BR3" s="364"/>
      <c r="BS3" s="364"/>
      <c r="BT3" s="364"/>
      <c r="BU3" s="365"/>
      <c r="BV3" s="363" t="s">
        <v>87</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88</v>
      </c>
      <c r="CU3" s="364"/>
      <c r="CV3" s="364"/>
      <c r="CW3" s="364"/>
      <c r="CX3" s="364"/>
      <c r="CY3" s="364"/>
      <c r="CZ3" s="364"/>
      <c r="DA3" s="365"/>
      <c r="DB3" s="363" t="s">
        <v>89</v>
      </c>
      <c r="DC3" s="364"/>
      <c r="DD3" s="364"/>
      <c r="DE3" s="364"/>
      <c r="DF3" s="364"/>
      <c r="DG3" s="364"/>
      <c r="DH3" s="364"/>
      <c r="DI3" s="365"/>
    </row>
    <row r="4" spans="1:119" ht="18.75" customHeight="1" x14ac:dyDescent="0.2">
      <c r="A4" s="178"/>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90</v>
      </c>
      <c r="AZ4" s="367"/>
      <c r="BA4" s="367"/>
      <c r="BB4" s="367"/>
      <c r="BC4" s="367"/>
      <c r="BD4" s="367"/>
      <c r="BE4" s="367"/>
      <c r="BF4" s="367"/>
      <c r="BG4" s="367"/>
      <c r="BH4" s="367"/>
      <c r="BI4" s="367"/>
      <c r="BJ4" s="367"/>
      <c r="BK4" s="367"/>
      <c r="BL4" s="367"/>
      <c r="BM4" s="368"/>
      <c r="BN4" s="369">
        <v>4107932</v>
      </c>
      <c r="BO4" s="370"/>
      <c r="BP4" s="370"/>
      <c r="BQ4" s="370"/>
      <c r="BR4" s="370"/>
      <c r="BS4" s="370"/>
      <c r="BT4" s="370"/>
      <c r="BU4" s="371"/>
      <c r="BV4" s="369">
        <v>4250470</v>
      </c>
      <c r="BW4" s="370"/>
      <c r="BX4" s="370"/>
      <c r="BY4" s="370"/>
      <c r="BZ4" s="370"/>
      <c r="CA4" s="370"/>
      <c r="CB4" s="370"/>
      <c r="CC4" s="371"/>
      <c r="CD4" s="372" t="s">
        <v>91</v>
      </c>
      <c r="CE4" s="373"/>
      <c r="CF4" s="373"/>
      <c r="CG4" s="373"/>
      <c r="CH4" s="373"/>
      <c r="CI4" s="373"/>
      <c r="CJ4" s="373"/>
      <c r="CK4" s="373"/>
      <c r="CL4" s="373"/>
      <c r="CM4" s="373"/>
      <c r="CN4" s="373"/>
      <c r="CO4" s="373"/>
      <c r="CP4" s="373"/>
      <c r="CQ4" s="373"/>
      <c r="CR4" s="373"/>
      <c r="CS4" s="374"/>
      <c r="CT4" s="375">
        <v>9</v>
      </c>
      <c r="CU4" s="376"/>
      <c r="CV4" s="376"/>
      <c r="CW4" s="376"/>
      <c r="CX4" s="376"/>
      <c r="CY4" s="376"/>
      <c r="CZ4" s="376"/>
      <c r="DA4" s="377"/>
      <c r="DB4" s="375">
        <v>9.1</v>
      </c>
      <c r="DC4" s="376"/>
      <c r="DD4" s="376"/>
      <c r="DE4" s="376"/>
      <c r="DF4" s="376"/>
      <c r="DG4" s="376"/>
      <c r="DH4" s="376"/>
      <c r="DI4" s="377"/>
    </row>
    <row r="5" spans="1:119" ht="18.75" customHeight="1" x14ac:dyDescent="0.2">
      <c r="A5" s="178"/>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92</v>
      </c>
      <c r="AN5" s="436"/>
      <c r="AO5" s="436"/>
      <c r="AP5" s="436"/>
      <c r="AQ5" s="436"/>
      <c r="AR5" s="436"/>
      <c r="AS5" s="436"/>
      <c r="AT5" s="437"/>
      <c r="AU5" s="438" t="s">
        <v>93</v>
      </c>
      <c r="AV5" s="439"/>
      <c r="AW5" s="439"/>
      <c r="AX5" s="439"/>
      <c r="AY5" s="440" t="s">
        <v>94</v>
      </c>
      <c r="AZ5" s="441"/>
      <c r="BA5" s="441"/>
      <c r="BB5" s="441"/>
      <c r="BC5" s="441"/>
      <c r="BD5" s="441"/>
      <c r="BE5" s="441"/>
      <c r="BF5" s="441"/>
      <c r="BG5" s="441"/>
      <c r="BH5" s="441"/>
      <c r="BI5" s="441"/>
      <c r="BJ5" s="441"/>
      <c r="BK5" s="441"/>
      <c r="BL5" s="441"/>
      <c r="BM5" s="442"/>
      <c r="BN5" s="406">
        <v>3887718</v>
      </c>
      <c r="BO5" s="407"/>
      <c r="BP5" s="407"/>
      <c r="BQ5" s="407"/>
      <c r="BR5" s="407"/>
      <c r="BS5" s="407"/>
      <c r="BT5" s="407"/>
      <c r="BU5" s="408"/>
      <c r="BV5" s="406">
        <v>4110739</v>
      </c>
      <c r="BW5" s="407"/>
      <c r="BX5" s="407"/>
      <c r="BY5" s="407"/>
      <c r="BZ5" s="407"/>
      <c r="CA5" s="407"/>
      <c r="CB5" s="407"/>
      <c r="CC5" s="408"/>
      <c r="CD5" s="409" t="s">
        <v>95</v>
      </c>
      <c r="CE5" s="410"/>
      <c r="CF5" s="410"/>
      <c r="CG5" s="410"/>
      <c r="CH5" s="410"/>
      <c r="CI5" s="410"/>
      <c r="CJ5" s="410"/>
      <c r="CK5" s="410"/>
      <c r="CL5" s="410"/>
      <c r="CM5" s="410"/>
      <c r="CN5" s="410"/>
      <c r="CO5" s="410"/>
      <c r="CP5" s="410"/>
      <c r="CQ5" s="410"/>
      <c r="CR5" s="410"/>
      <c r="CS5" s="411"/>
      <c r="CT5" s="403">
        <v>73.400000000000006</v>
      </c>
      <c r="CU5" s="404"/>
      <c r="CV5" s="404"/>
      <c r="CW5" s="404"/>
      <c r="CX5" s="404"/>
      <c r="CY5" s="404"/>
      <c r="CZ5" s="404"/>
      <c r="DA5" s="405"/>
      <c r="DB5" s="403">
        <v>73.5</v>
      </c>
      <c r="DC5" s="404"/>
      <c r="DD5" s="404"/>
      <c r="DE5" s="404"/>
      <c r="DF5" s="404"/>
      <c r="DG5" s="404"/>
      <c r="DH5" s="404"/>
      <c r="DI5" s="405"/>
    </row>
    <row r="6" spans="1:119" ht="18.75" customHeight="1" x14ac:dyDescent="0.2">
      <c r="A6" s="178"/>
      <c r="B6" s="412" t="s">
        <v>96</v>
      </c>
      <c r="C6" s="413"/>
      <c r="D6" s="413"/>
      <c r="E6" s="414"/>
      <c r="F6" s="414"/>
      <c r="G6" s="414"/>
      <c r="H6" s="414"/>
      <c r="I6" s="414"/>
      <c r="J6" s="414"/>
      <c r="K6" s="414"/>
      <c r="L6" s="414" t="s">
        <v>97</v>
      </c>
      <c r="M6" s="414"/>
      <c r="N6" s="414"/>
      <c r="O6" s="414"/>
      <c r="P6" s="414"/>
      <c r="Q6" s="414"/>
      <c r="R6" s="418"/>
      <c r="S6" s="418"/>
      <c r="T6" s="418"/>
      <c r="U6" s="418"/>
      <c r="V6" s="419"/>
      <c r="W6" s="422" t="s">
        <v>98</v>
      </c>
      <c r="X6" s="423"/>
      <c r="Y6" s="423"/>
      <c r="Z6" s="423"/>
      <c r="AA6" s="423"/>
      <c r="AB6" s="413"/>
      <c r="AC6" s="426" t="s">
        <v>99</v>
      </c>
      <c r="AD6" s="427"/>
      <c r="AE6" s="427"/>
      <c r="AF6" s="427"/>
      <c r="AG6" s="427"/>
      <c r="AH6" s="427"/>
      <c r="AI6" s="427"/>
      <c r="AJ6" s="427"/>
      <c r="AK6" s="427"/>
      <c r="AL6" s="428"/>
      <c r="AM6" s="435" t="s">
        <v>100</v>
      </c>
      <c r="AN6" s="436"/>
      <c r="AO6" s="436"/>
      <c r="AP6" s="436"/>
      <c r="AQ6" s="436"/>
      <c r="AR6" s="436"/>
      <c r="AS6" s="436"/>
      <c r="AT6" s="437"/>
      <c r="AU6" s="438" t="s">
        <v>93</v>
      </c>
      <c r="AV6" s="439"/>
      <c r="AW6" s="439"/>
      <c r="AX6" s="439"/>
      <c r="AY6" s="440" t="s">
        <v>101</v>
      </c>
      <c r="AZ6" s="441"/>
      <c r="BA6" s="441"/>
      <c r="BB6" s="441"/>
      <c r="BC6" s="441"/>
      <c r="BD6" s="441"/>
      <c r="BE6" s="441"/>
      <c r="BF6" s="441"/>
      <c r="BG6" s="441"/>
      <c r="BH6" s="441"/>
      <c r="BI6" s="441"/>
      <c r="BJ6" s="441"/>
      <c r="BK6" s="441"/>
      <c r="BL6" s="441"/>
      <c r="BM6" s="442"/>
      <c r="BN6" s="406">
        <v>220214</v>
      </c>
      <c r="BO6" s="407"/>
      <c r="BP6" s="407"/>
      <c r="BQ6" s="407"/>
      <c r="BR6" s="407"/>
      <c r="BS6" s="407"/>
      <c r="BT6" s="407"/>
      <c r="BU6" s="408"/>
      <c r="BV6" s="406">
        <v>139731</v>
      </c>
      <c r="BW6" s="407"/>
      <c r="BX6" s="407"/>
      <c r="BY6" s="407"/>
      <c r="BZ6" s="407"/>
      <c r="CA6" s="407"/>
      <c r="CB6" s="407"/>
      <c r="CC6" s="408"/>
      <c r="CD6" s="409" t="s">
        <v>102</v>
      </c>
      <c r="CE6" s="410"/>
      <c r="CF6" s="410"/>
      <c r="CG6" s="410"/>
      <c r="CH6" s="410"/>
      <c r="CI6" s="410"/>
      <c r="CJ6" s="410"/>
      <c r="CK6" s="410"/>
      <c r="CL6" s="410"/>
      <c r="CM6" s="410"/>
      <c r="CN6" s="410"/>
      <c r="CO6" s="410"/>
      <c r="CP6" s="410"/>
      <c r="CQ6" s="410"/>
      <c r="CR6" s="410"/>
      <c r="CS6" s="411"/>
      <c r="CT6" s="443">
        <v>75.099999999999994</v>
      </c>
      <c r="CU6" s="444"/>
      <c r="CV6" s="444"/>
      <c r="CW6" s="444"/>
      <c r="CX6" s="444"/>
      <c r="CY6" s="444"/>
      <c r="CZ6" s="444"/>
      <c r="DA6" s="445"/>
      <c r="DB6" s="443">
        <v>75.5</v>
      </c>
      <c r="DC6" s="444"/>
      <c r="DD6" s="444"/>
      <c r="DE6" s="444"/>
      <c r="DF6" s="444"/>
      <c r="DG6" s="444"/>
      <c r="DH6" s="444"/>
      <c r="DI6" s="445"/>
    </row>
    <row r="7" spans="1:119" ht="18.75" customHeight="1" x14ac:dyDescent="0.2">
      <c r="A7" s="178"/>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103</v>
      </c>
      <c r="AN7" s="436"/>
      <c r="AO7" s="436"/>
      <c r="AP7" s="436"/>
      <c r="AQ7" s="436"/>
      <c r="AR7" s="436"/>
      <c r="AS7" s="436"/>
      <c r="AT7" s="437"/>
      <c r="AU7" s="438" t="s">
        <v>104</v>
      </c>
      <c r="AV7" s="439"/>
      <c r="AW7" s="439"/>
      <c r="AX7" s="439"/>
      <c r="AY7" s="440" t="s">
        <v>105</v>
      </c>
      <c r="AZ7" s="441"/>
      <c r="BA7" s="441"/>
      <c r="BB7" s="441"/>
      <c r="BC7" s="441"/>
      <c r="BD7" s="441"/>
      <c r="BE7" s="441"/>
      <c r="BF7" s="441"/>
      <c r="BG7" s="441"/>
      <c r="BH7" s="441"/>
      <c r="BI7" s="441"/>
      <c r="BJ7" s="441"/>
      <c r="BK7" s="441"/>
      <c r="BL7" s="441"/>
      <c r="BM7" s="442"/>
      <c r="BN7" s="406">
        <v>73372</v>
      </c>
      <c r="BO7" s="407"/>
      <c r="BP7" s="407"/>
      <c r="BQ7" s="407"/>
      <c r="BR7" s="407"/>
      <c r="BS7" s="407"/>
      <c r="BT7" s="407"/>
      <c r="BU7" s="408"/>
      <c r="BV7" s="406">
        <v>4750</v>
      </c>
      <c r="BW7" s="407"/>
      <c r="BX7" s="407"/>
      <c r="BY7" s="407"/>
      <c r="BZ7" s="407"/>
      <c r="CA7" s="407"/>
      <c r="CB7" s="407"/>
      <c r="CC7" s="408"/>
      <c r="CD7" s="409" t="s">
        <v>106</v>
      </c>
      <c r="CE7" s="410"/>
      <c r="CF7" s="410"/>
      <c r="CG7" s="410"/>
      <c r="CH7" s="410"/>
      <c r="CI7" s="410"/>
      <c r="CJ7" s="410"/>
      <c r="CK7" s="410"/>
      <c r="CL7" s="410"/>
      <c r="CM7" s="410"/>
      <c r="CN7" s="410"/>
      <c r="CO7" s="410"/>
      <c r="CP7" s="410"/>
      <c r="CQ7" s="410"/>
      <c r="CR7" s="410"/>
      <c r="CS7" s="411"/>
      <c r="CT7" s="406">
        <v>1629879</v>
      </c>
      <c r="CU7" s="407"/>
      <c r="CV7" s="407"/>
      <c r="CW7" s="407"/>
      <c r="CX7" s="407"/>
      <c r="CY7" s="407"/>
      <c r="CZ7" s="407"/>
      <c r="DA7" s="408"/>
      <c r="DB7" s="406">
        <v>1490694</v>
      </c>
      <c r="DC7" s="407"/>
      <c r="DD7" s="407"/>
      <c r="DE7" s="407"/>
      <c r="DF7" s="407"/>
      <c r="DG7" s="407"/>
      <c r="DH7" s="407"/>
      <c r="DI7" s="408"/>
    </row>
    <row r="8" spans="1:119" ht="18.75" customHeight="1" thickBot="1" x14ac:dyDescent="0.25">
      <c r="A8" s="178"/>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107</v>
      </c>
      <c r="AN8" s="436"/>
      <c r="AO8" s="436"/>
      <c r="AP8" s="436"/>
      <c r="AQ8" s="436"/>
      <c r="AR8" s="436"/>
      <c r="AS8" s="436"/>
      <c r="AT8" s="437"/>
      <c r="AU8" s="438" t="s">
        <v>93</v>
      </c>
      <c r="AV8" s="439"/>
      <c r="AW8" s="439"/>
      <c r="AX8" s="439"/>
      <c r="AY8" s="440" t="s">
        <v>108</v>
      </c>
      <c r="AZ8" s="441"/>
      <c r="BA8" s="441"/>
      <c r="BB8" s="441"/>
      <c r="BC8" s="441"/>
      <c r="BD8" s="441"/>
      <c r="BE8" s="441"/>
      <c r="BF8" s="441"/>
      <c r="BG8" s="441"/>
      <c r="BH8" s="441"/>
      <c r="BI8" s="441"/>
      <c r="BJ8" s="441"/>
      <c r="BK8" s="441"/>
      <c r="BL8" s="441"/>
      <c r="BM8" s="442"/>
      <c r="BN8" s="406">
        <v>146842</v>
      </c>
      <c r="BO8" s="407"/>
      <c r="BP8" s="407"/>
      <c r="BQ8" s="407"/>
      <c r="BR8" s="407"/>
      <c r="BS8" s="407"/>
      <c r="BT8" s="407"/>
      <c r="BU8" s="408"/>
      <c r="BV8" s="406">
        <v>134981</v>
      </c>
      <c r="BW8" s="407"/>
      <c r="BX8" s="407"/>
      <c r="BY8" s="407"/>
      <c r="BZ8" s="407"/>
      <c r="CA8" s="407"/>
      <c r="CB8" s="407"/>
      <c r="CC8" s="408"/>
      <c r="CD8" s="409" t="s">
        <v>109</v>
      </c>
      <c r="CE8" s="410"/>
      <c r="CF8" s="410"/>
      <c r="CG8" s="410"/>
      <c r="CH8" s="410"/>
      <c r="CI8" s="410"/>
      <c r="CJ8" s="410"/>
      <c r="CK8" s="410"/>
      <c r="CL8" s="410"/>
      <c r="CM8" s="410"/>
      <c r="CN8" s="410"/>
      <c r="CO8" s="410"/>
      <c r="CP8" s="410"/>
      <c r="CQ8" s="410"/>
      <c r="CR8" s="410"/>
      <c r="CS8" s="411"/>
      <c r="CT8" s="446">
        <v>0.17</v>
      </c>
      <c r="CU8" s="447"/>
      <c r="CV8" s="447"/>
      <c r="CW8" s="447"/>
      <c r="CX8" s="447"/>
      <c r="CY8" s="447"/>
      <c r="CZ8" s="447"/>
      <c r="DA8" s="448"/>
      <c r="DB8" s="446">
        <v>0.17</v>
      </c>
      <c r="DC8" s="447"/>
      <c r="DD8" s="447"/>
      <c r="DE8" s="447"/>
      <c r="DF8" s="447"/>
      <c r="DG8" s="447"/>
      <c r="DH8" s="447"/>
      <c r="DI8" s="448"/>
    </row>
    <row r="9" spans="1:119" ht="18.75" customHeight="1" thickBot="1" x14ac:dyDescent="0.25">
      <c r="A9" s="178"/>
      <c r="B9" s="400" t="s">
        <v>110</v>
      </c>
      <c r="C9" s="401"/>
      <c r="D9" s="401"/>
      <c r="E9" s="401"/>
      <c r="F9" s="401"/>
      <c r="G9" s="401"/>
      <c r="H9" s="401"/>
      <c r="I9" s="401"/>
      <c r="J9" s="401"/>
      <c r="K9" s="449"/>
      <c r="L9" s="450" t="s">
        <v>111</v>
      </c>
      <c r="M9" s="451"/>
      <c r="N9" s="451"/>
      <c r="O9" s="451"/>
      <c r="P9" s="451"/>
      <c r="Q9" s="452"/>
      <c r="R9" s="453">
        <v>2003</v>
      </c>
      <c r="S9" s="454"/>
      <c r="T9" s="454"/>
      <c r="U9" s="454"/>
      <c r="V9" s="455"/>
      <c r="W9" s="363" t="s">
        <v>112</v>
      </c>
      <c r="X9" s="364"/>
      <c r="Y9" s="364"/>
      <c r="Z9" s="364"/>
      <c r="AA9" s="364"/>
      <c r="AB9" s="364"/>
      <c r="AC9" s="364"/>
      <c r="AD9" s="364"/>
      <c r="AE9" s="364"/>
      <c r="AF9" s="364"/>
      <c r="AG9" s="364"/>
      <c r="AH9" s="364"/>
      <c r="AI9" s="364"/>
      <c r="AJ9" s="364"/>
      <c r="AK9" s="364"/>
      <c r="AL9" s="365"/>
      <c r="AM9" s="435" t="s">
        <v>113</v>
      </c>
      <c r="AN9" s="436"/>
      <c r="AO9" s="436"/>
      <c r="AP9" s="436"/>
      <c r="AQ9" s="436"/>
      <c r="AR9" s="436"/>
      <c r="AS9" s="436"/>
      <c r="AT9" s="437"/>
      <c r="AU9" s="438" t="s">
        <v>104</v>
      </c>
      <c r="AV9" s="439"/>
      <c r="AW9" s="439"/>
      <c r="AX9" s="439"/>
      <c r="AY9" s="440" t="s">
        <v>114</v>
      </c>
      <c r="AZ9" s="441"/>
      <c r="BA9" s="441"/>
      <c r="BB9" s="441"/>
      <c r="BC9" s="441"/>
      <c r="BD9" s="441"/>
      <c r="BE9" s="441"/>
      <c r="BF9" s="441"/>
      <c r="BG9" s="441"/>
      <c r="BH9" s="441"/>
      <c r="BI9" s="441"/>
      <c r="BJ9" s="441"/>
      <c r="BK9" s="441"/>
      <c r="BL9" s="441"/>
      <c r="BM9" s="442"/>
      <c r="BN9" s="406">
        <v>11861</v>
      </c>
      <c r="BO9" s="407"/>
      <c r="BP9" s="407"/>
      <c r="BQ9" s="407"/>
      <c r="BR9" s="407"/>
      <c r="BS9" s="407"/>
      <c r="BT9" s="407"/>
      <c r="BU9" s="408"/>
      <c r="BV9" s="406">
        <v>25203</v>
      </c>
      <c r="BW9" s="407"/>
      <c r="BX9" s="407"/>
      <c r="BY9" s="407"/>
      <c r="BZ9" s="407"/>
      <c r="CA9" s="407"/>
      <c r="CB9" s="407"/>
      <c r="CC9" s="408"/>
      <c r="CD9" s="409" t="s">
        <v>115</v>
      </c>
      <c r="CE9" s="410"/>
      <c r="CF9" s="410"/>
      <c r="CG9" s="410"/>
      <c r="CH9" s="410"/>
      <c r="CI9" s="410"/>
      <c r="CJ9" s="410"/>
      <c r="CK9" s="410"/>
      <c r="CL9" s="410"/>
      <c r="CM9" s="410"/>
      <c r="CN9" s="410"/>
      <c r="CO9" s="410"/>
      <c r="CP9" s="410"/>
      <c r="CQ9" s="410"/>
      <c r="CR9" s="410"/>
      <c r="CS9" s="411"/>
      <c r="CT9" s="403">
        <v>4.5999999999999996</v>
      </c>
      <c r="CU9" s="404"/>
      <c r="CV9" s="404"/>
      <c r="CW9" s="404"/>
      <c r="CX9" s="404"/>
      <c r="CY9" s="404"/>
      <c r="CZ9" s="404"/>
      <c r="DA9" s="405"/>
      <c r="DB9" s="403">
        <v>4.7</v>
      </c>
      <c r="DC9" s="404"/>
      <c r="DD9" s="404"/>
      <c r="DE9" s="404"/>
      <c r="DF9" s="404"/>
      <c r="DG9" s="404"/>
      <c r="DH9" s="404"/>
      <c r="DI9" s="405"/>
    </row>
    <row r="10" spans="1:119" ht="18.75" customHeight="1" thickBot="1" x14ac:dyDescent="0.25">
      <c r="A10" s="178"/>
      <c r="B10" s="400"/>
      <c r="C10" s="401"/>
      <c r="D10" s="401"/>
      <c r="E10" s="401"/>
      <c r="F10" s="401"/>
      <c r="G10" s="401"/>
      <c r="H10" s="401"/>
      <c r="I10" s="401"/>
      <c r="J10" s="401"/>
      <c r="K10" s="449"/>
      <c r="L10" s="456" t="s">
        <v>116</v>
      </c>
      <c r="M10" s="436"/>
      <c r="N10" s="436"/>
      <c r="O10" s="436"/>
      <c r="P10" s="436"/>
      <c r="Q10" s="437"/>
      <c r="R10" s="457">
        <v>2209</v>
      </c>
      <c r="S10" s="458"/>
      <c r="T10" s="458"/>
      <c r="U10" s="458"/>
      <c r="V10" s="459"/>
      <c r="W10" s="394"/>
      <c r="X10" s="395"/>
      <c r="Y10" s="395"/>
      <c r="Z10" s="395"/>
      <c r="AA10" s="395"/>
      <c r="AB10" s="395"/>
      <c r="AC10" s="395"/>
      <c r="AD10" s="395"/>
      <c r="AE10" s="395"/>
      <c r="AF10" s="395"/>
      <c r="AG10" s="395"/>
      <c r="AH10" s="395"/>
      <c r="AI10" s="395"/>
      <c r="AJ10" s="395"/>
      <c r="AK10" s="395"/>
      <c r="AL10" s="398"/>
      <c r="AM10" s="435" t="s">
        <v>117</v>
      </c>
      <c r="AN10" s="436"/>
      <c r="AO10" s="436"/>
      <c r="AP10" s="436"/>
      <c r="AQ10" s="436"/>
      <c r="AR10" s="436"/>
      <c r="AS10" s="436"/>
      <c r="AT10" s="437"/>
      <c r="AU10" s="438" t="s">
        <v>118</v>
      </c>
      <c r="AV10" s="439"/>
      <c r="AW10" s="439"/>
      <c r="AX10" s="439"/>
      <c r="AY10" s="440" t="s">
        <v>119</v>
      </c>
      <c r="AZ10" s="441"/>
      <c r="BA10" s="441"/>
      <c r="BB10" s="441"/>
      <c r="BC10" s="441"/>
      <c r="BD10" s="441"/>
      <c r="BE10" s="441"/>
      <c r="BF10" s="441"/>
      <c r="BG10" s="441"/>
      <c r="BH10" s="441"/>
      <c r="BI10" s="441"/>
      <c r="BJ10" s="441"/>
      <c r="BK10" s="441"/>
      <c r="BL10" s="441"/>
      <c r="BM10" s="442"/>
      <c r="BN10" s="406">
        <v>372</v>
      </c>
      <c r="BO10" s="407"/>
      <c r="BP10" s="407"/>
      <c r="BQ10" s="407"/>
      <c r="BR10" s="407"/>
      <c r="BS10" s="407"/>
      <c r="BT10" s="407"/>
      <c r="BU10" s="408"/>
      <c r="BV10" s="406">
        <v>993</v>
      </c>
      <c r="BW10" s="407"/>
      <c r="BX10" s="407"/>
      <c r="BY10" s="407"/>
      <c r="BZ10" s="407"/>
      <c r="CA10" s="407"/>
      <c r="CB10" s="407"/>
      <c r="CC10" s="40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0"/>
      <c r="C11" s="401"/>
      <c r="D11" s="401"/>
      <c r="E11" s="401"/>
      <c r="F11" s="401"/>
      <c r="G11" s="401"/>
      <c r="H11" s="401"/>
      <c r="I11" s="401"/>
      <c r="J11" s="401"/>
      <c r="K11" s="449"/>
      <c r="L11" s="460" t="s">
        <v>121</v>
      </c>
      <c r="M11" s="461"/>
      <c r="N11" s="461"/>
      <c r="O11" s="461"/>
      <c r="P11" s="461"/>
      <c r="Q11" s="462"/>
      <c r="R11" s="463" t="s">
        <v>122</v>
      </c>
      <c r="S11" s="464"/>
      <c r="T11" s="464"/>
      <c r="U11" s="464"/>
      <c r="V11" s="465"/>
      <c r="W11" s="394"/>
      <c r="X11" s="395"/>
      <c r="Y11" s="395"/>
      <c r="Z11" s="395"/>
      <c r="AA11" s="395"/>
      <c r="AB11" s="395"/>
      <c r="AC11" s="395"/>
      <c r="AD11" s="395"/>
      <c r="AE11" s="395"/>
      <c r="AF11" s="395"/>
      <c r="AG11" s="395"/>
      <c r="AH11" s="395"/>
      <c r="AI11" s="395"/>
      <c r="AJ11" s="395"/>
      <c r="AK11" s="395"/>
      <c r="AL11" s="398"/>
      <c r="AM11" s="435" t="s">
        <v>123</v>
      </c>
      <c r="AN11" s="436"/>
      <c r="AO11" s="436"/>
      <c r="AP11" s="436"/>
      <c r="AQ11" s="436"/>
      <c r="AR11" s="436"/>
      <c r="AS11" s="436"/>
      <c r="AT11" s="437"/>
      <c r="AU11" s="438" t="s">
        <v>124</v>
      </c>
      <c r="AV11" s="439"/>
      <c r="AW11" s="439"/>
      <c r="AX11" s="439"/>
      <c r="AY11" s="440" t="s">
        <v>125</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126</v>
      </c>
      <c r="CE11" s="410"/>
      <c r="CF11" s="410"/>
      <c r="CG11" s="410"/>
      <c r="CH11" s="410"/>
      <c r="CI11" s="410"/>
      <c r="CJ11" s="410"/>
      <c r="CK11" s="410"/>
      <c r="CL11" s="410"/>
      <c r="CM11" s="410"/>
      <c r="CN11" s="410"/>
      <c r="CO11" s="410"/>
      <c r="CP11" s="410"/>
      <c r="CQ11" s="410"/>
      <c r="CR11" s="410"/>
      <c r="CS11" s="411"/>
      <c r="CT11" s="446" t="s">
        <v>127</v>
      </c>
      <c r="CU11" s="447"/>
      <c r="CV11" s="447"/>
      <c r="CW11" s="447"/>
      <c r="CX11" s="447"/>
      <c r="CY11" s="447"/>
      <c r="CZ11" s="447"/>
      <c r="DA11" s="448"/>
      <c r="DB11" s="446" t="s">
        <v>127</v>
      </c>
      <c r="DC11" s="447"/>
      <c r="DD11" s="447"/>
      <c r="DE11" s="447"/>
      <c r="DF11" s="447"/>
      <c r="DG11" s="447"/>
      <c r="DH11" s="447"/>
      <c r="DI11" s="448"/>
    </row>
    <row r="12" spans="1:119" ht="18.75" customHeight="1" x14ac:dyDescent="0.2">
      <c r="A12" s="178"/>
      <c r="B12" s="466" t="s">
        <v>128</v>
      </c>
      <c r="C12" s="467"/>
      <c r="D12" s="467"/>
      <c r="E12" s="467"/>
      <c r="F12" s="467"/>
      <c r="G12" s="467"/>
      <c r="H12" s="467"/>
      <c r="I12" s="467"/>
      <c r="J12" s="467"/>
      <c r="K12" s="468"/>
      <c r="L12" s="475" t="s">
        <v>129</v>
      </c>
      <c r="M12" s="476"/>
      <c r="N12" s="476"/>
      <c r="O12" s="476"/>
      <c r="P12" s="476"/>
      <c r="Q12" s="477"/>
      <c r="R12" s="478">
        <v>2069</v>
      </c>
      <c r="S12" s="479"/>
      <c r="T12" s="479"/>
      <c r="U12" s="479"/>
      <c r="V12" s="480"/>
      <c r="W12" s="481" t="s">
        <v>1</v>
      </c>
      <c r="X12" s="439"/>
      <c r="Y12" s="439"/>
      <c r="Z12" s="439"/>
      <c r="AA12" s="439"/>
      <c r="AB12" s="482"/>
      <c r="AC12" s="483" t="s">
        <v>130</v>
      </c>
      <c r="AD12" s="484"/>
      <c r="AE12" s="484"/>
      <c r="AF12" s="484"/>
      <c r="AG12" s="485"/>
      <c r="AH12" s="483" t="s">
        <v>131</v>
      </c>
      <c r="AI12" s="484"/>
      <c r="AJ12" s="484"/>
      <c r="AK12" s="484"/>
      <c r="AL12" s="486"/>
      <c r="AM12" s="435" t="s">
        <v>132</v>
      </c>
      <c r="AN12" s="436"/>
      <c r="AO12" s="436"/>
      <c r="AP12" s="436"/>
      <c r="AQ12" s="436"/>
      <c r="AR12" s="436"/>
      <c r="AS12" s="436"/>
      <c r="AT12" s="437"/>
      <c r="AU12" s="438" t="s">
        <v>133</v>
      </c>
      <c r="AV12" s="439"/>
      <c r="AW12" s="439"/>
      <c r="AX12" s="439"/>
      <c r="AY12" s="440" t="s">
        <v>134</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30235</v>
      </c>
      <c r="BW12" s="407"/>
      <c r="BX12" s="407"/>
      <c r="BY12" s="407"/>
      <c r="BZ12" s="407"/>
      <c r="CA12" s="407"/>
      <c r="CB12" s="407"/>
      <c r="CC12" s="408"/>
      <c r="CD12" s="409" t="s">
        <v>135</v>
      </c>
      <c r="CE12" s="410"/>
      <c r="CF12" s="410"/>
      <c r="CG12" s="410"/>
      <c r="CH12" s="410"/>
      <c r="CI12" s="410"/>
      <c r="CJ12" s="410"/>
      <c r="CK12" s="410"/>
      <c r="CL12" s="410"/>
      <c r="CM12" s="410"/>
      <c r="CN12" s="410"/>
      <c r="CO12" s="410"/>
      <c r="CP12" s="410"/>
      <c r="CQ12" s="410"/>
      <c r="CR12" s="410"/>
      <c r="CS12" s="411"/>
      <c r="CT12" s="446" t="s">
        <v>136</v>
      </c>
      <c r="CU12" s="447"/>
      <c r="CV12" s="447"/>
      <c r="CW12" s="447"/>
      <c r="CX12" s="447"/>
      <c r="CY12" s="447"/>
      <c r="CZ12" s="447"/>
      <c r="DA12" s="448"/>
      <c r="DB12" s="446" t="s">
        <v>136</v>
      </c>
      <c r="DC12" s="447"/>
      <c r="DD12" s="447"/>
      <c r="DE12" s="447"/>
      <c r="DF12" s="447"/>
      <c r="DG12" s="447"/>
      <c r="DH12" s="447"/>
      <c r="DI12" s="448"/>
    </row>
    <row r="13" spans="1:119" ht="18.75" customHeight="1" x14ac:dyDescent="0.2">
      <c r="A13" s="178"/>
      <c r="B13" s="469"/>
      <c r="C13" s="470"/>
      <c r="D13" s="470"/>
      <c r="E13" s="470"/>
      <c r="F13" s="470"/>
      <c r="G13" s="470"/>
      <c r="H13" s="470"/>
      <c r="I13" s="470"/>
      <c r="J13" s="470"/>
      <c r="K13" s="471"/>
      <c r="L13" s="187"/>
      <c r="M13" s="497" t="s">
        <v>137</v>
      </c>
      <c r="N13" s="498"/>
      <c r="O13" s="498"/>
      <c r="P13" s="498"/>
      <c r="Q13" s="499"/>
      <c r="R13" s="490">
        <v>2062</v>
      </c>
      <c r="S13" s="491"/>
      <c r="T13" s="491"/>
      <c r="U13" s="491"/>
      <c r="V13" s="492"/>
      <c r="W13" s="422" t="s">
        <v>138</v>
      </c>
      <c r="X13" s="423"/>
      <c r="Y13" s="423"/>
      <c r="Z13" s="423"/>
      <c r="AA13" s="423"/>
      <c r="AB13" s="413"/>
      <c r="AC13" s="457">
        <v>35</v>
      </c>
      <c r="AD13" s="458"/>
      <c r="AE13" s="458"/>
      <c r="AF13" s="458"/>
      <c r="AG13" s="500"/>
      <c r="AH13" s="457">
        <v>42</v>
      </c>
      <c r="AI13" s="458"/>
      <c r="AJ13" s="458"/>
      <c r="AK13" s="458"/>
      <c r="AL13" s="459"/>
      <c r="AM13" s="435" t="s">
        <v>139</v>
      </c>
      <c r="AN13" s="436"/>
      <c r="AO13" s="436"/>
      <c r="AP13" s="436"/>
      <c r="AQ13" s="436"/>
      <c r="AR13" s="436"/>
      <c r="AS13" s="436"/>
      <c r="AT13" s="437"/>
      <c r="AU13" s="438" t="s">
        <v>140</v>
      </c>
      <c r="AV13" s="439"/>
      <c r="AW13" s="439"/>
      <c r="AX13" s="439"/>
      <c r="AY13" s="440" t="s">
        <v>141</v>
      </c>
      <c r="AZ13" s="441"/>
      <c r="BA13" s="441"/>
      <c r="BB13" s="441"/>
      <c r="BC13" s="441"/>
      <c r="BD13" s="441"/>
      <c r="BE13" s="441"/>
      <c r="BF13" s="441"/>
      <c r="BG13" s="441"/>
      <c r="BH13" s="441"/>
      <c r="BI13" s="441"/>
      <c r="BJ13" s="441"/>
      <c r="BK13" s="441"/>
      <c r="BL13" s="441"/>
      <c r="BM13" s="442"/>
      <c r="BN13" s="406">
        <v>12233</v>
      </c>
      <c r="BO13" s="407"/>
      <c r="BP13" s="407"/>
      <c r="BQ13" s="407"/>
      <c r="BR13" s="407"/>
      <c r="BS13" s="407"/>
      <c r="BT13" s="407"/>
      <c r="BU13" s="408"/>
      <c r="BV13" s="406">
        <v>-4039</v>
      </c>
      <c r="BW13" s="407"/>
      <c r="BX13" s="407"/>
      <c r="BY13" s="407"/>
      <c r="BZ13" s="407"/>
      <c r="CA13" s="407"/>
      <c r="CB13" s="407"/>
      <c r="CC13" s="408"/>
      <c r="CD13" s="409" t="s">
        <v>142</v>
      </c>
      <c r="CE13" s="410"/>
      <c r="CF13" s="410"/>
      <c r="CG13" s="410"/>
      <c r="CH13" s="410"/>
      <c r="CI13" s="410"/>
      <c r="CJ13" s="410"/>
      <c r="CK13" s="410"/>
      <c r="CL13" s="410"/>
      <c r="CM13" s="410"/>
      <c r="CN13" s="410"/>
      <c r="CO13" s="410"/>
      <c r="CP13" s="410"/>
      <c r="CQ13" s="410"/>
      <c r="CR13" s="410"/>
      <c r="CS13" s="411"/>
      <c r="CT13" s="403">
        <v>1.9</v>
      </c>
      <c r="CU13" s="404"/>
      <c r="CV13" s="404"/>
      <c r="CW13" s="404"/>
      <c r="CX13" s="404"/>
      <c r="CY13" s="404"/>
      <c r="CZ13" s="404"/>
      <c r="DA13" s="405"/>
      <c r="DB13" s="403">
        <v>4.2</v>
      </c>
      <c r="DC13" s="404"/>
      <c r="DD13" s="404"/>
      <c r="DE13" s="404"/>
      <c r="DF13" s="404"/>
      <c r="DG13" s="404"/>
      <c r="DH13" s="404"/>
      <c r="DI13" s="405"/>
    </row>
    <row r="14" spans="1:119" ht="18.75" customHeight="1" thickBot="1" x14ac:dyDescent="0.25">
      <c r="A14" s="178"/>
      <c r="B14" s="469"/>
      <c r="C14" s="470"/>
      <c r="D14" s="470"/>
      <c r="E14" s="470"/>
      <c r="F14" s="470"/>
      <c r="G14" s="470"/>
      <c r="H14" s="470"/>
      <c r="I14" s="470"/>
      <c r="J14" s="470"/>
      <c r="K14" s="471"/>
      <c r="L14" s="487" t="s">
        <v>143</v>
      </c>
      <c r="M14" s="488"/>
      <c r="N14" s="488"/>
      <c r="O14" s="488"/>
      <c r="P14" s="488"/>
      <c r="Q14" s="489"/>
      <c r="R14" s="490">
        <v>2112</v>
      </c>
      <c r="S14" s="491"/>
      <c r="T14" s="491"/>
      <c r="U14" s="491"/>
      <c r="V14" s="492"/>
      <c r="W14" s="396"/>
      <c r="X14" s="397"/>
      <c r="Y14" s="397"/>
      <c r="Z14" s="397"/>
      <c r="AA14" s="397"/>
      <c r="AB14" s="386"/>
      <c r="AC14" s="493">
        <v>4</v>
      </c>
      <c r="AD14" s="494"/>
      <c r="AE14" s="494"/>
      <c r="AF14" s="494"/>
      <c r="AG14" s="495"/>
      <c r="AH14" s="493">
        <v>4.3</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144</v>
      </c>
      <c r="CE14" s="502"/>
      <c r="CF14" s="502"/>
      <c r="CG14" s="502"/>
      <c r="CH14" s="502"/>
      <c r="CI14" s="502"/>
      <c r="CJ14" s="502"/>
      <c r="CK14" s="502"/>
      <c r="CL14" s="502"/>
      <c r="CM14" s="502"/>
      <c r="CN14" s="502"/>
      <c r="CO14" s="502"/>
      <c r="CP14" s="502"/>
      <c r="CQ14" s="502"/>
      <c r="CR14" s="502"/>
      <c r="CS14" s="503"/>
      <c r="CT14" s="504" t="s">
        <v>136</v>
      </c>
      <c r="CU14" s="505"/>
      <c r="CV14" s="505"/>
      <c r="CW14" s="505"/>
      <c r="CX14" s="505"/>
      <c r="CY14" s="505"/>
      <c r="CZ14" s="505"/>
      <c r="DA14" s="506"/>
      <c r="DB14" s="504" t="s">
        <v>136</v>
      </c>
      <c r="DC14" s="505"/>
      <c r="DD14" s="505"/>
      <c r="DE14" s="505"/>
      <c r="DF14" s="505"/>
      <c r="DG14" s="505"/>
      <c r="DH14" s="505"/>
      <c r="DI14" s="506"/>
    </row>
    <row r="15" spans="1:119" ht="18.75" customHeight="1" x14ac:dyDescent="0.2">
      <c r="A15" s="178"/>
      <c r="B15" s="469"/>
      <c r="C15" s="470"/>
      <c r="D15" s="470"/>
      <c r="E15" s="470"/>
      <c r="F15" s="470"/>
      <c r="G15" s="470"/>
      <c r="H15" s="470"/>
      <c r="I15" s="470"/>
      <c r="J15" s="470"/>
      <c r="K15" s="471"/>
      <c r="L15" s="187"/>
      <c r="M15" s="497" t="s">
        <v>145</v>
      </c>
      <c r="N15" s="498"/>
      <c r="O15" s="498"/>
      <c r="P15" s="498"/>
      <c r="Q15" s="499"/>
      <c r="R15" s="490">
        <v>2106</v>
      </c>
      <c r="S15" s="491"/>
      <c r="T15" s="491"/>
      <c r="U15" s="491"/>
      <c r="V15" s="492"/>
      <c r="W15" s="422" t="s">
        <v>146</v>
      </c>
      <c r="X15" s="423"/>
      <c r="Y15" s="423"/>
      <c r="Z15" s="423"/>
      <c r="AA15" s="423"/>
      <c r="AB15" s="413"/>
      <c r="AC15" s="457">
        <v>179</v>
      </c>
      <c r="AD15" s="458"/>
      <c r="AE15" s="458"/>
      <c r="AF15" s="458"/>
      <c r="AG15" s="500"/>
      <c r="AH15" s="457">
        <v>199</v>
      </c>
      <c r="AI15" s="458"/>
      <c r="AJ15" s="458"/>
      <c r="AK15" s="458"/>
      <c r="AL15" s="459"/>
      <c r="AM15" s="435"/>
      <c r="AN15" s="436"/>
      <c r="AO15" s="436"/>
      <c r="AP15" s="436"/>
      <c r="AQ15" s="436"/>
      <c r="AR15" s="436"/>
      <c r="AS15" s="436"/>
      <c r="AT15" s="437"/>
      <c r="AU15" s="438"/>
      <c r="AV15" s="439"/>
      <c r="AW15" s="439"/>
      <c r="AX15" s="439"/>
      <c r="AY15" s="366" t="s">
        <v>147</v>
      </c>
      <c r="AZ15" s="367"/>
      <c r="BA15" s="367"/>
      <c r="BB15" s="367"/>
      <c r="BC15" s="367"/>
      <c r="BD15" s="367"/>
      <c r="BE15" s="367"/>
      <c r="BF15" s="367"/>
      <c r="BG15" s="367"/>
      <c r="BH15" s="367"/>
      <c r="BI15" s="367"/>
      <c r="BJ15" s="367"/>
      <c r="BK15" s="367"/>
      <c r="BL15" s="367"/>
      <c r="BM15" s="368"/>
      <c r="BN15" s="369">
        <v>237767</v>
      </c>
      <c r="BO15" s="370"/>
      <c r="BP15" s="370"/>
      <c r="BQ15" s="370"/>
      <c r="BR15" s="370"/>
      <c r="BS15" s="370"/>
      <c r="BT15" s="370"/>
      <c r="BU15" s="371"/>
      <c r="BV15" s="369">
        <v>241602</v>
      </c>
      <c r="BW15" s="370"/>
      <c r="BX15" s="370"/>
      <c r="BY15" s="370"/>
      <c r="BZ15" s="370"/>
      <c r="CA15" s="370"/>
      <c r="CB15" s="370"/>
      <c r="CC15" s="371"/>
      <c r="CD15" s="507" t="s">
        <v>148</v>
      </c>
      <c r="CE15" s="508"/>
      <c r="CF15" s="508"/>
      <c r="CG15" s="508"/>
      <c r="CH15" s="508"/>
      <c r="CI15" s="508"/>
      <c r="CJ15" s="508"/>
      <c r="CK15" s="508"/>
      <c r="CL15" s="508"/>
      <c r="CM15" s="508"/>
      <c r="CN15" s="508"/>
      <c r="CO15" s="508"/>
      <c r="CP15" s="508"/>
      <c r="CQ15" s="508"/>
      <c r="CR15" s="508"/>
      <c r="CS15" s="50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69"/>
      <c r="C16" s="470"/>
      <c r="D16" s="470"/>
      <c r="E16" s="470"/>
      <c r="F16" s="470"/>
      <c r="G16" s="470"/>
      <c r="H16" s="470"/>
      <c r="I16" s="470"/>
      <c r="J16" s="470"/>
      <c r="K16" s="471"/>
      <c r="L16" s="487" t="s">
        <v>149</v>
      </c>
      <c r="M16" s="510"/>
      <c r="N16" s="510"/>
      <c r="O16" s="510"/>
      <c r="P16" s="510"/>
      <c r="Q16" s="511"/>
      <c r="R16" s="512" t="s">
        <v>150</v>
      </c>
      <c r="S16" s="513"/>
      <c r="T16" s="513"/>
      <c r="U16" s="513"/>
      <c r="V16" s="514"/>
      <c r="W16" s="396"/>
      <c r="X16" s="397"/>
      <c r="Y16" s="397"/>
      <c r="Z16" s="397"/>
      <c r="AA16" s="397"/>
      <c r="AB16" s="386"/>
      <c r="AC16" s="493">
        <v>20.399999999999999</v>
      </c>
      <c r="AD16" s="494"/>
      <c r="AE16" s="494"/>
      <c r="AF16" s="494"/>
      <c r="AG16" s="495"/>
      <c r="AH16" s="493">
        <v>20.6</v>
      </c>
      <c r="AI16" s="494"/>
      <c r="AJ16" s="494"/>
      <c r="AK16" s="494"/>
      <c r="AL16" s="496"/>
      <c r="AM16" s="435"/>
      <c r="AN16" s="436"/>
      <c r="AO16" s="436"/>
      <c r="AP16" s="436"/>
      <c r="AQ16" s="436"/>
      <c r="AR16" s="436"/>
      <c r="AS16" s="436"/>
      <c r="AT16" s="437"/>
      <c r="AU16" s="438"/>
      <c r="AV16" s="439"/>
      <c r="AW16" s="439"/>
      <c r="AX16" s="439"/>
      <c r="AY16" s="440" t="s">
        <v>151</v>
      </c>
      <c r="AZ16" s="441"/>
      <c r="BA16" s="441"/>
      <c r="BB16" s="441"/>
      <c r="BC16" s="441"/>
      <c r="BD16" s="441"/>
      <c r="BE16" s="441"/>
      <c r="BF16" s="441"/>
      <c r="BG16" s="441"/>
      <c r="BH16" s="441"/>
      <c r="BI16" s="441"/>
      <c r="BJ16" s="441"/>
      <c r="BK16" s="441"/>
      <c r="BL16" s="441"/>
      <c r="BM16" s="442"/>
      <c r="BN16" s="406">
        <v>1529336</v>
      </c>
      <c r="BO16" s="407"/>
      <c r="BP16" s="407"/>
      <c r="BQ16" s="407"/>
      <c r="BR16" s="407"/>
      <c r="BS16" s="407"/>
      <c r="BT16" s="407"/>
      <c r="BU16" s="408"/>
      <c r="BV16" s="406">
        <v>1398532</v>
      </c>
      <c r="BW16" s="407"/>
      <c r="BX16" s="407"/>
      <c r="BY16" s="407"/>
      <c r="BZ16" s="407"/>
      <c r="CA16" s="407"/>
      <c r="CB16" s="407"/>
      <c r="CC16" s="408"/>
      <c r="CD16" s="191"/>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8"/>
      <c r="B17" s="472"/>
      <c r="C17" s="473"/>
      <c r="D17" s="473"/>
      <c r="E17" s="473"/>
      <c r="F17" s="473"/>
      <c r="G17" s="473"/>
      <c r="H17" s="473"/>
      <c r="I17" s="473"/>
      <c r="J17" s="473"/>
      <c r="K17" s="474"/>
      <c r="L17" s="192"/>
      <c r="M17" s="517" t="s">
        <v>152</v>
      </c>
      <c r="N17" s="518"/>
      <c r="O17" s="518"/>
      <c r="P17" s="518"/>
      <c r="Q17" s="519"/>
      <c r="R17" s="512" t="s">
        <v>153</v>
      </c>
      <c r="S17" s="513"/>
      <c r="T17" s="513"/>
      <c r="U17" s="513"/>
      <c r="V17" s="514"/>
      <c r="W17" s="422" t="s">
        <v>154</v>
      </c>
      <c r="X17" s="423"/>
      <c r="Y17" s="423"/>
      <c r="Z17" s="423"/>
      <c r="AA17" s="423"/>
      <c r="AB17" s="413"/>
      <c r="AC17" s="457">
        <v>664</v>
      </c>
      <c r="AD17" s="458"/>
      <c r="AE17" s="458"/>
      <c r="AF17" s="458"/>
      <c r="AG17" s="500"/>
      <c r="AH17" s="457">
        <v>727</v>
      </c>
      <c r="AI17" s="458"/>
      <c r="AJ17" s="458"/>
      <c r="AK17" s="458"/>
      <c r="AL17" s="459"/>
      <c r="AM17" s="435"/>
      <c r="AN17" s="436"/>
      <c r="AO17" s="436"/>
      <c r="AP17" s="436"/>
      <c r="AQ17" s="436"/>
      <c r="AR17" s="436"/>
      <c r="AS17" s="436"/>
      <c r="AT17" s="437"/>
      <c r="AU17" s="438"/>
      <c r="AV17" s="439"/>
      <c r="AW17" s="439"/>
      <c r="AX17" s="439"/>
      <c r="AY17" s="440" t="s">
        <v>155</v>
      </c>
      <c r="AZ17" s="441"/>
      <c r="BA17" s="441"/>
      <c r="BB17" s="441"/>
      <c r="BC17" s="441"/>
      <c r="BD17" s="441"/>
      <c r="BE17" s="441"/>
      <c r="BF17" s="441"/>
      <c r="BG17" s="441"/>
      <c r="BH17" s="441"/>
      <c r="BI17" s="441"/>
      <c r="BJ17" s="441"/>
      <c r="BK17" s="441"/>
      <c r="BL17" s="441"/>
      <c r="BM17" s="442"/>
      <c r="BN17" s="406">
        <v>289189</v>
      </c>
      <c r="BO17" s="407"/>
      <c r="BP17" s="407"/>
      <c r="BQ17" s="407"/>
      <c r="BR17" s="407"/>
      <c r="BS17" s="407"/>
      <c r="BT17" s="407"/>
      <c r="BU17" s="408"/>
      <c r="BV17" s="406">
        <v>293838</v>
      </c>
      <c r="BW17" s="407"/>
      <c r="BX17" s="407"/>
      <c r="BY17" s="407"/>
      <c r="BZ17" s="407"/>
      <c r="CA17" s="407"/>
      <c r="CB17" s="407"/>
      <c r="CC17" s="408"/>
      <c r="CD17" s="191"/>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8"/>
      <c r="B18" s="528" t="s">
        <v>156</v>
      </c>
      <c r="C18" s="449"/>
      <c r="D18" s="449"/>
      <c r="E18" s="529"/>
      <c r="F18" s="529"/>
      <c r="G18" s="529"/>
      <c r="H18" s="529"/>
      <c r="I18" s="529"/>
      <c r="J18" s="529"/>
      <c r="K18" s="529"/>
      <c r="L18" s="530">
        <v>105.41</v>
      </c>
      <c r="M18" s="530"/>
      <c r="N18" s="530"/>
      <c r="O18" s="530"/>
      <c r="P18" s="530"/>
      <c r="Q18" s="530"/>
      <c r="R18" s="531"/>
      <c r="S18" s="531"/>
      <c r="T18" s="531"/>
      <c r="U18" s="531"/>
      <c r="V18" s="532"/>
      <c r="W18" s="424"/>
      <c r="X18" s="425"/>
      <c r="Y18" s="425"/>
      <c r="Z18" s="425"/>
      <c r="AA18" s="425"/>
      <c r="AB18" s="416"/>
      <c r="AC18" s="533">
        <v>75.599999999999994</v>
      </c>
      <c r="AD18" s="534"/>
      <c r="AE18" s="534"/>
      <c r="AF18" s="534"/>
      <c r="AG18" s="535"/>
      <c r="AH18" s="533">
        <v>75.099999999999994</v>
      </c>
      <c r="AI18" s="534"/>
      <c r="AJ18" s="534"/>
      <c r="AK18" s="534"/>
      <c r="AL18" s="536"/>
      <c r="AM18" s="435"/>
      <c r="AN18" s="436"/>
      <c r="AO18" s="436"/>
      <c r="AP18" s="436"/>
      <c r="AQ18" s="436"/>
      <c r="AR18" s="436"/>
      <c r="AS18" s="436"/>
      <c r="AT18" s="437"/>
      <c r="AU18" s="438"/>
      <c r="AV18" s="439"/>
      <c r="AW18" s="439"/>
      <c r="AX18" s="439"/>
      <c r="AY18" s="440" t="s">
        <v>157</v>
      </c>
      <c r="AZ18" s="441"/>
      <c r="BA18" s="441"/>
      <c r="BB18" s="441"/>
      <c r="BC18" s="441"/>
      <c r="BD18" s="441"/>
      <c r="BE18" s="441"/>
      <c r="BF18" s="441"/>
      <c r="BG18" s="441"/>
      <c r="BH18" s="441"/>
      <c r="BI18" s="441"/>
      <c r="BJ18" s="441"/>
      <c r="BK18" s="441"/>
      <c r="BL18" s="441"/>
      <c r="BM18" s="442"/>
      <c r="BN18" s="406">
        <v>1204348</v>
      </c>
      <c r="BO18" s="407"/>
      <c r="BP18" s="407"/>
      <c r="BQ18" s="407"/>
      <c r="BR18" s="407"/>
      <c r="BS18" s="407"/>
      <c r="BT18" s="407"/>
      <c r="BU18" s="408"/>
      <c r="BV18" s="406">
        <v>1103764</v>
      </c>
      <c r="BW18" s="407"/>
      <c r="BX18" s="407"/>
      <c r="BY18" s="407"/>
      <c r="BZ18" s="407"/>
      <c r="CA18" s="407"/>
      <c r="CB18" s="407"/>
      <c r="CC18" s="408"/>
      <c r="CD18" s="191"/>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8"/>
      <c r="B19" s="528" t="s">
        <v>158</v>
      </c>
      <c r="C19" s="449"/>
      <c r="D19" s="449"/>
      <c r="E19" s="529"/>
      <c r="F19" s="529"/>
      <c r="G19" s="529"/>
      <c r="H19" s="529"/>
      <c r="I19" s="529"/>
      <c r="J19" s="529"/>
      <c r="K19" s="529"/>
      <c r="L19" s="537">
        <v>19</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159</v>
      </c>
      <c r="AZ19" s="441"/>
      <c r="BA19" s="441"/>
      <c r="BB19" s="441"/>
      <c r="BC19" s="441"/>
      <c r="BD19" s="441"/>
      <c r="BE19" s="441"/>
      <c r="BF19" s="441"/>
      <c r="BG19" s="441"/>
      <c r="BH19" s="441"/>
      <c r="BI19" s="441"/>
      <c r="BJ19" s="441"/>
      <c r="BK19" s="441"/>
      <c r="BL19" s="441"/>
      <c r="BM19" s="442"/>
      <c r="BN19" s="406">
        <v>2205355</v>
      </c>
      <c r="BO19" s="407"/>
      <c r="BP19" s="407"/>
      <c r="BQ19" s="407"/>
      <c r="BR19" s="407"/>
      <c r="BS19" s="407"/>
      <c r="BT19" s="407"/>
      <c r="BU19" s="408"/>
      <c r="BV19" s="406">
        <v>2118133</v>
      </c>
      <c r="BW19" s="407"/>
      <c r="BX19" s="407"/>
      <c r="BY19" s="407"/>
      <c r="BZ19" s="407"/>
      <c r="CA19" s="407"/>
      <c r="CB19" s="407"/>
      <c r="CC19" s="408"/>
      <c r="CD19" s="191"/>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8"/>
      <c r="B20" s="528" t="s">
        <v>160</v>
      </c>
      <c r="C20" s="449"/>
      <c r="D20" s="449"/>
      <c r="E20" s="529"/>
      <c r="F20" s="529"/>
      <c r="G20" s="529"/>
      <c r="H20" s="529"/>
      <c r="I20" s="529"/>
      <c r="J20" s="529"/>
      <c r="K20" s="529"/>
      <c r="L20" s="537">
        <v>835</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91"/>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8"/>
      <c r="B21" s="546" t="s">
        <v>161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91"/>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2">
      <c r="A22" s="178"/>
      <c r="B22" s="576" t="s">
        <v>162</v>
      </c>
      <c r="C22" s="550"/>
      <c r="D22" s="551"/>
      <c r="E22" s="418" t="s">
        <v>1</v>
      </c>
      <c r="F22" s="423"/>
      <c r="G22" s="423"/>
      <c r="H22" s="423"/>
      <c r="I22" s="423"/>
      <c r="J22" s="423"/>
      <c r="K22" s="413"/>
      <c r="L22" s="418" t="s">
        <v>163</v>
      </c>
      <c r="M22" s="423"/>
      <c r="N22" s="423"/>
      <c r="O22" s="423"/>
      <c r="P22" s="413"/>
      <c r="Q22" s="581" t="s">
        <v>164</v>
      </c>
      <c r="R22" s="582"/>
      <c r="S22" s="582"/>
      <c r="T22" s="582"/>
      <c r="U22" s="582"/>
      <c r="V22" s="583"/>
      <c r="W22" s="549" t="s">
        <v>165</v>
      </c>
      <c r="X22" s="550"/>
      <c r="Y22" s="551"/>
      <c r="Z22" s="418" t="s">
        <v>1</v>
      </c>
      <c r="AA22" s="423"/>
      <c r="AB22" s="423"/>
      <c r="AC22" s="423"/>
      <c r="AD22" s="423"/>
      <c r="AE22" s="423"/>
      <c r="AF22" s="423"/>
      <c r="AG22" s="413"/>
      <c r="AH22" s="587" t="s">
        <v>166</v>
      </c>
      <c r="AI22" s="423"/>
      <c r="AJ22" s="423"/>
      <c r="AK22" s="423"/>
      <c r="AL22" s="413"/>
      <c r="AM22" s="587" t="s">
        <v>167</v>
      </c>
      <c r="AN22" s="588"/>
      <c r="AO22" s="588"/>
      <c r="AP22" s="588"/>
      <c r="AQ22" s="588"/>
      <c r="AR22" s="589"/>
      <c r="AS22" s="581" t="s">
        <v>164</v>
      </c>
      <c r="AT22" s="582"/>
      <c r="AU22" s="582"/>
      <c r="AV22" s="582"/>
      <c r="AW22" s="582"/>
      <c r="AX22" s="593"/>
      <c r="AY22" s="366" t="s">
        <v>168</v>
      </c>
      <c r="AZ22" s="367"/>
      <c r="BA22" s="367"/>
      <c r="BB22" s="367"/>
      <c r="BC22" s="367"/>
      <c r="BD22" s="367"/>
      <c r="BE22" s="367"/>
      <c r="BF22" s="367"/>
      <c r="BG22" s="367"/>
      <c r="BH22" s="367"/>
      <c r="BI22" s="367"/>
      <c r="BJ22" s="367"/>
      <c r="BK22" s="367"/>
      <c r="BL22" s="367"/>
      <c r="BM22" s="368"/>
      <c r="BN22" s="369">
        <v>865278</v>
      </c>
      <c r="BO22" s="370"/>
      <c r="BP22" s="370"/>
      <c r="BQ22" s="370"/>
      <c r="BR22" s="370"/>
      <c r="BS22" s="370"/>
      <c r="BT22" s="370"/>
      <c r="BU22" s="371"/>
      <c r="BV22" s="369">
        <v>928502</v>
      </c>
      <c r="BW22" s="370"/>
      <c r="BX22" s="370"/>
      <c r="BY22" s="370"/>
      <c r="BZ22" s="370"/>
      <c r="CA22" s="370"/>
      <c r="CB22" s="370"/>
      <c r="CC22" s="371"/>
      <c r="CD22" s="191"/>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2">
      <c r="A23" s="178"/>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169</v>
      </c>
      <c r="AZ23" s="441"/>
      <c r="BA23" s="441"/>
      <c r="BB23" s="441"/>
      <c r="BC23" s="441"/>
      <c r="BD23" s="441"/>
      <c r="BE23" s="441"/>
      <c r="BF23" s="441"/>
      <c r="BG23" s="441"/>
      <c r="BH23" s="441"/>
      <c r="BI23" s="441"/>
      <c r="BJ23" s="441"/>
      <c r="BK23" s="441"/>
      <c r="BL23" s="441"/>
      <c r="BM23" s="442"/>
      <c r="BN23" s="406">
        <v>851636</v>
      </c>
      <c r="BO23" s="407"/>
      <c r="BP23" s="407"/>
      <c r="BQ23" s="407"/>
      <c r="BR23" s="407"/>
      <c r="BS23" s="407"/>
      <c r="BT23" s="407"/>
      <c r="BU23" s="408"/>
      <c r="BV23" s="406">
        <v>908622</v>
      </c>
      <c r="BW23" s="407"/>
      <c r="BX23" s="407"/>
      <c r="BY23" s="407"/>
      <c r="BZ23" s="407"/>
      <c r="CA23" s="407"/>
      <c r="CB23" s="407"/>
      <c r="CC23" s="408"/>
      <c r="CD23" s="191"/>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8"/>
      <c r="B24" s="577"/>
      <c r="C24" s="553"/>
      <c r="D24" s="554"/>
      <c r="E24" s="456" t="s">
        <v>170</v>
      </c>
      <c r="F24" s="436"/>
      <c r="G24" s="436"/>
      <c r="H24" s="436"/>
      <c r="I24" s="436"/>
      <c r="J24" s="436"/>
      <c r="K24" s="437"/>
      <c r="L24" s="457">
        <v>1</v>
      </c>
      <c r="M24" s="458"/>
      <c r="N24" s="458"/>
      <c r="O24" s="458"/>
      <c r="P24" s="500"/>
      <c r="Q24" s="457">
        <v>6770</v>
      </c>
      <c r="R24" s="458"/>
      <c r="S24" s="458"/>
      <c r="T24" s="458"/>
      <c r="U24" s="458"/>
      <c r="V24" s="500"/>
      <c r="W24" s="552"/>
      <c r="X24" s="553"/>
      <c r="Y24" s="554"/>
      <c r="Z24" s="456" t="s">
        <v>171</v>
      </c>
      <c r="AA24" s="436"/>
      <c r="AB24" s="436"/>
      <c r="AC24" s="436"/>
      <c r="AD24" s="436"/>
      <c r="AE24" s="436"/>
      <c r="AF24" s="436"/>
      <c r="AG24" s="437"/>
      <c r="AH24" s="457">
        <v>42</v>
      </c>
      <c r="AI24" s="458"/>
      <c r="AJ24" s="458"/>
      <c r="AK24" s="458"/>
      <c r="AL24" s="500"/>
      <c r="AM24" s="457">
        <v>132636</v>
      </c>
      <c r="AN24" s="458"/>
      <c r="AO24" s="458"/>
      <c r="AP24" s="458"/>
      <c r="AQ24" s="458"/>
      <c r="AR24" s="500"/>
      <c r="AS24" s="457">
        <v>3158</v>
      </c>
      <c r="AT24" s="458"/>
      <c r="AU24" s="458"/>
      <c r="AV24" s="458"/>
      <c r="AW24" s="458"/>
      <c r="AX24" s="459"/>
      <c r="AY24" s="522" t="s">
        <v>172</v>
      </c>
      <c r="AZ24" s="523"/>
      <c r="BA24" s="523"/>
      <c r="BB24" s="523"/>
      <c r="BC24" s="523"/>
      <c r="BD24" s="523"/>
      <c r="BE24" s="523"/>
      <c r="BF24" s="523"/>
      <c r="BG24" s="523"/>
      <c r="BH24" s="523"/>
      <c r="BI24" s="523"/>
      <c r="BJ24" s="523"/>
      <c r="BK24" s="523"/>
      <c r="BL24" s="523"/>
      <c r="BM24" s="524"/>
      <c r="BN24" s="406">
        <v>4105</v>
      </c>
      <c r="BO24" s="407"/>
      <c r="BP24" s="407"/>
      <c r="BQ24" s="407"/>
      <c r="BR24" s="407"/>
      <c r="BS24" s="407"/>
      <c r="BT24" s="407"/>
      <c r="BU24" s="408"/>
      <c r="BV24" s="406">
        <v>5318</v>
      </c>
      <c r="BW24" s="407"/>
      <c r="BX24" s="407"/>
      <c r="BY24" s="407"/>
      <c r="BZ24" s="407"/>
      <c r="CA24" s="407"/>
      <c r="CB24" s="407"/>
      <c r="CC24" s="408"/>
      <c r="CD24" s="191"/>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2">
      <c r="A25" s="178"/>
      <c r="B25" s="577"/>
      <c r="C25" s="553"/>
      <c r="D25" s="554"/>
      <c r="E25" s="456" t="s">
        <v>173</v>
      </c>
      <c r="F25" s="436"/>
      <c r="G25" s="436"/>
      <c r="H25" s="436"/>
      <c r="I25" s="436"/>
      <c r="J25" s="436"/>
      <c r="K25" s="437"/>
      <c r="L25" s="457">
        <v>1</v>
      </c>
      <c r="M25" s="458"/>
      <c r="N25" s="458"/>
      <c r="O25" s="458"/>
      <c r="P25" s="500"/>
      <c r="Q25" s="457">
        <v>5950</v>
      </c>
      <c r="R25" s="458"/>
      <c r="S25" s="458"/>
      <c r="T25" s="458"/>
      <c r="U25" s="458"/>
      <c r="V25" s="500"/>
      <c r="W25" s="552"/>
      <c r="X25" s="553"/>
      <c r="Y25" s="554"/>
      <c r="Z25" s="456" t="s">
        <v>174</v>
      </c>
      <c r="AA25" s="436"/>
      <c r="AB25" s="436"/>
      <c r="AC25" s="436"/>
      <c r="AD25" s="436"/>
      <c r="AE25" s="436"/>
      <c r="AF25" s="436"/>
      <c r="AG25" s="437"/>
      <c r="AH25" s="457" t="s">
        <v>175</v>
      </c>
      <c r="AI25" s="458"/>
      <c r="AJ25" s="458"/>
      <c r="AK25" s="458"/>
      <c r="AL25" s="500"/>
      <c r="AM25" s="457" t="s">
        <v>175</v>
      </c>
      <c r="AN25" s="458"/>
      <c r="AO25" s="458"/>
      <c r="AP25" s="458"/>
      <c r="AQ25" s="458"/>
      <c r="AR25" s="500"/>
      <c r="AS25" s="457" t="s">
        <v>175</v>
      </c>
      <c r="AT25" s="458"/>
      <c r="AU25" s="458"/>
      <c r="AV25" s="458"/>
      <c r="AW25" s="458"/>
      <c r="AX25" s="459"/>
      <c r="AY25" s="366" t="s">
        <v>176</v>
      </c>
      <c r="AZ25" s="367"/>
      <c r="BA25" s="367"/>
      <c r="BB25" s="367"/>
      <c r="BC25" s="367"/>
      <c r="BD25" s="367"/>
      <c r="BE25" s="367"/>
      <c r="BF25" s="367"/>
      <c r="BG25" s="367"/>
      <c r="BH25" s="367"/>
      <c r="BI25" s="367"/>
      <c r="BJ25" s="367"/>
      <c r="BK25" s="367"/>
      <c r="BL25" s="367"/>
      <c r="BM25" s="368"/>
      <c r="BN25" s="369">
        <v>70959</v>
      </c>
      <c r="BO25" s="370"/>
      <c r="BP25" s="370"/>
      <c r="BQ25" s="370"/>
      <c r="BR25" s="370"/>
      <c r="BS25" s="370"/>
      <c r="BT25" s="370"/>
      <c r="BU25" s="371"/>
      <c r="BV25" s="369">
        <v>305555</v>
      </c>
      <c r="BW25" s="370"/>
      <c r="BX25" s="370"/>
      <c r="BY25" s="370"/>
      <c r="BZ25" s="370"/>
      <c r="CA25" s="370"/>
      <c r="CB25" s="370"/>
      <c r="CC25" s="371"/>
      <c r="CD25" s="191"/>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2">
      <c r="A26" s="178"/>
      <c r="B26" s="577"/>
      <c r="C26" s="553"/>
      <c r="D26" s="554"/>
      <c r="E26" s="456" t="s">
        <v>177</v>
      </c>
      <c r="F26" s="436"/>
      <c r="G26" s="436"/>
      <c r="H26" s="436"/>
      <c r="I26" s="436"/>
      <c r="J26" s="436"/>
      <c r="K26" s="437"/>
      <c r="L26" s="457">
        <v>1</v>
      </c>
      <c r="M26" s="458"/>
      <c r="N26" s="458"/>
      <c r="O26" s="458"/>
      <c r="P26" s="500"/>
      <c r="Q26" s="457">
        <v>5680</v>
      </c>
      <c r="R26" s="458"/>
      <c r="S26" s="458"/>
      <c r="T26" s="458"/>
      <c r="U26" s="458"/>
      <c r="V26" s="500"/>
      <c r="W26" s="552"/>
      <c r="X26" s="553"/>
      <c r="Y26" s="554"/>
      <c r="Z26" s="456" t="s">
        <v>178</v>
      </c>
      <c r="AA26" s="558"/>
      <c r="AB26" s="558"/>
      <c r="AC26" s="558"/>
      <c r="AD26" s="558"/>
      <c r="AE26" s="558"/>
      <c r="AF26" s="558"/>
      <c r="AG26" s="559"/>
      <c r="AH26" s="457">
        <v>2</v>
      </c>
      <c r="AI26" s="458"/>
      <c r="AJ26" s="458"/>
      <c r="AK26" s="458"/>
      <c r="AL26" s="500"/>
      <c r="AM26" s="457" t="s">
        <v>179</v>
      </c>
      <c r="AN26" s="458"/>
      <c r="AO26" s="458"/>
      <c r="AP26" s="458"/>
      <c r="AQ26" s="458"/>
      <c r="AR26" s="500"/>
      <c r="AS26" s="457" t="s">
        <v>180</v>
      </c>
      <c r="AT26" s="458"/>
      <c r="AU26" s="458"/>
      <c r="AV26" s="458"/>
      <c r="AW26" s="458"/>
      <c r="AX26" s="459"/>
      <c r="AY26" s="409" t="s">
        <v>181</v>
      </c>
      <c r="AZ26" s="410"/>
      <c r="BA26" s="410"/>
      <c r="BB26" s="410"/>
      <c r="BC26" s="410"/>
      <c r="BD26" s="410"/>
      <c r="BE26" s="410"/>
      <c r="BF26" s="410"/>
      <c r="BG26" s="410"/>
      <c r="BH26" s="410"/>
      <c r="BI26" s="410"/>
      <c r="BJ26" s="410"/>
      <c r="BK26" s="410"/>
      <c r="BL26" s="410"/>
      <c r="BM26" s="411"/>
      <c r="BN26" s="406" t="s">
        <v>175</v>
      </c>
      <c r="BO26" s="407"/>
      <c r="BP26" s="407"/>
      <c r="BQ26" s="407"/>
      <c r="BR26" s="407"/>
      <c r="BS26" s="407"/>
      <c r="BT26" s="407"/>
      <c r="BU26" s="408"/>
      <c r="BV26" s="406" t="s">
        <v>175</v>
      </c>
      <c r="BW26" s="407"/>
      <c r="BX26" s="407"/>
      <c r="BY26" s="407"/>
      <c r="BZ26" s="407"/>
      <c r="CA26" s="407"/>
      <c r="CB26" s="407"/>
      <c r="CC26" s="408"/>
      <c r="CD26" s="191"/>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8"/>
      <c r="B27" s="577"/>
      <c r="C27" s="553"/>
      <c r="D27" s="554"/>
      <c r="E27" s="456" t="s">
        <v>182</v>
      </c>
      <c r="F27" s="436"/>
      <c r="G27" s="436"/>
      <c r="H27" s="436"/>
      <c r="I27" s="436"/>
      <c r="J27" s="436"/>
      <c r="K27" s="437"/>
      <c r="L27" s="457">
        <v>1</v>
      </c>
      <c r="M27" s="458"/>
      <c r="N27" s="458"/>
      <c r="O27" s="458"/>
      <c r="P27" s="500"/>
      <c r="Q27" s="457">
        <v>3250</v>
      </c>
      <c r="R27" s="458"/>
      <c r="S27" s="458"/>
      <c r="T27" s="458"/>
      <c r="U27" s="458"/>
      <c r="V27" s="500"/>
      <c r="W27" s="552"/>
      <c r="X27" s="553"/>
      <c r="Y27" s="554"/>
      <c r="Z27" s="456" t="s">
        <v>183</v>
      </c>
      <c r="AA27" s="436"/>
      <c r="AB27" s="436"/>
      <c r="AC27" s="436"/>
      <c r="AD27" s="436"/>
      <c r="AE27" s="436"/>
      <c r="AF27" s="436"/>
      <c r="AG27" s="437"/>
      <c r="AH27" s="457" t="s">
        <v>175</v>
      </c>
      <c r="AI27" s="458"/>
      <c r="AJ27" s="458"/>
      <c r="AK27" s="458"/>
      <c r="AL27" s="500"/>
      <c r="AM27" s="457" t="s">
        <v>175</v>
      </c>
      <c r="AN27" s="458"/>
      <c r="AO27" s="458"/>
      <c r="AP27" s="458"/>
      <c r="AQ27" s="458"/>
      <c r="AR27" s="500"/>
      <c r="AS27" s="457" t="s">
        <v>136</v>
      </c>
      <c r="AT27" s="458"/>
      <c r="AU27" s="458"/>
      <c r="AV27" s="458"/>
      <c r="AW27" s="458"/>
      <c r="AX27" s="459"/>
      <c r="AY27" s="501" t="s">
        <v>184</v>
      </c>
      <c r="AZ27" s="502"/>
      <c r="BA27" s="502"/>
      <c r="BB27" s="502"/>
      <c r="BC27" s="502"/>
      <c r="BD27" s="502"/>
      <c r="BE27" s="502"/>
      <c r="BF27" s="502"/>
      <c r="BG27" s="502"/>
      <c r="BH27" s="502"/>
      <c r="BI27" s="502"/>
      <c r="BJ27" s="502"/>
      <c r="BK27" s="502"/>
      <c r="BL27" s="502"/>
      <c r="BM27" s="503"/>
      <c r="BN27" s="525">
        <v>200749</v>
      </c>
      <c r="BO27" s="526"/>
      <c r="BP27" s="526"/>
      <c r="BQ27" s="526"/>
      <c r="BR27" s="526"/>
      <c r="BS27" s="526"/>
      <c r="BT27" s="526"/>
      <c r="BU27" s="527"/>
      <c r="BV27" s="525">
        <v>200718</v>
      </c>
      <c r="BW27" s="526"/>
      <c r="BX27" s="526"/>
      <c r="BY27" s="526"/>
      <c r="BZ27" s="526"/>
      <c r="CA27" s="526"/>
      <c r="CB27" s="526"/>
      <c r="CC27" s="527"/>
      <c r="CD27" s="193"/>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2">
      <c r="A28" s="178"/>
      <c r="B28" s="577"/>
      <c r="C28" s="553"/>
      <c r="D28" s="554"/>
      <c r="E28" s="456" t="s">
        <v>185</v>
      </c>
      <c r="F28" s="436"/>
      <c r="G28" s="436"/>
      <c r="H28" s="436"/>
      <c r="I28" s="436"/>
      <c r="J28" s="436"/>
      <c r="K28" s="437"/>
      <c r="L28" s="457">
        <v>1</v>
      </c>
      <c r="M28" s="458"/>
      <c r="N28" s="458"/>
      <c r="O28" s="458"/>
      <c r="P28" s="500"/>
      <c r="Q28" s="457">
        <v>2790</v>
      </c>
      <c r="R28" s="458"/>
      <c r="S28" s="458"/>
      <c r="T28" s="458"/>
      <c r="U28" s="458"/>
      <c r="V28" s="500"/>
      <c r="W28" s="552"/>
      <c r="X28" s="553"/>
      <c r="Y28" s="554"/>
      <c r="Z28" s="456" t="s">
        <v>186</v>
      </c>
      <c r="AA28" s="436"/>
      <c r="AB28" s="436"/>
      <c r="AC28" s="436"/>
      <c r="AD28" s="436"/>
      <c r="AE28" s="436"/>
      <c r="AF28" s="436"/>
      <c r="AG28" s="437"/>
      <c r="AH28" s="457" t="s">
        <v>175</v>
      </c>
      <c r="AI28" s="458"/>
      <c r="AJ28" s="458"/>
      <c r="AK28" s="458"/>
      <c r="AL28" s="500"/>
      <c r="AM28" s="457" t="s">
        <v>187</v>
      </c>
      <c r="AN28" s="458"/>
      <c r="AO28" s="458"/>
      <c r="AP28" s="458"/>
      <c r="AQ28" s="458"/>
      <c r="AR28" s="500"/>
      <c r="AS28" s="457" t="s">
        <v>175</v>
      </c>
      <c r="AT28" s="458"/>
      <c r="AU28" s="458"/>
      <c r="AV28" s="458"/>
      <c r="AW28" s="458"/>
      <c r="AX28" s="459"/>
      <c r="AY28" s="560" t="s">
        <v>188</v>
      </c>
      <c r="AZ28" s="561"/>
      <c r="BA28" s="561"/>
      <c r="BB28" s="562"/>
      <c r="BC28" s="366" t="s">
        <v>47</v>
      </c>
      <c r="BD28" s="367"/>
      <c r="BE28" s="367"/>
      <c r="BF28" s="367"/>
      <c r="BG28" s="367"/>
      <c r="BH28" s="367"/>
      <c r="BI28" s="367"/>
      <c r="BJ28" s="367"/>
      <c r="BK28" s="367"/>
      <c r="BL28" s="367"/>
      <c r="BM28" s="368"/>
      <c r="BN28" s="369">
        <v>2402078</v>
      </c>
      <c r="BO28" s="370"/>
      <c r="BP28" s="370"/>
      <c r="BQ28" s="370"/>
      <c r="BR28" s="370"/>
      <c r="BS28" s="370"/>
      <c r="BT28" s="370"/>
      <c r="BU28" s="371"/>
      <c r="BV28" s="369">
        <v>2401706</v>
      </c>
      <c r="BW28" s="370"/>
      <c r="BX28" s="370"/>
      <c r="BY28" s="370"/>
      <c r="BZ28" s="370"/>
      <c r="CA28" s="370"/>
      <c r="CB28" s="370"/>
      <c r="CC28" s="371"/>
      <c r="CD28" s="191"/>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2">
      <c r="A29" s="178"/>
      <c r="B29" s="577"/>
      <c r="C29" s="553"/>
      <c r="D29" s="554"/>
      <c r="E29" s="456" t="s">
        <v>189</v>
      </c>
      <c r="F29" s="436"/>
      <c r="G29" s="436"/>
      <c r="H29" s="436"/>
      <c r="I29" s="436"/>
      <c r="J29" s="436"/>
      <c r="K29" s="437"/>
      <c r="L29" s="457">
        <v>7</v>
      </c>
      <c r="M29" s="458"/>
      <c r="N29" s="458"/>
      <c r="O29" s="458"/>
      <c r="P29" s="500"/>
      <c r="Q29" s="457">
        <v>2610</v>
      </c>
      <c r="R29" s="458"/>
      <c r="S29" s="458"/>
      <c r="T29" s="458"/>
      <c r="U29" s="458"/>
      <c r="V29" s="500"/>
      <c r="W29" s="555"/>
      <c r="X29" s="556"/>
      <c r="Y29" s="557"/>
      <c r="Z29" s="456" t="s">
        <v>190</v>
      </c>
      <c r="AA29" s="436"/>
      <c r="AB29" s="436"/>
      <c r="AC29" s="436"/>
      <c r="AD29" s="436"/>
      <c r="AE29" s="436"/>
      <c r="AF29" s="436"/>
      <c r="AG29" s="437"/>
      <c r="AH29" s="457">
        <v>42</v>
      </c>
      <c r="AI29" s="458"/>
      <c r="AJ29" s="458"/>
      <c r="AK29" s="458"/>
      <c r="AL29" s="500"/>
      <c r="AM29" s="457">
        <v>132636</v>
      </c>
      <c r="AN29" s="458"/>
      <c r="AO29" s="458"/>
      <c r="AP29" s="458"/>
      <c r="AQ29" s="458"/>
      <c r="AR29" s="500"/>
      <c r="AS29" s="457">
        <v>3158</v>
      </c>
      <c r="AT29" s="458"/>
      <c r="AU29" s="458"/>
      <c r="AV29" s="458"/>
      <c r="AW29" s="458"/>
      <c r="AX29" s="459"/>
      <c r="AY29" s="563"/>
      <c r="AZ29" s="564"/>
      <c r="BA29" s="564"/>
      <c r="BB29" s="565"/>
      <c r="BC29" s="440" t="s">
        <v>191</v>
      </c>
      <c r="BD29" s="441"/>
      <c r="BE29" s="441"/>
      <c r="BF29" s="441"/>
      <c r="BG29" s="441"/>
      <c r="BH29" s="441"/>
      <c r="BI29" s="441"/>
      <c r="BJ29" s="441"/>
      <c r="BK29" s="441"/>
      <c r="BL29" s="441"/>
      <c r="BM29" s="442"/>
      <c r="BN29" s="406">
        <v>74667</v>
      </c>
      <c r="BO29" s="407"/>
      <c r="BP29" s="407"/>
      <c r="BQ29" s="407"/>
      <c r="BR29" s="407"/>
      <c r="BS29" s="407"/>
      <c r="BT29" s="407"/>
      <c r="BU29" s="408"/>
      <c r="BV29" s="406">
        <v>74655</v>
      </c>
      <c r="BW29" s="407"/>
      <c r="BX29" s="407"/>
      <c r="BY29" s="407"/>
      <c r="BZ29" s="407"/>
      <c r="CA29" s="407"/>
      <c r="CB29" s="407"/>
      <c r="CC29" s="408"/>
      <c r="CD29" s="193"/>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8"/>
      <c r="B30" s="578"/>
      <c r="C30" s="579"/>
      <c r="D30" s="580"/>
      <c r="E30" s="460"/>
      <c r="F30" s="461"/>
      <c r="G30" s="461"/>
      <c r="H30" s="461"/>
      <c r="I30" s="461"/>
      <c r="J30" s="461"/>
      <c r="K30" s="462"/>
      <c r="L30" s="570"/>
      <c r="M30" s="571"/>
      <c r="N30" s="571"/>
      <c r="O30" s="571"/>
      <c r="P30" s="572"/>
      <c r="Q30" s="570"/>
      <c r="R30" s="571"/>
      <c r="S30" s="571"/>
      <c r="T30" s="571"/>
      <c r="U30" s="571"/>
      <c r="V30" s="572"/>
      <c r="W30" s="573" t="s">
        <v>192</v>
      </c>
      <c r="X30" s="574"/>
      <c r="Y30" s="574"/>
      <c r="Z30" s="574"/>
      <c r="AA30" s="574"/>
      <c r="AB30" s="574"/>
      <c r="AC30" s="574"/>
      <c r="AD30" s="574"/>
      <c r="AE30" s="574"/>
      <c r="AF30" s="574"/>
      <c r="AG30" s="575"/>
      <c r="AH30" s="533">
        <v>99.5</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49</v>
      </c>
      <c r="BD30" s="523"/>
      <c r="BE30" s="523"/>
      <c r="BF30" s="523"/>
      <c r="BG30" s="523"/>
      <c r="BH30" s="523"/>
      <c r="BI30" s="523"/>
      <c r="BJ30" s="523"/>
      <c r="BK30" s="523"/>
      <c r="BL30" s="523"/>
      <c r="BM30" s="524"/>
      <c r="BN30" s="525">
        <v>2607692</v>
      </c>
      <c r="BO30" s="526"/>
      <c r="BP30" s="526"/>
      <c r="BQ30" s="526"/>
      <c r="BR30" s="526"/>
      <c r="BS30" s="526"/>
      <c r="BT30" s="526"/>
      <c r="BU30" s="527"/>
      <c r="BV30" s="525">
        <v>2591802</v>
      </c>
      <c r="BW30" s="526"/>
      <c r="BX30" s="526"/>
      <c r="BY30" s="526"/>
      <c r="BZ30" s="526"/>
      <c r="CA30" s="526"/>
      <c r="CB30" s="526"/>
      <c r="CC30" s="5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69" t="s">
        <v>193</v>
      </c>
      <c r="D32" s="569"/>
      <c r="E32" s="569"/>
      <c r="F32" s="569"/>
      <c r="G32" s="569"/>
      <c r="H32" s="569"/>
      <c r="I32" s="569"/>
      <c r="J32" s="569"/>
      <c r="K32" s="569"/>
      <c r="L32" s="569"/>
      <c r="M32" s="569"/>
      <c r="N32" s="569"/>
      <c r="O32" s="569"/>
      <c r="P32" s="569"/>
      <c r="Q32" s="569"/>
      <c r="R32" s="569"/>
      <c r="S32" s="569"/>
      <c r="U32" s="410" t="s">
        <v>194</v>
      </c>
      <c r="V32" s="410"/>
      <c r="W32" s="410"/>
      <c r="X32" s="410"/>
      <c r="Y32" s="410"/>
      <c r="Z32" s="410"/>
      <c r="AA32" s="410"/>
      <c r="AB32" s="410"/>
      <c r="AC32" s="410"/>
      <c r="AD32" s="410"/>
      <c r="AE32" s="410"/>
      <c r="AF32" s="410"/>
      <c r="AG32" s="410"/>
      <c r="AH32" s="410"/>
      <c r="AI32" s="410"/>
      <c r="AJ32" s="410"/>
      <c r="AK32" s="410"/>
      <c r="AM32" s="410" t="s">
        <v>195</v>
      </c>
      <c r="AN32" s="410"/>
      <c r="AO32" s="410"/>
      <c r="AP32" s="410"/>
      <c r="AQ32" s="410"/>
      <c r="AR32" s="410"/>
      <c r="AS32" s="410"/>
      <c r="AT32" s="410"/>
      <c r="AU32" s="410"/>
      <c r="AV32" s="410"/>
      <c r="AW32" s="410"/>
      <c r="AX32" s="410"/>
      <c r="AY32" s="410"/>
      <c r="AZ32" s="410"/>
      <c r="BA32" s="410"/>
      <c r="BB32" s="410"/>
      <c r="BC32" s="410"/>
      <c r="BE32" s="410" t="s">
        <v>196</v>
      </c>
      <c r="BF32" s="410"/>
      <c r="BG32" s="410"/>
      <c r="BH32" s="410"/>
      <c r="BI32" s="410"/>
      <c r="BJ32" s="410"/>
      <c r="BK32" s="410"/>
      <c r="BL32" s="410"/>
      <c r="BM32" s="410"/>
      <c r="BN32" s="410"/>
      <c r="BO32" s="410"/>
      <c r="BP32" s="410"/>
      <c r="BQ32" s="410"/>
      <c r="BR32" s="410"/>
      <c r="BS32" s="410"/>
      <c r="BT32" s="410"/>
      <c r="BU32" s="410"/>
      <c r="BW32" s="410" t="s">
        <v>197</v>
      </c>
      <c r="BX32" s="410"/>
      <c r="BY32" s="410"/>
      <c r="BZ32" s="410"/>
      <c r="CA32" s="410"/>
      <c r="CB32" s="410"/>
      <c r="CC32" s="410"/>
      <c r="CD32" s="410"/>
      <c r="CE32" s="410"/>
      <c r="CF32" s="410"/>
      <c r="CG32" s="410"/>
      <c r="CH32" s="410"/>
      <c r="CI32" s="410"/>
      <c r="CJ32" s="410"/>
      <c r="CK32" s="410"/>
      <c r="CL32" s="410"/>
      <c r="CM32" s="410"/>
      <c r="CO32" s="410" t="s">
        <v>198</v>
      </c>
      <c r="CP32" s="410"/>
      <c r="CQ32" s="410"/>
      <c r="CR32" s="410"/>
      <c r="CS32" s="410"/>
      <c r="CT32" s="410"/>
      <c r="CU32" s="410"/>
      <c r="CV32" s="410"/>
      <c r="CW32" s="410"/>
      <c r="CX32" s="410"/>
      <c r="CY32" s="410"/>
      <c r="CZ32" s="410"/>
      <c r="DA32" s="410"/>
      <c r="DB32" s="410"/>
      <c r="DC32" s="410"/>
      <c r="DD32" s="410"/>
      <c r="DE32" s="410"/>
      <c r="DI32" s="201"/>
    </row>
    <row r="33" spans="1:113" ht="13.5" customHeight="1" x14ac:dyDescent="0.2">
      <c r="A33" s="178"/>
      <c r="B33" s="202"/>
      <c r="C33" s="430" t="s">
        <v>199</v>
      </c>
      <c r="D33" s="430"/>
      <c r="E33" s="395" t="s">
        <v>200</v>
      </c>
      <c r="F33" s="395"/>
      <c r="G33" s="395"/>
      <c r="H33" s="395"/>
      <c r="I33" s="395"/>
      <c r="J33" s="395"/>
      <c r="K33" s="395"/>
      <c r="L33" s="395"/>
      <c r="M33" s="395"/>
      <c r="N33" s="395"/>
      <c r="O33" s="395"/>
      <c r="P33" s="395"/>
      <c r="Q33" s="395"/>
      <c r="R33" s="395"/>
      <c r="S33" s="395"/>
      <c r="T33" s="203"/>
      <c r="U33" s="430" t="s">
        <v>201</v>
      </c>
      <c r="V33" s="430"/>
      <c r="W33" s="395" t="s">
        <v>200</v>
      </c>
      <c r="X33" s="395"/>
      <c r="Y33" s="395"/>
      <c r="Z33" s="395"/>
      <c r="AA33" s="395"/>
      <c r="AB33" s="395"/>
      <c r="AC33" s="395"/>
      <c r="AD33" s="395"/>
      <c r="AE33" s="395"/>
      <c r="AF33" s="395"/>
      <c r="AG33" s="395"/>
      <c r="AH33" s="395"/>
      <c r="AI33" s="395"/>
      <c r="AJ33" s="395"/>
      <c r="AK33" s="395"/>
      <c r="AL33" s="203"/>
      <c r="AM33" s="430" t="s">
        <v>202</v>
      </c>
      <c r="AN33" s="430"/>
      <c r="AO33" s="395" t="s">
        <v>200</v>
      </c>
      <c r="AP33" s="395"/>
      <c r="AQ33" s="395"/>
      <c r="AR33" s="395"/>
      <c r="AS33" s="395"/>
      <c r="AT33" s="395"/>
      <c r="AU33" s="395"/>
      <c r="AV33" s="395"/>
      <c r="AW33" s="395"/>
      <c r="AX33" s="395"/>
      <c r="AY33" s="395"/>
      <c r="AZ33" s="395"/>
      <c r="BA33" s="395"/>
      <c r="BB33" s="395"/>
      <c r="BC33" s="395"/>
      <c r="BD33" s="204"/>
      <c r="BE33" s="395" t="s">
        <v>203</v>
      </c>
      <c r="BF33" s="395"/>
      <c r="BG33" s="395" t="s">
        <v>204</v>
      </c>
      <c r="BH33" s="395"/>
      <c r="BI33" s="395"/>
      <c r="BJ33" s="395"/>
      <c r="BK33" s="395"/>
      <c r="BL33" s="395"/>
      <c r="BM33" s="395"/>
      <c r="BN33" s="395"/>
      <c r="BO33" s="395"/>
      <c r="BP33" s="395"/>
      <c r="BQ33" s="395"/>
      <c r="BR33" s="395"/>
      <c r="BS33" s="395"/>
      <c r="BT33" s="395"/>
      <c r="BU33" s="395"/>
      <c r="BV33" s="204"/>
      <c r="BW33" s="430" t="s">
        <v>203</v>
      </c>
      <c r="BX33" s="430"/>
      <c r="BY33" s="395" t="s">
        <v>205</v>
      </c>
      <c r="BZ33" s="395"/>
      <c r="CA33" s="395"/>
      <c r="CB33" s="395"/>
      <c r="CC33" s="395"/>
      <c r="CD33" s="395"/>
      <c r="CE33" s="395"/>
      <c r="CF33" s="395"/>
      <c r="CG33" s="395"/>
      <c r="CH33" s="395"/>
      <c r="CI33" s="395"/>
      <c r="CJ33" s="395"/>
      <c r="CK33" s="395"/>
      <c r="CL33" s="395"/>
      <c r="CM33" s="395"/>
      <c r="CN33" s="203"/>
      <c r="CO33" s="430" t="s">
        <v>206</v>
      </c>
      <c r="CP33" s="430"/>
      <c r="CQ33" s="395" t="s">
        <v>207</v>
      </c>
      <c r="CR33" s="395"/>
      <c r="CS33" s="395"/>
      <c r="CT33" s="395"/>
      <c r="CU33" s="395"/>
      <c r="CV33" s="395"/>
      <c r="CW33" s="395"/>
      <c r="CX33" s="395"/>
      <c r="CY33" s="395"/>
      <c r="CZ33" s="395"/>
      <c r="DA33" s="395"/>
      <c r="DB33" s="395"/>
      <c r="DC33" s="395"/>
      <c r="DD33" s="395"/>
      <c r="DE33" s="395"/>
      <c r="DF33" s="203"/>
      <c r="DG33" s="595" t="s">
        <v>208</v>
      </c>
      <c r="DH33" s="595"/>
      <c r="DI33" s="205"/>
    </row>
    <row r="34" spans="1:113" ht="32.25" customHeight="1" x14ac:dyDescent="0.2">
      <c r="A34" s="178"/>
      <c r="B34" s="202"/>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78"/>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78"/>
      <c r="AM34" s="596" t="str">
        <f>IF(AO34="","",MAX(C34:D43,U34:V43)+1)</f>
        <v/>
      </c>
      <c r="AN34" s="596"/>
      <c r="AO34" s="597"/>
      <c r="AP34" s="597"/>
      <c r="AQ34" s="597"/>
      <c r="AR34" s="597"/>
      <c r="AS34" s="597"/>
      <c r="AT34" s="597"/>
      <c r="AU34" s="597"/>
      <c r="AV34" s="597"/>
      <c r="AW34" s="597"/>
      <c r="AX34" s="597"/>
      <c r="AY34" s="597"/>
      <c r="AZ34" s="597"/>
      <c r="BA34" s="597"/>
      <c r="BB34" s="597"/>
      <c r="BC34" s="597"/>
      <c r="BD34" s="178"/>
      <c r="BE34" s="596">
        <f>IF(BG34="","",MAX(C34:D43,U34:V43,AM34:AN43)+1)</f>
        <v>7</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78"/>
      <c r="BW34" s="596">
        <f>IF(BY34="","",MAX(C34:D43,U34:V43,AM34:AN43,BE34:BF43)+1)</f>
        <v>9</v>
      </c>
      <c r="BX34" s="596"/>
      <c r="BY34" s="597" t="str">
        <f>IF('各会計、関係団体の財政状況及び健全化判断比率'!B68="","",'各会計、関係団体の財政状況及び健全化判断比率'!B68)</f>
        <v>西秋川衛生組合</v>
      </c>
      <c r="BZ34" s="597"/>
      <c r="CA34" s="597"/>
      <c r="CB34" s="597"/>
      <c r="CC34" s="597"/>
      <c r="CD34" s="597"/>
      <c r="CE34" s="597"/>
      <c r="CF34" s="597"/>
      <c r="CG34" s="597"/>
      <c r="CH34" s="597"/>
      <c r="CI34" s="597"/>
      <c r="CJ34" s="597"/>
      <c r="CK34" s="597"/>
      <c r="CL34" s="597"/>
      <c r="CM34" s="597"/>
      <c r="CN34" s="178"/>
      <c r="CO34" s="596">
        <f>IF(CQ34="","",MAX(C34:D43,U34:V43,AM34:AN43,BE34:BF43,BW34:BX43)+1)</f>
        <v>18</v>
      </c>
      <c r="CP34" s="596"/>
      <c r="CQ34" s="597" t="str">
        <f>IF('各会計、関係団体の財政状況及び健全化判断比率'!BS7="","",'各会計、関係団体の財政状況及び健全化判断比率'!BS7)</f>
        <v>株式会社めるか檜原</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205"/>
    </row>
    <row r="35" spans="1:113" ht="32.25" customHeight="1" x14ac:dyDescent="0.2">
      <c r="A35" s="178"/>
      <c r="B35" s="202"/>
      <c r="C35" s="596">
        <f>IF(E35="","",C34+1)</f>
        <v>2</v>
      </c>
      <c r="D35" s="596"/>
      <c r="E35" s="597" t="str">
        <f>IF('各会計、関係団体の財政状況及び健全化判断比率'!B8="","",'各会計、関係団体の財政状況及び健全化判断比率'!B8)</f>
        <v>東京都都民の森管理運営事業特別会計</v>
      </c>
      <c r="F35" s="597"/>
      <c r="G35" s="597"/>
      <c r="H35" s="597"/>
      <c r="I35" s="597"/>
      <c r="J35" s="597"/>
      <c r="K35" s="597"/>
      <c r="L35" s="597"/>
      <c r="M35" s="597"/>
      <c r="N35" s="597"/>
      <c r="O35" s="597"/>
      <c r="P35" s="597"/>
      <c r="Q35" s="597"/>
      <c r="R35" s="597"/>
      <c r="S35" s="597"/>
      <c r="T35" s="178"/>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78"/>
      <c r="AM35" s="596" t="str">
        <f t="shared" ref="AM35:AM43" si="0">IF(AO35="","",AM34+1)</f>
        <v/>
      </c>
      <c r="AN35" s="596"/>
      <c r="AO35" s="597"/>
      <c r="AP35" s="597"/>
      <c r="AQ35" s="597"/>
      <c r="AR35" s="597"/>
      <c r="AS35" s="597"/>
      <c r="AT35" s="597"/>
      <c r="AU35" s="597"/>
      <c r="AV35" s="597"/>
      <c r="AW35" s="597"/>
      <c r="AX35" s="597"/>
      <c r="AY35" s="597"/>
      <c r="AZ35" s="597"/>
      <c r="BA35" s="597"/>
      <c r="BB35" s="597"/>
      <c r="BC35" s="597"/>
      <c r="BD35" s="178"/>
      <c r="BE35" s="596">
        <f t="shared" ref="BE35:BE43" si="1">IF(BG35="","",BE34+1)</f>
        <v>8</v>
      </c>
      <c r="BF35" s="596"/>
      <c r="BG35" s="597" t="str">
        <f>IF('各会計、関係団体の財政状況及び健全化判断比率'!B33="","",'各会計、関係団体の財政状況及び健全化判断比率'!B33)</f>
        <v>下水道事業特別会計</v>
      </c>
      <c r="BH35" s="597"/>
      <c r="BI35" s="597"/>
      <c r="BJ35" s="597"/>
      <c r="BK35" s="597"/>
      <c r="BL35" s="597"/>
      <c r="BM35" s="597"/>
      <c r="BN35" s="597"/>
      <c r="BO35" s="597"/>
      <c r="BP35" s="597"/>
      <c r="BQ35" s="597"/>
      <c r="BR35" s="597"/>
      <c r="BS35" s="597"/>
      <c r="BT35" s="597"/>
      <c r="BU35" s="597"/>
      <c r="BV35" s="178"/>
      <c r="BW35" s="596">
        <f t="shared" ref="BW35:BW43" si="2">IF(BY35="","",BW34+1)</f>
        <v>10</v>
      </c>
      <c r="BX35" s="596"/>
      <c r="BY35" s="597" t="str">
        <f>IF('各会計、関係団体の財政状況及び健全化判断比率'!B69="","",'各会計、関係団体の財政状況及び健全化判断比率'!B69)</f>
        <v>秋川流域斎場組合</v>
      </c>
      <c r="BZ35" s="597"/>
      <c r="CA35" s="597"/>
      <c r="CB35" s="597"/>
      <c r="CC35" s="597"/>
      <c r="CD35" s="597"/>
      <c r="CE35" s="597"/>
      <c r="CF35" s="597"/>
      <c r="CG35" s="597"/>
      <c r="CH35" s="597"/>
      <c r="CI35" s="597"/>
      <c r="CJ35" s="597"/>
      <c r="CK35" s="597"/>
      <c r="CL35" s="597"/>
      <c r="CM35" s="597"/>
      <c r="CN35" s="178"/>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205"/>
    </row>
    <row r="36" spans="1:113" ht="32.25" customHeight="1" x14ac:dyDescent="0.2">
      <c r="A36" s="178"/>
      <c r="B36" s="202"/>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78"/>
      <c r="U36" s="596">
        <f t="shared" ref="U36:U43" si="4">IF(W36="","",U35+1)</f>
        <v>5</v>
      </c>
      <c r="V36" s="596"/>
      <c r="W36" s="597" t="str">
        <f>IF('各会計、関係団体の財政状況及び健全化判断比率'!B30="","",'各会計、関係団体の財政状況及び健全化判断比率'!B30)</f>
        <v>介護サービス事業特別会計</v>
      </c>
      <c r="X36" s="597"/>
      <c r="Y36" s="597"/>
      <c r="Z36" s="597"/>
      <c r="AA36" s="597"/>
      <c r="AB36" s="597"/>
      <c r="AC36" s="597"/>
      <c r="AD36" s="597"/>
      <c r="AE36" s="597"/>
      <c r="AF36" s="597"/>
      <c r="AG36" s="597"/>
      <c r="AH36" s="597"/>
      <c r="AI36" s="597"/>
      <c r="AJ36" s="597"/>
      <c r="AK36" s="597"/>
      <c r="AL36" s="178"/>
      <c r="AM36" s="596" t="str">
        <f t="shared" si="0"/>
        <v/>
      </c>
      <c r="AN36" s="596"/>
      <c r="AO36" s="597"/>
      <c r="AP36" s="597"/>
      <c r="AQ36" s="597"/>
      <c r="AR36" s="597"/>
      <c r="AS36" s="597"/>
      <c r="AT36" s="597"/>
      <c r="AU36" s="597"/>
      <c r="AV36" s="597"/>
      <c r="AW36" s="597"/>
      <c r="AX36" s="597"/>
      <c r="AY36" s="597"/>
      <c r="AZ36" s="597"/>
      <c r="BA36" s="597"/>
      <c r="BB36" s="597"/>
      <c r="BC36" s="597"/>
      <c r="BD36" s="178"/>
      <c r="BE36" s="596" t="str">
        <f t="shared" si="1"/>
        <v/>
      </c>
      <c r="BF36" s="596"/>
      <c r="BG36" s="597"/>
      <c r="BH36" s="597"/>
      <c r="BI36" s="597"/>
      <c r="BJ36" s="597"/>
      <c r="BK36" s="597"/>
      <c r="BL36" s="597"/>
      <c r="BM36" s="597"/>
      <c r="BN36" s="597"/>
      <c r="BO36" s="597"/>
      <c r="BP36" s="597"/>
      <c r="BQ36" s="597"/>
      <c r="BR36" s="597"/>
      <c r="BS36" s="597"/>
      <c r="BT36" s="597"/>
      <c r="BU36" s="597"/>
      <c r="BV36" s="178"/>
      <c r="BW36" s="596">
        <f t="shared" si="2"/>
        <v>11</v>
      </c>
      <c r="BX36" s="596"/>
      <c r="BY36" s="597" t="str">
        <f>IF('各会計、関係団体の財政状況及び健全化判断比率'!B70="","",'各会計、関係団体の財政状況及び健全化判断比率'!B70)</f>
        <v>阿伎留病院企業団</v>
      </c>
      <c r="BZ36" s="597"/>
      <c r="CA36" s="597"/>
      <c r="CB36" s="597"/>
      <c r="CC36" s="597"/>
      <c r="CD36" s="597"/>
      <c r="CE36" s="597"/>
      <c r="CF36" s="597"/>
      <c r="CG36" s="597"/>
      <c r="CH36" s="597"/>
      <c r="CI36" s="597"/>
      <c r="CJ36" s="597"/>
      <c r="CK36" s="597"/>
      <c r="CL36" s="597"/>
      <c r="CM36" s="597"/>
      <c r="CN36" s="178"/>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205"/>
    </row>
    <row r="37" spans="1:113" ht="32.25" customHeight="1" x14ac:dyDescent="0.2">
      <c r="A37" s="178"/>
      <c r="B37" s="202"/>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78"/>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78"/>
      <c r="AM37" s="596" t="str">
        <f t="shared" si="0"/>
        <v/>
      </c>
      <c r="AN37" s="596"/>
      <c r="AO37" s="597"/>
      <c r="AP37" s="597"/>
      <c r="AQ37" s="597"/>
      <c r="AR37" s="597"/>
      <c r="AS37" s="597"/>
      <c r="AT37" s="597"/>
      <c r="AU37" s="597"/>
      <c r="AV37" s="597"/>
      <c r="AW37" s="597"/>
      <c r="AX37" s="597"/>
      <c r="AY37" s="597"/>
      <c r="AZ37" s="597"/>
      <c r="BA37" s="597"/>
      <c r="BB37" s="597"/>
      <c r="BC37" s="597"/>
      <c r="BD37" s="178"/>
      <c r="BE37" s="596" t="str">
        <f t="shared" si="1"/>
        <v/>
      </c>
      <c r="BF37" s="596"/>
      <c r="BG37" s="597"/>
      <c r="BH37" s="597"/>
      <c r="BI37" s="597"/>
      <c r="BJ37" s="597"/>
      <c r="BK37" s="597"/>
      <c r="BL37" s="597"/>
      <c r="BM37" s="597"/>
      <c r="BN37" s="597"/>
      <c r="BO37" s="597"/>
      <c r="BP37" s="597"/>
      <c r="BQ37" s="597"/>
      <c r="BR37" s="597"/>
      <c r="BS37" s="597"/>
      <c r="BT37" s="597"/>
      <c r="BU37" s="597"/>
      <c r="BV37" s="178"/>
      <c r="BW37" s="596">
        <f t="shared" si="2"/>
        <v>12</v>
      </c>
      <c r="BX37" s="596"/>
      <c r="BY37" s="597" t="str">
        <f>IF('各会計、関係団体の財政状況及び健全化判断比率'!B71="","",'各会計、関係団体の財政状況及び健全化判断比率'!B71)</f>
        <v>東京都後期高齢者医療広域連合（一般会計）</v>
      </c>
      <c r="BZ37" s="597"/>
      <c r="CA37" s="597"/>
      <c r="CB37" s="597"/>
      <c r="CC37" s="597"/>
      <c r="CD37" s="597"/>
      <c r="CE37" s="597"/>
      <c r="CF37" s="597"/>
      <c r="CG37" s="597"/>
      <c r="CH37" s="597"/>
      <c r="CI37" s="597"/>
      <c r="CJ37" s="597"/>
      <c r="CK37" s="597"/>
      <c r="CL37" s="597"/>
      <c r="CM37" s="597"/>
      <c r="CN37" s="178"/>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205"/>
    </row>
    <row r="38" spans="1:113" ht="32.25" customHeight="1" x14ac:dyDescent="0.2">
      <c r="A38" s="178"/>
      <c r="B38" s="202"/>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78"/>
      <c r="U38" s="596" t="str">
        <f t="shared" si="4"/>
        <v/>
      </c>
      <c r="V38" s="596"/>
      <c r="W38" s="597"/>
      <c r="X38" s="597"/>
      <c r="Y38" s="597"/>
      <c r="Z38" s="597"/>
      <c r="AA38" s="597"/>
      <c r="AB38" s="597"/>
      <c r="AC38" s="597"/>
      <c r="AD38" s="597"/>
      <c r="AE38" s="597"/>
      <c r="AF38" s="597"/>
      <c r="AG38" s="597"/>
      <c r="AH38" s="597"/>
      <c r="AI38" s="597"/>
      <c r="AJ38" s="597"/>
      <c r="AK38" s="597"/>
      <c r="AL38" s="178"/>
      <c r="AM38" s="596" t="str">
        <f t="shared" si="0"/>
        <v/>
      </c>
      <c r="AN38" s="596"/>
      <c r="AO38" s="597"/>
      <c r="AP38" s="597"/>
      <c r="AQ38" s="597"/>
      <c r="AR38" s="597"/>
      <c r="AS38" s="597"/>
      <c r="AT38" s="597"/>
      <c r="AU38" s="597"/>
      <c r="AV38" s="597"/>
      <c r="AW38" s="597"/>
      <c r="AX38" s="597"/>
      <c r="AY38" s="597"/>
      <c r="AZ38" s="597"/>
      <c r="BA38" s="597"/>
      <c r="BB38" s="597"/>
      <c r="BC38" s="597"/>
      <c r="BD38" s="178"/>
      <c r="BE38" s="596" t="str">
        <f t="shared" si="1"/>
        <v/>
      </c>
      <c r="BF38" s="596"/>
      <c r="BG38" s="597"/>
      <c r="BH38" s="597"/>
      <c r="BI38" s="597"/>
      <c r="BJ38" s="597"/>
      <c r="BK38" s="597"/>
      <c r="BL38" s="597"/>
      <c r="BM38" s="597"/>
      <c r="BN38" s="597"/>
      <c r="BO38" s="597"/>
      <c r="BP38" s="597"/>
      <c r="BQ38" s="597"/>
      <c r="BR38" s="597"/>
      <c r="BS38" s="597"/>
      <c r="BT38" s="597"/>
      <c r="BU38" s="597"/>
      <c r="BV38" s="178"/>
      <c r="BW38" s="596">
        <f t="shared" si="2"/>
        <v>13</v>
      </c>
      <c r="BX38" s="596"/>
      <c r="BY38" s="597" t="str">
        <f>IF('各会計、関係団体の財政状況及び健全化判断比率'!B72="","",'各会計、関係団体の財政状況及び健全化判断比率'!B72)</f>
        <v>東京都後期高齢者医療広域連合（後期高齢者医療特別会計）</v>
      </c>
      <c r="BZ38" s="597"/>
      <c r="CA38" s="597"/>
      <c r="CB38" s="597"/>
      <c r="CC38" s="597"/>
      <c r="CD38" s="597"/>
      <c r="CE38" s="597"/>
      <c r="CF38" s="597"/>
      <c r="CG38" s="597"/>
      <c r="CH38" s="597"/>
      <c r="CI38" s="597"/>
      <c r="CJ38" s="597"/>
      <c r="CK38" s="597"/>
      <c r="CL38" s="597"/>
      <c r="CM38" s="597"/>
      <c r="CN38" s="178"/>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205"/>
    </row>
    <row r="39" spans="1:113" ht="32.25" customHeight="1" x14ac:dyDescent="0.2">
      <c r="A39" s="178"/>
      <c r="B39" s="202"/>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78"/>
      <c r="U39" s="596" t="str">
        <f t="shared" si="4"/>
        <v/>
      </c>
      <c r="V39" s="596"/>
      <c r="W39" s="597"/>
      <c r="X39" s="597"/>
      <c r="Y39" s="597"/>
      <c r="Z39" s="597"/>
      <c r="AA39" s="597"/>
      <c r="AB39" s="597"/>
      <c r="AC39" s="597"/>
      <c r="AD39" s="597"/>
      <c r="AE39" s="597"/>
      <c r="AF39" s="597"/>
      <c r="AG39" s="597"/>
      <c r="AH39" s="597"/>
      <c r="AI39" s="597"/>
      <c r="AJ39" s="597"/>
      <c r="AK39" s="597"/>
      <c r="AL39" s="178"/>
      <c r="AM39" s="596" t="str">
        <f t="shared" si="0"/>
        <v/>
      </c>
      <c r="AN39" s="596"/>
      <c r="AO39" s="597"/>
      <c r="AP39" s="597"/>
      <c r="AQ39" s="597"/>
      <c r="AR39" s="597"/>
      <c r="AS39" s="597"/>
      <c r="AT39" s="597"/>
      <c r="AU39" s="597"/>
      <c r="AV39" s="597"/>
      <c r="AW39" s="597"/>
      <c r="AX39" s="597"/>
      <c r="AY39" s="597"/>
      <c r="AZ39" s="597"/>
      <c r="BA39" s="597"/>
      <c r="BB39" s="597"/>
      <c r="BC39" s="597"/>
      <c r="BD39" s="178"/>
      <c r="BE39" s="596" t="str">
        <f t="shared" si="1"/>
        <v/>
      </c>
      <c r="BF39" s="596"/>
      <c r="BG39" s="597"/>
      <c r="BH39" s="597"/>
      <c r="BI39" s="597"/>
      <c r="BJ39" s="597"/>
      <c r="BK39" s="597"/>
      <c r="BL39" s="597"/>
      <c r="BM39" s="597"/>
      <c r="BN39" s="597"/>
      <c r="BO39" s="597"/>
      <c r="BP39" s="597"/>
      <c r="BQ39" s="597"/>
      <c r="BR39" s="597"/>
      <c r="BS39" s="597"/>
      <c r="BT39" s="597"/>
      <c r="BU39" s="597"/>
      <c r="BV39" s="178"/>
      <c r="BW39" s="596">
        <f t="shared" si="2"/>
        <v>14</v>
      </c>
      <c r="BX39" s="596"/>
      <c r="BY39" s="597" t="str">
        <f>IF('各会計、関係団体の財政状況及び健全化判断比率'!B73="","",'各会計、関係団体の財政状況及び健全化判断比率'!B73)</f>
        <v>東京都市町村職員退職手当組合</v>
      </c>
      <c r="BZ39" s="597"/>
      <c r="CA39" s="597"/>
      <c r="CB39" s="597"/>
      <c r="CC39" s="597"/>
      <c r="CD39" s="597"/>
      <c r="CE39" s="597"/>
      <c r="CF39" s="597"/>
      <c r="CG39" s="597"/>
      <c r="CH39" s="597"/>
      <c r="CI39" s="597"/>
      <c r="CJ39" s="597"/>
      <c r="CK39" s="597"/>
      <c r="CL39" s="597"/>
      <c r="CM39" s="597"/>
      <c r="CN39" s="178"/>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205"/>
    </row>
    <row r="40" spans="1:113" ht="32.25" customHeight="1" x14ac:dyDescent="0.2">
      <c r="A40" s="178"/>
      <c r="B40" s="202"/>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78"/>
      <c r="U40" s="596" t="str">
        <f t="shared" si="4"/>
        <v/>
      </c>
      <c r="V40" s="596"/>
      <c r="W40" s="597"/>
      <c r="X40" s="597"/>
      <c r="Y40" s="597"/>
      <c r="Z40" s="597"/>
      <c r="AA40" s="597"/>
      <c r="AB40" s="597"/>
      <c r="AC40" s="597"/>
      <c r="AD40" s="597"/>
      <c r="AE40" s="597"/>
      <c r="AF40" s="597"/>
      <c r="AG40" s="597"/>
      <c r="AH40" s="597"/>
      <c r="AI40" s="597"/>
      <c r="AJ40" s="597"/>
      <c r="AK40" s="597"/>
      <c r="AL40" s="178"/>
      <c r="AM40" s="596" t="str">
        <f t="shared" si="0"/>
        <v/>
      </c>
      <c r="AN40" s="596"/>
      <c r="AO40" s="597"/>
      <c r="AP40" s="597"/>
      <c r="AQ40" s="597"/>
      <c r="AR40" s="597"/>
      <c r="AS40" s="597"/>
      <c r="AT40" s="597"/>
      <c r="AU40" s="597"/>
      <c r="AV40" s="597"/>
      <c r="AW40" s="597"/>
      <c r="AX40" s="597"/>
      <c r="AY40" s="597"/>
      <c r="AZ40" s="597"/>
      <c r="BA40" s="597"/>
      <c r="BB40" s="597"/>
      <c r="BC40" s="597"/>
      <c r="BD40" s="178"/>
      <c r="BE40" s="596" t="str">
        <f t="shared" si="1"/>
        <v/>
      </c>
      <c r="BF40" s="596"/>
      <c r="BG40" s="597"/>
      <c r="BH40" s="597"/>
      <c r="BI40" s="597"/>
      <c r="BJ40" s="597"/>
      <c r="BK40" s="597"/>
      <c r="BL40" s="597"/>
      <c r="BM40" s="597"/>
      <c r="BN40" s="597"/>
      <c r="BO40" s="597"/>
      <c r="BP40" s="597"/>
      <c r="BQ40" s="597"/>
      <c r="BR40" s="597"/>
      <c r="BS40" s="597"/>
      <c r="BT40" s="597"/>
      <c r="BU40" s="597"/>
      <c r="BV40" s="178"/>
      <c r="BW40" s="596">
        <f t="shared" si="2"/>
        <v>15</v>
      </c>
      <c r="BX40" s="596"/>
      <c r="BY40" s="597" t="str">
        <f>IF('各会計、関係団体の財政状況及び健全化判断比率'!B74="","",'各会計、関係団体の財政状況及び健全化判断比率'!B74)</f>
        <v>東京都市町村議会議員公務災害補償等組合</v>
      </c>
      <c r="BZ40" s="597"/>
      <c r="CA40" s="597"/>
      <c r="CB40" s="597"/>
      <c r="CC40" s="597"/>
      <c r="CD40" s="597"/>
      <c r="CE40" s="597"/>
      <c r="CF40" s="597"/>
      <c r="CG40" s="597"/>
      <c r="CH40" s="597"/>
      <c r="CI40" s="597"/>
      <c r="CJ40" s="597"/>
      <c r="CK40" s="597"/>
      <c r="CL40" s="597"/>
      <c r="CM40" s="597"/>
      <c r="CN40" s="178"/>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205"/>
    </row>
    <row r="41" spans="1:113" ht="32.25" customHeight="1" x14ac:dyDescent="0.2">
      <c r="A41" s="178"/>
      <c r="B41" s="202"/>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78"/>
      <c r="U41" s="596" t="str">
        <f t="shared" si="4"/>
        <v/>
      </c>
      <c r="V41" s="596"/>
      <c r="W41" s="597"/>
      <c r="X41" s="597"/>
      <c r="Y41" s="597"/>
      <c r="Z41" s="597"/>
      <c r="AA41" s="597"/>
      <c r="AB41" s="597"/>
      <c r="AC41" s="597"/>
      <c r="AD41" s="597"/>
      <c r="AE41" s="597"/>
      <c r="AF41" s="597"/>
      <c r="AG41" s="597"/>
      <c r="AH41" s="597"/>
      <c r="AI41" s="597"/>
      <c r="AJ41" s="597"/>
      <c r="AK41" s="597"/>
      <c r="AL41" s="178"/>
      <c r="AM41" s="596" t="str">
        <f t="shared" si="0"/>
        <v/>
      </c>
      <c r="AN41" s="596"/>
      <c r="AO41" s="597"/>
      <c r="AP41" s="597"/>
      <c r="AQ41" s="597"/>
      <c r="AR41" s="597"/>
      <c r="AS41" s="597"/>
      <c r="AT41" s="597"/>
      <c r="AU41" s="597"/>
      <c r="AV41" s="597"/>
      <c r="AW41" s="597"/>
      <c r="AX41" s="597"/>
      <c r="AY41" s="597"/>
      <c r="AZ41" s="597"/>
      <c r="BA41" s="597"/>
      <c r="BB41" s="597"/>
      <c r="BC41" s="597"/>
      <c r="BD41" s="178"/>
      <c r="BE41" s="596" t="str">
        <f t="shared" si="1"/>
        <v/>
      </c>
      <c r="BF41" s="596"/>
      <c r="BG41" s="597"/>
      <c r="BH41" s="597"/>
      <c r="BI41" s="597"/>
      <c r="BJ41" s="597"/>
      <c r="BK41" s="597"/>
      <c r="BL41" s="597"/>
      <c r="BM41" s="597"/>
      <c r="BN41" s="597"/>
      <c r="BO41" s="597"/>
      <c r="BP41" s="597"/>
      <c r="BQ41" s="597"/>
      <c r="BR41" s="597"/>
      <c r="BS41" s="597"/>
      <c r="BT41" s="597"/>
      <c r="BU41" s="597"/>
      <c r="BV41" s="178"/>
      <c r="BW41" s="596">
        <f t="shared" si="2"/>
        <v>16</v>
      </c>
      <c r="BX41" s="596"/>
      <c r="BY41" s="597" t="str">
        <f>IF('各会計、関係団体の財政状況及び健全化判断比率'!B75="","",'各会計、関係団体の財政状況及び健全化判断比率'!B75)</f>
        <v>東京市町村総合事務組合（一般会計）</v>
      </c>
      <c r="BZ41" s="597"/>
      <c r="CA41" s="597"/>
      <c r="CB41" s="597"/>
      <c r="CC41" s="597"/>
      <c r="CD41" s="597"/>
      <c r="CE41" s="597"/>
      <c r="CF41" s="597"/>
      <c r="CG41" s="597"/>
      <c r="CH41" s="597"/>
      <c r="CI41" s="597"/>
      <c r="CJ41" s="597"/>
      <c r="CK41" s="597"/>
      <c r="CL41" s="597"/>
      <c r="CM41" s="597"/>
      <c r="CN41" s="178"/>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205"/>
    </row>
    <row r="42" spans="1:113" ht="32.25" customHeight="1" x14ac:dyDescent="0.2">
      <c r="B42" s="202"/>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78"/>
      <c r="U42" s="596" t="str">
        <f t="shared" si="4"/>
        <v/>
      </c>
      <c r="V42" s="596"/>
      <c r="W42" s="597"/>
      <c r="X42" s="597"/>
      <c r="Y42" s="597"/>
      <c r="Z42" s="597"/>
      <c r="AA42" s="597"/>
      <c r="AB42" s="597"/>
      <c r="AC42" s="597"/>
      <c r="AD42" s="597"/>
      <c r="AE42" s="597"/>
      <c r="AF42" s="597"/>
      <c r="AG42" s="597"/>
      <c r="AH42" s="597"/>
      <c r="AI42" s="597"/>
      <c r="AJ42" s="597"/>
      <c r="AK42" s="597"/>
      <c r="AL42" s="178"/>
      <c r="AM42" s="596" t="str">
        <f t="shared" si="0"/>
        <v/>
      </c>
      <c r="AN42" s="596"/>
      <c r="AO42" s="597"/>
      <c r="AP42" s="597"/>
      <c r="AQ42" s="597"/>
      <c r="AR42" s="597"/>
      <c r="AS42" s="597"/>
      <c r="AT42" s="597"/>
      <c r="AU42" s="597"/>
      <c r="AV42" s="597"/>
      <c r="AW42" s="597"/>
      <c r="AX42" s="597"/>
      <c r="AY42" s="597"/>
      <c r="AZ42" s="597"/>
      <c r="BA42" s="597"/>
      <c r="BB42" s="597"/>
      <c r="BC42" s="597"/>
      <c r="BD42" s="178"/>
      <c r="BE42" s="596" t="str">
        <f t="shared" si="1"/>
        <v/>
      </c>
      <c r="BF42" s="596"/>
      <c r="BG42" s="597"/>
      <c r="BH42" s="597"/>
      <c r="BI42" s="597"/>
      <c r="BJ42" s="597"/>
      <c r="BK42" s="597"/>
      <c r="BL42" s="597"/>
      <c r="BM42" s="597"/>
      <c r="BN42" s="597"/>
      <c r="BO42" s="597"/>
      <c r="BP42" s="597"/>
      <c r="BQ42" s="597"/>
      <c r="BR42" s="597"/>
      <c r="BS42" s="597"/>
      <c r="BT42" s="597"/>
      <c r="BU42" s="597"/>
      <c r="BV42" s="178"/>
      <c r="BW42" s="596">
        <f t="shared" si="2"/>
        <v>17</v>
      </c>
      <c r="BX42" s="596"/>
      <c r="BY42" s="597" t="str">
        <f>IF('各会計、関係団体の財政状況及び健全化判断比率'!B76="","",'各会計、関係団体の財政状況及び健全化判断比率'!B76)</f>
        <v>東京市町村総合事務組合（交通災害共済事業特別会計）</v>
      </c>
      <c r="BZ42" s="597"/>
      <c r="CA42" s="597"/>
      <c r="CB42" s="597"/>
      <c r="CC42" s="597"/>
      <c r="CD42" s="597"/>
      <c r="CE42" s="597"/>
      <c r="CF42" s="597"/>
      <c r="CG42" s="597"/>
      <c r="CH42" s="597"/>
      <c r="CI42" s="597"/>
      <c r="CJ42" s="597"/>
      <c r="CK42" s="597"/>
      <c r="CL42" s="597"/>
      <c r="CM42" s="597"/>
      <c r="CN42" s="178"/>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205"/>
    </row>
    <row r="43" spans="1:113" ht="32.25" customHeight="1" x14ac:dyDescent="0.2">
      <c r="B43" s="202"/>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78"/>
      <c r="U43" s="596" t="str">
        <f t="shared" si="4"/>
        <v/>
      </c>
      <c r="V43" s="596"/>
      <c r="W43" s="597"/>
      <c r="X43" s="597"/>
      <c r="Y43" s="597"/>
      <c r="Z43" s="597"/>
      <c r="AA43" s="597"/>
      <c r="AB43" s="597"/>
      <c r="AC43" s="597"/>
      <c r="AD43" s="597"/>
      <c r="AE43" s="597"/>
      <c r="AF43" s="597"/>
      <c r="AG43" s="597"/>
      <c r="AH43" s="597"/>
      <c r="AI43" s="597"/>
      <c r="AJ43" s="597"/>
      <c r="AK43" s="597"/>
      <c r="AL43" s="178"/>
      <c r="AM43" s="596" t="str">
        <f t="shared" si="0"/>
        <v/>
      </c>
      <c r="AN43" s="596"/>
      <c r="AO43" s="597"/>
      <c r="AP43" s="597"/>
      <c r="AQ43" s="597"/>
      <c r="AR43" s="597"/>
      <c r="AS43" s="597"/>
      <c r="AT43" s="597"/>
      <c r="AU43" s="597"/>
      <c r="AV43" s="597"/>
      <c r="AW43" s="597"/>
      <c r="AX43" s="597"/>
      <c r="AY43" s="597"/>
      <c r="AZ43" s="597"/>
      <c r="BA43" s="597"/>
      <c r="BB43" s="597"/>
      <c r="BC43" s="597"/>
      <c r="BD43" s="178"/>
      <c r="BE43" s="596" t="str">
        <f t="shared" si="1"/>
        <v/>
      </c>
      <c r="BF43" s="596"/>
      <c r="BG43" s="597"/>
      <c r="BH43" s="597"/>
      <c r="BI43" s="597"/>
      <c r="BJ43" s="597"/>
      <c r="BK43" s="597"/>
      <c r="BL43" s="597"/>
      <c r="BM43" s="597"/>
      <c r="BN43" s="597"/>
      <c r="BO43" s="597"/>
      <c r="BP43" s="597"/>
      <c r="BQ43" s="597"/>
      <c r="BR43" s="597"/>
      <c r="BS43" s="597"/>
      <c r="BT43" s="597"/>
      <c r="BU43" s="597"/>
      <c r="BV43" s="178"/>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78"/>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599" t="s">
        <v>210</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2">
      <c r="E47" s="599" t="s">
        <v>211</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2">
      <c r="E48" s="599" t="s">
        <v>212</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2">
      <c r="E49" s="600" t="s">
        <v>213</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2">
      <c r="E50" s="599" t="s">
        <v>214</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2">
      <c r="E51" s="599" t="s">
        <v>215</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2">
      <c r="E52" s="599" t="s">
        <v>216</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2">
      <c r="E53" s="599" t="s">
        <v>600</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2"/>
    <row r="55" spans="5:113" x14ac:dyDescent="0.2"/>
    <row r="56" spans="5:113" x14ac:dyDescent="0.2"/>
  </sheetData>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452</v>
      </c>
      <c r="G33" s="29" t="s">
        <v>453</v>
      </c>
      <c r="H33" s="29" t="s">
        <v>454</v>
      </c>
      <c r="I33" s="29" t="s">
        <v>455</v>
      </c>
      <c r="J33" s="30" t="s">
        <v>456</v>
      </c>
      <c r="K33" s="22"/>
      <c r="L33" s="22"/>
      <c r="M33" s="22"/>
      <c r="N33" s="22"/>
      <c r="O33" s="22"/>
      <c r="P33" s="22"/>
    </row>
    <row r="34" spans="1:16" ht="39" customHeight="1" x14ac:dyDescent="0.2">
      <c r="A34" s="22"/>
      <c r="B34" s="31"/>
      <c r="C34" s="1149" t="s">
        <v>461</v>
      </c>
      <c r="D34" s="1149"/>
      <c r="E34" s="1150"/>
      <c r="F34" s="32">
        <v>9.85</v>
      </c>
      <c r="G34" s="33">
        <v>7.62</v>
      </c>
      <c r="H34" s="33">
        <v>7.18</v>
      </c>
      <c r="I34" s="33">
        <v>8.52</v>
      </c>
      <c r="J34" s="34">
        <v>8.5399999999999991</v>
      </c>
      <c r="K34" s="22"/>
      <c r="L34" s="22"/>
      <c r="M34" s="22"/>
      <c r="N34" s="22"/>
      <c r="O34" s="22"/>
      <c r="P34" s="22"/>
    </row>
    <row r="35" spans="1:16" ht="39" customHeight="1" x14ac:dyDescent="0.2">
      <c r="A35" s="22"/>
      <c r="B35" s="35"/>
      <c r="C35" s="1143" t="s">
        <v>462</v>
      </c>
      <c r="D35" s="1144"/>
      <c r="E35" s="1145"/>
      <c r="F35" s="36">
        <v>0.68</v>
      </c>
      <c r="G35" s="37">
        <v>0.61</v>
      </c>
      <c r="H35" s="37">
        <v>0.68</v>
      </c>
      <c r="I35" s="37">
        <v>1.1299999999999999</v>
      </c>
      <c r="J35" s="38">
        <v>2.5499999999999998</v>
      </c>
      <c r="K35" s="22"/>
      <c r="L35" s="22"/>
      <c r="M35" s="22"/>
      <c r="N35" s="22"/>
      <c r="O35" s="22"/>
      <c r="P35" s="22"/>
    </row>
    <row r="36" spans="1:16" ht="39" customHeight="1" x14ac:dyDescent="0.2">
      <c r="A36" s="22"/>
      <c r="B36" s="35"/>
      <c r="C36" s="1143" t="s">
        <v>463</v>
      </c>
      <c r="D36" s="1144"/>
      <c r="E36" s="1145"/>
      <c r="F36" s="36">
        <v>3.42</v>
      </c>
      <c r="G36" s="37">
        <v>2.34</v>
      </c>
      <c r="H36" s="37">
        <v>0.69</v>
      </c>
      <c r="I36" s="37">
        <v>2.5099999999999998</v>
      </c>
      <c r="J36" s="38">
        <v>1.61</v>
      </c>
      <c r="K36" s="22"/>
      <c r="L36" s="22"/>
      <c r="M36" s="22"/>
      <c r="N36" s="22"/>
      <c r="O36" s="22"/>
      <c r="P36" s="22"/>
    </row>
    <row r="37" spans="1:16" ht="39" customHeight="1" x14ac:dyDescent="0.2">
      <c r="A37" s="22"/>
      <c r="B37" s="35"/>
      <c r="C37" s="1143" t="s">
        <v>464</v>
      </c>
      <c r="D37" s="1144"/>
      <c r="E37" s="1145"/>
      <c r="F37" s="36">
        <v>0.43</v>
      </c>
      <c r="G37" s="37">
        <v>2.2000000000000002</v>
      </c>
      <c r="H37" s="37">
        <v>0.35</v>
      </c>
      <c r="I37" s="37">
        <v>0.3</v>
      </c>
      <c r="J37" s="38">
        <v>1.32</v>
      </c>
      <c r="K37" s="22"/>
      <c r="L37" s="22"/>
      <c r="M37" s="22"/>
      <c r="N37" s="22"/>
      <c r="O37" s="22"/>
      <c r="P37" s="22"/>
    </row>
    <row r="38" spans="1:16" ht="39" customHeight="1" x14ac:dyDescent="0.2">
      <c r="A38" s="22"/>
      <c r="B38" s="35"/>
      <c r="C38" s="1143" t="s">
        <v>465</v>
      </c>
      <c r="D38" s="1144"/>
      <c r="E38" s="1145"/>
      <c r="F38" s="36">
        <v>0.5</v>
      </c>
      <c r="G38" s="37">
        <v>0.61</v>
      </c>
      <c r="H38" s="37">
        <v>0.62</v>
      </c>
      <c r="I38" s="37">
        <v>0.52</v>
      </c>
      <c r="J38" s="38">
        <v>0.46</v>
      </c>
      <c r="K38" s="22"/>
      <c r="L38" s="22"/>
      <c r="M38" s="22"/>
      <c r="N38" s="22"/>
      <c r="O38" s="22"/>
      <c r="P38" s="22"/>
    </row>
    <row r="39" spans="1:16" ht="39" customHeight="1" x14ac:dyDescent="0.2">
      <c r="A39" s="22"/>
      <c r="B39" s="35"/>
      <c r="C39" s="1143" t="s">
        <v>466</v>
      </c>
      <c r="D39" s="1144"/>
      <c r="E39" s="1145"/>
      <c r="F39" s="36">
        <v>0.12</v>
      </c>
      <c r="G39" s="37">
        <v>0.1</v>
      </c>
      <c r="H39" s="37">
        <v>7.0000000000000007E-2</v>
      </c>
      <c r="I39" s="37">
        <v>0.04</v>
      </c>
      <c r="J39" s="38">
        <v>0.15</v>
      </c>
      <c r="K39" s="22"/>
      <c r="L39" s="22"/>
      <c r="M39" s="22"/>
      <c r="N39" s="22"/>
      <c r="O39" s="22"/>
      <c r="P39" s="22"/>
    </row>
    <row r="40" spans="1:16" ht="39" customHeight="1" x14ac:dyDescent="0.2">
      <c r="A40" s="22"/>
      <c r="B40" s="35"/>
      <c r="C40" s="1143" t="s">
        <v>467</v>
      </c>
      <c r="D40" s="1144"/>
      <c r="E40" s="1145"/>
      <c r="F40" s="36">
        <v>0.28000000000000003</v>
      </c>
      <c r="G40" s="37">
        <v>0.06</v>
      </c>
      <c r="H40" s="37">
        <v>0.11</v>
      </c>
      <c r="I40" s="37">
        <v>0.06</v>
      </c>
      <c r="J40" s="38">
        <v>0.13</v>
      </c>
      <c r="K40" s="22"/>
      <c r="L40" s="22"/>
      <c r="M40" s="22"/>
      <c r="N40" s="22"/>
      <c r="O40" s="22"/>
      <c r="P40" s="22"/>
    </row>
    <row r="41" spans="1:16" ht="39" customHeight="1" x14ac:dyDescent="0.2">
      <c r="A41" s="22"/>
      <c r="B41" s="35"/>
      <c r="C41" s="1143" t="s">
        <v>468</v>
      </c>
      <c r="D41" s="1144"/>
      <c r="E41" s="1145"/>
      <c r="F41" s="36">
        <v>0.55000000000000004</v>
      </c>
      <c r="G41" s="37">
        <v>0.43</v>
      </c>
      <c r="H41" s="37">
        <v>0.11</v>
      </c>
      <c r="I41" s="37">
        <v>0.15</v>
      </c>
      <c r="J41" s="38">
        <v>0.1</v>
      </c>
      <c r="K41" s="22"/>
      <c r="L41" s="22"/>
      <c r="M41" s="22"/>
      <c r="N41" s="22"/>
      <c r="O41" s="22"/>
      <c r="P41" s="22"/>
    </row>
    <row r="42" spans="1:16" ht="39" customHeight="1" x14ac:dyDescent="0.2">
      <c r="A42" s="22"/>
      <c r="B42" s="39"/>
      <c r="C42" s="1143" t="s">
        <v>469</v>
      </c>
      <c r="D42" s="1144"/>
      <c r="E42" s="1145"/>
      <c r="F42" s="36" t="s">
        <v>411</v>
      </c>
      <c r="G42" s="37" t="s">
        <v>411</v>
      </c>
      <c r="H42" s="37" t="s">
        <v>411</v>
      </c>
      <c r="I42" s="37" t="s">
        <v>411</v>
      </c>
      <c r="J42" s="38" t="s">
        <v>411</v>
      </c>
      <c r="K42" s="22"/>
      <c r="L42" s="22"/>
      <c r="M42" s="22"/>
      <c r="N42" s="22"/>
      <c r="O42" s="22"/>
      <c r="P42" s="22"/>
    </row>
    <row r="43" spans="1:16" ht="39" customHeight="1" thickBot="1" x14ac:dyDescent="0.25">
      <c r="A43" s="22"/>
      <c r="B43" s="40"/>
      <c r="C43" s="1146" t="s">
        <v>470</v>
      </c>
      <c r="D43" s="1147"/>
      <c r="E43" s="1148"/>
      <c r="F43" s="41" t="s">
        <v>411</v>
      </c>
      <c r="G43" s="42" t="s">
        <v>411</v>
      </c>
      <c r="H43" s="42" t="s">
        <v>411</v>
      </c>
      <c r="I43" s="42" t="s">
        <v>411</v>
      </c>
      <c r="J43" s="43" t="s">
        <v>411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6" spans="1:16" ht="13.5" hidden="1" customHeight="1" x14ac:dyDescent="0.2"/>
    <row r="47" spans="1:16" ht="13.5" hidden="1" customHeight="1" x14ac:dyDescent="0.2"/>
    <row r="48" spans="1:16" ht="13.5" hidden="1" customHeight="1" x14ac:dyDescent="0.2"/>
    <row r="49" ht="13.5" hidden="1" customHeight="1" x14ac:dyDescent="0.2"/>
  </sheetData>
  <sheetProtection algorithmName="SHA-512" hashValue="lkNqKA+e/0KQOMjF7UGbL5Bv0LUu8Tb09GkcyGhDRIi6WW2Vb29+zVuXC84ZqUZsD46sM7/DAiadWL10uC+B4Q==" saltValue="waWC3gJz+nxXkQR3n0rX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452</v>
      </c>
      <c r="L44" s="56" t="s">
        <v>453</v>
      </c>
      <c r="M44" s="56" t="s">
        <v>454</v>
      </c>
      <c r="N44" s="56" t="s">
        <v>455</v>
      </c>
      <c r="O44" s="57" t="s">
        <v>456</v>
      </c>
      <c r="P44" s="48"/>
      <c r="Q44" s="48"/>
      <c r="R44" s="48"/>
      <c r="S44" s="48"/>
      <c r="T44" s="48"/>
      <c r="U44" s="48"/>
    </row>
    <row r="45" spans="1:21" ht="30.75" customHeight="1" x14ac:dyDescent="0.2">
      <c r="A45" s="48"/>
      <c r="B45" s="1151" t="s">
        <v>10</v>
      </c>
      <c r="C45" s="1152"/>
      <c r="D45" s="58"/>
      <c r="E45" s="1157" t="s">
        <v>11</v>
      </c>
      <c r="F45" s="1157"/>
      <c r="G45" s="1157"/>
      <c r="H45" s="1157"/>
      <c r="I45" s="1157"/>
      <c r="J45" s="1158"/>
      <c r="K45" s="59">
        <v>92</v>
      </c>
      <c r="L45" s="60">
        <v>94</v>
      </c>
      <c r="M45" s="60">
        <v>97</v>
      </c>
      <c r="N45" s="60">
        <v>99</v>
      </c>
      <c r="O45" s="61">
        <v>102</v>
      </c>
      <c r="P45" s="48"/>
      <c r="Q45" s="48"/>
      <c r="R45" s="48"/>
      <c r="S45" s="48"/>
      <c r="T45" s="48"/>
      <c r="U45" s="48"/>
    </row>
    <row r="46" spans="1:21" ht="30.75" customHeight="1" x14ac:dyDescent="0.2">
      <c r="A46" s="48"/>
      <c r="B46" s="1153"/>
      <c r="C46" s="1154"/>
      <c r="D46" s="62"/>
      <c r="E46" s="1159" t="s">
        <v>12</v>
      </c>
      <c r="F46" s="1159"/>
      <c r="G46" s="1159"/>
      <c r="H46" s="1159"/>
      <c r="I46" s="1159"/>
      <c r="J46" s="1160"/>
      <c r="K46" s="63" t="s">
        <v>411</v>
      </c>
      <c r="L46" s="64" t="s">
        <v>411</v>
      </c>
      <c r="M46" s="64" t="s">
        <v>411</v>
      </c>
      <c r="N46" s="64" t="s">
        <v>411</v>
      </c>
      <c r="O46" s="65" t="s">
        <v>411</v>
      </c>
      <c r="P46" s="48"/>
      <c r="Q46" s="48"/>
      <c r="R46" s="48"/>
      <c r="S46" s="48"/>
      <c r="T46" s="48"/>
      <c r="U46" s="48"/>
    </row>
    <row r="47" spans="1:21" ht="30.75" customHeight="1" x14ac:dyDescent="0.2">
      <c r="A47" s="48"/>
      <c r="B47" s="1153"/>
      <c r="C47" s="1154"/>
      <c r="D47" s="62"/>
      <c r="E47" s="1159" t="s">
        <v>13</v>
      </c>
      <c r="F47" s="1159"/>
      <c r="G47" s="1159"/>
      <c r="H47" s="1159"/>
      <c r="I47" s="1159"/>
      <c r="J47" s="1160"/>
      <c r="K47" s="63" t="s">
        <v>411</v>
      </c>
      <c r="L47" s="64" t="s">
        <v>411</v>
      </c>
      <c r="M47" s="64" t="s">
        <v>411</v>
      </c>
      <c r="N47" s="64" t="s">
        <v>411</v>
      </c>
      <c r="O47" s="65" t="s">
        <v>411</v>
      </c>
      <c r="P47" s="48"/>
      <c r="Q47" s="48"/>
      <c r="R47" s="48"/>
      <c r="S47" s="48"/>
      <c r="T47" s="48"/>
      <c r="U47" s="48"/>
    </row>
    <row r="48" spans="1:21" ht="30.75" customHeight="1" x14ac:dyDescent="0.2">
      <c r="A48" s="48"/>
      <c r="B48" s="1153"/>
      <c r="C48" s="1154"/>
      <c r="D48" s="62"/>
      <c r="E48" s="1159" t="s">
        <v>14</v>
      </c>
      <c r="F48" s="1159"/>
      <c r="G48" s="1159"/>
      <c r="H48" s="1159"/>
      <c r="I48" s="1159"/>
      <c r="J48" s="1160"/>
      <c r="K48" s="63">
        <v>177</v>
      </c>
      <c r="L48" s="64">
        <v>180</v>
      </c>
      <c r="M48" s="64">
        <v>152</v>
      </c>
      <c r="N48" s="64">
        <v>127</v>
      </c>
      <c r="O48" s="65">
        <v>58</v>
      </c>
      <c r="P48" s="48"/>
      <c r="Q48" s="48"/>
      <c r="R48" s="48"/>
      <c r="S48" s="48"/>
      <c r="T48" s="48"/>
      <c r="U48" s="48"/>
    </row>
    <row r="49" spans="1:21" ht="30.75" customHeight="1" x14ac:dyDescent="0.2">
      <c r="A49" s="48"/>
      <c r="B49" s="1153"/>
      <c r="C49" s="1154"/>
      <c r="D49" s="62"/>
      <c r="E49" s="1159" t="s">
        <v>15</v>
      </c>
      <c r="F49" s="1159"/>
      <c r="G49" s="1159"/>
      <c r="H49" s="1159"/>
      <c r="I49" s="1159"/>
      <c r="J49" s="1160"/>
      <c r="K49" s="63">
        <v>34</v>
      </c>
      <c r="L49" s="64">
        <v>34</v>
      </c>
      <c r="M49" s="64">
        <v>28</v>
      </c>
      <c r="N49" s="64">
        <v>27</v>
      </c>
      <c r="O49" s="65">
        <v>31</v>
      </c>
      <c r="P49" s="48"/>
      <c r="Q49" s="48"/>
      <c r="R49" s="48"/>
      <c r="S49" s="48"/>
      <c r="T49" s="48"/>
      <c r="U49" s="48"/>
    </row>
    <row r="50" spans="1:21" ht="30.75" customHeight="1" x14ac:dyDescent="0.2">
      <c r="A50" s="48"/>
      <c r="B50" s="1153"/>
      <c r="C50" s="1154"/>
      <c r="D50" s="62"/>
      <c r="E50" s="1159" t="s">
        <v>16</v>
      </c>
      <c r="F50" s="1159"/>
      <c r="G50" s="1159"/>
      <c r="H50" s="1159"/>
      <c r="I50" s="1159"/>
      <c r="J50" s="1160"/>
      <c r="K50" s="63" t="s">
        <v>411</v>
      </c>
      <c r="L50" s="64" t="s">
        <v>411</v>
      </c>
      <c r="M50" s="64" t="s">
        <v>411</v>
      </c>
      <c r="N50" s="64" t="s">
        <v>411</v>
      </c>
      <c r="O50" s="65" t="s">
        <v>411</v>
      </c>
      <c r="P50" s="48"/>
      <c r="Q50" s="48"/>
      <c r="R50" s="48"/>
      <c r="S50" s="48"/>
      <c r="T50" s="48"/>
      <c r="U50" s="48"/>
    </row>
    <row r="51" spans="1:21" ht="30.75" customHeight="1" x14ac:dyDescent="0.2">
      <c r="A51" s="48"/>
      <c r="B51" s="1155"/>
      <c r="C51" s="1156"/>
      <c r="D51" s="66"/>
      <c r="E51" s="1159" t="s">
        <v>17</v>
      </c>
      <c r="F51" s="1159"/>
      <c r="G51" s="1159"/>
      <c r="H51" s="1159"/>
      <c r="I51" s="1159"/>
      <c r="J51" s="1160"/>
      <c r="K51" s="63" t="s">
        <v>411</v>
      </c>
      <c r="L51" s="64" t="s">
        <v>411</v>
      </c>
      <c r="M51" s="64" t="s">
        <v>411</v>
      </c>
      <c r="N51" s="64" t="s">
        <v>411</v>
      </c>
      <c r="O51" s="65" t="s">
        <v>411</v>
      </c>
      <c r="P51" s="48"/>
      <c r="Q51" s="48"/>
      <c r="R51" s="48"/>
      <c r="S51" s="48"/>
      <c r="T51" s="48"/>
      <c r="U51" s="48"/>
    </row>
    <row r="52" spans="1:21" ht="30.75" customHeight="1" x14ac:dyDescent="0.2">
      <c r="A52" s="48"/>
      <c r="B52" s="1161" t="s">
        <v>18</v>
      </c>
      <c r="C52" s="1162"/>
      <c r="D52" s="66"/>
      <c r="E52" s="1159" t="s">
        <v>19</v>
      </c>
      <c r="F52" s="1159"/>
      <c r="G52" s="1159"/>
      <c r="H52" s="1159"/>
      <c r="I52" s="1159"/>
      <c r="J52" s="1160"/>
      <c r="K52" s="63">
        <v>242</v>
      </c>
      <c r="L52" s="64">
        <v>241</v>
      </c>
      <c r="M52" s="64">
        <v>224</v>
      </c>
      <c r="N52" s="64">
        <v>217</v>
      </c>
      <c r="O52" s="65">
        <v>209</v>
      </c>
      <c r="P52" s="48"/>
      <c r="Q52" s="48"/>
      <c r="R52" s="48"/>
      <c r="S52" s="48"/>
      <c r="T52" s="48"/>
      <c r="U52" s="48"/>
    </row>
    <row r="53" spans="1:21" ht="30.75" customHeight="1" thickBot="1" x14ac:dyDescent="0.25">
      <c r="A53" s="48"/>
      <c r="B53" s="1163" t="s">
        <v>20</v>
      </c>
      <c r="C53" s="1164"/>
      <c r="D53" s="67"/>
      <c r="E53" s="1165" t="s">
        <v>21</v>
      </c>
      <c r="F53" s="1165"/>
      <c r="G53" s="1165"/>
      <c r="H53" s="1165"/>
      <c r="I53" s="1165"/>
      <c r="J53" s="1166"/>
      <c r="K53" s="68">
        <v>61</v>
      </c>
      <c r="L53" s="69">
        <v>67</v>
      </c>
      <c r="M53" s="69">
        <v>53</v>
      </c>
      <c r="N53" s="69">
        <v>36</v>
      </c>
      <c r="O53" s="70">
        <v>-18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471</v>
      </c>
      <c r="P55" s="48"/>
      <c r="Q55" s="48"/>
      <c r="R55" s="48"/>
      <c r="S55" s="48"/>
      <c r="T55" s="48"/>
      <c r="U55" s="48"/>
    </row>
    <row r="56" spans="1:21" ht="31.5" customHeight="1" thickBot="1" x14ac:dyDescent="0.25">
      <c r="A56" s="48"/>
      <c r="B56" s="76"/>
      <c r="C56" s="77"/>
      <c r="D56" s="77"/>
      <c r="E56" s="78"/>
      <c r="F56" s="78"/>
      <c r="G56" s="78"/>
      <c r="H56" s="78"/>
      <c r="I56" s="78"/>
      <c r="J56" s="79" t="s">
        <v>2</v>
      </c>
      <c r="K56" s="80" t="s">
        <v>472</v>
      </c>
      <c r="L56" s="81" t="s">
        <v>473</v>
      </c>
      <c r="M56" s="81" t="s">
        <v>474</v>
      </c>
      <c r="N56" s="81" t="s">
        <v>475</v>
      </c>
      <c r="O56" s="82" t="s">
        <v>476</v>
      </c>
      <c r="P56" s="48"/>
      <c r="Q56" s="48"/>
      <c r="R56" s="48"/>
      <c r="S56" s="48"/>
      <c r="T56" s="48"/>
      <c r="U56" s="48"/>
    </row>
    <row r="57" spans="1:21" ht="31.5" customHeight="1" x14ac:dyDescent="0.2">
      <c r="B57" s="1167" t="s">
        <v>24</v>
      </c>
      <c r="C57" s="1168"/>
      <c r="D57" s="1171" t="s">
        <v>25</v>
      </c>
      <c r="E57" s="1172"/>
      <c r="F57" s="1172"/>
      <c r="G57" s="1172"/>
      <c r="H57" s="1172"/>
      <c r="I57" s="1172"/>
      <c r="J57" s="1173"/>
      <c r="K57" s="83"/>
      <c r="L57" s="84"/>
      <c r="M57" s="84"/>
      <c r="N57" s="84"/>
      <c r="O57" s="85"/>
    </row>
    <row r="58" spans="1:21" ht="31.5" customHeight="1" thickBot="1" x14ac:dyDescent="0.25">
      <c r="B58" s="1169"/>
      <c r="C58" s="1170"/>
      <c r="D58" s="1174" t="s">
        <v>26</v>
      </c>
      <c r="E58" s="1175"/>
      <c r="F58" s="1175"/>
      <c r="G58" s="1175"/>
      <c r="H58" s="1175"/>
      <c r="I58" s="1175"/>
      <c r="J58" s="1176"/>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2"/>
    <row r="64" spans="1:21" ht="12.6" hidden="1" customHeight="1" x14ac:dyDescent="0.2"/>
    <row r="65" ht="12.6" hidden="1" customHeight="1" x14ac:dyDescent="0.2"/>
    <row r="66" ht="12.6" hidden="1" customHeight="1" x14ac:dyDescent="0.2"/>
    <row r="67" ht="12.6" hidden="1" customHeight="1" x14ac:dyDescent="0.2"/>
    <row r="68" ht="12.6" hidden="1" customHeight="1" x14ac:dyDescent="0.2"/>
  </sheetData>
  <sheetProtection algorithmName="SHA-512" hashValue="4PFHKrhMZp9shI/dLPww/3+3ukQdn6YZJPZwWVl9n13DDF4hkWNydFzDfhWPzE4SNJv283R789Z3Da3GMjZ8hA==" saltValue="rekypTGvALaPlizcwYQS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452</v>
      </c>
      <c r="J40" s="100" t="s">
        <v>453</v>
      </c>
      <c r="K40" s="100" t="s">
        <v>454</v>
      </c>
      <c r="L40" s="100" t="s">
        <v>455</v>
      </c>
      <c r="M40" s="101" t="s">
        <v>456</v>
      </c>
    </row>
    <row r="41" spans="2:13" ht="27.75" customHeight="1" x14ac:dyDescent="0.2">
      <c r="B41" s="1177" t="s">
        <v>29</v>
      </c>
      <c r="C41" s="1178"/>
      <c r="D41" s="102"/>
      <c r="E41" s="1183" t="s">
        <v>30</v>
      </c>
      <c r="F41" s="1183"/>
      <c r="G41" s="1183"/>
      <c r="H41" s="1184"/>
      <c r="I41" s="337">
        <v>1071</v>
      </c>
      <c r="J41" s="338">
        <v>1036</v>
      </c>
      <c r="K41" s="338">
        <v>983</v>
      </c>
      <c r="L41" s="338">
        <v>929</v>
      </c>
      <c r="M41" s="339">
        <v>865</v>
      </c>
    </row>
    <row r="42" spans="2:13" ht="27.75" customHeight="1" x14ac:dyDescent="0.2">
      <c r="B42" s="1179"/>
      <c r="C42" s="1180"/>
      <c r="D42" s="103"/>
      <c r="E42" s="1185" t="s">
        <v>31</v>
      </c>
      <c r="F42" s="1185"/>
      <c r="G42" s="1185"/>
      <c r="H42" s="1186"/>
      <c r="I42" s="340" t="s">
        <v>411</v>
      </c>
      <c r="J42" s="341" t="s">
        <v>411</v>
      </c>
      <c r="K42" s="341" t="s">
        <v>411</v>
      </c>
      <c r="L42" s="341" t="s">
        <v>411</v>
      </c>
      <c r="M42" s="342" t="s">
        <v>411</v>
      </c>
    </row>
    <row r="43" spans="2:13" ht="27.75" customHeight="1" x14ac:dyDescent="0.2">
      <c r="B43" s="1179"/>
      <c r="C43" s="1180"/>
      <c r="D43" s="103"/>
      <c r="E43" s="1185" t="s">
        <v>32</v>
      </c>
      <c r="F43" s="1185"/>
      <c r="G43" s="1185"/>
      <c r="H43" s="1186"/>
      <c r="I43" s="340">
        <v>1735</v>
      </c>
      <c r="J43" s="341">
        <v>1686</v>
      </c>
      <c r="K43" s="341">
        <v>1577</v>
      </c>
      <c r="L43" s="341">
        <v>1506</v>
      </c>
      <c r="M43" s="342">
        <v>1124</v>
      </c>
    </row>
    <row r="44" spans="2:13" ht="27.75" customHeight="1" x14ac:dyDescent="0.2">
      <c r="B44" s="1179"/>
      <c r="C44" s="1180"/>
      <c r="D44" s="103"/>
      <c r="E44" s="1185" t="s">
        <v>33</v>
      </c>
      <c r="F44" s="1185"/>
      <c r="G44" s="1185"/>
      <c r="H44" s="1186"/>
      <c r="I44" s="340">
        <v>544</v>
      </c>
      <c r="J44" s="341">
        <v>514</v>
      </c>
      <c r="K44" s="341">
        <v>492</v>
      </c>
      <c r="L44" s="341">
        <v>469</v>
      </c>
      <c r="M44" s="342">
        <v>448</v>
      </c>
    </row>
    <row r="45" spans="2:13" ht="27.75" customHeight="1" x14ac:dyDescent="0.2">
      <c r="B45" s="1179"/>
      <c r="C45" s="1180"/>
      <c r="D45" s="103"/>
      <c r="E45" s="1185" t="s">
        <v>34</v>
      </c>
      <c r="F45" s="1185"/>
      <c r="G45" s="1185"/>
      <c r="H45" s="1186"/>
      <c r="I45" s="340">
        <v>565</v>
      </c>
      <c r="J45" s="341">
        <v>564</v>
      </c>
      <c r="K45" s="341">
        <v>550</v>
      </c>
      <c r="L45" s="341">
        <v>547</v>
      </c>
      <c r="M45" s="342">
        <v>540</v>
      </c>
    </row>
    <row r="46" spans="2:13" ht="27.75" customHeight="1" x14ac:dyDescent="0.2">
      <c r="B46" s="1179"/>
      <c r="C46" s="1180"/>
      <c r="D46" s="104"/>
      <c r="E46" s="1185" t="s">
        <v>35</v>
      </c>
      <c r="F46" s="1185"/>
      <c r="G46" s="1185"/>
      <c r="H46" s="1186"/>
      <c r="I46" s="340" t="s">
        <v>411</v>
      </c>
      <c r="J46" s="341" t="s">
        <v>411</v>
      </c>
      <c r="K46" s="341" t="s">
        <v>411</v>
      </c>
      <c r="L46" s="341" t="s">
        <v>411</v>
      </c>
      <c r="M46" s="342" t="s">
        <v>411</v>
      </c>
    </row>
    <row r="47" spans="2:13" ht="27.75" customHeight="1" x14ac:dyDescent="0.2">
      <c r="B47" s="1179"/>
      <c r="C47" s="1180"/>
      <c r="D47" s="105"/>
      <c r="E47" s="1187" t="s">
        <v>36</v>
      </c>
      <c r="F47" s="1188"/>
      <c r="G47" s="1188"/>
      <c r="H47" s="1189"/>
      <c r="I47" s="340" t="s">
        <v>411</v>
      </c>
      <c r="J47" s="341" t="s">
        <v>411</v>
      </c>
      <c r="K47" s="341" t="s">
        <v>411</v>
      </c>
      <c r="L47" s="341" t="s">
        <v>411</v>
      </c>
      <c r="M47" s="342" t="s">
        <v>411</v>
      </c>
    </row>
    <row r="48" spans="2:13" ht="27.75" customHeight="1" x14ac:dyDescent="0.2">
      <c r="B48" s="1179"/>
      <c r="C48" s="1180"/>
      <c r="D48" s="103"/>
      <c r="E48" s="1185" t="s">
        <v>37</v>
      </c>
      <c r="F48" s="1185"/>
      <c r="G48" s="1185"/>
      <c r="H48" s="1186"/>
      <c r="I48" s="340" t="s">
        <v>411</v>
      </c>
      <c r="J48" s="341" t="s">
        <v>411</v>
      </c>
      <c r="K48" s="341" t="s">
        <v>411</v>
      </c>
      <c r="L48" s="341" t="s">
        <v>411</v>
      </c>
      <c r="M48" s="342" t="s">
        <v>411</v>
      </c>
    </row>
    <row r="49" spans="2:13" ht="27.75" customHeight="1" x14ac:dyDescent="0.2">
      <c r="B49" s="1181"/>
      <c r="C49" s="1182"/>
      <c r="D49" s="103"/>
      <c r="E49" s="1185" t="s">
        <v>38</v>
      </c>
      <c r="F49" s="1185"/>
      <c r="G49" s="1185"/>
      <c r="H49" s="1186"/>
      <c r="I49" s="340" t="s">
        <v>411</v>
      </c>
      <c r="J49" s="341" t="s">
        <v>411</v>
      </c>
      <c r="K49" s="341" t="s">
        <v>411</v>
      </c>
      <c r="L49" s="341" t="s">
        <v>411</v>
      </c>
      <c r="M49" s="342" t="s">
        <v>411</v>
      </c>
    </row>
    <row r="50" spans="2:13" ht="27.75" customHeight="1" x14ac:dyDescent="0.2">
      <c r="B50" s="1190" t="s">
        <v>39</v>
      </c>
      <c r="C50" s="1191"/>
      <c r="D50" s="106"/>
      <c r="E50" s="1185" t="s">
        <v>40</v>
      </c>
      <c r="F50" s="1185"/>
      <c r="G50" s="1185"/>
      <c r="H50" s="1186"/>
      <c r="I50" s="340">
        <v>5604</v>
      </c>
      <c r="J50" s="341">
        <v>5499</v>
      </c>
      <c r="K50" s="341">
        <v>5327</v>
      </c>
      <c r="L50" s="341">
        <v>5310</v>
      </c>
      <c r="M50" s="342">
        <v>5403</v>
      </c>
    </row>
    <row r="51" spans="2:13" ht="27.75" customHeight="1" x14ac:dyDescent="0.2">
      <c r="B51" s="1179"/>
      <c r="C51" s="1180"/>
      <c r="D51" s="103"/>
      <c r="E51" s="1185" t="s">
        <v>41</v>
      </c>
      <c r="F51" s="1185"/>
      <c r="G51" s="1185"/>
      <c r="H51" s="1186"/>
      <c r="I51" s="340" t="s">
        <v>411</v>
      </c>
      <c r="J51" s="341" t="s">
        <v>411</v>
      </c>
      <c r="K51" s="341" t="s">
        <v>411</v>
      </c>
      <c r="L51" s="341" t="s">
        <v>411</v>
      </c>
      <c r="M51" s="342" t="s">
        <v>411</v>
      </c>
    </row>
    <row r="52" spans="2:13" ht="27.75" customHeight="1" x14ac:dyDescent="0.2">
      <c r="B52" s="1181"/>
      <c r="C52" s="1182"/>
      <c r="D52" s="103"/>
      <c r="E52" s="1185" t="s">
        <v>42</v>
      </c>
      <c r="F52" s="1185"/>
      <c r="G52" s="1185"/>
      <c r="H52" s="1186"/>
      <c r="I52" s="340">
        <v>2260</v>
      </c>
      <c r="J52" s="341">
        <v>2143</v>
      </c>
      <c r="K52" s="341">
        <v>2025</v>
      </c>
      <c r="L52" s="341">
        <v>1879</v>
      </c>
      <c r="M52" s="342">
        <v>1739</v>
      </c>
    </row>
    <row r="53" spans="2:13" ht="27.75" customHeight="1" thickBot="1" x14ac:dyDescent="0.25">
      <c r="B53" s="1192" t="s">
        <v>43</v>
      </c>
      <c r="C53" s="1193"/>
      <c r="D53" s="107"/>
      <c r="E53" s="1194" t="s">
        <v>44</v>
      </c>
      <c r="F53" s="1194"/>
      <c r="G53" s="1194"/>
      <c r="H53" s="1195"/>
      <c r="I53" s="343">
        <v>-3948</v>
      </c>
      <c r="J53" s="344">
        <v>-3842</v>
      </c>
      <c r="K53" s="344">
        <v>-3750</v>
      </c>
      <c r="L53" s="344">
        <v>-3739</v>
      </c>
      <c r="M53" s="345">
        <v>-4165</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8iooCiVQBLxMqWkRYjKI5CNk6ic+mq4+jBgjv6tBuCDO7q4lqAcT+lSaBW31YIMMSdW1XCD28OtLMKaL8w2UxA==" saltValue="hWVcq7Kwp5JCcay0n4Lh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7"/>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454</v>
      </c>
      <c r="G54" s="116" t="s">
        <v>455</v>
      </c>
      <c r="H54" s="117" t="s">
        <v>456</v>
      </c>
    </row>
    <row r="55" spans="2:8" ht="52.5" customHeight="1" x14ac:dyDescent="0.2">
      <c r="B55" s="118"/>
      <c r="C55" s="1204" t="s">
        <v>47</v>
      </c>
      <c r="D55" s="1204"/>
      <c r="E55" s="1205"/>
      <c r="F55" s="119">
        <v>2431</v>
      </c>
      <c r="G55" s="119">
        <v>2402</v>
      </c>
      <c r="H55" s="120">
        <v>2402</v>
      </c>
    </row>
    <row r="56" spans="2:8" ht="52.5" customHeight="1" x14ac:dyDescent="0.2">
      <c r="B56" s="121"/>
      <c r="C56" s="1206" t="s">
        <v>48</v>
      </c>
      <c r="D56" s="1206"/>
      <c r="E56" s="1207"/>
      <c r="F56" s="122">
        <v>75</v>
      </c>
      <c r="G56" s="122">
        <v>75</v>
      </c>
      <c r="H56" s="123">
        <v>75</v>
      </c>
    </row>
    <row r="57" spans="2:8" ht="53.25" customHeight="1" x14ac:dyDescent="0.2">
      <c r="B57" s="121"/>
      <c r="C57" s="1208" t="s">
        <v>49</v>
      </c>
      <c r="D57" s="1208"/>
      <c r="E57" s="1209"/>
      <c r="F57" s="124">
        <v>2615</v>
      </c>
      <c r="G57" s="124">
        <v>2592</v>
      </c>
      <c r="H57" s="125">
        <v>2608</v>
      </c>
    </row>
    <row r="58" spans="2:8" ht="45.75" customHeight="1" x14ac:dyDescent="0.2">
      <c r="B58" s="126"/>
      <c r="C58" s="1196" t="s">
        <v>486</v>
      </c>
      <c r="D58" s="1197"/>
      <c r="E58" s="1198"/>
      <c r="F58" s="346">
        <v>1458</v>
      </c>
      <c r="G58" s="127">
        <v>1458</v>
      </c>
      <c r="H58" s="128">
        <v>1492</v>
      </c>
    </row>
    <row r="59" spans="2:8" ht="45.75" customHeight="1" x14ac:dyDescent="0.2">
      <c r="B59" s="126"/>
      <c r="C59" s="1196" t="s">
        <v>487</v>
      </c>
      <c r="D59" s="1197"/>
      <c r="E59" s="1198"/>
      <c r="F59" s="346">
        <v>592</v>
      </c>
      <c r="G59" s="127">
        <v>585</v>
      </c>
      <c r="H59" s="128">
        <v>577</v>
      </c>
    </row>
    <row r="60" spans="2:8" ht="45.75" customHeight="1" x14ac:dyDescent="0.2">
      <c r="B60" s="126"/>
      <c r="C60" s="1196" t="s">
        <v>488</v>
      </c>
      <c r="D60" s="1197"/>
      <c r="E60" s="1198"/>
      <c r="F60" s="346">
        <v>181</v>
      </c>
      <c r="G60" s="127">
        <v>181</v>
      </c>
      <c r="H60" s="128">
        <v>181</v>
      </c>
    </row>
    <row r="61" spans="2:8" ht="45.75" customHeight="1" x14ac:dyDescent="0.2">
      <c r="B61" s="126"/>
      <c r="C61" s="1196" t="s">
        <v>489</v>
      </c>
      <c r="D61" s="1197"/>
      <c r="E61" s="1198"/>
      <c r="F61" s="346">
        <v>113</v>
      </c>
      <c r="G61" s="127">
        <v>113</v>
      </c>
      <c r="H61" s="128">
        <v>113</v>
      </c>
    </row>
    <row r="62" spans="2:8" ht="45.75" customHeight="1" thickBot="1" x14ac:dyDescent="0.25">
      <c r="B62" s="129"/>
      <c r="C62" s="1199" t="s">
        <v>490</v>
      </c>
      <c r="D62" s="1200"/>
      <c r="E62" s="1201"/>
      <c r="F62" s="347">
        <v>116</v>
      </c>
      <c r="G62" s="130">
        <v>56</v>
      </c>
      <c r="H62" s="131">
        <v>46</v>
      </c>
    </row>
    <row r="63" spans="2:8" ht="52.5" customHeight="1" thickBot="1" x14ac:dyDescent="0.25">
      <c r="B63" s="132"/>
      <c r="C63" s="1202" t="s">
        <v>50</v>
      </c>
      <c r="D63" s="1202"/>
      <c r="E63" s="1203"/>
      <c r="F63" s="133">
        <v>5120</v>
      </c>
      <c r="G63" s="133">
        <v>5068</v>
      </c>
      <c r="H63" s="134">
        <v>5084</v>
      </c>
    </row>
    <row r="64" spans="2:8" ht="13.2" x14ac:dyDescent="0.2"/>
    <row r="65" ht="13.5" hidden="1" customHeight="1" x14ac:dyDescent="0.2"/>
    <row r="66" ht="13.5" hidden="1" customHeight="1" x14ac:dyDescent="0.2"/>
    <row r="67" ht="13.5" hidden="1" customHeight="1" x14ac:dyDescent="0.2"/>
  </sheetData>
  <sheetProtection algorithmName="SHA-512" hashValue="14tsOl1Pxj5ojM99UZt5oi0Ln1/OZo+2sSJkPAANUraSR2JePJXbD3LjgIgWSa0T2pK4/frsT2u47RDXnJqCFQ==" saltValue="f81cyNHcv+evKDpy8ne3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2" customWidth="1"/>
    <col min="2" max="107" width="2.44140625" style="1212" customWidth="1"/>
    <col min="108" max="108" width="6.109375" style="1219" customWidth="1"/>
    <col min="109" max="109" width="5.88671875" style="1218" customWidth="1"/>
    <col min="110" max="16384" width="8.6640625" style="1212" hidden="1"/>
  </cols>
  <sheetData>
    <row r="1" spans="1:109" ht="42.75" customHeight="1" x14ac:dyDescent="0.2">
      <c r="A1" s="1210"/>
      <c r="B1" s="1211"/>
      <c r="DD1" s="1212"/>
      <c r="DE1" s="1212"/>
    </row>
    <row r="2" spans="1:109" ht="25.5" customHeight="1" x14ac:dyDescent="0.2">
      <c r="A2" s="1213"/>
      <c r="C2" s="1213"/>
      <c r="O2" s="1213"/>
      <c r="P2" s="1213"/>
      <c r="Q2" s="1213"/>
      <c r="R2" s="1213"/>
      <c r="S2" s="1213"/>
      <c r="T2" s="1213"/>
      <c r="U2" s="1213"/>
      <c r="V2" s="1213"/>
      <c r="W2" s="1213"/>
      <c r="X2" s="1213"/>
      <c r="Y2" s="1213"/>
      <c r="Z2" s="1213"/>
      <c r="AA2" s="1213"/>
      <c r="AB2" s="1213"/>
      <c r="AC2" s="1213"/>
      <c r="AD2" s="1213"/>
      <c r="AE2" s="1213"/>
      <c r="AF2" s="1213"/>
      <c r="AG2" s="1213"/>
      <c r="AH2" s="1213"/>
      <c r="AI2" s="1213"/>
      <c r="AU2" s="1213"/>
      <c r="BG2" s="1213"/>
      <c r="BS2" s="1213"/>
      <c r="CE2" s="1213"/>
      <c r="CQ2" s="1213"/>
      <c r="DD2" s="1212"/>
      <c r="DE2" s="1212"/>
    </row>
    <row r="3" spans="1:109" ht="25.5" customHeight="1" x14ac:dyDescent="0.2">
      <c r="A3" s="1213"/>
      <c r="C3" s="1213"/>
      <c r="O3" s="1213"/>
      <c r="P3" s="1213"/>
      <c r="Q3" s="1213"/>
      <c r="R3" s="1213"/>
      <c r="S3" s="1213"/>
      <c r="T3" s="1213"/>
      <c r="U3" s="1213"/>
      <c r="V3" s="1213"/>
      <c r="W3" s="1213"/>
      <c r="X3" s="1213"/>
      <c r="Y3" s="1213"/>
      <c r="Z3" s="1213"/>
      <c r="AA3" s="1213"/>
      <c r="AB3" s="1213"/>
      <c r="AC3" s="1213"/>
      <c r="AD3" s="1213"/>
      <c r="AE3" s="1213"/>
      <c r="AF3" s="1213"/>
      <c r="AG3" s="1213"/>
      <c r="AH3" s="1213"/>
      <c r="AI3" s="1213"/>
      <c r="AU3" s="1213"/>
      <c r="BG3" s="1213"/>
      <c r="BS3" s="1213"/>
      <c r="CE3" s="1213"/>
      <c r="CQ3" s="1213"/>
      <c r="DD3" s="1212"/>
      <c r="DE3" s="1212"/>
    </row>
    <row r="4" spans="1:109" s="241" customFormat="1" ht="13.2" x14ac:dyDescent="0.2">
      <c r="A4" s="1213"/>
      <c r="B4" s="1213"/>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c r="AC4" s="1213"/>
      <c r="AD4" s="1213"/>
      <c r="AE4" s="1213"/>
      <c r="AF4" s="1213"/>
      <c r="AG4" s="1213"/>
      <c r="AH4" s="1213"/>
      <c r="AI4" s="1213"/>
      <c r="AJ4" s="1213"/>
      <c r="AK4" s="1213"/>
      <c r="AL4" s="1213"/>
      <c r="AM4" s="1213"/>
      <c r="AN4" s="1213"/>
      <c r="AO4" s="1213"/>
      <c r="AP4" s="1213"/>
      <c r="AQ4" s="1213"/>
      <c r="AR4" s="1213"/>
      <c r="AS4" s="1213"/>
      <c r="AT4" s="1213"/>
      <c r="AU4" s="1213"/>
      <c r="AV4" s="1213"/>
      <c r="AW4" s="1213"/>
      <c r="AX4" s="1213"/>
      <c r="AY4" s="1213"/>
      <c r="AZ4" s="1213"/>
      <c r="BA4" s="1213"/>
      <c r="BB4" s="1213"/>
      <c r="BC4" s="1213"/>
      <c r="BD4" s="1213"/>
      <c r="BE4" s="1213"/>
      <c r="BF4" s="1213"/>
      <c r="BG4" s="1213"/>
      <c r="BH4" s="1213"/>
      <c r="BI4" s="1213"/>
      <c r="BJ4" s="1213"/>
      <c r="BK4" s="1213"/>
      <c r="BL4" s="1213"/>
      <c r="BM4" s="1213"/>
      <c r="BN4" s="1213"/>
      <c r="BO4" s="1213"/>
      <c r="BP4" s="1213"/>
      <c r="BQ4" s="1213"/>
      <c r="BR4" s="1213"/>
      <c r="BS4" s="1213"/>
      <c r="BT4" s="1213"/>
      <c r="BU4" s="1213"/>
      <c r="BV4" s="1213"/>
      <c r="BW4" s="1213"/>
      <c r="BX4" s="1213"/>
      <c r="BY4" s="1213"/>
      <c r="BZ4" s="1213"/>
      <c r="CA4" s="1213"/>
      <c r="CB4" s="1213"/>
      <c r="CC4" s="1213"/>
      <c r="CD4" s="1213"/>
      <c r="CE4" s="1213"/>
      <c r="CF4" s="1213"/>
      <c r="CG4" s="1213"/>
      <c r="CH4" s="1213"/>
      <c r="CI4" s="1213"/>
      <c r="CJ4" s="1213"/>
      <c r="CK4" s="1213"/>
      <c r="CL4" s="1213"/>
      <c r="CM4" s="1213"/>
      <c r="CN4" s="1213"/>
      <c r="CO4" s="1213"/>
      <c r="CP4" s="1213"/>
      <c r="CQ4" s="1213"/>
      <c r="CR4" s="1213"/>
      <c r="CS4" s="1213"/>
      <c r="CT4" s="1213"/>
      <c r="CU4" s="1213"/>
      <c r="CV4" s="1213"/>
      <c r="CW4" s="1213"/>
      <c r="CX4" s="1213"/>
      <c r="CY4" s="1213"/>
      <c r="CZ4" s="1213"/>
      <c r="DA4" s="1213"/>
      <c r="DB4" s="1213"/>
      <c r="DC4" s="1213"/>
      <c r="DD4" s="1213"/>
      <c r="DE4" s="1213"/>
    </row>
    <row r="5" spans="1:109" s="241" customFormat="1" ht="13.2" x14ac:dyDescent="0.2">
      <c r="A5" s="1213"/>
      <c r="B5" s="1213"/>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c r="AL5" s="1213"/>
      <c r="AM5" s="1213"/>
      <c r="AN5" s="1213"/>
      <c r="AO5" s="1213"/>
      <c r="AP5" s="1213"/>
      <c r="AQ5" s="1213"/>
      <c r="AR5" s="1213"/>
      <c r="AS5" s="1213"/>
      <c r="AT5" s="1213"/>
      <c r="AU5" s="1213"/>
      <c r="AV5" s="1213"/>
      <c r="AW5" s="1213"/>
      <c r="AX5" s="1213"/>
      <c r="AY5" s="1213"/>
      <c r="AZ5" s="1213"/>
      <c r="BA5" s="1213"/>
      <c r="BB5" s="1213"/>
      <c r="BC5" s="1213"/>
      <c r="BD5" s="1213"/>
      <c r="BE5" s="1213"/>
      <c r="BF5" s="1213"/>
      <c r="BG5" s="1213"/>
      <c r="BH5" s="1213"/>
      <c r="BI5" s="1213"/>
      <c r="BJ5" s="1213"/>
      <c r="BK5" s="1213"/>
      <c r="BL5" s="1213"/>
      <c r="BM5" s="1213"/>
      <c r="BN5" s="1213"/>
      <c r="BO5" s="1213"/>
      <c r="BP5" s="1213"/>
      <c r="BQ5" s="1213"/>
      <c r="BR5" s="1213"/>
      <c r="BS5" s="1213"/>
      <c r="BT5" s="1213"/>
      <c r="BU5" s="1213"/>
      <c r="BV5" s="1213"/>
      <c r="BW5" s="1213"/>
      <c r="BX5" s="1213"/>
      <c r="BY5" s="1213"/>
      <c r="BZ5" s="1213"/>
      <c r="CA5" s="1213"/>
      <c r="CB5" s="1213"/>
      <c r="CC5" s="1213"/>
      <c r="CD5" s="1213"/>
      <c r="CE5" s="1213"/>
      <c r="CF5" s="1213"/>
      <c r="CG5" s="1213"/>
      <c r="CH5" s="1213"/>
      <c r="CI5" s="1213"/>
      <c r="CJ5" s="1213"/>
      <c r="CK5" s="1213"/>
      <c r="CL5" s="1213"/>
      <c r="CM5" s="1213"/>
      <c r="CN5" s="1213"/>
      <c r="CO5" s="1213"/>
      <c r="CP5" s="1213"/>
      <c r="CQ5" s="1213"/>
      <c r="CR5" s="1213"/>
      <c r="CS5" s="1213"/>
      <c r="CT5" s="1213"/>
      <c r="CU5" s="1213"/>
      <c r="CV5" s="1213"/>
      <c r="CW5" s="1213"/>
      <c r="CX5" s="1213"/>
      <c r="CY5" s="1213"/>
      <c r="CZ5" s="1213"/>
      <c r="DA5" s="1213"/>
      <c r="DB5" s="1213"/>
      <c r="DC5" s="1213"/>
      <c r="DD5" s="1213"/>
      <c r="DE5" s="1213"/>
    </row>
    <row r="6" spans="1:109" s="241" customFormat="1" ht="13.2" x14ac:dyDescent="0.2">
      <c r="A6" s="1213"/>
      <c r="B6" s="1213"/>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c r="AL6" s="1213"/>
      <c r="AM6" s="1213"/>
      <c r="AN6" s="1213"/>
      <c r="AO6" s="1213"/>
      <c r="AP6" s="1213"/>
      <c r="AQ6" s="1213"/>
      <c r="AR6" s="1213"/>
      <c r="AS6" s="1213"/>
      <c r="AT6" s="1213"/>
      <c r="AU6" s="1213"/>
      <c r="AV6" s="1213"/>
      <c r="AW6" s="1213"/>
      <c r="AX6" s="1213"/>
      <c r="AY6" s="1213"/>
      <c r="AZ6" s="1213"/>
      <c r="BA6" s="1213"/>
      <c r="BB6" s="1213"/>
      <c r="BC6" s="1213"/>
      <c r="BD6" s="1213"/>
      <c r="BE6" s="1213"/>
      <c r="BF6" s="1213"/>
      <c r="BG6" s="1213"/>
      <c r="BH6" s="1213"/>
      <c r="BI6" s="1213"/>
      <c r="BJ6" s="1213"/>
      <c r="BK6" s="1213"/>
      <c r="BL6" s="1213"/>
      <c r="BM6" s="1213"/>
      <c r="BN6" s="1213"/>
      <c r="BO6" s="1213"/>
      <c r="BP6" s="1213"/>
      <c r="BQ6" s="1213"/>
      <c r="BR6" s="1213"/>
      <c r="BS6" s="1213"/>
      <c r="BT6" s="1213"/>
      <c r="BU6" s="1213"/>
      <c r="BV6" s="1213"/>
      <c r="BW6" s="1213"/>
      <c r="BX6" s="1213"/>
      <c r="BY6" s="1213"/>
      <c r="BZ6" s="1213"/>
      <c r="CA6" s="1213"/>
      <c r="CB6" s="1213"/>
      <c r="CC6" s="1213"/>
      <c r="CD6" s="1213"/>
      <c r="CE6" s="1213"/>
      <c r="CF6" s="1213"/>
      <c r="CG6" s="1213"/>
      <c r="CH6" s="1213"/>
      <c r="CI6" s="1213"/>
      <c r="CJ6" s="1213"/>
      <c r="CK6" s="1213"/>
      <c r="CL6" s="1213"/>
      <c r="CM6" s="1213"/>
      <c r="CN6" s="1213"/>
      <c r="CO6" s="1213"/>
      <c r="CP6" s="1213"/>
      <c r="CQ6" s="1213"/>
      <c r="CR6" s="1213"/>
      <c r="CS6" s="1213"/>
      <c r="CT6" s="1213"/>
      <c r="CU6" s="1213"/>
      <c r="CV6" s="1213"/>
      <c r="CW6" s="1213"/>
      <c r="CX6" s="1213"/>
      <c r="CY6" s="1213"/>
      <c r="CZ6" s="1213"/>
      <c r="DA6" s="1213"/>
      <c r="DB6" s="1213"/>
      <c r="DC6" s="1213"/>
      <c r="DD6" s="1213"/>
      <c r="DE6" s="1213"/>
    </row>
    <row r="7" spans="1:109" s="241" customFormat="1" ht="13.2" x14ac:dyDescent="0.2">
      <c r="A7" s="1213"/>
      <c r="B7" s="1213"/>
      <c r="C7" s="1213"/>
      <c r="D7" s="1213"/>
      <c r="E7" s="1213"/>
      <c r="F7" s="1213"/>
      <c r="G7" s="1213"/>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3"/>
      <c r="AK7" s="1213"/>
      <c r="AL7" s="1213"/>
      <c r="AM7" s="1213"/>
      <c r="AN7" s="1213"/>
      <c r="AO7" s="1213"/>
      <c r="AP7" s="1213"/>
      <c r="AQ7" s="1213"/>
      <c r="AR7" s="1213"/>
      <c r="AS7" s="1213"/>
      <c r="AT7" s="1213"/>
      <c r="AU7" s="1213"/>
      <c r="AV7" s="1213"/>
      <c r="AW7" s="1213"/>
      <c r="AX7" s="1213"/>
      <c r="AY7" s="1213"/>
      <c r="AZ7" s="1213"/>
      <c r="BA7" s="1213"/>
      <c r="BB7" s="1213"/>
      <c r="BC7" s="1213"/>
      <c r="BD7" s="1213"/>
      <c r="BE7" s="1213"/>
      <c r="BF7" s="1213"/>
      <c r="BG7" s="1213"/>
      <c r="BH7" s="1213"/>
      <c r="BI7" s="1213"/>
      <c r="BJ7" s="1213"/>
      <c r="BK7" s="1213"/>
      <c r="BL7" s="1213"/>
      <c r="BM7" s="1213"/>
      <c r="BN7" s="1213"/>
      <c r="BO7" s="1213"/>
      <c r="BP7" s="1213"/>
      <c r="BQ7" s="1213"/>
      <c r="BR7" s="1213"/>
      <c r="BS7" s="1213"/>
      <c r="BT7" s="1213"/>
      <c r="BU7" s="1213"/>
      <c r="BV7" s="1213"/>
      <c r="BW7" s="1213"/>
      <c r="BX7" s="1213"/>
      <c r="BY7" s="1213"/>
      <c r="BZ7" s="1213"/>
      <c r="CA7" s="1213"/>
      <c r="CB7" s="1213"/>
      <c r="CC7" s="1213"/>
      <c r="CD7" s="1213"/>
      <c r="CE7" s="1213"/>
      <c r="CF7" s="1213"/>
      <c r="CG7" s="1213"/>
      <c r="CH7" s="1213"/>
      <c r="CI7" s="1213"/>
      <c r="CJ7" s="1213"/>
      <c r="CK7" s="1213"/>
      <c r="CL7" s="1213"/>
      <c r="CM7" s="1213"/>
      <c r="CN7" s="1213"/>
      <c r="CO7" s="1213"/>
      <c r="CP7" s="1213"/>
      <c r="CQ7" s="1213"/>
      <c r="CR7" s="1213"/>
      <c r="CS7" s="1213"/>
      <c r="CT7" s="1213"/>
      <c r="CU7" s="1213"/>
      <c r="CV7" s="1213"/>
      <c r="CW7" s="1213"/>
      <c r="CX7" s="1213"/>
      <c r="CY7" s="1213"/>
      <c r="CZ7" s="1213"/>
      <c r="DA7" s="1213"/>
      <c r="DB7" s="1213"/>
      <c r="DC7" s="1213"/>
      <c r="DD7" s="1213"/>
      <c r="DE7" s="1213"/>
    </row>
    <row r="8" spans="1:109" s="241" customFormat="1" ht="13.2" x14ac:dyDescent="0.2">
      <c r="A8" s="1213"/>
      <c r="B8" s="1213"/>
      <c r="C8" s="1213"/>
      <c r="D8" s="1213"/>
      <c r="E8" s="1213"/>
      <c r="F8" s="1213"/>
      <c r="G8" s="1213"/>
      <c r="H8" s="1213"/>
      <c r="I8" s="1213"/>
      <c r="J8" s="1213"/>
      <c r="K8" s="1213"/>
      <c r="L8" s="1213"/>
      <c r="M8" s="1213"/>
      <c r="N8" s="1213"/>
      <c r="O8" s="1213"/>
      <c r="P8" s="1213"/>
      <c r="Q8" s="1213"/>
      <c r="R8" s="1213"/>
      <c r="S8" s="1213"/>
      <c r="T8" s="1213"/>
      <c r="U8" s="1213"/>
      <c r="V8" s="1213"/>
      <c r="W8" s="1213"/>
      <c r="X8" s="1213"/>
      <c r="Y8" s="1213"/>
      <c r="Z8" s="1213"/>
      <c r="AA8" s="1213"/>
      <c r="AB8" s="1213"/>
      <c r="AC8" s="1213"/>
      <c r="AD8" s="1213"/>
      <c r="AE8" s="1213"/>
      <c r="AF8" s="1213"/>
      <c r="AG8" s="1213"/>
      <c r="AH8" s="1213"/>
      <c r="AI8" s="1213"/>
      <c r="AJ8" s="1213"/>
      <c r="AK8" s="1213"/>
      <c r="AL8" s="1213"/>
      <c r="AM8" s="1213"/>
      <c r="AN8" s="1213"/>
      <c r="AO8" s="1213"/>
      <c r="AP8" s="1213"/>
      <c r="AQ8" s="1213"/>
      <c r="AR8" s="1213"/>
      <c r="AS8" s="1213"/>
      <c r="AT8" s="1213"/>
      <c r="AU8" s="1213"/>
      <c r="AV8" s="1213"/>
      <c r="AW8" s="1213"/>
      <c r="AX8" s="1213"/>
      <c r="AY8" s="1213"/>
      <c r="AZ8" s="1213"/>
      <c r="BA8" s="1213"/>
      <c r="BB8" s="1213"/>
      <c r="BC8" s="1213"/>
      <c r="BD8" s="1213"/>
      <c r="BE8" s="1213"/>
      <c r="BF8" s="1213"/>
      <c r="BG8" s="1213"/>
      <c r="BH8" s="1213"/>
      <c r="BI8" s="1213"/>
      <c r="BJ8" s="1213"/>
      <c r="BK8" s="1213"/>
      <c r="BL8" s="1213"/>
      <c r="BM8" s="1213"/>
      <c r="BN8" s="1213"/>
      <c r="BO8" s="1213"/>
      <c r="BP8" s="1213"/>
      <c r="BQ8" s="1213"/>
      <c r="BR8" s="1213"/>
      <c r="BS8" s="1213"/>
      <c r="BT8" s="1213"/>
      <c r="BU8" s="1213"/>
      <c r="BV8" s="1213"/>
      <c r="BW8" s="1213"/>
      <c r="BX8" s="1213"/>
      <c r="BY8" s="1213"/>
      <c r="BZ8" s="1213"/>
      <c r="CA8" s="1213"/>
      <c r="CB8" s="1213"/>
      <c r="CC8" s="1213"/>
      <c r="CD8" s="1213"/>
      <c r="CE8" s="1213"/>
      <c r="CF8" s="1213"/>
      <c r="CG8" s="1213"/>
      <c r="CH8" s="1213"/>
      <c r="CI8" s="1213"/>
      <c r="CJ8" s="1213"/>
      <c r="CK8" s="1213"/>
      <c r="CL8" s="1213"/>
      <c r="CM8" s="1213"/>
      <c r="CN8" s="1213"/>
      <c r="CO8" s="1213"/>
      <c r="CP8" s="1213"/>
      <c r="CQ8" s="1213"/>
      <c r="CR8" s="1213"/>
      <c r="CS8" s="1213"/>
      <c r="CT8" s="1213"/>
      <c r="CU8" s="1213"/>
      <c r="CV8" s="1213"/>
      <c r="CW8" s="1213"/>
      <c r="CX8" s="1213"/>
      <c r="CY8" s="1213"/>
      <c r="CZ8" s="1213"/>
      <c r="DA8" s="1213"/>
      <c r="DB8" s="1213"/>
      <c r="DC8" s="1213"/>
      <c r="DD8" s="1213"/>
      <c r="DE8" s="1213"/>
    </row>
    <row r="9" spans="1:109" s="241" customFormat="1" ht="13.2" x14ac:dyDescent="0.2">
      <c r="A9" s="1213"/>
      <c r="B9" s="1213"/>
      <c r="C9" s="1213"/>
      <c r="D9" s="1213"/>
      <c r="E9" s="1213"/>
      <c r="F9" s="1213"/>
      <c r="G9" s="1213"/>
      <c r="H9" s="1213"/>
      <c r="I9" s="1213"/>
      <c r="J9" s="1213"/>
      <c r="K9" s="1213"/>
      <c r="L9" s="1213"/>
      <c r="M9" s="1213"/>
      <c r="N9" s="1213"/>
      <c r="O9" s="1213"/>
      <c r="P9" s="1213"/>
      <c r="Q9" s="1213"/>
      <c r="R9" s="1213"/>
      <c r="S9" s="1213"/>
      <c r="T9" s="1213"/>
      <c r="U9" s="1213"/>
      <c r="V9" s="1213"/>
      <c r="W9" s="1213"/>
      <c r="X9" s="1213"/>
      <c r="Y9" s="1213"/>
      <c r="Z9" s="1213"/>
      <c r="AA9" s="1213"/>
      <c r="AB9" s="1213"/>
      <c r="AC9" s="1213"/>
      <c r="AD9" s="1213"/>
      <c r="AE9" s="1213"/>
      <c r="AF9" s="1213"/>
      <c r="AG9" s="1213"/>
      <c r="AH9" s="1213"/>
      <c r="AI9" s="1213"/>
      <c r="AJ9" s="1213"/>
      <c r="AK9" s="1213"/>
      <c r="AL9" s="1213"/>
      <c r="AM9" s="1213"/>
      <c r="AN9" s="1213"/>
      <c r="AO9" s="1213"/>
      <c r="AP9" s="1213"/>
      <c r="AQ9" s="1213"/>
      <c r="AR9" s="1213"/>
      <c r="AS9" s="1213"/>
      <c r="AT9" s="1213"/>
      <c r="AU9" s="1213"/>
      <c r="AV9" s="1213"/>
      <c r="AW9" s="1213"/>
      <c r="AX9" s="1213"/>
      <c r="AY9" s="1213"/>
      <c r="AZ9" s="1213"/>
      <c r="BA9" s="1213"/>
      <c r="BB9" s="1213"/>
      <c r="BC9" s="1213"/>
      <c r="BD9" s="1213"/>
      <c r="BE9" s="1213"/>
      <c r="BF9" s="1213"/>
      <c r="BG9" s="1213"/>
      <c r="BH9" s="1213"/>
      <c r="BI9" s="1213"/>
      <c r="BJ9" s="1213"/>
      <c r="BK9" s="1213"/>
      <c r="BL9" s="1213"/>
      <c r="BM9" s="1213"/>
      <c r="BN9" s="1213"/>
      <c r="BO9" s="1213"/>
      <c r="BP9" s="1213"/>
      <c r="BQ9" s="1213"/>
      <c r="BR9" s="1213"/>
      <c r="BS9" s="1213"/>
      <c r="BT9" s="1213"/>
      <c r="BU9" s="1213"/>
      <c r="BV9" s="1213"/>
      <c r="BW9" s="1213"/>
      <c r="BX9" s="1213"/>
      <c r="BY9" s="1213"/>
      <c r="BZ9" s="1213"/>
      <c r="CA9" s="1213"/>
      <c r="CB9" s="1213"/>
      <c r="CC9" s="1213"/>
      <c r="CD9" s="1213"/>
      <c r="CE9" s="1213"/>
      <c r="CF9" s="1213"/>
      <c r="CG9" s="1213"/>
      <c r="CH9" s="1213"/>
      <c r="CI9" s="1213"/>
      <c r="CJ9" s="1213"/>
      <c r="CK9" s="1213"/>
      <c r="CL9" s="1213"/>
      <c r="CM9" s="1213"/>
      <c r="CN9" s="1213"/>
      <c r="CO9" s="1213"/>
      <c r="CP9" s="1213"/>
      <c r="CQ9" s="1213"/>
      <c r="CR9" s="1213"/>
      <c r="CS9" s="1213"/>
      <c r="CT9" s="1213"/>
      <c r="CU9" s="1213"/>
      <c r="CV9" s="1213"/>
      <c r="CW9" s="1213"/>
      <c r="CX9" s="1213"/>
      <c r="CY9" s="1213"/>
      <c r="CZ9" s="1213"/>
      <c r="DA9" s="1213"/>
      <c r="DB9" s="1213"/>
      <c r="DC9" s="1213"/>
      <c r="DD9" s="1213"/>
      <c r="DE9" s="1213"/>
    </row>
    <row r="10" spans="1:109" s="241" customFormat="1" ht="13.2" x14ac:dyDescent="0.2">
      <c r="A10" s="1213"/>
      <c r="B10" s="1213"/>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c r="AG10" s="1213"/>
      <c r="AH10" s="1213"/>
      <c r="AI10" s="1213"/>
      <c r="AJ10" s="1213"/>
      <c r="AK10" s="1213"/>
      <c r="AL10" s="1213"/>
      <c r="AM10" s="1213"/>
      <c r="AN10" s="1213"/>
      <c r="AO10" s="1213"/>
      <c r="AP10" s="1213"/>
      <c r="AQ10" s="1213"/>
      <c r="AR10" s="1213"/>
      <c r="AS10" s="1213"/>
      <c r="AT10" s="1213"/>
      <c r="AU10" s="1213"/>
      <c r="AV10" s="1213"/>
      <c r="AW10" s="1213"/>
      <c r="AX10" s="1213"/>
      <c r="AY10" s="1213"/>
      <c r="AZ10" s="1213"/>
      <c r="BA10" s="1213"/>
      <c r="BB10" s="1213"/>
      <c r="BC10" s="1213"/>
      <c r="BD10" s="1213"/>
      <c r="BE10" s="1213"/>
      <c r="BF10" s="1213"/>
      <c r="BG10" s="1213"/>
      <c r="BH10" s="1213"/>
      <c r="BI10" s="1213"/>
      <c r="BJ10" s="1213"/>
      <c r="BK10" s="1213"/>
      <c r="BL10" s="1213"/>
      <c r="BM10" s="1213"/>
      <c r="BN10" s="1213"/>
      <c r="BO10" s="1213"/>
      <c r="BP10" s="1213"/>
      <c r="BQ10" s="1213"/>
      <c r="BR10" s="1213"/>
      <c r="BS10" s="1213"/>
      <c r="BT10" s="1213"/>
      <c r="BU10" s="1213"/>
      <c r="BV10" s="1213"/>
      <c r="BW10" s="1213"/>
      <c r="BX10" s="1213"/>
      <c r="BY10" s="1213"/>
      <c r="BZ10" s="1213"/>
      <c r="CA10" s="1213"/>
      <c r="CB10" s="1213"/>
      <c r="CC10" s="1213"/>
      <c r="CD10" s="1213"/>
      <c r="CE10" s="1213"/>
      <c r="CF10" s="1213"/>
      <c r="CG10" s="1213"/>
      <c r="CH10" s="1213"/>
      <c r="CI10" s="1213"/>
      <c r="CJ10" s="1213"/>
      <c r="CK10" s="1213"/>
      <c r="CL10" s="1213"/>
      <c r="CM10" s="1213"/>
      <c r="CN10" s="1213"/>
      <c r="CO10" s="1213"/>
      <c r="CP10" s="1213"/>
      <c r="CQ10" s="1213"/>
      <c r="CR10" s="1213"/>
      <c r="CS10" s="1213"/>
      <c r="CT10" s="1213"/>
      <c r="CU10" s="1213"/>
      <c r="CV10" s="1213"/>
      <c r="CW10" s="1213"/>
      <c r="CX10" s="1213"/>
      <c r="CY10" s="1213"/>
      <c r="CZ10" s="1213"/>
      <c r="DA10" s="1213"/>
      <c r="DB10" s="1213"/>
      <c r="DC10" s="1213"/>
      <c r="DD10" s="1213"/>
      <c r="DE10" s="1213"/>
    </row>
    <row r="11" spans="1:109" s="241" customFormat="1" ht="13.2" x14ac:dyDescent="0.2">
      <c r="A11" s="1213"/>
      <c r="B11" s="1213"/>
      <c r="C11" s="1213"/>
      <c r="D11" s="1213"/>
      <c r="E11" s="1213"/>
      <c r="F11" s="1213"/>
      <c r="G11" s="1213"/>
      <c r="H11" s="1213"/>
      <c r="I11" s="1213"/>
      <c r="J11" s="1213"/>
      <c r="K11" s="1213"/>
      <c r="L11" s="1213"/>
      <c r="M11" s="1213"/>
      <c r="N11" s="1213"/>
      <c r="O11" s="1213"/>
      <c r="P11" s="1213"/>
      <c r="Q11" s="1213"/>
      <c r="R11" s="1213"/>
      <c r="S11" s="1213"/>
      <c r="T11" s="1213"/>
      <c r="U11" s="1213"/>
      <c r="V11" s="1213"/>
      <c r="W11" s="1213"/>
      <c r="X11" s="1213"/>
      <c r="Y11" s="1213"/>
      <c r="Z11" s="1213"/>
      <c r="AA11" s="1213"/>
      <c r="AB11" s="1213"/>
      <c r="AC11" s="1213"/>
      <c r="AD11" s="1213"/>
      <c r="AE11" s="1213"/>
      <c r="AF11" s="1213"/>
      <c r="AG11" s="1213"/>
      <c r="AH11" s="1213"/>
      <c r="AI11" s="1213"/>
      <c r="AJ11" s="1213"/>
      <c r="AK11" s="1213"/>
      <c r="AL11" s="1213"/>
      <c r="AM11" s="1213"/>
      <c r="AN11" s="1213"/>
      <c r="AO11" s="1213"/>
      <c r="AP11" s="1213"/>
      <c r="AQ11" s="1213"/>
      <c r="AR11" s="1213"/>
      <c r="AS11" s="1213"/>
      <c r="AT11" s="1213"/>
      <c r="AU11" s="1213"/>
      <c r="AV11" s="1213"/>
      <c r="AW11" s="1213"/>
      <c r="AX11" s="1213"/>
      <c r="AY11" s="1213"/>
      <c r="AZ11" s="1213"/>
      <c r="BA11" s="1213"/>
      <c r="BB11" s="1213"/>
      <c r="BC11" s="1213"/>
      <c r="BD11" s="1213"/>
      <c r="BE11" s="1213"/>
      <c r="BF11" s="1213"/>
      <c r="BG11" s="1213"/>
      <c r="BH11" s="1213"/>
      <c r="BI11" s="1213"/>
      <c r="BJ11" s="1213"/>
      <c r="BK11" s="1213"/>
      <c r="BL11" s="1213"/>
      <c r="BM11" s="1213"/>
      <c r="BN11" s="1213"/>
      <c r="BO11" s="1213"/>
      <c r="BP11" s="1213"/>
      <c r="BQ11" s="1213"/>
      <c r="BR11" s="1213"/>
      <c r="BS11" s="1213"/>
      <c r="BT11" s="1213"/>
      <c r="BU11" s="1213"/>
      <c r="BV11" s="1213"/>
      <c r="BW11" s="1213"/>
      <c r="BX11" s="1213"/>
      <c r="BY11" s="1213"/>
      <c r="BZ11" s="1213"/>
      <c r="CA11" s="1213"/>
      <c r="CB11" s="1213"/>
      <c r="CC11" s="1213"/>
      <c r="CD11" s="1213"/>
      <c r="CE11" s="1213"/>
      <c r="CF11" s="1213"/>
      <c r="CG11" s="1213"/>
      <c r="CH11" s="1213"/>
      <c r="CI11" s="1213"/>
      <c r="CJ11" s="1213"/>
      <c r="CK11" s="1213"/>
      <c r="CL11" s="1213"/>
      <c r="CM11" s="1213"/>
      <c r="CN11" s="1213"/>
      <c r="CO11" s="1213"/>
      <c r="CP11" s="1213"/>
      <c r="CQ11" s="1213"/>
      <c r="CR11" s="1213"/>
      <c r="CS11" s="1213"/>
      <c r="CT11" s="1213"/>
      <c r="CU11" s="1213"/>
      <c r="CV11" s="1213"/>
      <c r="CW11" s="1213"/>
      <c r="CX11" s="1213"/>
      <c r="CY11" s="1213"/>
      <c r="CZ11" s="1213"/>
      <c r="DA11" s="1213"/>
      <c r="DB11" s="1213"/>
      <c r="DC11" s="1213"/>
      <c r="DD11" s="1213"/>
      <c r="DE11" s="1213"/>
    </row>
    <row r="12" spans="1:109" s="241" customFormat="1" ht="13.2" x14ac:dyDescent="0.2">
      <c r="A12" s="1213"/>
      <c r="B12" s="1213"/>
      <c r="C12" s="1213"/>
      <c r="D12" s="1213"/>
      <c r="E12" s="1213"/>
      <c r="F12" s="1213"/>
      <c r="G12" s="1213"/>
      <c r="H12" s="1213"/>
      <c r="I12" s="1213"/>
      <c r="J12" s="1213"/>
      <c r="K12" s="1213"/>
      <c r="L12" s="1213"/>
      <c r="M12" s="1213"/>
      <c r="N12" s="1213"/>
      <c r="O12" s="1213"/>
      <c r="P12" s="1213"/>
      <c r="Q12" s="1213"/>
      <c r="R12" s="1213"/>
      <c r="S12" s="1213"/>
      <c r="T12" s="1213"/>
      <c r="U12" s="1213"/>
      <c r="V12" s="1213"/>
      <c r="W12" s="1213"/>
      <c r="X12" s="1213"/>
      <c r="Y12" s="1213"/>
      <c r="Z12" s="1213"/>
      <c r="AA12" s="1213"/>
      <c r="AB12" s="1213"/>
      <c r="AC12" s="1213"/>
      <c r="AD12" s="1213"/>
      <c r="AE12" s="1213"/>
      <c r="AF12" s="1213"/>
      <c r="AG12" s="1213"/>
      <c r="AH12" s="1213"/>
      <c r="AI12" s="1213"/>
      <c r="AJ12" s="1213"/>
      <c r="AK12" s="1213"/>
      <c r="AL12" s="1213"/>
      <c r="AM12" s="1213"/>
      <c r="AN12" s="1213"/>
      <c r="AO12" s="1213"/>
      <c r="AP12" s="1213"/>
      <c r="AQ12" s="1213"/>
      <c r="AR12" s="1213"/>
      <c r="AS12" s="1213"/>
      <c r="AT12" s="1213"/>
      <c r="AU12" s="1213"/>
      <c r="AV12" s="1213"/>
      <c r="AW12" s="1213"/>
      <c r="AX12" s="1213"/>
      <c r="AY12" s="1213"/>
      <c r="AZ12" s="1213"/>
      <c r="BA12" s="1213"/>
      <c r="BB12" s="1213"/>
      <c r="BC12" s="1213"/>
      <c r="BD12" s="1213"/>
      <c r="BE12" s="1213"/>
      <c r="BF12" s="1213"/>
      <c r="BG12" s="1213"/>
      <c r="BH12" s="1213"/>
      <c r="BI12" s="1213"/>
      <c r="BJ12" s="1213"/>
      <c r="BK12" s="1213"/>
      <c r="BL12" s="1213"/>
      <c r="BM12" s="1213"/>
      <c r="BN12" s="1213"/>
      <c r="BO12" s="1213"/>
      <c r="BP12" s="1213"/>
      <c r="BQ12" s="1213"/>
      <c r="BR12" s="1213"/>
      <c r="BS12" s="1213"/>
      <c r="BT12" s="1213"/>
      <c r="BU12" s="1213"/>
      <c r="BV12" s="1213"/>
      <c r="BW12" s="1213"/>
      <c r="BX12" s="1213"/>
      <c r="BY12" s="1213"/>
      <c r="BZ12" s="1213"/>
      <c r="CA12" s="1213"/>
      <c r="CB12" s="1213"/>
      <c r="CC12" s="1213"/>
      <c r="CD12" s="1213"/>
      <c r="CE12" s="1213"/>
      <c r="CF12" s="1213"/>
      <c r="CG12" s="1213"/>
      <c r="CH12" s="1213"/>
      <c r="CI12" s="1213"/>
      <c r="CJ12" s="1213"/>
      <c r="CK12" s="1213"/>
      <c r="CL12" s="1213"/>
      <c r="CM12" s="1213"/>
      <c r="CN12" s="1213"/>
      <c r="CO12" s="1213"/>
      <c r="CP12" s="1213"/>
      <c r="CQ12" s="1213"/>
      <c r="CR12" s="1213"/>
      <c r="CS12" s="1213"/>
      <c r="CT12" s="1213"/>
      <c r="CU12" s="1213"/>
      <c r="CV12" s="1213"/>
      <c r="CW12" s="1213"/>
      <c r="CX12" s="1213"/>
      <c r="CY12" s="1213"/>
      <c r="CZ12" s="1213"/>
      <c r="DA12" s="1213"/>
      <c r="DB12" s="1213"/>
      <c r="DC12" s="1213"/>
      <c r="DD12" s="1213"/>
      <c r="DE12" s="1213"/>
    </row>
    <row r="13" spans="1:109" s="241" customFormat="1" ht="13.2" x14ac:dyDescent="0.2">
      <c r="A13" s="1213"/>
      <c r="B13" s="1213"/>
      <c r="C13" s="1213"/>
      <c r="D13" s="1213"/>
      <c r="E13" s="1213"/>
      <c r="F13" s="1213"/>
      <c r="G13" s="1213"/>
      <c r="H13" s="1213"/>
      <c r="I13" s="1213"/>
      <c r="J13" s="1213"/>
      <c r="K13" s="1213"/>
      <c r="L13" s="1213"/>
      <c r="M13" s="1213"/>
      <c r="N13" s="1213"/>
      <c r="O13" s="1213"/>
      <c r="P13" s="1213"/>
      <c r="Q13" s="1213"/>
      <c r="R13" s="1213"/>
      <c r="S13" s="1213"/>
      <c r="T13" s="1213"/>
      <c r="U13" s="1213"/>
      <c r="V13" s="1213"/>
      <c r="W13" s="1213"/>
      <c r="X13" s="1213"/>
      <c r="Y13" s="1213"/>
      <c r="Z13" s="1213"/>
      <c r="AA13" s="1213"/>
      <c r="AB13" s="1213"/>
      <c r="AC13" s="1213"/>
      <c r="AD13" s="1213"/>
      <c r="AE13" s="1213"/>
      <c r="AF13" s="1213"/>
      <c r="AG13" s="1213"/>
      <c r="AH13" s="1213"/>
      <c r="AI13" s="1213"/>
      <c r="AJ13" s="1213"/>
      <c r="AK13" s="1213"/>
      <c r="AL13" s="1213"/>
      <c r="AM13" s="1213"/>
      <c r="AN13" s="1213"/>
      <c r="AO13" s="1213"/>
      <c r="AP13" s="1213"/>
      <c r="AQ13" s="1213"/>
      <c r="AR13" s="1213"/>
      <c r="AS13" s="1213"/>
      <c r="AT13" s="1213"/>
      <c r="AU13" s="1213"/>
      <c r="AV13" s="1213"/>
      <c r="AW13" s="1213"/>
      <c r="AX13" s="1213"/>
      <c r="AY13" s="1213"/>
      <c r="AZ13" s="1213"/>
      <c r="BA13" s="1213"/>
      <c r="BB13" s="1213"/>
      <c r="BC13" s="1213"/>
      <c r="BD13" s="1213"/>
      <c r="BE13" s="1213"/>
      <c r="BF13" s="1213"/>
      <c r="BG13" s="1213"/>
      <c r="BH13" s="1213"/>
      <c r="BI13" s="1213"/>
      <c r="BJ13" s="1213"/>
      <c r="BK13" s="1213"/>
      <c r="BL13" s="1213"/>
      <c r="BM13" s="1213"/>
      <c r="BN13" s="1213"/>
      <c r="BO13" s="1213"/>
      <c r="BP13" s="1213"/>
      <c r="BQ13" s="1213"/>
      <c r="BR13" s="1213"/>
      <c r="BS13" s="1213"/>
      <c r="BT13" s="1213"/>
      <c r="BU13" s="1213"/>
      <c r="BV13" s="1213"/>
      <c r="BW13" s="1213"/>
      <c r="BX13" s="1213"/>
      <c r="BY13" s="1213"/>
      <c r="BZ13" s="1213"/>
      <c r="CA13" s="1213"/>
      <c r="CB13" s="1213"/>
      <c r="CC13" s="1213"/>
      <c r="CD13" s="1213"/>
      <c r="CE13" s="1213"/>
      <c r="CF13" s="1213"/>
      <c r="CG13" s="1213"/>
      <c r="CH13" s="1213"/>
      <c r="CI13" s="1213"/>
      <c r="CJ13" s="1213"/>
      <c r="CK13" s="1213"/>
      <c r="CL13" s="1213"/>
      <c r="CM13" s="1213"/>
      <c r="CN13" s="1213"/>
      <c r="CO13" s="1213"/>
      <c r="CP13" s="1213"/>
      <c r="CQ13" s="1213"/>
      <c r="CR13" s="1213"/>
      <c r="CS13" s="1213"/>
      <c r="CT13" s="1213"/>
      <c r="CU13" s="1213"/>
      <c r="CV13" s="1213"/>
      <c r="CW13" s="1213"/>
      <c r="CX13" s="1213"/>
      <c r="CY13" s="1213"/>
      <c r="CZ13" s="1213"/>
      <c r="DA13" s="1213"/>
      <c r="DB13" s="1213"/>
      <c r="DC13" s="1213"/>
      <c r="DD13" s="1213"/>
      <c r="DE13" s="1213"/>
    </row>
    <row r="14" spans="1:109" s="241" customFormat="1" ht="13.2" x14ac:dyDescent="0.2">
      <c r="A14" s="1213"/>
      <c r="B14" s="1213"/>
      <c r="C14" s="1213"/>
      <c r="D14" s="1213"/>
      <c r="E14" s="1213"/>
      <c r="F14" s="1213"/>
      <c r="G14" s="1213"/>
      <c r="H14" s="1213"/>
      <c r="I14" s="1213"/>
      <c r="J14" s="1213"/>
      <c r="K14" s="1213"/>
      <c r="L14" s="1213"/>
      <c r="M14" s="1213"/>
      <c r="N14" s="1213"/>
      <c r="O14" s="1213"/>
      <c r="P14" s="1213"/>
      <c r="Q14" s="1213"/>
      <c r="R14" s="1213"/>
      <c r="S14" s="1213"/>
      <c r="T14" s="1213"/>
      <c r="U14" s="1213"/>
      <c r="V14" s="1213"/>
      <c r="W14" s="1213"/>
      <c r="X14" s="1213"/>
      <c r="Y14" s="1213"/>
      <c r="Z14" s="1213"/>
      <c r="AA14" s="1213"/>
      <c r="AB14" s="1213"/>
      <c r="AC14" s="1213"/>
      <c r="AD14" s="1213"/>
      <c r="AE14" s="1213"/>
      <c r="AF14" s="1213"/>
      <c r="AG14" s="1213"/>
      <c r="AH14" s="1213"/>
      <c r="AI14" s="1213"/>
      <c r="AJ14" s="1213"/>
      <c r="AK14" s="1213"/>
      <c r="AL14" s="1213"/>
      <c r="AM14" s="1213"/>
      <c r="AN14" s="1213"/>
      <c r="AO14" s="1213"/>
      <c r="AP14" s="1213"/>
      <c r="AQ14" s="1213"/>
      <c r="AR14" s="1213"/>
      <c r="AS14" s="1213"/>
      <c r="AT14" s="1213"/>
      <c r="AU14" s="1213"/>
      <c r="AV14" s="1213"/>
      <c r="AW14" s="1213"/>
      <c r="AX14" s="1213"/>
      <c r="AY14" s="1213"/>
      <c r="AZ14" s="1213"/>
      <c r="BA14" s="1213"/>
      <c r="BB14" s="1213"/>
      <c r="BC14" s="1213"/>
      <c r="BD14" s="1213"/>
      <c r="BE14" s="1213"/>
      <c r="BF14" s="1213"/>
      <c r="BG14" s="1213"/>
      <c r="BH14" s="1213"/>
      <c r="BI14" s="1213"/>
      <c r="BJ14" s="1213"/>
      <c r="BK14" s="1213"/>
      <c r="BL14" s="1213"/>
      <c r="BM14" s="1213"/>
      <c r="BN14" s="1213"/>
      <c r="BO14" s="1213"/>
      <c r="BP14" s="1213"/>
      <c r="BQ14" s="1213"/>
      <c r="BR14" s="1213"/>
      <c r="BS14" s="1213"/>
      <c r="BT14" s="1213"/>
      <c r="BU14" s="1213"/>
      <c r="BV14" s="1213"/>
      <c r="BW14" s="1213"/>
      <c r="BX14" s="1213"/>
      <c r="BY14" s="1213"/>
      <c r="BZ14" s="1213"/>
      <c r="CA14" s="1213"/>
      <c r="CB14" s="1213"/>
      <c r="CC14" s="1213"/>
      <c r="CD14" s="1213"/>
      <c r="CE14" s="1213"/>
      <c r="CF14" s="1213"/>
      <c r="CG14" s="1213"/>
      <c r="CH14" s="1213"/>
      <c r="CI14" s="1213"/>
      <c r="CJ14" s="1213"/>
      <c r="CK14" s="1213"/>
      <c r="CL14" s="1213"/>
      <c r="CM14" s="1213"/>
      <c r="CN14" s="1213"/>
      <c r="CO14" s="1213"/>
      <c r="CP14" s="1213"/>
      <c r="CQ14" s="1213"/>
      <c r="CR14" s="1213"/>
      <c r="CS14" s="1213"/>
      <c r="CT14" s="1213"/>
      <c r="CU14" s="1213"/>
      <c r="CV14" s="1213"/>
      <c r="CW14" s="1213"/>
      <c r="CX14" s="1213"/>
      <c r="CY14" s="1213"/>
      <c r="CZ14" s="1213"/>
      <c r="DA14" s="1213"/>
      <c r="DB14" s="1213"/>
      <c r="DC14" s="1213"/>
      <c r="DD14" s="1213"/>
      <c r="DE14" s="1213"/>
    </row>
    <row r="15" spans="1:109" s="241" customFormat="1" ht="13.2" x14ac:dyDescent="0.2">
      <c r="A15" s="1212"/>
      <c r="B15" s="1213"/>
      <c r="C15" s="1213"/>
      <c r="D15" s="1213"/>
      <c r="E15" s="1213"/>
      <c r="F15" s="1213"/>
      <c r="G15" s="1213"/>
      <c r="H15" s="1213"/>
      <c r="I15" s="1213"/>
      <c r="J15" s="1213"/>
      <c r="K15" s="1213"/>
      <c r="L15" s="1213"/>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213"/>
      <c r="AL15" s="1213"/>
      <c r="AM15" s="1213"/>
      <c r="AN15" s="1213"/>
      <c r="AO15" s="1213"/>
      <c r="AP15" s="1213"/>
      <c r="AQ15" s="1213"/>
      <c r="AR15" s="1213"/>
      <c r="AS15" s="1213"/>
      <c r="AT15" s="1213"/>
      <c r="AU15" s="1213"/>
      <c r="AV15" s="1213"/>
      <c r="AW15" s="1213"/>
      <c r="AX15" s="1213"/>
      <c r="AY15" s="1213"/>
      <c r="AZ15" s="1213"/>
      <c r="BA15" s="1213"/>
      <c r="BB15" s="1213"/>
      <c r="BC15" s="1213"/>
      <c r="BD15" s="1213"/>
      <c r="BE15" s="1213"/>
      <c r="BF15" s="1213"/>
      <c r="BG15" s="1213"/>
      <c r="BH15" s="1213"/>
      <c r="BI15" s="1213"/>
      <c r="BJ15" s="1213"/>
      <c r="BK15" s="1213"/>
      <c r="BL15" s="1213"/>
      <c r="BM15" s="1213"/>
      <c r="BN15" s="1213"/>
      <c r="BO15" s="1213"/>
      <c r="BP15" s="1213"/>
      <c r="BQ15" s="1213"/>
      <c r="BR15" s="1213"/>
      <c r="BS15" s="1213"/>
      <c r="BT15" s="1213"/>
      <c r="BU15" s="1213"/>
      <c r="BV15" s="1213"/>
      <c r="BW15" s="1213"/>
      <c r="BX15" s="1213"/>
      <c r="BY15" s="1213"/>
      <c r="BZ15" s="1213"/>
      <c r="CA15" s="1213"/>
      <c r="CB15" s="1213"/>
      <c r="CC15" s="1213"/>
      <c r="CD15" s="1213"/>
      <c r="CE15" s="1213"/>
      <c r="CF15" s="1213"/>
      <c r="CG15" s="1213"/>
      <c r="CH15" s="1213"/>
      <c r="CI15" s="1213"/>
      <c r="CJ15" s="1213"/>
      <c r="CK15" s="1213"/>
      <c r="CL15" s="1213"/>
      <c r="CM15" s="1213"/>
      <c r="CN15" s="1213"/>
      <c r="CO15" s="1213"/>
      <c r="CP15" s="1213"/>
      <c r="CQ15" s="1213"/>
      <c r="CR15" s="1213"/>
      <c r="CS15" s="1213"/>
      <c r="CT15" s="1213"/>
      <c r="CU15" s="1213"/>
      <c r="CV15" s="1213"/>
      <c r="CW15" s="1213"/>
      <c r="CX15" s="1213"/>
      <c r="CY15" s="1213"/>
      <c r="CZ15" s="1213"/>
      <c r="DA15" s="1213"/>
      <c r="DB15" s="1213"/>
      <c r="DC15" s="1213"/>
      <c r="DD15" s="1213"/>
      <c r="DE15" s="1213"/>
    </row>
    <row r="16" spans="1:109" s="241" customFormat="1" ht="13.2" x14ac:dyDescent="0.2">
      <c r="A16" s="1212"/>
      <c r="B16" s="1213"/>
      <c r="C16" s="1213"/>
      <c r="D16" s="1213"/>
      <c r="E16" s="1213"/>
      <c r="F16" s="1213"/>
      <c r="G16" s="1213"/>
      <c r="H16" s="1213"/>
      <c r="I16" s="1213"/>
      <c r="J16" s="1213"/>
      <c r="K16" s="1213"/>
      <c r="L16" s="1213"/>
      <c r="M16" s="1213"/>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c r="AK16" s="1213"/>
      <c r="AL16" s="1213"/>
      <c r="AM16" s="1213"/>
      <c r="AN16" s="1213"/>
      <c r="AO16" s="1213"/>
      <c r="AP16" s="1213"/>
      <c r="AQ16" s="1213"/>
      <c r="AR16" s="1213"/>
      <c r="AS16" s="1213"/>
      <c r="AT16" s="1213"/>
      <c r="AU16" s="1213"/>
      <c r="AV16" s="1213"/>
      <c r="AW16" s="1213"/>
      <c r="AX16" s="1213"/>
      <c r="AY16" s="1213"/>
      <c r="AZ16" s="1213"/>
      <c r="BA16" s="1213"/>
      <c r="BB16" s="1213"/>
      <c r="BC16" s="1213"/>
      <c r="BD16" s="1213"/>
      <c r="BE16" s="1213"/>
      <c r="BF16" s="1213"/>
      <c r="BG16" s="1213"/>
      <c r="BH16" s="1213"/>
      <c r="BI16" s="1213"/>
      <c r="BJ16" s="1213"/>
      <c r="BK16" s="1213"/>
      <c r="BL16" s="1213"/>
      <c r="BM16" s="1213"/>
      <c r="BN16" s="1213"/>
      <c r="BO16" s="1213"/>
      <c r="BP16" s="1213"/>
      <c r="BQ16" s="1213"/>
      <c r="BR16" s="1213"/>
      <c r="BS16" s="1213"/>
      <c r="BT16" s="1213"/>
      <c r="BU16" s="1213"/>
      <c r="BV16" s="1213"/>
      <c r="BW16" s="1213"/>
      <c r="BX16" s="1213"/>
      <c r="BY16" s="1213"/>
      <c r="BZ16" s="1213"/>
      <c r="CA16" s="1213"/>
      <c r="CB16" s="1213"/>
      <c r="CC16" s="1213"/>
      <c r="CD16" s="1213"/>
      <c r="CE16" s="1213"/>
      <c r="CF16" s="1213"/>
      <c r="CG16" s="1213"/>
      <c r="CH16" s="1213"/>
      <c r="CI16" s="1213"/>
      <c r="CJ16" s="1213"/>
      <c r="CK16" s="1213"/>
      <c r="CL16" s="1213"/>
      <c r="CM16" s="1213"/>
      <c r="CN16" s="1213"/>
      <c r="CO16" s="1213"/>
      <c r="CP16" s="1213"/>
      <c r="CQ16" s="1213"/>
      <c r="CR16" s="1213"/>
      <c r="CS16" s="1213"/>
      <c r="CT16" s="1213"/>
      <c r="CU16" s="1213"/>
      <c r="CV16" s="1213"/>
      <c r="CW16" s="1213"/>
      <c r="CX16" s="1213"/>
      <c r="CY16" s="1213"/>
      <c r="CZ16" s="1213"/>
      <c r="DA16" s="1213"/>
      <c r="DB16" s="1213"/>
      <c r="DC16" s="1213"/>
      <c r="DD16" s="1213"/>
      <c r="DE16" s="1213"/>
    </row>
    <row r="17" spans="1:109" s="241" customFormat="1" ht="13.2" x14ac:dyDescent="0.2">
      <c r="A17" s="1212"/>
      <c r="B17" s="1213"/>
      <c r="C17" s="1213"/>
      <c r="D17" s="1213"/>
      <c r="E17" s="1213"/>
      <c r="F17" s="1213"/>
      <c r="G17" s="1213"/>
      <c r="H17" s="1213"/>
      <c r="I17" s="1213"/>
      <c r="J17" s="1213"/>
      <c r="K17" s="1213"/>
      <c r="L17" s="1213"/>
      <c r="M17" s="1213"/>
      <c r="N17" s="1213"/>
      <c r="O17" s="1213"/>
      <c r="P17" s="1213"/>
      <c r="Q17" s="1213"/>
      <c r="R17" s="1213"/>
      <c r="S17" s="1213"/>
      <c r="T17" s="1213"/>
      <c r="U17" s="1213"/>
      <c r="V17" s="1213"/>
      <c r="W17" s="1213"/>
      <c r="X17" s="1213"/>
      <c r="Y17" s="1213"/>
      <c r="Z17" s="1213"/>
      <c r="AA17" s="1213"/>
      <c r="AB17" s="1213"/>
      <c r="AC17" s="1213"/>
      <c r="AD17" s="1213"/>
      <c r="AE17" s="1213"/>
      <c r="AF17" s="1213"/>
      <c r="AG17" s="1213"/>
      <c r="AH17" s="1213"/>
      <c r="AI17" s="1213"/>
      <c r="AJ17" s="1213"/>
      <c r="AK17" s="1213"/>
      <c r="AL17" s="1213"/>
      <c r="AM17" s="1213"/>
      <c r="AN17" s="1213"/>
      <c r="AO17" s="1213"/>
      <c r="AP17" s="1213"/>
      <c r="AQ17" s="1213"/>
      <c r="AR17" s="1213"/>
      <c r="AS17" s="1213"/>
      <c r="AT17" s="1213"/>
      <c r="AU17" s="1213"/>
      <c r="AV17" s="1213"/>
      <c r="AW17" s="1213"/>
      <c r="AX17" s="1213"/>
      <c r="AY17" s="1213"/>
      <c r="AZ17" s="1213"/>
      <c r="BA17" s="1213"/>
      <c r="BB17" s="1213"/>
      <c r="BC17" s="1213"/>
      <c r="BD17" s="1213"/>
      <c r="BE17" s="1213"/>
      <c r="BF17" s="1213"/>
      <c r="BG17" s="1213"/>
      <c r="BH17" s="1213"/>
      <c r="BI17" s="1213"/>
      <c r="BJ17" s="1213"/>
      <c r="BK17" s="1213"/>
      <c r="BL17" s="1213"/>
      <c r="BM17" s="1213"/>
      <c r="BN17" s="1213"/>
      <c r="BO17" s="1213"/>
      <c r="BP17" s="1213"/>
      <c r="BQ17" s="1213"/>
      <c r="BR17" s="1213"/>
      <c r="BS17" s="1213"/>
      <c r="BT17" s="1213"/>
      <c r="BU17" s="1213"/>
      <c r="BV17" s="1213"/>
      <c r="BW17" s="1213"/>
      <c r="BX17" s="1213"/>
      <c r="BY17" s="1213"/>
      <c r="BZ17" s="1213"/>
      <c r="CA17" s="1213"/>
      <c r="CB17" s="1213"/>
      <c r="CC17" s="1213"/>
      <c r="CD17" s="1213"/>
      <c r="CE17" s="1213"/>
      <c r="CF17" s="1213"/>
      <c r="CG17" s="1213"/>
      <c r="CH17" s="1213"/>
      <c r="CI17" s="1213"/>
      <c r="CJ17" s="1213"/>
      <c r="CK17" s="1213"/>
      <c r="CL17" s="1213"/>
      <c r="CM17" s="1213"/>
      <c r="CN17" s="1213"/>
      <c r="CO17" s="1213"/>
      <c r="CP17" s="1213"/>
      <c r="CQ17" s="1213"/>
      <c r="CR17" s="1213"/>
      <c r="CS17" s="1213"/>
      <c r="CT17" s="1213"/>
      <c r="CU17" s="1213"/>
      <c r="CV17" s="1213"/>
      <c r="CW17" s="1213"/>
      <c r="CX17" s="1213"/>
      <c r="CY17" s="1213"/>
      <c r="CZ17" s="1213"/>
      <c r="DA17" s="1213"/>
      <c r="DB17" s="1213"/>
      <c r="DC17" s="1213"/>
      <c r="DD17" s="1213"/>
      <c r="DE17" s="1213"/>
    </row>
    <row r="18" spans="1:109" s="241" customFormat="1" ht="13.2" x14ac:dyDescent="0.2">
      <c r="A18" s="1212"/>
      <c r="B18" s="1213"/>
      <c r="C18" s="1213"/>
      <c r="D18" s="1213"/>
      <c r="E18" s="1213"/>
      <c r="F18" s="1213"/>
      <c r="G18" s="1213"/>
      <c r="H18" s="1213"/>
      <c r="I18" s="1213"/>
      <c r="J18" s="1213"/>
      <c r="K18" s="1213"/>
      <c r="L18" s="1213"/>
      <c r="M18" s="1213"/>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c r="AK18" s="1213"/>
      <c r="AL18" s="1213"/>
      <c r="AM18" s="1213"/>
      <c r="AN18" s="1213"/>
      <c r="AO18" s="1213"/>
      <c r="AP18" s="1213"/>
      <c r="AQ18" s="1213"/>
      <c r="AR18" s="1213"/>
      <c r="AS18" s="1213"/>
      <c r="AT18" s="1213"/>
      <c r="AU18" s="1213"/>
      <c r="AV18" s="1213"/>
      <c r="AW18" s="1213"/>
      <c r="AX18" s="1213"/>
      <c r="AY18" s="1213"/>
      <c r="AZ18" s="1213"/>
      <c r="BA18" s="1213"/>
      <c r="BB18" s="1213"/>
      <c r="BC18" s="1213"/>
      <c r="BD18" s="1213"/>
      <c r="BE18" s="1213"/>
      <c r="BF18" s="1213"/>
      <c r="BG18" s="1213"/>
      <c r="BH18" s="1213"/>
      <c r="BI18" s="1213"/>
      <c r="BJ18" s="1213"/>
      <c r="BK18" s="1213"/>
      <c r="BL18" s="1213"/>
      <c r="BM18" s="1213"/>
      <c r="BN18" s="1213"/>
      <c r="BO18" s="1213"/>
      <c r="BP18" s="1213"/>
      <c r="BQ18" s="1213"/>
      <c r="BR18" s="1213"/>
      <c r="BS18" s="1213"/>
      <c r="BT18" s="1213"/>
      <c r="BU18" s="1213"/>
      <c r="BV18" s="1213"/>
      <c r="BW18" s="1213"/>
      <c r="BX18" s="1213"/>
      <c r="BY18" s="1213"/>
      <c r="BZ18" s="1213"/>
      <c r="CA18" s="1213"/>
      <c r="CB18" s="1213"/>
      <c r="CC18" s="1213"/>
      <c r="CD18" s="1213"/>
      <c r="CE18" s="1213"/>
      <c r="CF18" s="1213"/>
      <c r="CG18" s="1213"/>
      <c r="CH18" s="1213"/>
      <c r="CI18" s="1213"/>
      <c r="CJ18" s="1213"/>
      <c r="CK18" s="1213"/>
      <c r="CL18" s="1213"/>
      <c r="CM18" s="1213"/>
      <c r="CN18" s="1213"/>
      <c r="CO18" s="1213"/>
      <c r="CP18" s="1213"/>
      <c r="CQ18" s="1213"/>
      <c r="CR18" s="1213"/>
      <c r="CS18" s="1213"/>
      <c r="CT18" s="1213"/>
      <c r="CU18" s="1213"/>
      <c r="CV18" s="1213"/>
      <c r="CW18" s="1213"/>
      <c r="CX18" s="1213"/>
      <c r="CY18" s="1213"/>
      <c r="CZ18" s="1213"/>
      <c r="DA18" s="1213"/>
      <c r="DB18" s="1213"/>
      <c r="DC18" s="1213"/>
      <c r="DD18" s="1213"/>
      <c r="DE18" s="1213"/>
    </row>
    <row r="19" spans="1:109" ht="13.2" x14ac:dyDescent="0.2">
      <c r="DD19" s="1212"/>
      <c r="DE19" s="1212"/>
    </row>
    <row r="20" spans="1:109" ht="13.2" x14ac:dyDescent="0.2">
      <c r="DD20" s="1212"/>
      <c r="DE20" s="1212"/>
    </row>
    <row r="21" spans="1:109" ht="17.25" customHeight="1" x14ac:dyDescent="0.2">
      <c r="B21" s="1214"/>
      <c r="C21" s="1215"/>
      <c r="D21" s="1215"/>
      <c r="E21" s="1215"/>
      <c r="F21" s="1215"/>
      <c r="G21" s="1215"/>
      <c r="H21" s="1215"/>
      <c r="I21" s="1215"/>
      <c r="J21" s="1215"/>
      <c r="K21" s="1215"/>
      <c r="L21" s="1215"/>
      <c r="M21" s="1215"/>
      <c r="N21" s="1216"/>
      <c r="O21" s="1215"/>
      <c r="P21" s="1215"/>
      <c r="Q21" s="1215"/>
      <c r="R21" s="1215"/>
      <c r="S21" s="1215"/>
      <c r="T21" s="1215"/>
      <c r="U21" s="1215"/>
      <c r="V21" s="1215"/>
      <c r="W21" s="1215"/>
      <c r="X21" s="1215"/>
      <c r="Y21" s="1215"/>
      <c r="Z21" s="1215"/>
      <c r="AA21" s="1215"/>
      <c r="AB21" s="1215"/>
      <c r="AC21" s="1215"/>
      <c r="AD21" s="1215"/>
      <c r="AE21" s="1215"/>
      <c r="AF21" s="1215"/>
      <c r="AG21" s="1215"/>
      <c r="AH21" s="1215"/>
      <c r="AI21" s="1215"/>
      <c r="AJ21" s="1215"/>
      <c r="AK21" s="1215"/>
      <c r="AL21" s="1215"/>
      <c r="AM21" s="1215"/>
      <c r="AN21" s="1215"/>
      <c r="AO21" s="1215"/>
      <c r="AP21" s="1215"/>
      <c r="AQ21" s="1215"/>
      <c r="AR21" s="1215"/>
      <c r="AS21" s="1215"/>
      <c r="AT21" s="1216"/>
      <c r="AU21" s="1215"/>
      <c r="AV21" s="1215"/>
      <c r="AW21" s="1215"/>
      <c r="AX21" s="1215"/>
      <c r="AY21" s="1215"/>
      <c r="AZ21" s="1215"/>
      <c r="BA21" s="1215"/>
      <c r="BB21" s="1215"/>
      <c r="BC21" s="1215"/>
      <c r="BD21" s="1215"/>
      <c r="BE21" s="1215"/>
      <c r="BF21" s="1216"/>
      <c r="BG21" s="1215"/>
      <c r="BH21" s="1215"/>
      <c r="BI21" s="1215"/>
      <c r="BJ21" s="1215"/>
      <c r="BK21" s="1215"/>
      <c r="BL21" s="1215"/>
      <c r="BM21" s="1215"/>
      <c r="BN21" s="1215"/>
      <c r="BO21" s="1215"/>
      <c r="BP21" s="1215"/>
      <c r="BQ21" s="1215"/>
      <c r="BR21" s="1216"/>
      <c r="BS21" s="1215"/>
      <c r="BT21" s="1215"/>
      <c r="BU21" s="1215"/>
      <c r="BV21" s="1215"/>
      <c r="BW21" s="1215"/>
      <c r="BX21" s="1215"/>
      <c r="BY21" s="1215"/>
      <c r="BZ21" s="1215"/>
      <c r="CA21" s="1215"/>
      <c r="CB21" s="1215"/>
      <c r="CC21" s="1215"/>
      <c r="CD21" s="1216"/>
      <c r="CE21" s="1215"/>
      <c r="CF21" s="1215"/>
      <c r="CG21" s="1215"/>
      <c r="CH21" s="1215"/>
      <c r="CI21" s="1215"/>
      <c r="CJ21" s="1215"/>
      <c r="CK21" s="1215"/>
      <c r="CL21" s="1215"/>
      <c r="CM21" s="1215"/>
      <c r="CN21" s="1215"/>
      <c r="CO21" s="1215"/>
      <c r="CP21" s="1216"/>
      <c r="CQ21" s="1215"/>
      <c r="CR21" s="1215"/>
      <c r="CS21" s="1215"/>
      <c r="CT21" s="1215"/>
      <c r="CU21" s="1215"/>
      <c r="CV21" s="1215"/>
      <c r="CW21" s="1215"/>
      <c r="CX21" s="1215"/>
      <c r="CY21" s="1215"/>
      <c r="CZ21" s="1215"/>
      <c r="DA21" s="1215"/>
      <c r="DB21" s="1216"/>
      <c r="DC21" s="1215"/>
      <c r="DD21" s="1217"/>
      <c r="DE21" s="1212"/>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0"/>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2"/>
    </row>
    <row r="40" spans="2:109" ht="13.2" x14ac:dyDescent="0.2">
      <c r="B40" s="1223"/>
      <c r="DD40" s="1223"/>
      <c r="DE40" s="1212"/>
    </row>
    <row r="41" spans="2:109" ht="16.2" x14ac:dyDescent="0.2">
      <c r="B41" s="1224" t="s">
        <v>601</v>
      </c>
      <c r="C41" s="1215"/>
      <c r="D41" s="1215"/>
      <c r="E41" s="1215"/>
      <c r="F41" s="1215"/>
      <c r="G41" s="1215"/>
      <c r="H41" s="1215"/>
      <c r="I41" s="1215"/>
      <c r="J41" s="1215"/>
      <c r="K41" s="1215"/>
      <c r="L41" s="1215"/>
      <c r="M41" s="1215"/>
      <c r="N41" s="1215"/>
      <c r="O41" s="1215"/>
      <c r="P41" s="1215"/>
      <c r="Q41" s="1215"/>
      <c r="R41" s="1215"/>
      <c r="S41" s="1215"/>
      <c r="T41" s="1215"/>
      <c r="U41" s="1215"/>
      <c r="V41" s="1215"/>
      <c r="W41" s="1215"/>
      <c r="X41" s="1215"/>
      <c r="Y41" s="1215"/>
      <c r="Z41" s="1215"/>
      <c r="AA41" s="1215"/>
      <c r="AB41" s="1215"/>
      <c r="AC41" s="1215"/>
      <c r="AD41" s="1215"/>
      <c r="AE41" s="1215"/>
      <c r="AF41" s="1215"/>
      <c r="AG41" s="1215"/>
      <c r="AH41" s="1215"/>
      <c r="AI41" s="1215"/>
      <c r="AJ41" s="1215"/>
      <c r="AK41" s="1215"/>
      <c r="AL41" s="1215"/>
      <c r="AM41" s="1215"/>
      <c r="AN41" s="1215"/>
      <c r="AO41" s="1215"/>
      <c r="AP41" s="1215"/>
      <c r="AQ41" s="1215"/>
      <c r="AR41" s="1215"/>
      <c r="AS41" s="1215"/>
      <c r="AT41" s="1215"/>
      <c r="AU41" s="1215"/>
      <c r="AV41" s="1215"/>
      <c r="AW41" s="1215"/>
      <c r="AX41" s="1215"/>
      <c r="AY41" s="1215"/>
      <c r="AZ41" s="1215"/>
      <c r="BA41" s="1215"/>
      <c r="BB41" s="1215"/>
      <c r="BC41" s="1215"/>
      <c r="BD41" s="1215"/>
      <c r="BE41" s="1215"/>
      <c r="BF41" s="1215"/>
      <c r="BG41" s="1215"/>
      <c r="BH41" s="1215"/>
      <c r="BI41" s="1215"/>
      <c r="BJ41" s="1215"/>
      <c r="BK41" s="1215"/>
      <c r="BL41" s="1215"/>
      <c r="BM41" s="1215"/>
      <c r="BN41" s="1215"/>
      <c r="BO41" s="1215"/>
      <c r="BP41" s="1215"/>
      <c r="BQ41" s="1215"/>
      <c r="BR41" s="1215"/>
      <c r="BS41" s="1215"/>
      <c r="BT41" s="1215"/>
      <c r="BU41" s="1215"/>
      <c r="BV41" s="1215"/>
      <c r="BW41" s="1215"/>
      <c r="BX41" s="1215"/>
      <c r="BY41" s="1215"/>
      <c r="BZ41" s="1215"/>
      <c r="CA41" s="1215"/>
      <c r="CB41" s="1215"/>
      <c r="CC41" s="1215"/>
      <c r="CD41" s="1215"/>
      <c r="CE41" s="1215"/>
      <c r="CF41" s="1215"/>
      <c r="CG41" s="1215"/>
      <c r="CH41" s="1215"/>
      <c r="CI41" s="1215"/>
      <c r="CJ41" s="1215"/>
      <c r="CK41" s="1215"/>
      <c r="CL41" s="1215"/>
      <c r="CM41" s="1215"/>
      <c r="CN41" s="1215"/>
      <c r="CO41" s="1215"/>
      <c r="CP41" s="1215"/>
      <c r="CQ41" s="1215"/>
      <c r="CR41" s="1215"/>
      <c r="CS41" s="1215"/>
      <c r="CT41" s="1215"/>
      <c r="CU41" s="1215"/>
      <c r="CV41" s="1215"/>
      <c r="CW41" s="1215"/>
      <c r="CX41" s="1215"/>
      <c r="CY41" s="1215"/>
      <c r="CZ41" s="1215"/>
      <c r="DA41" s="1215"/>
      <c r="DB41" s="1215"/>
      <c r="DC41" s="1215"/>
      <c r="DD41" s="1217"/>
    </row>
    <row r="42" spans="2:109" ht="13.2" x14ac:dyDescent="0.2">
      <c r="B42" s="1218"/>
      <c r="G42" s="1225"/>
      <c r="I42" s="1226"/>
      <c r="J42" s="1226"/>
      <c r="K42" s="1226"/>
      <c r="AM42" s="1225"/>
      <c r="AN42" s="1225" t="s">
        <v>602</v>
      </c>
      <c r="AP42" s="1226"/>
      <c r="AQ42" s="1226"/>
      <c r="AR42" s="1226"/>
      <c r="AY42" s="1225"/>
      <c r="BA42" s="1226"/>
      <c r="BB42" s="1226"/>
      <c r="BC42" s="1226"/>
      <c r="BK42" s="1225"/>
      <c r="BM42" s="1226"/>
      <c r="BN42" s="1226"/>
      <c r="BO42" s="1226"/>
      <c r="BW42" s="1225"/>
      <c r="BY42" s="1226"/>
      <c r="BZ42" s="1226"/>
      <c r="CA42" s="1226"/>
      <c r="CI42" s="1225"/>
      <c r="CK42" s="1226"/>
      <c r="CL42" s="1226"/>
      <c r="CM42" s="1226"/>
      <c r="CU42" s="1225"/>
      <c r="CW42" s="1226"/>
      <c r="CX42" s="1226"/>
      <c r="CY42" s="1226"/>
    </row>
    <row r="43" spans="2:109" ht="13.5" customHeight="1" x14ac:dyDescent="0.2">
      <c r="B43" s="1218"/>
      <c r="AN43" s="1227" t="s">
        <v>603</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3.2" x14ac:dyDescent="0.2">
      <c r="B44" s="1218"/>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3.2" x14ac:dyDescent="0.2">
      <c r="B45" s="1218"/>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3.2" x14ac:dyDescent="0.2">
      <c r="B46" s="1218"/>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3.2" x14ac:dyDescent="0.2">
      <c r="B47" s="1218"/>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3.2" x14ac:dyDescent="0.2">
      <c r="B48" s="1218"/>
      <c r="H48" s="1236"/>
      <c r="I48" s="1236"/>
      <c r="J48" s="1236"/>
      <c r="AN48" s="1236"/>
      <c r="AO48" s="1236"/>
      <c r="AP48" s="1236"/>
      <c r="AZ48" s="1236"/>
      <c r="BA48" s="1236"/>
      <c r="BB48" s="1236"/>
      <c r="BL48" s="1236"/>
      <c r="BM48" s="1236"/>
      <c r="BN48" s="1236"/>
      <c r="BX48" s="1236"/>
      <c r="BY48" s="1236"/>
      <c r="BZ48" s="1236"/>
      <c r="CJ48" s="1236"/>
      <c r="CK48" s="1236"/>
      <c r="CL48" s="1236"/>
      <c r="CV48" s="1236"/>
      <c r="CW48" s="1236"/>
      <c r="CX48" s="1236"/>
    </row>
    <row r="49" spans="1:109" ht="13.2" x14ac:dyDescent="0.2">
      <c r="B49" s="1218"/>
      <c r="AN49" s="1212" t="s">
        <v>604</v>
      </c>
    </row>
    <row r="50" spans="1:109" ht="13.2" x14ac:dyDescent="0.2">
      <c r="B50" s="1218"/>
      <c r="G50" s="1237"/>
      <c r="H50" s="1237"/>
      <c r="I50" s="1237"/>
      <c r="J50" s="1237"/>
      <c r="K50" s="1238"/>
      <c r="L50" s="1238"/>
      <c r="M50" s="1239"/>
      <c r="N50" s="1239"/>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452</v>
      </c>
      <c r="BQ50" s="1243"/>
      <c r="BR50" s="1243"/>
      <c r="BS50" s="1243"/>
      <c r="BT50" s="1243"/>
      <c r="BU50" s="1243"/>
      <c r="BV50" s="1243"/>
      <c r="BW50" s="1243"/>
      <c r="BX50" s="1243" t="s">
        <v>453</v>
      </c>
      <c r="BY50" s="1243"/>
      <c r="BZ50" s="1243"/>
      <c r="CA50" s="1243"/>
      <c r="CB50" s="1243"/>
      <c r="CC50" s="1243"/>
      <c r="CD50" s="1243"/>
      <c r="CE50" s="1243"/>
      <c r="CF50" s="1243" t="s">
        <v>454</v>
      </c>
      <c r="CG50" s="1243"/>
      <c r="CH50" s="1243"/>
      <c r="CI50" s="1243"/>
      <c r="CJ50" s="1243"/>
      <c r="CK50" s="1243"/>
      <c r="CL50" s="1243"/>
      <c r="CM50" s="1243"/>
      <c r="CN50" s="1243" t="s">
        <v>455</v>
      </c>
      <c r="CO50" s="1243"/>
      <c r="CP50" s="1243"/>
      <c r="CQ50" s="1243"/>
      <c r="CR50" s="1243"/>
      <c r="CS50" s="1243"/>
      <c r="CT50" s="1243"/>
      <c r="CU50" s="1243"/>
      <c r="CV50" s="1243" t="s">
        <v>456</v>
      </c>
      <c r="CW50" s="1243"/>
      <c r="CX50" s="1243"/>
      <c r="CY50" s="1243"/>
      <c r="CZ50" s="1243"/>
      <c r="DA50" s="1243"/>
      <c r="DB50" s="1243"/>
      <c r="DC50" s="1243"/>
    </row>
    <row r="51" spans="1:109" ht="13.5" customHeight="1" x14ac:dyDescent="0.2">
      <c r="B51" s="1218"/>
      <c r="G51" s="1244"/>
      <c r="H51" s="1244"/>
      <c r="I51" s="1245"/>
      <c r="J51" s="1245"/>
      <c r="K51" s="1246"/>
      <c r="L51" s="1246"/>
      <c r="M51" s="1246"/>
      <c r="N51" s="1246"/>
      <c r="AM51" s="1236"/>
      <c r="AN51" s="1247" t="s">
        <v>605</v>
      </c>
      <c r="AO51" s="1247"/>
      <c r="AP51" s="1247"/>
      <c r="AQ51" s="1247"/>
      <c r="AR51" s="1247"/>
      <c r="AS51" s="1247"/>
      <c r="AT51" s="1247"/>
      <c r="AU51" s="1247"/>
      <c r="AV51" s="1247"/>
      <c r="AW51" s="1247"/>
      <c r="AX51" s="1247"/>
      <c r="AY51" s="1247"/>
      <c r="AZ51" s="1247"/>
      <c r="BA51" s="1247"/>
      <c r="BB51" s="1247" t="s">
        <v>606</v>
      </c>
      <c r="BC51" s="1247"/>
      <c r="BD51" s="1247"/>
      <c r="BE51" s="1247"/>
      <c r="BF51" s="1247"/>
      <c r="BG51" s="1247"/>
      <c r="BH51" s="1247"/>
      <c r="BI51" s="1247"/>
      <c r="BJ51" s="1247"/>
      <c r="BK51" s="1247"/>
      <c r="BL51" s="1247"/>
      <c r="BM51" s="1247"/>
      <c r="BN51" s="1247"/>
      <c r="BO51" s="1247"/>
      <c r="BP51" s="1248"/>
      <c r="BQ51" s="1249"/>
      <c r="BR51" s="1249"/>
      <c r="BS51" s="1249"/>
      <c r="BT51" s="1249"/>
      <c r="BU51" s="1249"/>
      <c r="BV51" s="1249"/>
      <c r="BW51" s="1249"/>
      <c r="BX51" s="1248"/>
      <c r="BY51" s="1249"/>
      <c r="BZ51" s="1249"/>
      <c r="CA51" s="1249"/>
      <c r="CB51" s="1249"/>
      <c r="CC51" s="1249"/>
      <c r="CD51" s="1249"/>
      <c r="CE51" s="1249"/>
      <c r="CF51" s="1248"/>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row>
    <row r="52" spans="1:109" ht="13.2" x14ac:dyDescent="0.2">
      <c r="B52" s="1218"/>
      <c r="G52" s="1244"/>
      <c r="H52" s="1244"/>
      <c r="I52" s="1245"/>
      <c r="J52" s="1245"/>
      <c r="K52" s="1246"/>
      <c r="L52" s="1246"/>
      <c r="M52" s="1246"/>
      <c r="N52" s="1246"/>
      <c r="AM52" s="1236"/>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2" x14ac:dyDescent="0.2">
      <c r="A53" s="1226"/>
      <c r="B53" s="1218"/>
      <c r="G53" s="1244"/>
      <c r="H53" s="1244"/>
      <c r="I53" s="1237"/>
      <c r="J53" s="1237"/>
      <c r="K53" s="1246"/>
      <c r="L53" s="1246"/>
      <c r="M53" s="1246"/>
      <c r="N53" s="1246"/>
      <c r="AM53" s="1236"/>
      <c r="AN53" s="1247"/>
      <c r="AO53" s="1247"/>
      <c r="AP53" s="1247"/>
      <c r="AQ53" s="1247"/>
      <c r="AR53" s="1247"/>
      <c r="AS53" s="1247"/>
      <c r="AT53" s="1247"/>
      <c r="AU53" s="1247"/>
      <c r="AV53" s="1247"/>
      <c r="AW53" s="1247"/>
      <c r="AX53" s="1247"/>
      <c r="AY53" s="1247"/>
      <c r="AZ53" s="1247"/>
      <c r="BA53" s="1247"/>
      <c r="BB53" s="1247" t="s">
        <v>607</v>
      </c>
      <c r="BC53" s="1247"/>
      <c r="BD53" s="1247"/>
      <c r="BE53" s="1247"/>
      <c r="BF53" s="1247"/>
      <c r="BG53" s="1247"/>
      <c r="BH53" s="1247"/>
      <c r="BI53" s="1247"/>
      <c r="BJ53" s="1247"/>
      <c r="BK53" s="1247"/>
      <c r="BL53" s="1247"/>
      <c r="BM53" s="1247"/>
      <c r="BN53" s="1247"/>
      <c r="BO53" s="1247"/>
      <c r="BP53" s="1248"/>
      <c r="BQ53" s="1249"/>
      <c r="BR53" s="1249"/>
      <c r="BS53" s="1249"/>
      <c r="BT53" s="1249"/>
      <c r="BU53" s="1249"/>
      <c r="BV53" s="1249"/>
      <c r="BW53" s="1249"/>
      <c r="BX53" s="1248"/>
      <c r="BY53" s="1249"/>
      <c r="BZ53" s="1249"/>
      <c r="CA53" s="1249"/>
      <c r="CB53" s="1249"/>
      <c r="CC53" s="1249"/>
      <c r="CD53" s="1249"/>
      <c r="CE53" s="1249"/>
      <c r="CF53" s="1248"/>
      <c r="CG53" s="1249"/>
      <c r="CH53" s="1249"/>
      <c r="CI53" s="1249"/>
      <c r="CJ53" s="1249"/>
      <c r="CK53" s="1249"/>
      <c r="CL53" s="1249"/>
      <c r="CM53" s="1249"/>
      <c r="CN53" s="1249">
        <v>56.2</v>
      </c>
      <c r="CO53" s="1249"/>
      <c r="CP53" s="1249"/>
      <c r="CQ53" s="1249"/>
      <c r="CR53" s="1249"/>
      <c r="CS53" s="1249"/>
      <c r="CT53" s="1249"/>
      <c r="CU53" s="1249"/>
      <c r="CV53" s="1249">
        <v>54.7</v>
      </c>
      <c r="CW53" s="1249"/>
      <c r="CX53" s="1249"/>
      <c r="CY53" s="1249"/>
      <c r="CZ53" s="1249"/>
      <c r="DA53" s="1249"/>
      <c r="DB53" s="1249"/>
      <c r="DC53" s="1249"/>
    </row>
    <row r="54" spans="1:109" ht="13.2" x14ac:dyDescent="0.2">
      <c r="A54" s="1226"/>
      <c r="B54" s="1218"/>
      <c r="G54" s="1244"/>
      <c r="H54" s="1244"/>
      <c r="I54" s="1237"/>
      <c r="J54" s="1237"/>
      <c r="K54" s="1246"/>
      <c r="L54" s="1246"/>
      <c r="M54" s="1246"/>
      <c r="N54" s="1246"/>
      <c r="AM54" s="1236"/>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2" x14ac:dyDescent="0.2">
      <c r="A55" s="1226"/>
      <c r="B55" s="1218"/>
      <c r="G55" s="1237"/>
      <c r="H55" s="1237"/>
      <c r="I55" s="1237"/>
      <c r="J55" s="1237"/>
      <c r="K55" s="1246"/>
      <c r="L55" s="1246"/>
      <c r="M55" s="1246"/>
      <c r="N55" s="1246"/>
      <c r="AN55" s="1243" t="s">
        <v>608</v>
      </c>
      <c r="AO55" s="1243"/>
      <c r="AP55" s="1243"/>
      <c r="AQ55" s="1243"/>
      <c r="AR55" s="1243"/>
      <c r="AS55" s="1243"/>
      <c r="AT55" s="1243"/>
      <c r="AU55" s="1243"/>
      <c r="AV55" s="1243"/>
      <c r="AW55" s="1243"/>
      <c r="AX55" s="1243"/>
      <c r="AY55" s="1243"/>
      <c r="AZ55" s="1243"/>
      <c r="BA55" s="1243"/>
      <c r="BB55" s="1247" t="s">
        <v>606</v>
      </c>
      <c r="BC55" s="1247"/>
      <c r="BD55" s="1247"/>
      <c r="BE55" s="1247"/>
      <c r="BF55" s="1247"/>
      <c r="BG55" s="1247"/>
      <c r="BH55" s="1247"/>
      <c r="BI55" s="1247"/>
      <c r="BJ55" s="1247"/>
      <c r="BK55" s="1247"/>
      <c r="BL55" s="1247"/>
      <c r="BM55" s="1247"/>
      <c r="BN55" s="1247"/>
      <c r="BO55" s="1247"/>
      <c r="BP55" s="1248"/>
      <c r="BQ55" s="1249"/>
      <c r="BR55" s="1249"/>
      <c r="BS55" s="1249"/>
      <c r="BT55" s="1249"/>
      <c r="BU55" s="1249"/>
      <c r="BV55" s="1249"/>
      <c r="BW55" s="1249"/>
      <c r="BX55" s="1248"/>
      <c r="BY55" s="1249"/>
      <c r="BZ55" s="1249"/>
      <c r="CA55" s="1249"/>
      <c r="CB55" s="1249"/>
      <c r="CC55" s="1249"/>
      <c r="CD55" s="1249"/>
      <c r="CE55" s="1249"/>
      <c r="CF55" s="1248"/>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ht="13.2" x14ac:dyDescent="0.2">
      <c r="A56" s="1226"/>
      <c r="B56" s="1218"/>
      <c r="G56" s="1237"/>
      <c r="H56" s="1237"/>
      <c r="I56" s="1237"/>
      <c r="J56" s="1237"/>
      <c r="K56" s="1246"/>
      <c r="L56" s="1246"/>
      <c r="M56" s="1246"/>
      <c r="N56" s="1246"/>
      <c r="AN56" s="1243"/>
      <c r="AO56" s="1243"/>
      <c r="AP56" s="1243"/>
      <c r="AQ56" s="1243"/>
      <c r="AR56" s="1243"/>
      <c r="AS56" s="1243"/>
      <c r="AT56" s="1243"/>
      <c r="AU56" s="1243"/>
      <c r="AV56" s="1243"/>
      <c r="AW56" s="1243"/>
      <c r="AX56" s="1243"/>
      <c r="AY56" s="1243"/>
      <c r="AZ56" s="1243"/>
      <c r="BA56" s="1243"/>
      <c r="BB56" s="1247"/>
      <c r="BC56" s="1247"/>
      <c r="BD56" s="1247"/>
      <c r="BE56" s="1247"/>
      <c r="BF56" s="1247"/>
      <c r="BG56" s="1247"/>
      <c r="BH56" s="1247"/>
      <c r="BI56" s="1247"/>
      <c r="BJ56" s="1247"/>
      <c r="BK56" s="1247"/>
      <c r="BL56" s="1247"/>
      <c r="BM56" s="1247"/>
      <c r="BN56" s="1247"/>
      <c r="BO56" s="1247"/>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26" customFormat="1" ht="13.2" x14ac:dyDescent="0.2">
      <c r="B57" s="1250"/>
      <c r="G57" s="1237"/>
      <c r="H57" s="1237"/>
      <c r="I57" s="1251"/>
      <c r="J57" s="1251"/>
      <c r="K57" s="1246"/>
      <c r="L57" s="1246"/>
      <c r="M57" s="1246"/>
      <c r="N57" s="1246"/>
      <c r="AM57" s="1212"/>
      <c r="AN57" s="1243"/>
      <c r="AO57" s="1243"/>
      <c r="AP57" s="1243"/>
      <c r="AQ57" s="1243"/>
      <c r="AR57" s="1243"/>
      <c r="AS57" s="1243"/>
      <c r="AT57" s="1243"/>
      <c r="AU57" s="1243"/>
      <c r="AV57" s="1243"/>
      <c r="AW57" s="1243"/>
      <c r="AX57" s="1243"/>
      <c r="AY57" s="1243"/>
      <c r="AZ57" s="1243"/>
      <c r="BA57" s="1243"/>
      <c r="BB57" s="1247" t="s">
        <v>607</v>
      </c>
      <c r="BC57" s="1247"/>
      <c r="BD57" s="1247"/>
      <c r="BE57" s="1247"/>
      <c r="BF57" s="1247"/>
      <c r="BG57" s="1247"/>
      <c r="BH57" s="1247"/>
      <c r="BI57" s="1247"/>
      <c r="BJ57" s="1247"/>
      <c r="BK57" s="1247"/>
      <c r="BL57" s="1247"/>
      <c r="BM57" s="1247"/>
      <c r="BN57" s="1247"/>
      <c r="BO57" s="1247"/>
      <c r="BP57" s="1248"/>
      <c r="BQ57" s="1249"/>
      <c r="BR57" s="1249"/>
      <c r="BS57" s="1249"/>
      <c r="BT57" s="1249"/>
      <c r="BU57" s="1249"/>
      <c r="BV57" s="1249"/>
      <c r="BW57" s="1249"/>
      <c r="BX57" s="1248"/>
      <c r="BY57" s="1249"/>
      <c r="BZ57" s="1249"/>
      <c r="CA57" s="1249"/>
      <c r="CB57" s="1249"/>
      <c r="CC57" s="1249"/>
      <c r="CD57" s="1249"/>
      <c r="CE57" s="1249"/>
      <c r="CF57" s="1248"/>
      <c r="CG57" s="1249"/>
      <c r="CH57" s="1249"/>
      <c r="CI57" s="1249"/>
      <c r="CJ57" s="1249"/>
      <c r="CK57" s="1249"/>
      <c r="CL57" s="1249"/>
      <c r="CM57" s="1249"/>
      <c r="CN57" s="1249">
        <v>61.5</v>
      </c>
      <c r="CO57" s="1249"/>
      <c r="CP57" s="1249"/>
      <c r="CQ57" s="1249"/>
      <c r="CR57" s="1249"/>
      <c r="CS57" s="1249"/>
      <c r="CT57" s="1249"/>
      <c r="CU57" s="1249"/>
      <c r="CV57" s="1249">
        <v>61</v>
      </c>
      <c r="CW57" s="1249"/>
      <c r="CX57" s="1249"/>
      <c r="CY57" s="1249"/>
      <c r="CZ57" s="1249"/>
      <c r="DA57" s="1249"/>
      <c r="DB57" s="1249"/>
      <c r="DC57" s="1249"/>
      <c r="DD57" s="1252"/>
      <c r="DE57" s="1250"/>
    </row>
    <row r="58" spans="1:109" s="1226" customFormat="1" ht="13.2" x14ac:dyDescent="0.2">
      <c r="A58" s="1212"/>
      <c r="B58" s="1250"/>
      <c r="G58" s="1237"/>
      <c r="H58" s="1237"/>
      <c r="I58" s="1251"/>
      <c r="J58" s="1251"/>
      <c r="K58" s="1246"/>
      <c r="L58" s="1246"/>
      <c r="M58" s="1246"/>
      <c r="N58" s="1246"/>
      <c r="AM58" s="1212"/>
      <c r="AN58" s="1243"/>
      <c r="AO58" s="1243"/>
      <c r="AP58" s="1243"/>
      <c r="AQ58" s="1243"/>
      <c r="AR58" s="1243"/>
      <c r="AS58" s="1243"/>
      <c r="AT58" s="1243"/>
      <c r="AU58" s="1243"/>
      <c r="AV58" s="1243"/>
      <c r="AW58" s="1243"/>
      <c r="AX58" s="1243"/>
      <c r="AY58" s="1243"/>
      <c r="AZ58" s="1243"/>
      <c r="BA58" s="1243"/>
      <c r="BB58" s="1247"/>
      <c r="BC58" s="1247"/>
      <c r="BD58" s="1247"/>
      <c r="BE58" s="1247"/>
      <c r="BF58" s="1247"/>
      <c r="BG58" s="1247"/>
      <c r="BH58" s="1247"/>
      <c r="BI58" s="1247"/>
      <c r="BJ58" s="1247"/>
      <c r="BK58" s="1247"/>
      <c r="BL58" s="1247"/>
      <c r="BM58" s="1247"/>
      <c r="BN58" s="1247"/>
      <c r="BO58" s="1247"/>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52"/>
      <c r="DE58" s="1250"/>
    </row>
    <row r="59" spans="1:109" s="1226" customFormat="1" ht="13.2" x14ac:dyDescent="0.2">
      <c r="A59" s="1212"/>
      <c r="B59" s="1250"/>
      <c r="K59" s="1253"/>
      <c r="L59" s="1253"/>
      <c r="M59" s="1253"/>
      <c r="N59" s="1253"/>
      <c r="AQ59" s="1253"/>
      <c r="AR59" s="1253"/>
      <c r="AS59" s="1253"/>
      <c r="AT59" s="1253"/>
      <c r="BC59" s="1253"/>
      <c r="BD59" s="1253"/>
      <c r="BE59" s="1253"/>
      <c r="BF59" s="1253"/>
      <c r="BO59" s="1253"/>
      <c r="BP59" s="1253"/>
      <c r="BQ59" s="1253"/>
      <c r="BR59" s="1253"/>
      <c r="CA59" s="1253"/>
      <c r="CB59" s="1253"/>
      <c r="CC59" s="1253"/>
      <c r="CD59" s="1253"/>
      <c r="CM59" s="1253"/>
      <c r="CN59" s="1253"/>
      <c r="CO59" s="1253"/>
      <c r="CP59" s="1253"/>
      <c r="CY59" s="1253"/>
      <c r="CZ59" s="1253"/>
      <c r="DA59" s="1253"/>
      <c r="DB59" s="1253"/>
      <c r="DC59" s="1253"/>
      <c r="DD59" s="1252"/>
      <c r="DE59" s="1250"/>
    </row>
    <row r="60" spans="1:109" s="1226" customFormat="1" ht="13.2" x14ac:dyDescent="0.2">
      <c r="A60" s="1212"/>
      <c r="B60" s="1250"/>
      <c r="K60" s="1253"/>
      <c r="L60" s="1253"/>
      <c r="M60" s="1253"/>
      <c r="N60" s="1253"/>
      <c r="AQ60" s="1253"/>
      <c r="AR60" s="1253"/>
      <c r="AS60" s="1253"/>
      <c r="AT60" s="1253"/>
      <c r="BC60" s="1253"/>
      <c r="BD60" s="1253"/>
      <c r="BE60" s="1253"/>
      <c r="BF60" s="1253"/>
      <c r="BO60" s="1253"/>
      <c r="BP60" s="1253"/>
      <c r="BQ60" s="1253"/>
      <c r="BR60" s="1253"/>
      <c r="CA60" s="1253"/>
      <c r="CB60" s="1253"/>
      <c r="CC60" s="1253"/>
      <c r="CD60" s="1253"/>
      <c r="CM60" s="1253"/>
      <c r="CN60" s="1253"/>
      <c r="CO60" s="1253"/>
      <c r="CP60" s="1253"/>
      <c r="CY60" s="1253"/>
      <c r="CZ60" s="1253"/>
      <c r="DA60" s="1253"/>
      <c r="DB60" s="1253"/>
      <c r="DC60" s="1253"/>
      <c r="DD60" s="1252"/>
      <c r="DE60" s="1250"/>
    </row>
    <row r="61" spans="1:109" s="1226" customFormat="1" ht="13.2" x14ac:dyDescent="0.2">
      <c r="A61" s="1212"/>
      <c r="B61" s="1254"/>
      <c r="C61" s="1255"/>
      <c r="D61" s="1255"/>
      <c r="E61" s="1255"/>
      <c r="F61" s="1255"/>
      <c r="G61" s="1255"/>
      <c r="H61" s="1255"/>
      <c r="I61" s="1255"/>
      <c r="J61" s="1255"/>
      <c r="K61" s="1255"/>
      <c r="L61" s="1255"/>
      <c r="M61" s="1256"/>
      <c r="N61" s="1256"/>
      <c r="O61" s="1255"/>
      <c r="P61" s="1255"/>
      <c r="Q61" s="1255"/>
      <c r="R61" s="1255"/>
      <c r="S61" s="1255"/>
      <c r="T61" s="1255"/>
      <c r="U61" s="1255"/>
      <c r="V61" s="1255"/>
      <c r="W61" s="1255"/>
      <c r="X61" s="1255"/>
      <c r="Y61" s="1255"/>
      <c r="Z61" s="1255"/>
      <c r="AA61" s="1255"/>
      <c r="AB61" s="1255"/>
      <c r="AC61" s="1255"/>
      <c r="AD61" s="1255"/>
      <c r="AE61" s="1255"/>
      <c r="AF61" s="1255"/>
      <c r="AG61" s="1255"/>
      <c r="AH61" s="1255"/>
      <c r="AI61" s="1255"/>
      <c r="AJ61" s="1255"/>
      <c r="AK61" s="1255"/>
      <c r="AL61" s="1255"/>
      <c r="AM61" s="1255"/>
      <c r="AN61" s="1255"/>
      <c r="AO61" s="1255"/>
      <c r="AP61" s="1255"/>
      <c r="AQ61" s="1255"/>
      <c r="AR61" s="1255"/>
      <c r="AS61" s="1256"/>
      <c r="AT61" s="1256"/>
      <c r="AU61" s="1255"/>
      <c r="AV61" s="1255"/>
      <c r="AW61" s="1255"/>
      <c r="AX61" s="1255"/>
      <c r="AY61" s="1255"/>
      <c r="AZ61" s="1255"/>
      <c r="BA61" s="1255"/>
      <c r="BB61" s="1255"/>
      <c r="BC61" s="1255"/>
      <c r="BD61" s="1255"/>
      <c r="BE61" s="1256"/>
      <c r="BF61" s="1256"/>
      <c r="BG61" s="1255"/>
      <c r="BH61" s="1255"/>
      <c r="BI61" s="1255"/>
      <c r="BJ61" s="1255"/>
      <c r="BK61" s="1255"/>
      <c r="BL61" s="1255"/>
      <c r="BM61" s="1255"/>
      <c r="BN61" s="1255"/>
      <c r="BO61" s="1255"/>
      <c r="BP61" s="1255"/>
      <c r="BQ61" s="1256"/>
      <c r="BR61" s="1256"/>
      <c r="BS61" s="1255"/>
      <c r="BT61" s="1255"/>
      <c r="BU61" s="1255"/>
      <c r="BV61" s="1255"/>
      <c r="BW61" s="1255"/>
      <c r="BX61" s="1255"/>
      <c r="BY61" s="1255"/>
      <c r="BZ61" s="1255"/>
      <c r="CA61" s="1255"/>
      <c r="CB61" s="1255"/>
      <c r="CC61" s="1256"/>
      <c r="CD61" s="1256"/>
      <c r="CE61" s="1255"/>
      <c r="CF61" s="1255"/>
      <c r="CG61" s="1255"/>
      <c r="CH61" s="1255"/>
      <c r="CI61" s="1255"/>
      <c r="CJ61" s="1255"/>
      <c r="CK61" s="1255"/>
      <c r="CL61" s="1255"/>
      <c r="CM61" s="1255"/>
      <c r="CN61" s="1255"/>
      <c r="CO61" s="1256"/>
      <c r="CP61" s="1256"/>
      <c r="CQ61" s="1255"/>
      <c r="CR61" s="1255"/>
      <c r="CS61" s="1255"/>
      <c r="CT61" s="1255"/>
      <c r="CU61" s="1255"/>
      <c r="CV61" s="1255"/>
      <c r="CW61" s="1255"/>
      <c r="CX61" s="1255"/>
      <c r="CY61" s="1255"/>
      <c r="CZ61" s="1255"/>
      <c r="DA61" s="1256"/>
      <c r="DB61" s="1256"/>
      <c r="DC61" s="1256"/>
      <c r="DD61" s="1257"/>
      <c r="DE61" s="1250"/>
    </row>
    <row r="62" spans="1:109" ht="13.2" x14ac:dyDescent="0.2">
      <c r="B62" s="1223"/>
      <c r="C62" s="1223"/>
      <c r="D62" s="1223"/>
      <c r="E62" s="1223"/>
      <c r="F62" s="1223"/>
      <c r="G62" s="1223"/>
      <c r="H62" s="1223"/>
      <c r="I62" s="1223"/>
      <c r="J62" s="1223"/>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c r="AI62" s="1223"/>
      <c r="AJ62" s="1223"/>
      <c r="AK62" s="1223"/>
      <c r="AL62" s="1223"/>
      <c r="AM62" s="1223"/>
      <c r="AN62" s="1223"/>
      <c r="AO62" s="1223"/>
      <c r="AP62" s="1223"/>
      <c r="AQ62" s="1223"/>
      <c r="AR62" s="1223"/>
      <c r="AS62" s="1223"/>
      <c r="AT62" s="1223"/>
      <c r="AU62" s="1223"/>
      <c r="AV62" s="1223"/>
      <c r="AW62" s="1223"/>
      <c r="AX62" s="1223"/>
      <c r="AY62" s="1223"/>
      <c r="AZ62" s="1223"/>
      <c r="BA62" s="1223"/>
      <c r="BB62" s="1223"/>
      <c r="BC62" s="1223"/>
      <c r="BD62" s="1223"/>
      <c r="BE62" s="1223"/>
      <c r="BF62" s="1223"/>
      <c r="BG62" s="1223"/>
      <c r="BH62" s="1223"/>
      <c r="BI62" s="1223"/>
      <c r="BJ62" s="1223"/>
      <c r="BK62" s="1223"/>
      <c r="BL62" s="1223"/>
      <c r="BM62" s="1223"/>
      <c r="BN62" s="1223"/>
      <c r="BO62" s="1223"/>
      <c r="BP62" s="1223"/>
      <c r="BQ62" s="1223"/>
      <c r="BR62" s="1223"/>
      <c r="BS62" s="1223"/>
      <c r="BT62" s="1223"/>
      <c r="BU62" s="1223"/>
      <c r="BV62" s="1223"/>
      <c r="BW62" s="1223"/>
      <c r="BX62" s="1223"/>
      <c r="BY62" s="1223"/>
      <c r="BZ62" s="1223"/>
      <c r="CA62" s="1223"/>
      <c r="CB62" s="1223"/>
      <c r="CC62" s="1223"/>
      <c r="CD62" s="1223"/>
      <c r="CE62" s="1223"/>
      <c r="CF62" s="1223"/>
      <c r="CG62" s="1223"/>
      <c r="CH62" s="1223"/>
      <c r="CI62" s="1223"/>
      <c r="CJ62" s="1223"/>
      <c r="CK62" s="1223"/>
      <c r="CL62" s="1223"/>
      <c r="CM62" s="1223"/>
      <c r="CN62" s="1223"/>
      <c r="CO62" s="1223"/>
      <c r="CP62" s="1223"/>
      <c r="CQ62" s="1223"/>
      <c r="CR62" s="1223"/>
      <c r="CS62" s="1223"/>
      <c r="CT62" s="1223"/>
      <c r="CU62" s="1223"/>
      <c r="CV62" s="1223"/>
      <c r="CW62" s="1223"/>
      <c r="CX62" s="1223"/>
      <c r="CY62" s="1223"/>
      <c r="CZ62" s="1223"/>
      <c r="DA62" s="1223"/>
      <c r="DB62" s="1223"/>
      <c r="DC62" s="1223"/>
      <c r="DD62" s="1223"/>
      <c r="DE62" s="1212"/>
    </row>
    <row r="63" spans="1:109" ht="16.2" x14ac:dyDescent="0.2">
      <c r="B63" s="1258" t="s">
        <v>609</v>
      </c>
    </row>
    <row r="64" spans="1:109" ht="13.2" x14ac:dyDescent="0.2">
      <c r="B64" s="1218"/>
      <c r="G64" s="1225"/>
      <c r="I64" s="1259"/>
      <c r="J64" s="1259"/>
      <c r="K64" s="1259"/>
      <c r="L64" s="1259"/>
      <c r="M64" s="1259"/>
      <c r="N64" s="1260"/>
      <c r="AM64" s="1225"/>
      <c r="AN64" s="1225" t="s">
        <v>602</v>
      </c>
      <c r="AP64" s="1226"/>
      <c r="AQ64" s="1226"/>
      <c r="AR64" s="1226"/>
      <c r="AY64" s="1225"/>
      <c r="BA64" s="1226"/>
      <c r="BB64" s="1226"/>
      <c r="BC64" s="1226"/>
      <c r="BK64" s="1225"/>
      <c r="BM64" s="1226"/>
      <c r="BN64" s="1226"/>
      <c r="BO64" s="1226"/>
      <c r="BW64" s="1225"/>
      <c r="BY64" s="1226"/>
      <c r="BZ64" s="1226"/>
      <c r="CA64" s="1226"/>
      <c r="CI64" s="1225"/>
      <c r="CK64" s="1226"/>
      <c r="CL64" s="1226"/>
      <c r="CM64" s="1226"/>
      <c r="CU64" s="1225"/>
      <c r="CW64" s="1226"/>
      <c r="CX64" s="1226"/>
      <c r="CY64" s="1226"/>
    </row>
    <row r="65" spans="2:107" ht="13.2" x14ac:dyDescent="0.2">
      <c r="B65" s="1218"/>
      <c r="AN65" s="1227" t="s">
        <v>610</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2" x14ac:dyDescent="0.2">
      <c r="B66" s="1218"/>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2" x14ac:dyDescent="0.2">
      <c r="B67" s="1218"/>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2" x14ac:dyDescent="0.2">
      <c r="B68" s="1218"/>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2" x14ac:dyDescent="0.2">
      <c r="B69" s="1218"/>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2" x14ac:dyDescent="0.2">
      <c r="B70" s="1218"/>
      <c r="H70" s="1261"/>
      <c r="I70" s="1261"/>
      <c r="J70" s="1262"/>
      <c r="K70" s="1262"/>
      <c r="L70" s="1263"/>
      <c r="M70" s="1262"/>
      <c r="N70" s="1263"/>
      <c r="AN70" s="1236"/>
      <c r="AO70" s="1236"/>
      <c r="AP70" s="1236"/>
      <c r="AZ70" s="1236"/>
      <c r="BA70" s="1236"/>
      <c r="BB70" s="1236"/>
      <c r="BL70" s="1236"/>
      <c r="BM70" s="1236"/>
      <c r="BN70" s="1236"/>
      <c r="BX70" s="1236"/>
      <c r="BY70" s="1236"/>
      <c r="BZ70" s="1236"/>
      <c r="CJ70" s="1236"/>
      <c r="CK70" s="1236"/>
      <c r="CL70" s="1236"/>
      <c r="CV70" s="1236"/>
      <c r="CW70" s="1236"/>
      <c r="CX70" s="1236"/>
    </row>
    <row r="71" spans="2:107" ht="13.2" x14ac:dyDescent="0.2">
      <c r="B71" s="1218"/>
      <c r="G71" s="1264"/>
      <c r="I71" s="1265"/>
      <c r="J71" s="1262"/>
      <c r="K71" s="1262"/>
      <c r="L71" s="1263"/>
      <c r="M71" s="1262"/>
      <c r="N71" s="1263"/>
      <c r="AM71" s="1264"/>
      <c r="AN71" s="1212" t="s">
        <v>604</v>
      </c>
    </row>
    <row r="72" spans="2:107" ht="13.2" x14ac:dyDescent="0.2">
      <c r="B72" s="1218"/>
      <c r="G72" s="1237"/>
      <c r="H72" s="1237"/>
      <c r="I72" s="1237"/>
      <c r="J72" s="1237"/>
      <c r="K72" s="1238"/>
      <c r="L72" s="1238"/>
      <c r="M72" s="1239"/>
      <c r="N72" s="1239"/>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452</v>
      </c>
      <c r="BQ72" s="1243"/>
      <c r="BR72" s="1243"/>
      <c r="BS72" s="1243"/>
      <c r="BT72" s="1243"/>
      <c r="BU72" s="1243"/>
      <c r="BV72" s="1243"/>
      <c r="BW72" s="1243"/>
      <c r="BX72" s="1243" t="s">
        <v>453</v>
      </c>
      <c r="BY72" s="1243"/>
      <c r="BZ72" s="1243"/>
      <c r="CA72" s="1243"/>
      <c r="CB72" s="1243"/>
      <c r="CC72" s="1243"/>
      <c r="CD72" s="1243"/>
      <c r="CE72" s="1243"/>
      <c r="CF72" s="1243" t="s">
        <v>454</v>
      </c>
      <c r="CG72" s="1243"/>
      <c r="CH72" s="1243"/>
      <c r="CI72" s="1243"/>
      <c r="CJ72" s="1243"/>
      <c r="CK72" s="1243"/>
      <c r="CL72" s="1243"/>
      <c r="CM72" s="1243"/>
      <c r="CN72" s="1243" t="s">
        <v>455</v>
      </c>
      <c r="CO72" s="1243"/>
      <c r="CP72" s="1243"/>
      <c r="CQ72" s="1243"/>
      <c r="CR72" s="1243"/>
      <c r="CS72" s="1243"/>
      <c r="CT72" s="1243"/>
      <c r="CU72" s="1243"/>
      <c r="CV72" s="1243" t="s">
        <v>456</v>
      </c>
      <c r="CW72" s="1243"/>
      <c r="CX72" s="1243"/>
      <c r="CY72" s="1243"/>
      <c r="CZ72" s="1243"/>
      <c r="DA72" s="1243"/>
      <c r="DB72" s="1243"/>
      <c r="DC72" s="1243"/>
    </row>
    <row r="73" spans="2:107" ht="13.2" x14ac:dyDescent="0.2">
      <c r="B73" s="1218"/>
      <c r="G73" s="1244"/>
      <c r="H73" s="1244"/>
      <c r="I73" s="1244"/>
      <c r="J73" s="1244"/>
      <c r="K73" s="1266"/>
      <c r="L73" s="1266"/>
      <c r="M73" s="1266"/>
      <c r="N73" s="1266"/>
      <c r="AM73" s="1236"/>
      <c r="AN73" s="1247" t="s">
        <v>605</v>
      </c>
      <c r="AO73" s="1247"/>
      <c r="AP73" s="1247"/>
      <c r="AQ73" s="1247"/>
      <c r="AR73" s="1247"/>
      <c r="AS73" s="1247"/>
      <c r="AT73" s="1247"/>
      <c r="AU73" s="1247"/>
      <c r="AV73" s="1247"/>
      <c r="AW73" s="1247"/>
      <c r="AX73" s="1247"/>
      <c r="AY73" s="1247"/>
      <c r="AZ73" s="1247"/>
      <c r="BA73" s="1247"/>
      <c r="BB73" s="1247" t="s">
        <v>606</v>
      </c>
      <c r="BC73" s="1247"/>
      <c r="BD73" s="1247"/>
      <c r="BE73" s="1247"/>
      <c r="BF73" s="1247"/>
      <c r="BG73" s="1247"/>
      <c r="BH73" s="1247"/>
      <c r="BI73" s="1247"/>
      <c r="BJ73" s="1247"/>
      <c r="BK73" s="1247"/>
      <c r="BL73" s="1247"/>
      <c r="BM73" s="1247"/>
      <c r="BN73" s="1247"/>
      <c r="BO73" s="1247"/>
      <c r="BP73" s="1249"/>
      <c r="BQ73" s="1249"/>
      <c r="BR73" s="1249"/>
      <c r="BS73" s="1249"/>
      <c r="BT73" s="1249"/>
      <c r="BU73" s="1249"/>
      <c r="BV73" s="1249"/>
      <c r="BW73" s="1249"/>
      <c r="BX73" s="1249"/>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ht="13.2" x14ac:dyDescent="0.2">
      <c r="B74" s="1218"/>
      <c r="G74" s="1244"/>
      <c r="H74" s="1244"/>
      <c r="I74" s="1244"/>
      <c r="J74" s="1244"/>
      <c r="K74" s="1266"/>
      <c r="L74" s="1266"/>
      <c r="M74" s="1266"/>
      <c r="N74" s="1266"/>
      <c r="AM74" s="1236"/>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2" x14ac:dyDescent="0.2">
      <c r="B75" s="1218"/>
      <c r="G75" s="1244"/>
      <c r="H75" s="1244"/>
      <c r="I75" s="1237"/>
      <c r="J75" s="1237"/>
      <c r="K75" s="1246"/>
      <c r="L75" s="1246"/>
      <c r="M75" s="1246"/>
      <c r="N75" s="1246"/>
      <c r="AM75" s="1236"/>
      <c r="AN75" s="1247"/>
      <c r="AO75" s="1247"/>
      <c r="AP75" s="1247"/>
      <c r="AQ75" s="1247"/>
      <c r="AR75" s="1247"/>
      <c r="AS75" s="1247"/>
      <c r="AT75" s="1247"/>
      <c r="AU75" s="1247"/>
      <c r="AV75" s="1247"/>
      <c r="AW75" s="1247"/>
      <c r="AX75" s="1247"/>
      <c r="AY75" s="1247"/>
      <c r="AZ75" s="1247"/>
      <c r="BA75" s="1247"/>
      <c r="BB75" s="1247" t="s">
        <v>611</v>
      </c>
      <c r="BC75" s="1247"/>
      <c r="BD75" s="1247"/>
      <c r="BE75" s="1247"/>
      <c r="BF75" s="1247"/>
      <c r="BG75" s="1247"/>
      <c r="BH75" s="1247"/>
      <c r="BI75" s="1247"/>
      <c r="BJ75" s="1247"/>
      <c r="BK75" s="1247"/>
      <c r="BL75" s="1247"/>
      <c r="BM75" s="1247"/>
      <c r="BN75" s="1247"/>
      <c r="BO75" s="1247"/>
      <c r="BP75" s="1249">
        <v>4.9000000000000004</v>
      </c>
      <c r="BQ75" s="1249"/>
      <c r="BR75" s="1249"/>
      <c r="BS75" s="1249"/>
      <c r="BT75" s="1249"/>
      <c r="BU75" s="1249"/>
      <c r="BV75" s="1249"/>
      <c r="BW75" s="1249"/>
      <c r="BX75" s="1249">
        <v>5.2</v>
      </c>
      <c r="BY75" s="1249"/>
      <c r="BZ75" s="1249"/>
      <c r="CA75" s="1249"/>
      <c r="CB75" s="1249"/>
      <c r="CC75" s="1249"/>
      <c r="CD75" s="1249"/>
      <c r="CE75" s="1249"/>
      <c r="CF75" s="1249">
        <v>5</v>
      </c>
      <c r="CG75" s="1249"/>
      <c r="CH75" s="1249"/>
      <c r="CI75" s="1249"/>
      <c r="CJ75" s="1249"/>
      <c r="CK75" s="1249"/>
      <c r="CL75" s="1249"/>
      <c r="CM75" s="1249"/>
      <c r="CN75" s="1249">
        <v>4.2</v>
      </c>
      <c r="CO75" s="1249"/>
      <c r="CP75" s="1249"/>
      <c r="CQ75" s="1249"/>
      <c r="CR75" s="1249"/>
      <c r="CS75" s="1249"/>
      <c r="CT75" s="1249"/>
      <c r="CU75" s="1249"/>
      <c r="CV75" s="1249">
        <v>1.9</v>
      </c>
      <c r="CW75" s="1249"/>
      <c r="CX75" s="1249"/>
      <c r="CY75" s="1249"/>
      <c r="CZ75" s="1249"/>
      <c r="DA75" s="1249"/>
      <c r="DB75" s="1249"/>
      <c r="DC75" s="1249"/>
    </row>
    <row r="76" spans="2:107" ht="13.2" x14ac:dyDescent="0.2">
      <c r="B76" s="1218"/>
      <c r="G76" s="1244"/>
      <c r="H76" s="1244"/>
      <c r="I76" s="1237"/>
      <c r="J76" s="1237"/>
      <c r="K76" s="1246"/>
      <c r="L76" s="1246"/>
      <c r="M76" s="1246"/>
      <c r="N76" s="1246"/>
      <c r="AM76" s="1236"/>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2" x14ac:dyDescent="0.2">
      <c r="B77" s="1218"/>
      <c r="G77" s="1237"/>
      <c r="H77" s="1237"/>
      <c r="I77" s="1237"/>
      <c r="J77" s="1237"/>
      <c r="K77" s="1266"/>
      <c r="L77" s="1266"/>
      <c r="M77" s="1266"/>
      <c r="N77" s="1266"/>
      <c r="AN77" s="1243" t="s">
        <v>608</v>
      </c>
      <c r="AO77" s="1243"/>
      <c r="AP77" s="1243"/>
      <c r="AQ77" s="1243"/>
      <c r="AR77" s="1243"/>
      <c r="AS77" s="1243"/>
      <c r="AT77" s="1243"/>
      <c r="AU77" s="1243"/>
      <c r="AV77" s="1243"/>
      <c r="AW77" s="1243"/>
      <c r="AX77" s="1243"/>
      <c r="AY77" s="1243"/>
      <c r="AZ77" s="1243"/>
      <c r="BA77" s="1243"/>
      <c r="BB77" s="1247" t="s">
        <v>606</v>
      </c>
      <c r="BC77" s="1247"/>
      <c r="BD77" s="1247"/>
      <c r="BE77" s="1247"/>
      <c r="BF77" s="1247"/>
      <c r="BG77" s="1247"/>
      <c r="BH77" s="1247"/>
      <c r="BI77" s="1247"/>
      <c r="BJ77" s="1247"/>
      <c r="BK77" s="1247"/>
      <c r="BL77" s="1247"/>
      <c r="BM77" s="1247"/>
      <c r="BN77" s="1247"/>
      <c r="BO77" s="1247"/>
      <c r="BP77" s="1249">
        <v>0</v>
      </c>
      <c r="BQ77" s="1249"/>
      <c r="BR77" s="1249"/>
      <c r="BS77" s="1249"/>
      <c r="BT77" s="1249"/>
      <c r="BU77" s="1249"/>
      <c r="BV77" s="1249"/>
      <c r="BW77" s="1249"/>
      <c r="BX77" s="1249">
        <v>0</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ht="13.2" x14ac:dyDescent="0.2">
      <c r="B78" s="1218"/>
      <c r="G78" s="1237"/>
      <c r="H78" s="1237"/>
      <c r="I78" s="1237"/>
      <c r="J78" s="1237"/>
      <c r="K78" s="1266"/>
      <c r="L78" s="1266"/>
      <c r="M78" s="1266"/>
      <c r="N78" s="1266"/>
      <c r="AN78" s="1243"/>
      <c r="AO78" s="1243"/>
      <c r="AP78" s="1243"/>
      <c r="AQ78" s="1243"/>
      <c r="AR78" s="1243"/>
      <c r="AS78" s="1243"/>
      <c r="AT78" s="1243"/>
      <c r="AU78" s="1243"/>
      <c r="AV78" s="1243"/>
      <c r="AW78" s="1243"/>
      <c r="AX78" s="1243"/>
      <c r="AY78" s="1243"/>
      <c r="AZ78" s="1243"/>
      <c r="BA78" s="1243"/>
      <c r="BB78" s="1247"/>
      <c r="BC78" s="1247"/>
      <c r="BD78" s="1247"/>
      <c r="BE78" s="1247"/>
      <c r="BF78" s="1247"/>
      <c r="BG78" s="1247"/>
      <c r="BH78" s="1247"/>
      <c r="BI78" s="1247"/>
      <c r="BJ78" s="1247"/>
      <c r="BK78" s="1247"/>
      <c r="BL78" s="1247"/>
      <c r="BM78" s="1247"/>
      <c r="BN78" s="1247"/>
      <c r="BO78" s="1247"/>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2" x14ac:dyDescent="0.2">
      <c r="B79" s="1218"/>
      <c r="G79" s="1237"/>
      <c r="H79" s="1237"/>
      <c r="I79" s="1251"/>
      <c r="J79" s="1251"/>
      <c r="K79" s="1267"/>
      <c r="L79" s="1267"/>
      <c r="M79" s="1267"/>
      <c r="N79" s="1267"/>
      <c r="AN79" s="1243"/>
      <c r="AO79" s="1243"/>
      <c r="AP79" s="1243"/>
      <c r="AQ79" s="1243"/>
      <c r="AR79" s="1243"/>
      <c r="AS79" s="1243"/>
      <c r="AT79" s="1243"/>
      <c r="AU79" s="1243"/>
      <c r="AV79" s="1243"/>
      <c r="AW79" s="1243"/>
      <c r="AX79" s="1243"/>
      <c r="AY79" s="1243"/>
      <c r="AZ79" s="1243"/>
      <c r="BA79" s="1243"/>
      <c r="BB79" s="1247" t="s">
        <v>611</v>
      </c>
      <c r="BC79" s="1247"/>
      <c r="BD79" s="1247"/>
      <c r="BE79" s="1247"/>
      <c r="BF79" s="1247"/>
      <c r="BG79" s="1247"/>
      <c r="BH79" s="1247"/>
      <c r="BI79" s="1247"/>
      <c r="BJ79" s="1247"/>
      <c r="BK79" s="1247"/>
      <c r="BL79" s="1247"/>
      <c r="BM79" s="1247"/>
      <c r="BN79" s="1247"/>
      <c r="BO79" s="1247"/>
      <c r="BP79" s="1249">
        <v>7.1</v>
      </c>
      <c r="BQ79" s="1249"/>
      <c r="BR79" s="1249"/>
      <c r="BS79" s="1249"/>
      <c r="BT79" s="1249"/>
      <c r="BU79" s="1249"/>
      <c r="BV79" s="1249"/>
      <c r="BW79" s="1249"/>
      <c r="BX79" s="1249">
        <v>7.4</v>
      </c>
      <c r="BY79" s="1249"/>
      <c r="BZ79" s="1249"/>
      <c r="CA79" s="1249"/>
      <c r="CB79" s="1249"/>
      <c r="CC79" s="1249"/>
      <c r="CD79" s="1249"/>
      <c r="CE79" s="1249"/>
      <c r="CF79" s="1249">
        <v>7.4</v>
      </c>
      <c r="CG79" s="1249"/>
      <c r="CH79" s="1249"/>
      <c r="CI79" s="1249"/>
      <c r="CJ79" s="1249"/>
      <c r="CK79" s="1249"/>
      <c r="CL79" s="1249"/>
      <c r="CM79" s="1249"/>
      <c r="CN79" s="1249">
        <v>8</v>
      </c>
      <c r="CO79" s="1249"/>
      <c r="CP79" s="1249"/>
      <c r="CQ79" s="1249"/>
      <c r="CR79" s="1249"/>
      <c r="CS79" s="1249"/>
      <c r="CT79" s="1249"/>
      <c r="CU79" s="1249"/>
      <c r="CV79" s="1249">
        <v>6.6</v>
      </c>
      <c r="CW79" s="1249"/>
      <c r="CX79" s="1249"/>
      <c r="CY79" s="1249"/>
      <c r="CZ79" s="1249"/>
      <c r="DA79" s="1249"/>
      <c r="DB79" s="1249"/>
      <c r="DC79" s="1249"/>
    </row>
    <row r="80" spans="2:107" ht="13.2" x14ac:dyDescent="0.2">
      <c r="B80" s="1218"/>
      <c r="G80" s="1237"/>
      <c r="H80" s="1237"/>
      <c r="I80" s="1251"/>
      <c r="J80" s="1251"/>
      <c r="K80" s="1267"/>
      <c r="L80" s="1267"/>
      <c r="M80" s="1267"/>
      <c r="N80" s="1267"/>
      <c r="AN80" s="1243"/>
      <c r="AO80" s="1243"/>
      <c r="AP80" s="1243"/>
      <c r="AQ80" s="1243"/>
      <c r="AR80" s="1243"/>
      <c r="AS80" s="1243"/>
      <c r="AT80" s="1243"/>
      <c r="AU80" s="1243"/>
      <c r="AV80" s="1243"/>
      <c r="AW80" s="1243"/>
      <c r="AX80" s="1243"/>
      <c r="AY80" s="1243"/>
      <c r="AZ80" s="1243"/>
      <c r="BA80" s="1243"/>
      <c r="BB80" s="1247"/>
      <c r="BC80" s="1247"/>
      <c r="BD80" s="1247"/>
      <c r="BE80" s="1247"/>
      <c r="BF80" s="1247"/>
      <c r="BG80" s="1247"/>
      <c r="BH80" s="1247"/>
      <c r="BI80" s="1247"/>
      <c r="BJ80" s="1247"/>
      <c r="BK80" s="1247"/>
      <c r="BL80" s="1247"/>
      <c r="BM80" s="1247"/>
      <c r="BN80" s="1247"/>
      <c r="BO80" s="1247"/>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2" x14ac:dyDescent="0.2">
      <c r="B81" s="1218"/>
    </row>
    <row r="82" spans="2:109" ht="16.2" x14ac:dyDescent="0.2">
      <c r="B82" s="1218"/>
      <c r="K82" s="1268"/>
      <c r="L82" s="1268"/>
      <c r="M82" s="1268"/>
      <c r="N82" s="1268"/>
      <c r="AQ82" s="1268"/>
      <c r="AR82" s="1268"/>
      <c r="AS82" s="1268"/>
      <c r="AT82" s="1268"/>
      <c r="BC82" s="1268"/>
      <c r="BD82" s="1268"/>
      <c r="BE82" s="1268"/>
      <c r="BF82" s="1268"/>
      <c r="BO82" s="1268"/>
      <c r="BP82" s="1268"/>
      <c r="BQ82" s="1268"/>
      <c r="BR82" s="1268"/>
      <c r="CA82" s="1268"/>
      <c r="CB82" s="1268"/>
      <c r="CC82" s="1268"/>
      <c r="CD82" s="1268"/>
      <c r="CM82" s="1268"/>
      <c r="CN82" s="1268"/>
      <c r="CO82" s="1268"/>
      <c r="CP82" s="1268"/>
      <c r="CY82" s="1268"/>
      <c r="CZ82" s="1268"/>
      <c r="DA82" s="1268"/>
      <c r="DB82" s="1268"/>
      <c r="DC82" s="1268"/>
    </row>
    <row r="83" spans="2:109" ht="13.2" x14ac:dyDescent="0.2">
      <c r="B83" s="1220"/>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2"/>
    </row>
    <row r="84" spans="2:109" ht="13.2" x14ac:dyDescent="0.2">
      <c r="DD84" s="1212"/>
      <c r="DE84" s="1212"/>
    </row>
    <row r="85" spans="2:109" ht="13.2" x14ac:dyDescent="0.2">
      <c r="DD85" s="1212"/>
      <c r="DE85" s="1212"/>
    </row>
  </sheetData>
  <sheetProtection algorithmName="SHA-512" hashValue="eLNKxOs0PRG+Qoz/shtM0aaM3D7I1CtnkGwzQ+x78Lom9BEadBfMqhunYFaUsgePJKR5KNnE02sgYN3ghCAiZQ==" saltValue="FiGT00nuszcc0eOQJh+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42" customWidth="1"/>
    <col min="35" max="122" width="2.44140625" style="241" customWidth="1"/>
    <col min="123" max="16384" width="2.44140625" style="241" hidden="1"/>
  </cols>
  <sheetData>
    <row r="1" spans="1:34"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x14ac:dyDescent="0.2">
      <c r="S2" s="241"/>
      <c r="AH2" s="241"/>
    </row>
    <row r="3" spans="1: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x14ac:dyDescent="0.2"/>
    <row r="5" spans="1:34" ht="13.2" x14ac:dyDescent="0.2"/>
    <row r="6" spans="1:34" ht="13.2" x14ac:dyDescent="0.2"/>
    <row r="7" spans="1:34" ht="13.2" x14ac:dyDescent="0.2"/>
    <row r="8" spans="1:34" ht="13.2" x14ac:dyDescent="0.2"/>
    <row r="9" spans="1:34" ht="13.2" x14ac:dyDescent="0.2">
      <c r="AH9" s="24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1"/>
    </row>
    <row r="117" spans="34:122" ht="13.5" customHeight="1" x14ac:dyDescent="0.2"/>
    <row r="118" spans="34:122" ht="13.5" customHeight="1" x14ac:dyDescent="0.2"/>
    <row r="119" spans="34:122" ht="13.5" customHeight="1" x14ac:dyDescent="0.2"/>
    <row r="120" spans="34:122" ht="13.5" customHeight="1" x14ac:dyDescent="0.2">
      <c r="AH120" s="241"/>
    </row>
    <row r="121" spans="34:122" ht="13.5" customHeight="1" x14ac:dyDescent="0.2">
      <c r="AH121" s="241"/>
    </row>
    <row r="122" spans="34:122" ht="13.5" customHeight="1" x14ac:dyDescent="0.2"/>
    <row r="123" spans="34:122" ht="13.5" customHeight="1" x14ac:dyDescent="0.2"/>
    <row r="124" spans="34:122" ht="13.5" customHeight="1" x14ac:dyDescent="0.2"/>
    <row r="125" spans="34:122" ht="13.5" customHeight="1" x14ac:dyDescent="0.2">
      <c r="DR125" s="241" t="s">
        <v>399</v>
      </c>
    </row>
  </sheetData>
  <sheetProtection algorithmName="SHA-512" hashValue="2gYxceuRZTbk0MikZ7pGN6jUagotfXylJG3QmumnIiipRLv1pZBotoYxCF/8sjbN+11znRboElOzL84A+A///w==" saltValue="n8xfm3cJ46lRqR0rYFzh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2" customWidth="1"/>
    <col min="35" max="122" width="2.44140625" style="241" customWidth="1"/>
    <col min="123" max="16384" width="2.44140625"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S2" s="241"/>
      <c r="AH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c r="AG59" s="241"/>
      <c r="AH59" s="241"/>
    </row>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1"/>
    </row>
    <row r="117" spans="34:122" ht="13.5" customHeight="1" x14ac:dyDescent="0.2"/>
    <row r="118" spans="34:122" ht="13.5" customHeight="1" x14ac:dyDescent="0.2"/>
    <row r="119" spans="34:122" ht="13.5" customHeight="1" x14ac:dyDescent="0.2"/>
    <row r="120" spans="34:122" ht="13.5" customHeight="1" x14ac:dyDescent="0.2">
      <c r="AH120" s="241"/>
    </row>
    <row r="121" spans="34:122" ht="13.5" customHeight="1" x14ac:dyDescent="0.2">
      <c r="AH121" s="241"/>
    </row>
    <row r="122" spans="34:122" ht="13.5" customHeight="1" x14ac:dyDescent="0.2"/>
    <row r="123" spans="34:122" ht="13.5" customHeight="1" x14ac:dyDescent="0.2"/>
    <row r="124" spans="34:122" ht="13.5" customHeight="1" x14ac:dyDescent="0.2"/>
    <row r="125" spans="34:122" ht="13.5" customHeight="1" x14ac:dyDescent="0.2">
      <c r="DR125" s="241" t="s">
        <v>399</v>
      </c>
    </row>
  </sheetData>
  <sheetProtection algorithmName="SHA-512" hashValue="5mrzBzOSWFNj5oJIyKg+F4xL/fxvz5f0pI+LNUqx5UlJ3BrkzeiG4cBdzAXiKuW6x/3InUi93FkeLZA0fxuwVg==" saltValue="ZVJjGkkgEiiKlS2m6qnW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449</v>
      </c>
      <c r="G2" s="148"/>
      <c r="H2" s="149"/>
    </row>
    <row r="3" spans="1:8" x14ac:dyDescent="0.2">
      <c r="A3" s="145" t="s">
        <v>442</v>
      </c>
      <c r="B3" s="150"/>
      <c r="C3" s="151"/>
      <c r="D3" s="152">
        <v>330236</v>
      </c>
      <c r="E3" s="153"/>
      <c r="F3" s="154">
        <v>317319</v>
      </c>
      <c r="G3" s="155"/>
      <c r="H3" s="156"/>
    </row>
    <row r="4" spans="1:8" x14ac:dyDescent="0.2">
      <c r="A4" s="157"/>
      <c r="B4" s="158"/>
      <c r="C4" s="159"/>
      <c r="D4" s="160">
        <v>296499</v>
      </c>
      <c r="E4" s="161"/>
      <c r="F4" s="162">
        <v>164214</v>
      </c>
      <c r="G4" s="163"/>
      <c r="H4" s="164"/>
    </row>
    <row r="5" spans="1:8" x14ac:dyDescent="0.2">
      <c r="A5" s="145" t="s">
        <v>444</v>
      </c>
      <c r="B5" s="150"/>
      <c r="C5" s="151"/>
      <c r="D5" s="152">
        <v>289516</v>
      </c>
      <c r="E5" s="153"/>
      <c r="F5" s="154">
        <v>289738</v>
      </c>
      <c r="G5" s="155"/>
      <c r="H5" s="156"/>
    </row>
    <row r="6" spans="1:8" x14ac:dyDescent="0.2">
      <c r="A6" s="157"/>
      <c r="B6" s="158"/>
      <c r="C6" s="159"/>
      <c r="D6" s="160">
        <v>267131</v>
      </c>
      <c r="E6" s="161"/>
      <c r="F6" s="162">
        <v>156238</v>
      </c>
      <c r="G6" s="163"/>
      <c r="H6" s="164"/>
    </row>
    <row r="7" spans="1:8" x14ac:dyDescent="0.2">
      <c r="A7" s="145" t="s">
        <v>445</v>
      </c>
      <c r="B7" s="150"/>
      <c r="C7" s="151"/>
      <c r="D7" s="152">
        <v>337293</v>
      </c>
      <c r="E7" s="153"/>
      <c r="F7" s="154">
        <v>316937</v>
      </c>
      <c r="G7" s="155"/>
      <c r="H7" s="156"/>
    </row>
    <row r="8" spans="1:8" x14ac:dyDescent="0.2">
      <c r="A8" s="157"/>
      <c r="B8" s="158"/>
      <c r="C8" s="159"/>
      <c r="D8" s="160">
        <v>313492</v>
      </c>
      <c r="E8" s="161"/>
      <c r="F8" s="162">
        <v>199150</v>
      </c>
      <c r="G8" s="163"/>
      <c r="H8" s="164"/>
    </row>
    <row r="9" spans="1:8" x14ac:dyDescent="0.2">
      <c r="A9" s="145" t="s">
        <v>446</v>
      </c>
      <c r="B9" s="150"/>
      <c r="C9" s="151"/>
      <c r="D9" s="152">
        <v>343353</v>
      </c>
      <c r="E9" s="153"/>
      <c r="F9" s="154">
        <v>332350</v>
      </c>
      <c r="G9" s="155"/>
      <c r="H9" s="156"/>
    </row>
    <row r="10" spans="1:8" x14ac:dyDescent="0.2">
      <c r="A10" s="157"/>
      <c r="B10" s="158"/>
      <c r="C10" s="159"/>
      <c r="D10" s="160">
        <v>308748</v>
      </c>
      <c r="E10" s="161"/>
      <c r="F10" s="162">
        <v>200453</v>
      </c>
      <c r="G10" s="163"/>
      <c r="H10" s="164"/>
    </row>
    <row r="11" spans="1:8" x14ac:dyDescent="0.2">
      <c r="A11" s="145" t="s">
        <v>447</v>
      </c>
      <c r="B11" s="150"/>
      <c r="C11" s="151"/>
      <c r="D11" s="152">
        <v>352972</v>
      </c>
      <c r="E11" s="153"/>
      <c r="F11" s="154">
        <v>362690</v>
      </c>
      <c r="G11" s="155"/>
      <c r="H11" s="156"/>
    </row>
    <row r="12" spans="1:8" x14ac:dyDescent="0.2">
      <c r="A12" s="157"/>
      <c r="B12" s="158"/>
      <c r="C12" s="165"/>
      <c r="D12" s="160">
        <v>310454</v>
      </c>
      <c r="E12" s="161"/>
      <c r="F12" s="162">
        <v>172580</v>
      </c>
      <c r="G12" s="163"/>
      <c r="H12" s="164"/>
    </row>
    <row r="13" spans="1:8" x14ac:dyDescent="0.2">
      <c r="A13" s="145"/>
      <c r="B13" s="150"/>
      <c r="C13" s="166"/>
      <c r="D13" s="167">
        <v>330674</v>
      </c>
      <c r="E13" s="168"/>
      <c r="F13" s="169">
        <v>323807</v>
      </c>
      <c r="G13" s="170"/>
      <c r="H13" s="156"/>
    </row>
    <row r="14" spans="1:8" x14ac:dyDescent="0.2">
      <c r="A14" s="157"/>
      <c r="B14" s="158"/>
      <c r="C14" s="159"/>
      <c r="D14" s="160">
        <v>299265</v>
      </c>
      <c r="E14" s="161"/>
      <c r="F14" s="162">
        <v>178527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10.36</v>
      </c>
      <c r="C19" s="171">
        <f>ROUND(VALUE(SUBSTITUTE(実質収支比率等に係る経年分析!G$48,"▲","-")),2)</f>
        <v>8.23</v>
      </c>
      <c r="D19" s="171">
        <f>ROUND(VALUE(SUBSTITUTE(実質収支比率等に係る経年分析!H$48,"▲","-")),2)</f>
        <v>7.81</v>
      </c>
      <c r="E19" s="171">
        <f>ROUND(VALUE(SUBSTITUTE(実質収支比率等に係る経年分析!I$48,"▲","-")),2)</f>
        <v>9.0500000000000007</v>
      </c>
      <c r="F19" s="171">
        <f>ROUND(VALUE(SUBSTITUTE(実質収支比率等に係る経年分析!J$48,"▲","-")),2)</f>
        <v>9.01</v>
      </c>
    </row>
    <row r="20" spans="1:11" x14ac:dyDescent="0.2">
      <c r="A20" s="171" t="s">
        <v>54</v>
      </c>
      <c r="B20" s="171">
        <f>ROUND(VALUE(SUBSTITUTE(実質収支比率等に係る経年分析!F$47,"▲","-")),2)</f>
        <v>185.16</v>
      </c>
      <c r="C20" s="171">
        <f>ROUND(VALUE(SUBSTITUTE(実質収支比率等に係る経年分析!G$47,"▲","-")),2)</f>
        <v>178.75</v>
      </c>
      <c r="D20" s="171">
        <f>ROUND(VALUE(SUBSTITUTE(実質収支比率等に係る経年分析!H$47,"▲","-")),2)</f>
        <v>173.03</v>
      </c>
      <c r="E20" s="171">
        <f>ROUND(VALUE(SUBSTITUTE(実質収支比率等に係る経年分析!I$47,"▲","-")),2)</f>
        <v>161.11000000000001</v>
      </c>
      <c r="F20" s="171">
        <f>ROUND(VALUE(SUBSTITUTE(実質収支比率等に係る経年分析!J$47,"▲","-")),2)</f>
        <v>147.38</v>
      </c>
    </row>
    <row r="21" spans="1:11" x14ac:dyDescent="0.2">
      <c r="A21" s="171" t="s">
        <v>55</v>
      </c>
      <c r="B21" s="171">
        <f>IF(ISNUMBER(VALUE(SUBSTITUTE(実質収支比率等に係る経年分析!F$49,"▲","-"))),ROUND(VALUE(SUBSTITUTE(実質収支比率等に係る経年分析!F$49,"▲","-")),2),NA())</f>
        <v>-8.17</v>
      </c>
      <c r="C21" s="171">
        <f>IF(ISNUMBER(VALUE(SUBSTITUTE(実質収支比率等に係る経年分析!G$49,"▲","-"))),ROUND(VALUE(SUBSTITUTE(実質収支比率等に係る経年分析!G$49,"▲","-")),2),NA())</f>
        <v>-9.17</v>
      </c>
      <c r="D21" s="171">
        <f>IF(ISNUMBER(VALUE(SUBSTITUTE(実質収支比率等に係る経年分析!H$49,"▲","-"))),ROUND(VALUE(SUBSTITUTE(実質収支比率等に係る経年分析!H$49,"▲","-")),2),NA())</f>
        <v>-6.15</v>
      </c>
      <c r="E21" s="171">
        <f>IF(ISNUMBER(VALUE(SUBSTITUTE(実質収支比率等に係る経年分析!I$49,"▲","-"))),ROUND(VALUE(SUBSTITUTE(実質収支比率等に係る経年分析!I$49,"▲","-")),2),NA())</f>
        <v>-0.27</v>
      </c>
      <c r="F21" s="171">
        <f>IF(ISNUMBER(VALUE(SUBSTITUTE(実質収支比率等に係る経年分析!J$49,"▲","-"))),ROUND(VALUE(SUBSTITUTE(実質収支比率等に係る経年分析!J$49,"▲","-")),2),NA())</f>
        <v>0.75</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0.55000000000000004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0.43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0.28000000000000003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0.13</v>
      </c>
    </row>
    <row r="31" spans="1:11" x14ac:dyDescent="0.2">
      <c r="A31" s="172" t="str">
        <f>IF(連結実質赤字比率に係る赤字・黒字の構成分析!C$39="",NA(),連結実質赤字比率に係る赤字・黒字の構成分析!C$39)</f>
        <v>介護サービス事業特別会計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2">
      <c r="A32" s="172" t="str">
        <f>IF(連結実質赤字比率に係る赤字・黒字の構成分析!C$38="",NA(),連結実質赤字比率に係る赤字・黒字の構成分析!C$38)</f>
        <v>東京都都民の森管理運営事業特別会計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0.46</v>
      </c>
    </row>
    <row r="33" spans="1:16" x14ac:dyDescent="0.2">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2.2000000000000002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1.32</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2.5099999999999998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1.61</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1.1299999999999999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2.5499999999999998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7.62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8.5399999999999991</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242</v>
      </c>
      <c r="E42" s="173"/>
      <c r="F42" s="173"/>
      <c r="G42" s="173">
        <f>'実質公債費比率（分子）の構造'!L$52</f>
        <v>241</v>
      </c>
      <c r="H42" s="173"/>
      <c r="I42" s="173"/>
      <c r="J42" s="173">
        <f>'実質公債費比率（分子）の構造'!M$52</f>
        <v>224</v>
      </c>
      <c r="K42" s="173"/>
      <c r="L42" s="173"/>
      <c r="M42" s="173">
        <f>'実質公債費比率（分子）の構造'!N$52</f>
        <v>217</v>
      </c>
      <c r="N42" s="173"/>
      <c r="O42" s="173"/>
      <c r="P42" s="173">
        <f>'実質公債費比率（分子）の構造'!O$52</f>
        <v>209</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34</v>
      </c>
      <c r="C45" s="173"/>
      <c r="D45" s="173"/>
      <c r="E45" s="173">
        <f>'実質公債費比率（分子）の構造'!L$49</f>
        <v>34</v>
      </c>
      <c r="F45" s="173"/>
      <c r="G45" s="173"/>
      <c r="H45" s="173">
        <f>'実質公債費比率（分子）の構造'!M$49</f>
        <v>28</v>
      </c>
      <c r="I45" s="173"/>
      <c r="J45" s="173"/>
      <c r="K45" s="173">
        <f>'実質公債費比率（分子）の構造'!N$49</f>
        <v>27</v>
      </c>
      <c r="L45" s="173"/>
      <c r="M45" s="173"/>
      <c r="N45" s="173">
        <f>'実質公債費比率（分子）の構造'!O$49</f>
        <v>31</v>
      </c>
      <c r="O45" s="173"/>
      <c r="P45" s="173"/>
    </row>
    <row r="46" spans="1:16" x14ac:dyDescent="0.2">
      <c r="A46" s="173" t="s">
        <v>66</v>
      </c>
      <c r="B46" s="173">
        <f>'実質公債費比率（分子）の構造'!K$48</f>
        <v>177</v>
      </c>
      <c r="C46" s="173"/>
      <c r="D46" s="173"/>
      <c r="E46" s="173">
        <f>'実質公債費比率（分子）の構造'!L$48</f>
        <v>180</v>
      </c>
      <c r="F46" s="173"/>
      <c r="G46" s="173"/>
      <c r="H46" s="173">
        <f>'実質公債費比率（分子）の構造'!M$48</f>
        <v>152</v>
      </c>
      <c r="I46" s="173"/>
      <c r="J46" s="173"/>
      <c r="K46" s="173">
        <f>'実質公債費比率（分子）の構造'!N$48</f>
        <v>127</v>
      </c>
      <c r="L46" s="173"/>
      <c r="M46" s="173"/>
      <c r="N46" s="173">
        <f>'実質公債費比率（分子）の構造'!O$48</f>
        <v>58</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92</v>
      </c>
      <c r="C49" s="173"/>
      <c r="D49" s="173"/>
      <c r="E49" s="173">
        <f>'実質公債費比率（分子）の構造'!L$45</f>
        <v>94</v>
      </c>
      <c r="F49" s="173"/>
      <c r="G49" s="173"/>
      <c r="H49" s="173">
        <f>'実質公債費比率（分子）の構造'!M$45</f>
        <v>97</v>
      </c>
      <c r="I49" s="173"/>
      <c r="J49" s="173"/>
      <c r="K49" s="173">
        <f>'実質公債費比率（分子）の構造'!N$45</f>
        <v>99</v>
      </c>
      <c r="L49" s="173"/>
      <c r="M49" s="173"/>
      <c r="N49" s="173">
        <f>'実質公債費比率（分子）の構造'!O$45</f>
        <v>102</v>
      </c>
      <c r="O49" s="173"/>
      <c r="P49" s="173"/>
    </row>
    <row r="50" spans="1:16" x14ac:dyDescent="0.2">
      <c r="A50" s="173" t="s">
        <v>70</v>
      </c>
      <c r="B50" s="173" t="e">
        <f>NA()</f>
        <v>#N/A</v>
      </c>
      <c r="C50" s="173">
        <f>IF(ISNUMBER('実質公債費比率（分子）の構造'!K$53),'実質公債費比率（分子）の構造'!K$53,NA())</f>
        <v>61</v>
      </c>
      <c r="D50" s="173" t="e">
        <f>NA()</f>
        <v>#N/A</v>
      </c>
      <c r="E50" s="173" t="e">
        <f>NA()</f>
        <v>#N/A</v>
      </c>
      <c r="F50" s="173">
        <f>IF(ISNUMBER('実質公債費比率（分子）の構造'!L$53),'実質公債費比率（分子）の構造'!L$53,NA())</f>
        <v>67</v>
      </c>
      <c r="G50" s="173" t="e">
        <f>NA()</f>
        <v>#N/A</v>
      </c>
      <c r="H50" s="173" t="e">
        <f>NA()</f>
        <v>#N/A</v>
      </c>
      <c r="I50" s="173">
        <f>IF(ISNUMBER('実質公債費比率（分子）の構造'!M$53),'実質公債費比率（分子）の構造'!M$53,NA())</f>
        <v>53</v>
      </c>
      <c r="J50" s="173" t="e">
        <f>NA()</f>
        <v>#N/A</v>
      </c>
      <c r="K50" s="173" t="e">
        <f>NA()</f>
        <v>#N/A</v>
      </c>
      <c r="L50" s="173">
        <f>IF(ISNUMBER('実質公債費比率（分子）の構造'!N$53),'実質公債費比率（分子）の構造'!N$53,NA())</f>
        <v>36</v>
      </c>
      <c r="M50" s="173" t="e">
        <f>NA()</f>
        <v>#N/A</v>
      </c>
      <c r="N50" s="173" t="e">
        <f>NA()</f>
        <v>#N/A</v>
      </c>
      <c r="O50" s="173">
        <f>IF(ISNUMBER('実質公債費比率（分子）の構造'!O$53),'実質公債費比率（分子）の構造'!O$53,NA())</f>
        <v>-18</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2260</v>
      </c>
      <c r="E56" s="172"/>
      <c r="F56" s="172"/>
      <c r="G56" s="172">
        <f>'将来負担比率（分子）の構造'!J$52</f>
        <v>2143</v>
      </c>
      <c r="H56" s="172"/>
      <c r="I56" s="172"/>
      <c r="J56" s="172">
        <f>'将来負担比率（分子）の構造'!K$52</f>
        <v>2025</v>
      </c>
      <c r="K56" s="172"/>
      <c r="L56" s="172"/>
      <c r="M56" s="172">
        <f>'将来負担比率（分子）の構造'!L$52</f>
        <v>1879</v>
      </c>
      <c r="N56" s="172"/>
      <c r="O56" s="172"/>
      <c r="P56" s="172">
        <f>'将来負担比率（分子）の構造'!M$52</f>
        <v>1739</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5604</v>
      </c>
      <c r="E58" s="172"/>
      <c r="F58" s="172"/>
      <c r="G58" s="172">
        <f>'将来負担比率（分子）の構造'!J$50</f>
        <v>5499</v>
      </c>
      <c r="H58" s="172"/>
      <c r="I58" s="172"/>
      <c r="J58" s="172">
        <f>'将来負担比率（分子）の構造'!K$50</f>
        <v>5327</v>
      </c>
      <c r="K58" s="172"/>
      <c r="L58" s="172"/>
      <c r="M58" s="172">
        <f>'将来負担比率（分子）の構造'!L$50</f>
        <v>5310</v>
      </c>
      <c r="N58" s="172"/>
      <c r="O58" s="172"/>
      <c r="P58" s="172">
        <f>'将来負担比率（分子）の構造'!M$50</f>
        <v>5403</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565</v>
      </c>
      <c r="C62" s="172"/>
      <c r="D62" s="172"/>
      <c r="E62" s="172">
        <f>'将来負担比率（分子）の構造'!J$45</f>
        <v>564</v>
      </c>
      <c r="F62" s="172"/>
      <c r="G62" s="172"/>
      <c r="H62" s="172">
        <f>'将来負担比率（分子）の構造'!K$45</f>
        <v>550</v>
      </c>
      <c r="I62" s="172"/>
      <c r="J62" s="172"/>
      <c r="K62" s="172">
        <f>'将来負担比率（分子）の構造'!L$45</f>
        <v>547</v>
      </c>
      <c r="L62" s="172"/>
      <c r="M62" s="172"/>
      <c r="N62" s="172">
        <f>'将来負担比率（分子）の構造'!M$45</f>
        <v>540</v>
      </c>
      <c r="O62" s="172"/>
      <c r="P62" s="172"/>
    </row>
    <row r="63" spans="1:16" x14ac:dyDescent="0.2">
      <c r="A63" s="172" t="s">
        <v>33</v>
      </c>
      <c r="B63" s="172">
        <f>'将来負担比率（分子）の構造'!I$44</f>
        <v>544</v>
      </c>
      <c r="C63" s="172"/>
      <c r="D63" s="172"/>
      <c r="E63" s="172">
        <f>'将来負担比率（分子）の構造'!J$44</f>
        <v>514</v>
      </c>
      <c r="F63" s="172"/>
      <c r="G63" s="172"/>
      <c r="H63" s="172">
        <f>'将来負担比率（分子）の構造'!K$44</f>
        <v>492</v>
      </c>
      <c r="I63" s="172"/>
      <c r="J63" s="172"/>
      <c r="K63" s="172">
        <f>'将来負担比率（分子）の構造'!L$44</f>
        <v>469</v>
      </c>
      <c r="L63" s="172"/>
      <c r="M63" s="172"/>
      <c r="N63" s="172">
        <f>'将来負担比率（分子）の構造'!M$44</f>
        <v>448</v>
      </c>
      <c r="O63" s="172"/>
      <c r="P63" s="172"/>
    </row>
    <row r="64" spans="1:16" x14ac:dyDescent="0.2">
      <c r="A64" s="172" t="s">
        <v>32</v>
      </c>
      <c r="B64" s="172">
        <f>'将来負担比率（分子）の構造'!I$43</f>
        <v>1735</v>
      </c>
      <c r="C64" s="172"/>
      <c r="D64" s="172"/>
      <c r="E64" s="172">
        <f>'将来負担比率（分子）の構造'!J$43</f>
        <v>1686</v>
      </c>
      <c r="F64" s="172"/>
      <c r="G64" s="172"/>
      <c r="H64" s="172">
        <f>'将来負担比率（分子）の構造'!K$43</f>
        <v>1577</v>
      </c>
      <c r="I64" s="172"/>
      <c r="J64" s="172"/>
      <c r="K64" s="172">
        <f>'将来負担比率（分子）の構造'!L$43</f>
        <v>1506</v>
      </c>
      <c r="L64" s="172"/>
      <c r="M64" s="172"/>
      <c r="N64" s="172">
        <f>'将来負担比率（分子）の構造'!M$43</f>
        <v>1124</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1071</v>
      </c>
      <c r="C66" s="172"/>
      <c r="D66" s="172"/>
      <c r="E66" s="172">
        <f>'将来負担比率（分子）の構造'!J$41</f>
        <v>1036</v>
      </c>
      <c r="F66" s="172"/>
      <c r="G66" s="172"/>
      <c r="H66" s="172">
        <f>'将来負担比率（分子）の構造'!K$41</f>
        <v>983</v>
      </c>
      <c r="I66" s="172"/>
      <c r="J66" s="172"/>
      <c r="K66" s="172">
        <f>'将来負担比率（分子）の構造'!L$41</f>
        <v>929</v>
      </c>
      <c r="L66" s="172"/>
      <c r="M66" s="172"/>
      <c r="N66" s="172">
        <f>'将来負担比率（分子）の構造'!M$41</f>
        <v>865</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2431</v>
      </c>
      <c r="C72" s="176">
        <f>基金残高に係る経年分析!G55</f>
        <v>2402</v>
      </c>
      <c r="D72" s="176">
        <f>基金残高に係る経年分析!H55</f>
        <v>2402</v>
      </c>
    </row>
    <row r="73" spans="1:16" x14ac:dyDescent="0.2">
      <c r="A73" s="175" t="s">
        <v>77</v>
      </c>
      <c r="B73" s="176">
        <f>基金残高に係る経年分析!F56</f>
        <v>75</v>
      </c>
      <c r="C73" s="176">
        <f>基金残高に係る経年分析!G56</f>
        <v>75</v>
      </c>
      <c r="D73" s="176">
        <f>基金残高に係る経年分析!H56</f>
        <v>75</v>
      </c>
    </row>
    <row r="74" spans="1:16" x14ac:dyDescent="0.2">
      <c r="A74" s="175" t="s">
        <v>78</v>
      </c>
      <c r="B74" s="176">
        <f>基金残高に係る経年分析!F57</f>
        <v>2615</v>
      </c>
      <c r="C74" s="176">
        <f>基金残高に係る経年分析!G57</f>
        <v>2592</v>
      </c>
      <c r="D74" s="176">
        <f>基金残高に係る経年分析!H57</f>
        <v>2608</v>
      </c>
    </row>
  </sheetData>
  <sheetProtection algorithmName="SHA-512" hashValue="GjwjLkjItoOlL5r/+OO8tXVFkmmQImE/c93OPn5vkBByWQRW9JPYMujz1+vV0xub/Xb1TnWgyV0xcAEpPoAjbA==" saltValue="vxywZdedGgfN/Q2tjQfj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350" customWidth="1"/>
    <col min="2" max="2" width="2.33203125" style="350" customWidth="1"/>
    <col min="3" max="16" width="2.6640625" style="350" customWidth="1"/>
    <col min="17" max="17" width="2.33203125" style="350" customWidth="1"/>
    <col min="18" max="95" width="1.6640625" style="350" customWidth="1"/>
    <col min="96" max="133" width="1.6640625" style="362" customWidth="1"/>
    <col min="134" max="143" width="1.6640625" style="350" customWidth="1"/>
    <col min="144" max="16384" width="0" style="350" hidden="1"/>
  </cols>
  <sheetData>
    <row r="1" spans="2:143" ht="22.5" customHeight="1" thickBot="1" x14ac:dyDescent="0.25">
      <c r="B1" s="348"/>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601" t="s">
        <v>261</v>
      </c>
      <c r="DI1" s="602"/>
      <c r="DJ1" s="602"/>
      <c r="DK1" s="602"/>
      <c r="DL1" s="602"/>
      <c r="DM1" s="602"/>
      <c r="DN1" s="603"/>
      <c r="DO1" s="350"/>
      <c r="DP1" s="601" t="s">
        <v>262</v>
      </c>
      <c r="DQ1" s="602"/>
      <c r="DR1" s="602"/>
      <c r="DS1" s="602"/>
      <c r="DT1" s="602"/>
      <c r="DU1" s="602"/>
      <c r="DV1" s="602"/>
      <c r="DW1" s="602"/>
      <c r="DX1" s="602"/>
      <c r="DY1" s="602"/>
      <c r="DZ1" s="602"/>
      <c r="EA1" s="602"/>
      <c r="EB1" s="602"/>
      <c r="EC1" s="603"/>
      <c r="ED1" s="349"/>
      <c r="EE1" s="349"/>
      <c r="EF1" s="349"/>
      <c r="EG1" s="349"/>
      <c r="EH1" s="349"/>
      <c r="EI1" s="349"/>
      <c r="EJ1" s="349"/>
      <c r="EK1" s="349"/>
      <c r="EL1" s="349"/>
      <c r="EM1" s="349"/>
    </row>
    <row r="2" spans="2:143" ht="22.5" customHeight="1" x14ac:dyDescent="0.2">
      <c r="B2" s="351" t="s">
        <v>496</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DM2" s="349"/>
      <c r="DN2" s="349"/>
      <c r="DO2" s="349"/>
      <c r="DP2" s="349"/>
      <c r="DQ2" s="349"/>
      <c r="DR2" s="349"/>
      <c r="DS2" s="349"/>
      <c r="DT2" s="349"/>
      <c r="DU2" s="349"/>
      <c r="DV2" s="349"/>
      <c r="DW2" s="349"/>
      <c r="DX2" s="349"/>
      <c r="DY2" s="349"/>
      <c r="DZ2" s="349"/>
      <c r="EA2" s="349"/>
      <c r="EB2" s="349"/>
      <c r="EC2" s="349"/>
    </row>
    <row r="3" spans="2:143" ht="11.25" customHeight="1" x14ac:dyDescent="0.2">
      <c r="B3" s="604" t="s">
        <v>497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498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499</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2">
      <c r="B4" s="604" t="s">
        <v>217</v>
      </c>
      <c r="C4" s="605"/>
      <c r="D4" s="605"/>
      <c r="E4" s="605"/>
      <c r="F4" s="605"/>
      <c r="G4" s="605"/>
      <c r="H4" s="605"/>
      <c r="I4" s="605"/>
      <c r="J4" s="605"/>
      <c r="K4" s="605"/>
      <c r="L4" s="605"/>
      <c r="M4" s="605"/>
      <c r="N4" s="605"/>
      <c r="O4" s="605"/>
      <c r="P4" s="605"/>
      <c r="Q4" s="606"/>
      <c r="R4" s="604" t="s">
        <v>241</v>
      </c>
      <c r="S4" s="605"/>
      <c r="T4" s="605"/>
      <c r="U4" s="605"/>
      <c r="V4" s="605"/>
      <c r="W4" s="605"/>
      <c r="X4" s="605"/>
      <c r="Y4" s="606"/>
      <c r="Z4" s="604" t="s">
        <v>500</v>
      </c>
      <c r="AA4" s="605"/>
      <c r="AB4" s="605"/>
      <c r="AC4" s="606"/>
      <c r="AD4" s="604" t="s">
        <v>501</v>
      </c>
      <c r="AE4" s="605"/>
      <c r="AF4" s="605"/>
      <c r="AG4" s="605"/>
      <c r="AH4" s="605"/>
      <c r="AI4" s="605"/>
      <c r="AJ4" s="605"/>
      <c r="AK4" s="606"/>
      <c r="AL4" s="604" t="s">
        <v>500</v>
      </c>
      <c r="AM4" s="605"/>
      <c r="AN4" s="605"/>
      <c r="AO4" s="606"/>
      <c r="AP4" s="607" t="s">
        <v>217</v>
      </c>
      <c r="AQ4" s="607"/>
      <c r="AR4" s="607"/>
      <c r="AS4" s="607"/>
      <c r="AT4" s="607"/>
      <c r="AU4" s="607"/>
      <c r="AV4" s="607"/>
      <c r="AW4" s="607"/>
      <c r="AX4" s="607"/>
      <c r="AY4" s="607"/>
      <c r="AZ4" s="607"/>
      <c r="BA4" s="607"/>
      <c r="BB4" s="607"/>
      <c r="BC4" s="607"/>
      <c r="BD4" s="607"/>
      <c r="BE4" s="607"/>
      <c r="BF4" s="607"/>
      <c r="BG4" s="607" t="s">
        <v>502</v>
      </c>
      <c r="BH4" s="607"/>
      <c r="BI4" s="607"/>
      <c r="BJ4" s="607"/>
      <c r="BK4" s="607"/>
      <c r="BL4" s="607"/>
      <c r="BM4" s="607"/>
      <c r="BN4" s="607"/>
      <c r="BO4" s="607" t="s">
        <v>500</v>
      </c>
      <c r="BP4" s="607"/>
      <c r="BQ4" s="607"/>
      <c r="BR4" s="607"/>
      <c r="BS4" s="607" t="s">
        <v>503</v>
      </c>
      <c r="BT4" s="607"/>
      <c r="BU4" s="607"/>
      <c r="BV4" s="607"/>
      <c r="BW4" s="607"/>
      <c r="BX4" s="607"/>
      <c r="BY4" s="607"/>
      <c r="BZ4" s="607"/>
      <c r="CA4" s="607"/>
      <c r="CB4" s="607"/>
      <c r="CD4" s="604" t="s">
        <v>504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2">
      <c r="B5" s="608" t="s">
        <v>218</v>
      </c>
      <c r="C5" s="609"/>
      <c r="D5" s="609"/>
      <c r="E5" s="609"/>
      <c r="F5" s="609"/>
      <c r="G5" s="609"/>
      <c r="H5" s="609"/>
      <c r="I5" s="609"/>
      <c r="J5" s="609"/>
      <c r="K5" s="609"/>
      <c r="L5" s="609"/>
      <c r="M5" s="609"/>
      <c r="N5" s="609"/>
      <c r="O5" s="609"/>
      <c r="P5" s="609"/>
      <c r="Q5" s="610"/>
      <c r="R5" s="611">
        <v>209302</v>
      </c>
      <c r="S5" s="612"/>
      <c r="T5" s="612"/>
      <c r="U5" s="612"/>
      <c r="V5" s="612"/>
      <c r="W5" s="612"/>
      <c r="X5" s="612"/>
      <c r="Y5" s="613"/>
      <c r="Z5" s="614">
        <v>5.0999999999999996</v>
      </c>
      <c r="AA5" s="614"/>
      <c r="AB5" s="614"/>
      <c r="AC5" s="614"/>
      <c r="AD5" s="615">
        <v>209302</v>
      </c>
      <c r="AE5" s="615"/>
      <c r="AF5" s="615"/>
      <c r="AG5" s="615"/>
      <c r="AH5" s="615"/>
      <c r="AI5" s="615"/>
      <c r="AJ5" s="615"/>
      <c r="AK5" s="615"/>
      <c r="AL5" s="616">
        <v>13.1</v>
      </c>
      <c r="AM5" s="617"/>
      <c r="AN5" s="617"/>
      <c r="AO5" s="618"/>
      <c r="AP5" s="608" t="s">
        <v>505</v>
      </c>
      <c r="AQ5" s="609"/>
      <c r="AR5" s="609"/>
      <c r="AS5" s="609"/>
      <c r="AT5" s="609"/>
      <c r="AU5" s="609"/>
      <c r="AV5" s="609"/>
      <c r="AW5" s="609"/>
      <c r="AX5" s="609"/>
      <c r="AY5" s="609"/>
      <c r="AZ5" s="609"/>
      <c r="BA5" s="609"/>
      <c r="BB5" s="609"/>
      <c r="BC5" s="609"/>
      <c r="BD5" s="609"/>
      <c r="BE5" s="609"/>
      <c r="BF5" s="610"/>
      <c r="BG5" s="622">
        <v>207698</v>
      </c>
      <c r="BH5" s="623"/>
      <c r="BI5" s="623"/>
      <c r="BJ5" s="623"/>
      <c r="BK5" s="623"/>
      <c r="BL5" s="623"/>
      <c r="BM5" s="623"/>
      <c r="BN5" s="624"/>
      <c r="BO5" s="625">
        <v>99.2</v>
      </c>
      <c r="BP5" s="625"/>
      <c r="BQ5" s="625"/>
      <c r="BR5" s="625"/>
      <c r="BS5" s="626">
        <v>1547</v>
      </c>
      <c r="BT5" s="626"/>
      <c r="BU5" s="626"/>
      <c r="BV5" s="626"/>
      <c r="BW5" s="626"/>
      <c r="BX5" s="626"/>
      <c r="BY5" s="626"/>
      <c r="BZ5" s="626"/>
      <c r="CA5" s="626"/>
      <c r="CB5" s="630"/>
      <c r="CD5" s="604" t="s">
        <v>217</v>
      </c>
      <c r="CE5" s="605"/>
      <c r="CF5" s="605"/>
      <c r="CG5" s="605"/>
      <c r="CH5" s="605"/>
      <c r="CI5" s="605"/>
      <c r="CJ5" s="605"/>
      <c r="CK5" s="605"/>
      <c r="CL5" s="605"/>
      <c r="CM5" s="605"/>
      <c r="CN5" s="605"/>
      <c r="CO5" s="605"/>
      <c r="CP5" s="605"/>
      <c r="CQ5" s="606"/>
      <c r="CR5" s="604" t="s">
        <v>506</v>
      </c>
      <c r="CS5" s="605"/>
      <c r="CT5" s="605"/>
      <c r="CU5" s="605"/>
      <c r="CV5" s="605"/>
      <c r="CW5" s="605"/>
      <c r="CX5" s="605"/>
      <c r="CY5" s="606"/>
      <c r="CZ5" s="604" t="s">
        <v>500</v>
      </c>
      <c r="DA5" s="605"/>
      <c r="DB5" s="605"/>
      <c r="DC5" s="606"/>
      <c r="DD5" s="604" t="s">
        <v>507</v>
      </c>
      <c r="DE5" s="605"/>
      <c r="DF5" s="605"/>
      <c r="DG5" s="605"/>
      <c r="DH5" s="605"/>
      <c r="DI5" s="605"/>
      <c r="DJ5" s="605"/>
      <c r="DK5" s="605"/>
      <c r="DL5" s="605"/>
      <c r="DM5" s="605"/>
      <c r="DN5" s="605"/>
      <c r="DO5" s="605"/>
      <c r="DP5" s="606"/>
      <c r="DQ5" s="604" t="s">
        <v>508</v>
      </c>
      <c r="DR5" s="605"/>
      <c r="DS5" s="605"/>
      <c r="DT5" s="605"/>
      <c r="DU5" s="605"/>
      <c r="DV5" s="605"/>
      <c r="DW5" s="605"/>
      <c r="DX5" s="605"/>
      <c r="DY5" s="605"/>
      <c r="DZ5" s="605"/>
      <c r="EA5" s="605"/>
      <c r="EB5" s="605"/>
      <c r="EC5" s="606"/>
    </row>
    <row r="6" spans="2:143" ht="11.25" customHeight="1" x14ac:dyDescent="0.2">
      <c r="B6" s="619" t="s">
        <v>509</v>
      </c>
      <c r="C6" s="620"/>
      <c r="D6" s="620"/>
      <c r="E6" s="620"/>
      <c r="F6" s="620"/>
      <c r="G6" s="620"/>
      <c r="H6" s="620"/>
      <c r="I6" s="620"/>
      <c r="J6" s="620"/>
      <c r="K6" s="620"/>
      <c r="L6" s="620"/>
      <c r="M6" s="620"/>
      <c r="N6" s="620"/>
      <c r="O6" s="620"/>
      <c r="P6" s="620"/>
      <c r="Q6" s="621"/>
      <c r="R6" s="622">
        <v>36109</v>
      </c>
      <c r="S6" s="623"/>
      <c r="T6" s="623"/>
      <c r="U6" s="623"/>
      <c r="V6" s="623"/>
      <c r="W6" s="623"/>
      <c r="X6" s="623"/>
      <c r="Y6" s="624"/>
      <c r="Z6" s="625">
        <v>0.9</v>
      </c>
      <c r="AA6" s="625"/>
      <c r="AB6" s="625"/>
      <c r="AC6" s="625"/>
      <c r="AD6" s="626">
        <v>36109</v>
      </c>
      <c r="AE6" s="626"/>
      <c r="AF6" s="626"/>
      <c r="AG6" s="626"/>
      <c r="AH6" s="626"/>
      <c r="AI6" s="626"/>
      <c r="AJ6" s="626"/>
      <c r="AK6" s="626"/>
      <c r="AL6" s="627">
        <v>2.2999999999999998</v>
      </c>
      <c r="AM6" s="628"/>
      <c r="AN6" s="628"/>
      <c r="AO6" s="629"/>
      <c r="AP6" s="619" t="s">
        <v>510</v>
      </c>
      <c r="AQ6" s="620"/>
      <c r="AR6" s="620"/>
      <c r="AS6" s="620"/>
      <c r="AT6" s="620"/>
      <c r="AU6" s="620"/>
      <c r="AV6" s="620"/>
      <c r="AW6" s="620"/>
      <c r="AX6" s="620"/>
      <c r="AY6" s="620"/>
      <c r="AZ6" s="620"/>
      <c r="BA6" s="620"/>
      <c r="BB6" s="620"/>
      <c r="BC6" s="620"/>
      <c r="BD6" s="620"/>
      <c r="BE6" s="620"/>
      <c r="BF6" s="621"/>
      <c r="BG6" s="622">
        <v>207698</v>
      </c>
      <c r="BH6" s="623"/>
      <c r="BI6" s="623"/>
      <c r="BJ6" s="623"/>
      <c r="BK6" s="623"/>
      <c r="BL6" s="623"/>
      <c r="BM6" s="623"/>
      <c r="BN6" s="624"/>
      <c r="BO6" s="625">
        <v>99.2</v>
      </c>
      <c r="BP6" s="625"/>
      <c r="BQ6" s="625"/>
      <c r="BR6" s="625"/>
      <c r="BS6" s="626">
        <v>1547</v>
      </c>
      <c r="BT6" s="626"/>
      <c r="BU6" s="626"/>
      <c r="BV6" s="626"/>
      <c r="BW6" s="626"/>
      <c r="BX6" s="626"/>
      <c r="BY6" s="626"/>
      <c r="BZ6" s="626"/>
      <c r="CA6" s="626"/>
      <c r="CB6" s="630"/>
      <c r="CD6" s="608" t="s">
        <v>219</v>
      </c>
      <c r="CE6" s="609"/>
      <c r="CF6" s="609"/>
      <c r="CG6" s="609"/>
      <c r="CH6" s="609"/>
      <c r="CI6" s="609"/>
      <c r="CJ6" s="609"/>
      <c r="CK6" s="609"/>
      <c r="CL6" s="609"/>
      <c r="CM6" s="609"/>
      <c r="CN6" s="609"/>
      <c r="CO6" s="609"/>
      <c r="CP6" s="609"/>
      <c r="CQ6" s="610"/>
      <c r="CR6" s="622">
        <v>73896</v>
      </c>
      <c r="CS6" s="623"/>
      <c r="CT6" s="623"/>
      <c r="CU6" s="623"/>
      <c r="CV6" s="623"/>
      <c r="CW6" s="623"/>
      <c r="CX6" s="623"/>
      <c r="CY6" s="624"/>
      <c r="CZ6" s="616">
        <v>1.9</v>
      </c>
      <c r="DA6" s="617"/>
      <c r="DB6" s="617"/>
      <c r="DC6" s="633"/>
      <c r="DD6" s="631" t="s">
        <v>411</v>
      </c>
      <c r="DE6" s="623"/>
      <c r="DF6" s="623"/>
      <c r="DG6" s="623"/>
      <c r="DH6" s="623"/>
      <c r="DI6" s="623"/>
      <c r="DJ6" s="623"/>
      <c r="DK6" s="623"/>
      <c r="DL6" s="623"/>
      <c r="DM6" s="623"/>
      <c r="DN6" s="623"/>
      <c r="DO6" s="623"/>
      <c r="DP6" s="624"/>
      <c r="DQ6" s="631">
        <v>73896</v>
      </c>
      <c r="DR6" s="623"/>
      <c r="DS6" s="623"/>
      <c r="DT6" s="623"/>
      <c r="DU6" s="623"/>
      <c r="DV6" s="623"/>
      <c r="DW6" s="623"/>
      <c r="DX6" s="623"/>
      <c r="DY6" s="623"/>
      <c r="DZ6" s="623"/>
      <c r="EA6" s="623"/>
      <c r="EB6" s="623"/>
      <c r="EC6" s="632"/>
    </row>
    <row r="7" spans="2:143" ht="11.25" customHeight="1" x14ac:dyDescent="0.2">
      <c r="B7" s="619" t="s">
        <v>220</v>
      </c>
      <c r="C7" s="620"/>
      <c r="D7" s="620"/>
      <c r="E7" s="620"/>
      <c r="F7" s="620"/>
      <c r="G7" s="620"/>
      <c r="H7" s="620"/>
      <c r="I7" s="620"/>
      <c r="J7" s="620"/>
      <c r="K7" s="620"/>
      <c r="L7" s="620"/>
      <c r="M7" s="620"/>
      <c r="N7" s="620"/>
      <c r="O7" s="620"/>
      <c r="P7" s="620"/>
      <c r="Q7" s="621"/>
      <c r="R7" s="622">
        <v>227</v>
      </c>
      <c r="S7" s="623"/>
      <c r="T7" s="623"/>
      <c r="U7" s="623"/>
      <c r="V7" s="623"/>
      <c r="W7" s="623"/>
      <c r="X7" s="623"/>
      <c r="Y7" s="624"/>
      <c r="Z7" s="625">
        <v>0</v>
      </c>
      <c r="AA7" s="625"/>
      <c r="AB7" s="625"/>
      <c r="AC7" s="625"/>
      <c r="AD7" s="626">
        <v>227</v>
      </c>
      <c r="AE7" s="626"/>
      <c r="AF7" s="626"/>
      <c r="AG7" s="626"/>
      <c r="AH7" s="626"/>
      <c r="AI7" s="626"/>
      <c r="AJ7" s="626"/>
      <c r="AK7" s="626"/>
      <c r="AL7" s="627">
        <v>0</v>
      </c>
      <c r="AM7" s="628"/>
      <c r="AN7" s="628"/>
      <c r="AO7" s="629"/>
      <c r="AP7" s="619" t="s">
        <v>511</v>
      </c>
      <c r="AQ7" s="620"/>
      <c r="AR7" s="620"/>
      <c r="AS7" s="620"/>
      <c r="AT7" s="620"/>
      <c r="AU7" s="620"/>
      <c r="AV7" s="620"/>
      <c r="AW7" s="620"/>
      <c r="AX7" s="620"/>
      <c r="AY7" s="620"/>
      <c r="AZ7" s="620"/>
      <c r="BA7" s="620"/>
      <c r="BB7" s="620"/>
      <c r="BC7" s="620"/>
      <c r="BD7" s="620"/>
      <c r="BE7" s="620"/>
      <c r="BF7" s="621"/>
      <c r="BG7" s="622">
        <v>98577</v>
      </c>
      <c r="BH7" s="623"/>
      <c r="BI7" s="623"/>
      <c r="BJ7" s="623"/>
      <c r="BK7" s="623"/>
      <c r="BL7" s="623"/>
      <c r="BM7" s="623"/>
      <c r="BN7" s="624"/>
      <c r="BO7" s="625">
        <v>47.1</v>
      </c>
      <c r="BP7" s="625"/>
      <c r="BQ7" s="625"/>
      <c r="BR7" s="625"/>
      <c r="BS7" s="626">
        <v>1547</v>
      </c>
      <c r="BT7" s="626"/>
      <c r="BU7" s="626"/>
      <c r="BV7" s="626"/>
      <c r="BW7" s="626"/>
      <c r="BX7" s="626"/>
      <c r="BY7" s="626"/>
      <c r="BZ7" s="626"/>
      <c r="CA7" s="626"/>
      <c r="CB7" s="630"/>
      <c r="CD7" s="619" t="s">
        <v>221</v>
      </c>
      <c r="CE7" s="620"/>
      <c r="CF7" s="620"/>
      <c r="CG7" s="620"/>
      <c r="CH7" s="620"/>
      <c r="CI7" s="620"/>
      <c r="CJ7" s="620"/>
      <c r="CK7" s="620"/>
      <c r="CL7" s="620"/>
      <c r="CM7" s="620"/>
      <c r="CN7" s="620"/>
      <c r="CO7" s="620"/>
      <c r="CP7" s="620"/>
      <c r="CQ7" s="621"/>
      <c r="CR7" s="622">
        <v>722330</v>
      </c>
      <c r="CS7" s="623"/>
      <c r="CT7" s="623"/>
      <c r="CU7" s="623"/>
      <c r="CV7" s="623"/>
      <c r="CW7" s="623"/>
      <c r="CX7" s="623"/>
      <c r="CY7" s="624"/>
      <c r="CZ7" s="625">
        <v>18.600000000000001</v>
      </c>
      <c r="DA7" s="625"/>
      <c r="DB7" s="625"/>
      <c r="DC7" s="625"/>
      <c r="DD7" s="631">
        <v>52104</v>
      </c>
      <c r="DE7" s="623"/>
      <c r="DF7" s="623"/>
      <c r="DG7" s="623"/>
      <c r="DH7" s="623"/>
      <c r="DI7" s="623"/>
      <c r="DJ7" s="623"/>
      <c r="DK7" s="623"/>
      <c r="DL7" s="623"/>
      <c r="DM7" s="623"/>
      <c r="DN7" s="623"/>
      <c r="DO7" s="623"/>
      <c r="DP7" s="624"/>
      <c r="DQ7" s="631">
        <v>655099</v>
      </c>
      <c r="DR7" s="623"/>
      <c r="DS7" s="623"/>
      <c r="DT7" s="623"/>
      <c r="DU7" s="623"/>
      <c r="DV7" s="623"/>
      <c r="DW7" s="623"/>
      <c r="DX7" s="623"/>
      <c r="DY7" s="623"/>
      <c r="DZ7" s="623"/>
      <c r="EA7" s="623"/>
      <c r="EB7" s="623"/>
      <c r="EC7" s="632"/>
    </row>
    <row r="8" spans="2:143" ht="11.25" customHeight="1" x14ac:dyDescent="0.2">
      <c r="B8" s="619" t="s">
        <v>512</v>
      </c>
      <c r="C8" s="620"/>
      <c r="D8" s="620"/>
      <c r="E8" s="620"/>
      <c r="F8" s="620"/>
      <c r="G8" s="620"/>
      <c r="H8" s="620"/>
      <c r="I8" s="620"/>
      <c r="J8" s="620"/>
      <c r="K8" s="620"/>
      <c r="L8" s="620"/>
      <c r="M8" s="620"/>
      <c r="N8" s="620"/>
      <c r="O8" s="620"/>
      <c r="P8" s="620"/>
      <c r="Q8" s="621"/>
      <c r="R8" s="622">
        <v>1635</v>
      </c>
      <c r="S8" s="623"/>
      <c r="T8" s="623"/>
      <c r="U8" s="623"/>
      <c r="V8" s="623"/>
      <c r="W8" s="623"/>
      <c r="X8" s="623"/>
      <c r="Y8" s="624"/>
      <c r="Z8" s="625">
        <v>0</v>
      </c>
      <c r="AA8" s="625"/>
      <c r="AB8" s="625"/>
      <c r="AC8" s="625"/>
      <c r="AD8" s="626">
        <v>1635</v>
      </c>
      <c r="AE8" s="626"/>
      <c r="AF8" s="626"/>
      <c r="AG8" s="626"/>
      <c r="AH8" s="626"/>
      <c r="AI8" s="626"/>
      <c r="AJ8" s="626"/>
      <c r="AK8" s="626"/>
      <c r="AL8" s="627">
        <v>0.1</v>
      </c>
      <c r="AM8" s="628"/>
      <c r="AN8" s="628"/>
      <c r="AO8" s="629"/>
      <c r="AP8" s="619" t="s">
        <v>513</v>
      </c>
      <c r="AQ8" s="620"/>
      <c r="AR8" s="620"/>
      <c r="AS8" s="620"/>
      <c r="AT8" s="620"/>
      <c r="AU8" s="620"/>
      <c r="AV8" s="620"/>
      <c r="AW8" s="620"/>
      <c r="AX8" s="620"/>
      <c r="AY8" s="620"/>
      <c r="AZ8" s="620"/>
      <c r="BA8" s="620"/>
      <c r="BB8" s="620"/>
      <c r="BC8" s="620"/>
      <c r="BD8" s="620"/>
      <c r="BE8" s="620"/>
      <c r="BF8" s="621"/>
      <c r="BG8" s="622">
        <v>3166</v>
      </c>
      <c r="BH8" s="623"/>
      <c r="BI8" s="623"/>
      <c r="BJ8" s="623"/>
      <c r="BK8" s="623"/>
      <c r="BL8" s="623"/>
      <c r="BM8" s="623"/>
      <c r="BN8" s="624"/>
      <c r="BO8" s="625">
        <v>1.5</v>
      </c>
      <c r="BP8" s="625"/>
      <c r="BQ8" s="625"/>
      <c r="BR8" s="625"/>
      <c r="BS8" s="626" t="s">
        <v>411</v>
      </c>
      <c r="BT8" s="626"/>
      <c r="BU8" s="626"/>
      <c r="BV8" s="626"/>
      <c r="BW8" s="626"/>
      <c r="BX8" s="626"/>
      <c r="BY8" s="626"/>
      <c r="BZ8" s="626"/>
      <c r="CA8" s="626"/>
      <c r="CB8" s="630"/>
      <c r="CD8" s="619" t="s">
        <v>223</v>
      </c>
      <c r="CE8" s="620"/>
      <c r="CF8" s="620"/>
      <c r="CG8" s="620"/>
      <c r="CH8" s="620"/>
      <c r="CI8" s="620"/>
      <c r="CJ8" s="620"/>
      <c r="CK8" s="620"/>
      <c r="CL8" s="620"/>
      <c r="CM8" s="620"/>
      <c r="CN8" s="620"/>
      <c r="CO8" s="620"/>
      <c r="CP8" s="620"/>
      <c r="CQ8" s="621"/>
      <c r="CR8" s="622">
        <v>677707</v>
      </c>
      <c r="CS8" s="623"/>
      <c r="CT8" s="623"/>
      <c r="CU8" s="623"/>
      <c r="CV8" s="623"/>
      <c r="CW8" s="623"/>
      <c r="CX8" s="623"/>
      <c r="CY8" s="624"/>
      <c r="CZ8" s="625">
        <v>17.399999999999999</v>
      </c>
      <c r="DA8" s="625"/>
      <c r="DB8" s="625"/>
      <c r="DC8" s="625"/>
      <c r="DD8" s="631">
        <v>2149</v>
      </c>
      <c r="DE8" s="623"/>
      <c r="DF8" s="623"/>
      <c r="DG8" s="623"/>
      <c r="DH8" s="623"/>
      <c r="DI8" s="623"/>
      <c r="DJ8" s="623"/>
      <c r="DK8" s="623"/>
      <c r="DL8" s="623"/>
      <c r="DM8" s="623"/>
      <c r="DN8" s="623"/>
      <c r="DO8" s="623"/>
      <c r="DP8" s="624"/>
      <c r="DQ8" s="631">
        <v>210635</v>
      </c>
      <c r="DR8" s="623"/>
      <c r="DS8" s="623"/>
      <c r="DT8" s="623"/>
      <c r="DU8" s="623"/>
      <c r="DV8" s="623"/>
      <c r="DW8" s="623"/>
      <c r="DX8" s="623"/>
      <c r="DY8" s="623"/>
      <c r="DZ8" s="623"/>
      <c r="EA8" s="623"/>
      <c r="EB8" s="623"/>
      <c r="EC8" s="632"/>
    </row>
    <row r="9" spans="2:143" ht="11.25" customHeight="1" x14ac:dyDescent="0.2">
      <c r="B9" s="619" t="s">
        <v>514</v>
      </c>
      <c r="C9" s="620"/>
      <c r="D9" s="620"/>
      <c r="E9" s="620"/>
      <c r="F9" s="620"/>
      <c r="G9" s="620"/>
      <c r="H9" s="620"/>
      <c r="I9" s="620"/>
      <c r="J9" s="620"/>
      <c r="K9" s="620"/>
      <c r="L9" s="620"/>
      <c r="M9" s="620"/>
      <c r="N9" s="620"/>
      <c r="O9" s="620"/>
      <c r="P9" s="620"/>
      <c r="Q9" s="621"/>
      <c r="R9" s="622">
        <v>1997</v>
      </c>
      <c r="S9" s="623"/>
      <c r="T9" s="623"/>
      <c r="U9" s="623"/>
      <c r="V9" s="623"/>
      <c r="W9" s="623"/>
      <c r="X9" s="623"/>
      <c r="Y9" s="624"/>
      <c r="Z9" s="625">
        <v>0</v>
      </c>
      <c r="AA9" s="625"/>
      <c r="AB9" s="625"/>
      <c r="AC9" s="625"/>
      <c r="AD9" s="626">
        <v>1997</v>
      </c>
      <c r="AE9" s="626"/>
      <c r="AF9" s="626"/>
      <c r="AG9" s="626"/>
      <c r="AH9" s="626"/>
      <c r="AI9" s="626"/>
      <c r="AJ9" s="626"/>
      <c r="AK9" s="626"/>
      <c r="AL9" s="627">
        <v>0.1</v>
      </c>
      <c r="AM9" s="628"/>
      <c r="AN9" s="628"/>
      <c r="AO9" s="629"/>
      <c r="AP9" s="619" t="s">
        <v>515</v>
      </c>
      <c r="AQ9" s="620"/>
      <c r="AR9" s="620"/>
      <c r="AS9" s="620"/>
      <c r="AT9" s="620"/>
      <c r="AU9" s="620"/>
      <c r="AV9" s="620"/>
      <c r="AW9" s="620"/>
      <c r="AX9" s="620"/>
      <c r="AY9" s="620"/>
      <c r="AZ9" s="620"/>
      <c r="BA9" s="620"/>
      <c r="BB9" s="620"/>
      <c r="BC9" s="620"/>
      <c r="BD9" s="620"/>
      <c r="BE9" s="620"/>
      <c r="BF9" s="621"/>
      <c r="BG9" s="622">
        <v>84293</v>
      </c>
      <c r="BH9" s="623"/>
      <c r="BI9" s="623"/>
      <c r="BJ9" s="623"/>
      <c r="BK9" s="623"/>
      <c r="BL9" s="623"/>
      <c r="BM9" s="623"/>
      <c r="BN9" s="624"/>
      <c r="BO9" s="625">
        <v>40.299999999999997</v>
      </c>
      <c r="BP9" s="625"/>
      <c r="BQ9" s="625"/>
      <c r="BR9" s="625"/>
      <c r="BS9" s="626" t="s">
        <v>411</v>
      </c>
      <c r="BT9" s="626"/>
      <c r="BU9" s="626"/>
      <c r="BV9" s="626"/>
      <c r="BW9" s="626"/>
      <c r="BX9" s="626"/>
      <c r="BY9" s="626"/>
      <c r="BZ9" s="626"/>
      <c r="CA9" s="626"/>
      <c r="CB9" s="630"/>
      <c r="CD9" s="619" t="s">
        <v>224</v>
      </c>
      <c r="CE9" s="620"/>
      <c r="CF9" s="620"/>
      <c r="CG9" s="620"/>
      <c r="CH9" s="620"/>
      <c r="CI9" s="620"/>
      <c r="CJ9" s="620"/>
      <c r="CK9" s="620"/>
      <c r="CL9" s="620"/>
      <c r="CM9" s="620"/>
      <c r="CN9" s="620"/>
      <c r="CO9" s="620"/>
      <c r="CP9" s="620"/>
      <c r="CQ9" s="621"/>
      <c r="CR9" s="622">
        <v>338108</v>
      </c>
      <c r="CS9" s="623"/>
      <c r="CT9" s="623"/>
      <c r="CU9" s="623"/>
      <c r="CV9" s="623"/>
      <c r="CW9" s="623"/>
      <c r="CX9" s="623"/>
      <c r="CY9" s="624"/>
      <c r="CZ9" s="625">
        <v>8.6999999999999993</v>
      </c>
      <c r="DA9" s="625"/>
      <c r="DB9" s="625"/>
      <c r="DC9" s="625"/>
      <c r="DD9" s="631">
        <v>405</v>
      </c>
      <c r="DE9" s="623"/>
      <c r="DF9" s="623"/>
      <c r="DG9" s="623"/>
      <c r="DH9" s="623"/>
      <c r="DI9" s="623"/>
      <c r="DJ9" s="623"/>
      <c r="DK9" s="623"/>
      <c r="DL9" s="623"/>
      <c r="DM9" s="623"/>
      <c r="DN9" s="623"/>
      <c r="DO9" s="623"/>
      <c r="DP9" s="624"/>
      <c r="DQ9" s="631">
        <v>113898</v>
      </c>
      <c r="DR9" s="623"/>
      <c r="DS9" s="623"/>
      <c r="DT9" s="623"/>
      <c r="DU9" s="623"/>
      <c r="DV9" s="623"/>
      <c r="DW9" s="623"/>
      <c r="DX9" s="623"/>
      <c r="DY9" s="623"/>
      <c r="DZ9" s="623"/>
      <c r="EA9" s="623"/>
      <c r="EB9" s="623"/>
      <c r="EC9" s="632"/>
    </row>
    <row r="10" spans="2:143" ht="11.25" customHeight="1" x14ac:dyDescent="0.2">
      <c r="B10" s="619" t="s">
        <v>516</v>
      </c>
      <c r="C10" s="620"/>
      <c r="D10" s="620"/>
      <c r="E10" s="620"/>
      <c r="F10" s="620"/>
      <c r="G10" s="620"/>
      <c r="H10" s="620"/>
      <c r="I10" s="620"/>
      <c r="J10" s="620"/>
      <c r="K10" s="620"/>
      <c r="L10" s="620"/>
      <c r="M10" s="620"/>
      <c r="N10" s="620"/>
      <c r="O10" s="620"/>
      <c r="P10" s="620"/>
      <c r="Q10" s="621"/>
      <c r="R10" s="622" t="s">
        <v>411</v>
      </c>
      <c r="S10" s="623"/>
      <c r="T10" s="623"/>
      <c r="U10" s="623"/>
      <c r="V10" s="623"/>
      <c r="W10" s="623"/>
      <c r="X10" s="623"/>
      <c r="Y10" s="624"/>
      <c r="Z10" s="625" t="s">
        <v>411</v>
      </c>
      <c r="AA10" s="625"/>
      <c r="AB10" s="625"/>
      <c r="AC10" s="625"/>
      <c r="AD10" s="626" t="s">
        <v>411</v>
      </c>
      <c r="AE10" s="626"/>
      <c r="AF10" s="626"/>
      <c r="AG10" s="626"/>
      <c r="AH10" s="626"/>
      <c r="AI10" s="626"/>
      <c r="AJ10" s="626"/>
      <c r="AK10" s="626"/>
      <c r="AL10" s="627" t="s">
        <v>411</v>
      </c>
      <c r="AM10" s="628"/>
      <c r="AN10" s="628"/>
      <c r="AO10" s="629"/>
      <c r="AP10" s="619" t="s">
        <v>517</v>
      </c>
      <c r="AQ10" s="620"/>
      <c r="AR10" s="620"/>
      <c r="AS10" s="620"/>
      <c r="AT10" s="620"/>
      <c r="AU10" s="620"/>
      <c r="AV10" s="620"/>
      <c r="AW10" s="620"/>
      <c r="AX10" s="620"/>
      <c r="AY10" s="620"/>
      <c r="AZ10" s="620"/>
      <c r="BA10" s="620"/>
      <c r="BB10" s="620"/>
      <c r="BC10" s="620"/>
      <c r="BD10" s="620"/>
      <c r="BE10" s="620"/>
      <c r="BF10" s="621"/>
      <c r="BG10" s="622">
        <v>5642</v>
      </c>
      <c r="BH10" s="623"/>
      <c r="BI10" s="623"/>
      <c r="BJ10" s="623"/>
      <c r="BK10" s="623"/>
      <c r="BL10" s="623"/>
      <c r="BM10" s="623"/>
      <c r="BN10" s="624"/>
      <c r="BO10" s="625">
        <v>2.7</v>
      </c>
      <c r="BP10" s="625"/>
      <c r="BQ10" s="625"/>
      <c r="BR10" s="625"/>
      <c r="BS10" s="626" t="s">
        <v>411</v>
      </c>
      <c r="BT10" s="626"/>
      <c r="BU10" s="626"/>
      <c r="BV10" s="626"/>
      <c r="BW10" s="626"/>
      <c r="BX10" s="626"/>
      <c r="BY10" s="626"/>
      <c r="BZ10" s="626"/>
      <c r="CA10" s="626"/>
      <c r="CB10" s="630"/>
      <c r="CD10" s="619" t="s">
        <v>225</v>
      </c>
      <c r="CE10" s="620"/>
      <c r="CF10" s="620"/>
      <c r="CG10" s="620"/>
      <c r="CH10" s="620"/>
      <c r="CI10" s="620"/>
      <c r="CJ10" s="620"/>
      <c r="CK10" s="620"/>
      <c r="CL10" s="620"/>
      <c r="CM10" s="620"/>
      <c r="CN10" s="620"/>
      <c r="CO10" s="620"/>
      <c r="CP10" s="620"/>
      <c r="CQ10" s="621"/>
      <c r="CR10" s="622">
        <v>73377</v>
      </c>
      <c r="CS10" s="623"/>
      <c r="CT10" s="623"/>
      <c r="CU10" s="623"/>
      <c r="CV10" s="623"/>
      <c r="CW10" s="623"/>
      <c r="CX10" s="623"/>
      <c r="CY10" s="624"/>
      <c r="CZ10" s="625">
        <v>1.9</v>
      </c>
      <c r="DA10" s="625"/>
      <c r="DB10" s="625"/>
      <c r="DC10" s="625"/>
      <c r="DD10" s="631" t="s">
        <v>411</v>
      </c>
      <c r="DE10" s="623"/>
      <c r="DF10" s="623"/>
      <c r="DG10" s="623"/>
      <c r="DH10" s="623"/>
      <c r="DI10" s="623"/>
      <c r="DJ10" s="623"/>
      <c r="DK10" s="623"/>
      <c r="DL10" s="623"/>
      <c r="DM10" s="623"/>
      <c r="DN10" s="623"/>
      <c r="DO10" s="623"/>
      <c r="DP10" s="624"/>
      <c r="DQ10" s="631">
        <v>41704</v>
      </c>
      <c r="DR10" s="623"/>
      <c r="DS10" s="623"/>
      <c r="DT10" s="623"/>
      <c r="DU10" s="623"/>
      <c r="DV10" s="623"/>
      <c r="DW10" s="623"/>
      <c r="DX10" s="623"/>
      <c r="DY10" s="623"/>
      <c r="DZ10" s="623"/>
      <c r="EA10" s="623"/>
      <c r="EB10" s="623"/>
      <c r="EC10" s="632"/>
    </row>
    <row r="11" spans="2:143" ht="11.25" customHeight="1" x14ac:dyDescent="0.2">
      <c r="B11" s="619" t="s">
        <v>226</v>
      </c>
      <c r="C11" s="620"/>
      <c r="D11" s="620"/>
      <c r="E11" s="620"/>
      <c r="F11" s="620"/>
      <c r="G11" s="620"/>
      <c r="H11" s="620"/>
      <c r="I11" s="620"/>
      <c r="J11" s="620"/>
      <c r="K11" s="620"/>
      <c r="L11" s="620"/>
      <c r="M11" s="620"/>
      <c r="N11" s="620"/>
      <c r="O11" s="620"/>
      <c r="P11" s="620"/>
      <c r="Q11" s="621"/>
      <c r="R11" s="622">
        <v>51082</v>
      </c>
      <c r="S11" s="623"/>
      <c r="T11" s="623"/>
      <c r="U11" s="623"/>
      <c r="V11" s="623"/>
      <c r="W11" s="623"/>
      <c r="X11" s="623"/>
      <c r="Y11" s="624"/>
      <c r="Z11" s="627">
        <v>1.2</v>
      </c>
      <c r="AA11" s="628"/>
      <c r="AB11" s="628"/>
      <c r="AC11" s="634"/>
      <c r="AD11" s="631">
        <v>51082</v>
      </c>
      <c r="AE11" s="623"/>
      <c r="AF11" s="623"/>
      <c r="AG11" s="623"/>
      <c r="AH11" s="623"/>
      <c r="AI11" s="623"/>
      <c r="AJ11" s="623"/>
      <c r="AK11" s="624"/>
      <c r="AL11" s="627">
        <v>3.2</v>
      </c>
      <c r="AM11" s="628"/>
      <c r="AN11" s="628"/>
      <c r="AO11" s="629"/>
      <c r="AP11" s="619" t="s">
        <v>518</v>
      </c>
      <c r="AQ11" s="620"/>
      <c r="AR11" s="620"/>
      <c r="AS11" s="620"/>
      <c r="AT11" s="620"/>
      <c r="AU11" s="620"/>
      <c r="AV11" s="620"/>
      <c r="AW11" s="620"/>
      <c r="AX11" s="620"/>
      <c r="AY11" s="620"/>
      <c r="AZ11" s="620"/>
      <c r="BA11" s="620"/>
      <c r="BB11" s="620"/>
      <c r="BC11" s="620"/>
      <c r="BD11" s="620"/>
      <c r="BE11" s="620"/>
      <c r="BF11" s="621"/>
      <c r="BG11" s="622">
        <v>5476</v>
      </c>
      <c r="BH11" s="623"/>
      <c r="BI11" s="623"/>
      <c r="BJ11" s="623"/>
      <c r="BK11" s="623"/>
      <c r="BL11" s="623"/>
      <c r="BM11" s="623"/>
      <c r="BN11" s="624"/>
      <c r="BO11" s="625">
        <v>2.6</v>
      </c>
      <c r="BP11" s="625"/>
      <c r="BQ11" s="625"/>
      <c r="BR11" s="625"/>
      <c r="BS11" s="626">
        <v>1547</v>
      </c>
      <c r="BT11" s="626"/>
      <c r="BU11" s="626"/>
      <c r="BV11" s="626"/>
      <c r="BW11" s="626"/>
      <c r="BX11" s="626"/>
      <c r="BY11" s="626"/>
      <c r="BZ11" s="626"/>
      <c r="CA11" s="626"/>
      <c r="CB11" s="630"/>
      <c r="CD11" s="619" t="s">
        <v>227</v>
      </c>
      <c r="CE11" s="620"/>
      <c r="CF11" s="620"/>
      <c r="CG11" s="620"/>
      <c r="CH11" s="620"/>
      <c r="CI11" s="620"/>
      <c r="CJ11" s="620"/>
      <c r="CK11" s="620"/>
      <c r="CL11" s="620"/>
      <c r="CM11" s="620"/>
      <c r="CN11" s="620"/>
      <c r="CO11" s="620"/>
      <c r="CP11" s="620"/>
      <c r="CQ11" s="621"/>
      <c r="CR11" s="622">
        <v>911409</v>
      </c>
      <c r="CS11" s="623"/>
      <c r="CT11" s="623"/>
      <c r="CU11" s="623"/>
      <c r="CV11" s="623"/>
      <c r="CW11" s="623"/>
      <c r="CX11" s="623"/>
      <c r="CY11" s="624"/>
      <c r="CZ11" s="625">
        <v>23.4</v>
      </c>
      <c r="DA11" s="625"/>
      <c r="DB11" s="625"/>
      <c r="DC11" s="625"/>
      <c r="DD11" s="631">
        <v>428615</v>
      </c>
      <c r="DE11" s="623"/>
      <c r="DF11" s="623"/>
      <c r="DG11" s="623"/>
      <c r="DH11" s="623"/>
      <c r="DI11" s="623"/>
      <c r="DJ11" s="623"/>
      <c r="DK11" s="623"/>
      <c r="DL11" s="623"/>
      <c r="DM11" s="623"/>
      <c r="DN11" s="623"/>
      <c r="DO11" s="623"/>
      <c r="DP11" s="624"/>
      <c r="DQ11" s="631">
        <v>354722</v>
      </c>
      <c r="DR11" s="623"/>
      <c r="DS11" s="623"/>
      <c r="DT11" s="623"/>
      <c r="DU11" s="623"/>
      <c r="DV11" s="623"/>
      <c r="DW11" s="623"/>
      <c r="DX11" s="623"/>
      <c r="DY11" s="623"/>
      <c r="DZ11" s="623"/>
      <c r="EA11" s="623"/>
      <c r="EB11" s="623"/>
      <c r="EC11" s="632"/>
    </row>
    <row r="12" spans="2:143" ht="11.25" customHeight="1" x14ac:dyDescent="0.2">
      <c r="B12" s="619" t="s">
        <v>228</v>
      </c>
      <c r="C12" s="620"/>
      <c r="D12" s="620"/>
      <c r="E12" s="620"/>
      <c r="F12" s="620"/>
      <c r="G12" s="620"/>
      <c r="H12" s="620"/>
      <c r="I12" s="620"/>
      <c r="J12" s="620"/>
      <c r="K12" s="620"/>
      <c r="L12" s="620"/>
      <c r="M12" s="620"/>
      <c r="N12" s="620"/>
      <c r="O12" s="620"/>
      <c r="P12" s="620"/>
      <c r="Q12" s="621"/>
      <c r="R12" s="622" t="s">
        <v>411</v>
      </c>
      <c r="S12" s="623"/>
      <c r="T12" s="623"/>
      <c r="U12" s="623"/>
      <c r="V12" s="623"/>
      <c r="W12" s="623"/>
      <c r="X12" s="623"/>
      <c r="Y12" s="624"/>
      <c r="Z12" s="625" t="s">
        <v>411</v>
      </c>
      <c r="AA12" s="625"/>
      <c r="AB12" s="625"/>
      <c r="AC12" s="625"/>
      <c r="AD12" s="626" t="s">
        <v>411</v>
      </c>
      <c r="AE12" s="626"/>
      <c r="AF12" s="626"/>
      <c r="AG12" s="626"/>
      <c r="AH12" s="626"/>
      <c r="AI12" s="626"/>
      <c r="AJ12" s="626"/>
      <c r="AK12" s="626"/>
      <c r="AL12" s="627" t="s">
        <v>411</v>
      </c>
      <c r="AM12" s="628"/>
      <c r="AN12" s="628"/>
      <c r="AO12" s="629"/>
      <c r="AP12" s="619" t="s">
        <v>519</v>
      </c>
      <c r="AQ12" s="620"/>
      <c r="AR12" s="620"/>
      <c r="AS12" s="620"/>
      <c r="AT12" s="620"/>
      <c r="AU12" s="620"/>
      <c r="AV12" s="620"/>
      <c r="AW12" s="620"/>
      <c r="AX12" s="620"/>
      <c r="AY12" s="620"/>
      <c r="AZ12" s="620"/>
      <c r="BA12" s="620"/>
      <c r="BB12" s="620"/>
      <c r="BC12" s="620"/>
      <c r="BD12" s="620"/>
      <c r="BE12" s="620"/>
      <c r="BF12" s="621"/>
      <c r="BG12" s="622">
        <v>96963</v>
      </c>
      <c r="BH12" s="623"/>
      <c r="BI12" s="623"/>
      <c r="BJ12" s="623"/>
      <c r="BK12" s="623"/>
      <c r="BL12" s="623"/>
      <c r="BM12" s="623"/>
      <c r="BN12" s="624"/>
      <c r="BO12" s="625">
        <v>46.3</v>
      </c>
      <c r="BP12" s="625"/>
      <c r="BQ12" s="625"/>
      <c r="BR12" s="625"/>
      <c r="BS12" s="626" t="s">
        <v>411</v>
      </c>
      <c r="BT12" s="626"/>
      <c r="BU12" s="626"/>
      <c r="BV12" s="626"/>
      <c r="BW12" s="626"/>
      <c r="BX12" s="626"/>
      <c r="BY12" s="626"/>
      <c r="BZ12" s="626"/>
      <c r="CA12" s="626"/>
      <c r="CB12" s="630"/>
      <c r="CD12" s="619" t="s">
        <v>229</v>
      </c>
      <c r="CE12" s="620"/>
      <c r="CF12" s="620"/>
      <c r="CG12" s="620"/>
      <c r="CH12" s="620"/>
      <c r="CI12" s="620"/>
      <c r="CJ12" s="620"/>
      <c r="CK12" s="620"/>
      <c r="CL12" s="620"/>
      <c r="CM12" s="620"/>
      <c r="CN12" s="620"/>
      <c r="CO12" s="620"/>
      <c r="CP12" s="620"/>
      <c r="CQ12" s="621"/>
      <c r="CR12" s="622">
        <v>124139</v>
      </c>
      <c r="CS12" s="623"/>
      <c r="CT12" s="623"/>
      <c r="CU12" s="623"/>
      <c r="CV12" s="623"/>
      <c r="CW12" s="623"/>
      <c r="CX12" s="623"/>
      <c r="CY12" s="624"/>
      <c r="CZ12" s="625">
        <v>3.2</v>
      </c>
      <c r="DA12" s="625"/>
      <c r="DB12" s="625"/>
      <c r="DC12" s="625"/>
      <c r="DD12" s="631">
        <v>64923</v>
      </c>
      <c r="DE12" s="623"/>
      <c r="DF12" s="623"/>
      <c r="DG12" s="623"/>
      <c r="DH12" s="623"/>
      <c r="DI12" s="623"/>
      <c r="DJ12" s="623"/>
      <c r="DK12" s="623"/>
      <c r="DL12" s="623"/>
      <c r="DM12" s="623"/>
      <c r="DN12" s="623"/>
      <c r="DO12" s="623"/>
      <c r="DP12" s="624"/>
      <c r="DQ12" s="631">
        <v>56777</v>
      </c>
      <c r="DR12" s="623"/>
      <c r="DS12" s="623"/>
      <c r="DT12" s="623"/>
      <c r="DU12" s="623"/>
      <c r="DV12" s="623"/>
      <c r="DW12" s="623"/>
      <c r="DX12" s="623"/>
      <c r="DY12" s="623"/>
      <c r="DZ12" s="623"/>
      <c r="EA12" s="623"/>
      <c r="EB12" s="623"/>
      <c r="EC12" s="632"/>
    </row>
    <row r="13" spans="2:143" ht="11.25" customHeight="1" x14ac:dyDescent="0.2">
      <c r="B13" s="619" t="s">
        <v>230</v>
      </c>
      <c r="C13" s="620"/>
      <c r="D13" s="620"/>
      <c r="E13" s="620"/>
      <c r="F13" s="620"/>
      <c r="G13" s="620"/>
      <c r="H13" s="620"/>
      <c r="I13" s="620"/>
      <c r="J13" s="620"/>
      <c r="K13" s="620"/>
      <c r="L13" s="620"/>
      <c r="M13" s="620"/>
      <c r="N13" s="620"/>
      <c r="O13" s="620"/>
      <c r="P13" s="620"/>
      <c r="Q13" s="621"/>
      <c r="R13" s="622" t="s">
        <v>411</v>
      </c>
      <c r="S13" s="623"/>
      <c r="T13" s="623"/>
      <c r="U13" s="623"/>
      <c r="V13" s="623"/>
      <c r="W13" s="623"/>
      <c r="X13" s="623"/>
      <c r="Y13" s="624"/>
      <c r="Z13" s="625" t="s">
        <v>411</v>
      </c>
      <c r="AA13" s="625"/>
      <c r="AB13" s="625"/>
      <c r="AC13" s="625"/>
      <c r="AD13" s="626" t="s">
        <v>411</v>
      </c>
      <c r="AE13" s="626"/>
      <c r="AF13" s="626"/>
      <c r="AG13" s="626"/>
      <c r="AH13" s="626"/>
      <c r="AI13" s="626"/>
      <c r="AJ13" s="626"/>
      <c r="AK13" s="626"/>
      <c r="AL13" s="627" t="s">
        <v>411</v>
      </c>
      <c r="AM13" s="628"/>
      <c r="AN13" s="628"/>
      <c r="AO13" s="629"/>
      <c r="AP13" s="619" t="s">
        <v>520</v>
      </c>
      <c r="AQ13" s="620"/>
      <c r="AR13" s="620"/>
      <c r="AS13" s="620"/>
      <c r="AT13" s="620"/>
      <c r="AU13" s="620"/>
      <c r="AV13" s="620"/>
      <c r="AW13" s="620"/>
      <c r="AX13" s="620"/>
      <c r="AY13" s="620"/>
      <c r="AZ13" s="620"/>
      <c r="BA13" s="620"/>
      <c r="BB13" s="620"/>
      <c r="BC13" s="620"/>
      <c r="BD13" s="620"/>
      <c r="BE13" s="620"/>
      <c r="BF13" s="621"/>
      <c r="BG13" s="622">
        <v>96963</v>
      </c>
      <c r="BH13" s="623"/>
      <c r="BI13" s="623"/>
      <c r="BJ13" s="623"/>
      <c r="BK13" s="623"/>
      <c r="BL13" s="623"/>
      <c r="BM13" s="623"/>
      <c r="BN13" s="624"/>
      <c r="BO13" s="625">
        <v>46.3</v>
      </c>
      <c r="BP13" s="625"/>
      <c r="BQ13" s="625"/>
      <c r="BR13" s="625"/>
      <c r="BS13" s="626" t="s">
        <v>411</v>
      </c>
      <c r="BT13" s="626"/>
      <c r="BU13" s="626"/>
      <c r="BV13" s="626"/>
      <c r="BW13" s="626"/>
      <c r="BX13" s="626"/>
      <c r="BY13" s="626"/>
      <c r="BZ13" s="626"/>
      <c r="CA13" s="626"/>
      <c r="CB13" s="630"/>
      <c r="CD13" s="619" t="s">
        <v>231</v>
      </c>
      <c r="CE13" s="620"/>
      <c r="CF13" s="620"/>
      <c r="CG13" s="620"/>
      <c r="CH13" s="620"/>
      <c r="CI13" s="620"/>
      <c r="CJ13" s="620"/>
      <c r="CK13" s="620"/>
      <c r="CL13" s="620"/>
      <c r="CM13" s="620"/>
      <c r="CN13" s="620"/>
      <c r="CO13" s="620"/>
      <c r="CP13" s="620"/>
      <c r="CQ13" s="621"/>
      <c r="CR13" s="622">
        <v>395479</v>
      </c>
      <c r="CS13" s="623"/>
      <c r="CT13" s="623"/>
      <c r="CU13" s="623"/>
      <c r="CV13" s="623"/>
      <c r="CW13" s="623"/>
      <c r="CX13" s="623"/>
      <c r="CY13" s="624"/>
      <c r="CZ13" s="625">
        <v>10.199999999999999</v>
      </c>
      <c r="DA13" s="625"/>
      <c r="DB13" s="625"/>
      <c r="DC13" s="625"/>
      <c r="DD13" s="631">
        <v>93823</v>
      </c>
      <c r="DE13" s="623"/>
      <c r="DF13" s="623"/>
      <c r="DG13" s="623"/>
      <c r="DH13" s="623"/>
      <c r="DI13" s="623"/>
      <c r="DJ13" s="623"/>
      <c r="DK13" s="623"/>
      <c r="DL13" s="623"/>
      <c r="DM13" s="623"/>
      <c r="DN13" s="623"/>
      <c r="DO13" s="623"/>
      <c r="DP13" s="624"/>
      <c r="DQ13" s="631">
        <v>123655</v>
      </c>
      <c r="DR13" s="623"/>
      <c r="DS13" s="623"/>
      <c r="DT13" s="623"/>
      <c r="DU13" s="623"/>
      <c r="DV13" s="623"/>
      <c r="DW13" s="623"/>
      <c r="DX13" s="623"/>
      <c r="DY13" s="623"/>
      <c r="DZ13" s="623"/>
      <c r="EA13" s="623"/>
      <c r="EB13" s="623"/>
      <c r="EC13" s="632"/>
    </row>
    <row r="14" spans="2:143" ht="11.25" customHeight="1" x14ac:dyDescent="0.2">
      <c r="B14" s="619" t="s">
        <v>232</v>
      </c>
      <c r="C14" s="620"/>
      <c r="D14" s="620"/>
      <c r="E14" s="620"/>
      <c r="F14" s="620"/>
      <c r="G14" s="620"/>
      <c r="H14" s="620"/>
      <c r="I14" s="620"/>
      <c r="J14" s="620"/>
      <c r="K14" s="620"/>
      <c r="L14" s="620"/>
      <c r="M14" s="620"/>
      <c r="N14" s="620"/>
      <c r="O14" s="620"/>
      <c r="P14" s="620"/>
      <c r="Q14" s="621"/>
      <c r="R14" s="622" t="s">
        <v>411</v>
      </c>
      <c r="S14" s="623"/>
      <c r="T14" s="623"/>
      <c r="U14" s="623"/>
      <c r="V14" s="623"/>
      <c r="W14" s="623"/>
      <c r="X14" s="623"/>
      <c r="Y14" s="624"/>
      <c r="Z14" s="625" t="s">
        <v>411</v>
      </c>
      <c r="AA14" s="625"/>
      <c r="AB14" s="625"/>
      <c r="AC14" s="625"/>
      <c r="AD14" s="626" t="s">
        <v>411</v>
      </c>
      <c r="AE14" s="626"/>
      <c r="AF14" s="626"/>
      <c r="AG14" s="626"/>
      <c r="AH14" s="626"/>
      <c r="AI14" s="626"/>
      <c r="AJ14" s="626"/>
      <c r="AK14" s="626"/>
      <c r="AL14" s="627" t="s">
        <v>411</v>
      </c>
      <c r="AM14" s="628"/>
      <c r="AN14" s="628"/>
      <c r="AO14" s="629"/>
      <c r="AP14" s="619" t="s">
        <v>521</v>
      </c>
      <c r="AQ14" s="620"/>
      <c r="AR14" s="620"/>
      <c r="AS14" s="620"/>
      <c r="AT14" s="620"/>
      <c r="AU14" s="620"/>
      <c r="AV14" s="620"/>
      <c r="AW14" s="620"/>
      <c r="AX14" s="620"/>
      <c r="AY14" s="620"/>
      <c r="AZ14" s="620"/>
      <c r="BA14" s="620"/>
      <c r="BB14" s="620"/>
      <c r="BC14" s="620"/>
      <c r="BD14" s="620"/>
      <c r="BE14" s="620"/>
      <c r="BF14" s="621"/>
      <c r="BG14" s="622">
        <v>8358</v>
      </c>
      <c r="BH14" s="623"/>
      <c r="BI14" s="623"/>
      <c r="BJ14" s="623"/>
      <c r="BK14" s="623"/>
      <c r="BL14" s="623"/>
      <c r="BM14" s="623"/>
      <c r="BN14" s="624"/>
      <c r="BO14" s="625">
        <v>4</v>
      </c>
      <c r="BP14" s="625"/>
      <c r="BQ14" s="625"/>
      <c r="BR14" s="625"/>
      <c r="BS14" s="626" t="s">
        <v>411</v>
      </c>
      <c r="BT14" s="626"/>
      <c r="BU14" s="626"/>
      <c r="BV14" s="626"/>
      <c r="BW14" s="626"/>
      <c r="BX14" s="626"/>
      <c r="BY14" s="626"/>
      <c r="BZ14" s="626"/>
      <c r="CA14" s="626"/>
      <c r="CB14" s="630"/>
      <c r="CD14" s="619" t="s">
        <v>233</v>
      </c>
      <c r="CE14" s="620"/>
      <c r="CF14" s="620"/>
      <c r="CG14" s="620"/>
      <c r="CH14" s="620"/>
      <c r="CI14" s="620"/>
      <c r="CJ14" s="620"/>
      <c r="CK14" s="620"/>
      <c r="CL14" s="620"/>
      <c r="CM14" s="620"/>
      <c r="CN14" s="620"/>
      <c r="CO14" s="620"/>
      <c r="CP14" s="620"/>
      <c r="CQ14" s="621"/>
      <c r="CR14" s="622">
        <v>126183</v>
      </c>
      <c r="CS14" s="623"/>
      <c r="CT14" s="623"/>
      <c r="CU14" s="623"/>
      <c r="CV14" s="623"/>
      <c r="CW14" s="623"/>
      <c r="CX14" s="623"/>
      <c r="CY14" s="624"/>
      <c r="CZ14" s="625">
        <v>3.2</v>
      </c>
      <c r="DA14" s="625"/>
      <c r="DB14" s="625"/>
      <c r="DC14" s="625"/>
      <c r="DD14" s="631">
        <v>11481</v>
      </c>
      <c r="DE14" s="623"/>
      <c r="DF14" s="623"/>
      <c r="DG14" s="623"/>
      <c r="DH14" s="623"/>
      <c r="DI14" s="623"/>
      <c r="DJ14" s="623"/>
      <c r="DK14" s="623"/>
      <c r="DL14" s="623"/>
      <c r="DM14" s="623"/>
      <c r="DN14" s="623"/>
      <c r="DO14" s="623"/>
      <c r="DP14" s="624"/>
      <c r="DQ14" s="631">
        <v>40710</v>
      </c>
      <c r="DR14" s="623"/>
      <c r="DS14" s="623"/>
      <c r="DT14" s="623"/>
      <c r="DU14" s="623"/>
      <c r="DV14" s="623"/>
      <c r="DW14" s="623"/>
      <c r="DX14" s="623"/>
      <c r="DY14" s="623"/>
      <c r="DZ14" s="623"/>
      <c r="EA14" s="623"/>
      <c r="EB14" s="623"/>
      <c r="EC14" s="632"/>
    </row>
    <row r="15" spans="2:143" ht="11.25" customHeight="1" x14ac:dyDescent="0.2">
      <c r="B15" s="619" t="s">
        <v>234</v>
      </c>
      <c r="C15" s="620"/>
      <c r="D15" s="620"/>
      <c r="E15" s="620"/>
      <c r="F15" s="620"/>
      <c r="G15" s="620"/>
      <c r="H15" s="620"/>
      <c r="I15" s="620"/>
      <c r="J15" s="620"/>
      <c r="K15" s="620"/>
      <c r="L15" s="620"/>
      <c r="M15" s="620"/>
      <c r="N15" s="620"/>
      <c r="O15" s="620"/>
      <c r="P15" s="620"/>
      <c r="Q15" s="621"/>
      <c r="R15" s="622" t="s">
        <v>411</v>
      </c>
      <c r="S15" s="623"/>
      <c r="T15" s="623"/>
      <c r="U15" s="623"/>
      <c r="V15" s="623"/>
      <c r="W15" s="623"/>
      <c r="X15" s="623"/>
      <c r="Y15" s="624"/>
      <c r="Z15" s="625" t="s">
        <v>411</v>
      </c>
      <c r="AA15" s="625"/>
      <c r="AB15" s="625"/>
      <c r="AC15" s="625"/>
      <c r="AD15" s="626" t="s">
        <v>411</v>
      </c>
      <c r="AE15" s="626"/>
      <c r="AF15" s="626"/>
      <c r="AG15" s="626"/>
      <c r="AH15" s="626"/>
      <c r="AI15" s="626"/>
      <c r="AJ15" s="626"/>
      <c r="AK15" s="626"/>
      <c r="AL15" s="627" t="s">
        <v>411</v>
      </c>
      <c r="AM15" s="628"/>
      <c r="AN15" s="628"/>
      <c r="AO15" s="629"/>
      <c r="AP15" s="619" t="s">
        <v>522</v>
      </c>
      <c r="AQ15" s="620"/>
      <c r="AR15" s="620"/>
      <c r="AS15" s="620"/>
      <c r="AT15" s="620"/>
      <c r="AU15" s="620"/>
      <c r="AV15" s="620"/>
      <c r="AW15" s="620"/>
      <c r="AX15" s="620"/>
      <c r="AY15" s="620"/>
      <c r="AZ15" s="620"/>
      <c r="BA15" s="620"/>
      <c r="BB15" s="620"/>
      <c r="BC15" s="620"/>
      <c r="BD15" s="620"/>
      <c r="BE15" s="620"/>
      <c r="BF15" s="621"/>
      <c r="BG15" s="622">
        <v>3800</v>
      </c>
      <c r="BH15" s="623"/>
      <c r="BI15" s="623"/>
      <c r="BJ15" s="623"/>
      <c r="BK15" s="623"/>
      <c r="BL15" s="623"/>
      <c r="BM15" s="623"/>
      <c r="BN15" s="624"/>
      <c r="BO15" s="625">
        <v>1.8</v>
      </c>
      <c r="BP15" s="625"/>
      <c r="BQ15" s="625"/>
      <c r="BR15" s="625"/>
      <c r="BS15" s="626" t="s">
        <v>411</v>
      </c>
      <c r="BT15" s="626"/>
      <c r="BU15" s="626"/>
      <c r="BV15" s="626"/>
      <c r="BW15" s="626"/>
      <c r="BX15" s="626"/>
      <c r="BY15" s="626"/>
      <c r="BZ15" s="626"/>
      <c r="CA15" s="626"/>
      <c r="CB15" s="630"/>
      <c r="CD15" s="619" t="s">
        <v>235</v>
      </c>
      <c r="CE15" s="620"/>
      <c r="CF15" s="620"/>
      <c r="CG15" s="620"/>
      <c r="CH15" s="620"/>
      <c r="CI15" s="620"/>
      <c r="CJ15" s="620"/>
      <c r="CK15" s="620"/>
      <c r="CL15" s="620"/>
      <c r="CM15" s="620"/>
      <c r="CN15" s="620"/>
      <c r="CO15" s="620"/>
      <c r="CP15" s="620"/>
      <c r="CQ15" s="621"/>
      <c r="CR15" s="622">
        <v>268150</v>
      </c>
      <c r="CS15" s="623"/>
      <c r="CT15" s="623"/>
      <c r="CU15" s="623"/>
      <c r="CV15" s="623"/>
      <c r="CW15" s="623"/>
      <c r="CX15" s="623"/>
      <c r="CY15" s="624"/>
      <c r="CZ15" s="625">
        <v>6.9</v>
      </c>
      <c r="DA15" s="625"/>
      <c r="DB15" s="625"/>
      <c r="DC15" s="625"/>
      <c r="DD15" s="631">
        <v>76800</v>
      </c>
      <c r="DE15" s="623"/>
      <c r="DF15" s="623"/>
      <c r="DG15" s="623"/>
      <c r="DH15" s="623"/>
      <c r="DI15" s="623"/>
      <c r="DJ15" s="623"/>
      <c r="DK15" s="623"/>
      <c r="DL15" s="623"/>
      <c r="DM15" s="623"/>
      <c r="DN15" s="623"/>
      <c r="DO15" s="623"/>
      <c r="DP15" s="624"/>
      <c r="DQ15" s="631">
        <v>186283</v>
      </c>
      <c r="DR15" s="623"/>
      <c r="DS15" s="623"/>
      <c r="DT15" s="623"/>
      <c r="DU15" s="623"/>
      <c r="DV15" s="623"/>
      <c r="DW15" s="623"/>
      <c r="DX15" s="623"/>
      <c r="DY15" s="623"/>
      <c r="DZ15" s="623"/>
      <c r="EA15" s="623"/>
      <c r="EB15" s="623"/>
      <c r="EC15" s="632"/>
    </row>
    <row r="16" spans="2:143" ht="11.25" customHeight="1" x14ac:dyDescent="0.2">
      <c r="B16" s="619" t="s">
        <v>523</v>
      </c>
      <c r="C16" s="620"/>
      <c r="D16" s="620"/>
      <c r="E16" s="620"/>
      <c r="F16" s="620"/>
      <c r="G16" s="620"/>
      <c r="H16" s="620"/>
      <c r="I16" s="620"/>
      <c r="J16" s="620"/>
      <c r="K16" s="620"/>
      <c r="L16" s="620"/>
      <c r="M16" s="620"/>
      <c r="N16" s="620"/>
      <c r="O16" s="620"/>
      <c r="P16" s="620"/>
      <c r="Q16" s="621"/>
      <c r="R16" s="622">
        <v>2488</v>
      </c>
      <c r="S16" s="623"/>
      <c r="T16" s="623"/>
      <c r="U16" s="623"/>
      <c r="V16" s="623"/>
      <c r="W16" s="623"/>
      <c r="X16" s="623"/>
      <c r="Y16" s="624"/>
      <c r="Z16" s="625">
        <v>0.1</v>
      </c>
      <c r="AA16" s="625"/>
      <c r="AB16" s="625"/>
      <c r="AC16" s="625"/>
      <c r="AD16" s="626">
        <v>2488</v>
      </c>
      <c r="AE16" s="626"/>
      <c r="AF16" s="626"/>
      <c r="AG16" s="626"/>
      <c r="AH16" s="626"/>
      <c r="AI16" s="626"/>
      <c r="AJ16" s="626"/>
      <c r="AK16" s="626"/>
      <c r="AL16" s="627">
        <v>0.2</v>
      </c>
      <c r="AM16" s="628"/>
      <c r="AN16" s="628"/>
      <c r="AO16" s="629"/>
      <c r="AP16" s="619" t="s">
        <v>524</v>
      </c>
      <c r="AQ16" s="620"/>
      <c r="AR16" s="620"/>
      <c r="AS16" s="620"/>
      <c r="AT16" s="620"/>
      <c r="AU16" s="620"/>
      <c r="AV16" s="620"/>
      <c r="AW16" s="620"/>
      <c r="AX16" s="620"/>
      <c r="AY16" s="620"/>
      <c r="AZ16" s="620"/>
      <c r="BA16" s="620"/>
      <c r="BB16" s="620"/>
      <c r="BC16" s="620"/>
      <c r="BD16" s="620"/>
      <c r="BE16" s="620"/>
      <c r="BF16" s="621"/>
      <c r="BG16" s="622" t="s">
        <v>411</v>
      </c>
      <c r="BH16" s="623"/>
      <c r="BI16" s="623"/>
      <c r="BJ16" s="623"/>
      <c r="BK16" s="623"/>
      <c r="BL16" s="623"/>
      <c r="BM16" s="623"/>
      <c r="BN16" s="624"/>
      <c r="BO16" s="625" t="s">
        <v>411</v>
      </c>
      <c r="BP16" s="625"/>
      <c r="BQ16" s="625"/>
      <c r="BR16" s="625"/>
      <c r="BS16" s="626" t="s">
        <v>411</v>
      </c>
      <c r="BT16" s="626"/>
      <c r="BU16" s="626"/>
      <c r="BV16" s="626"/>
      <c r="BW16" s="626"/>
      <c r="BX16" s="626"/>
      <c r="BY16" s="626"/>
      <c r="BZ16" s="626"/>
      <c r="CA16" s="626"/>
      <c r="CB16" s="630"/>
      <c r="CD16" s="619" t="s">
        <v>236</v>
      </c>
      <c r="CE16" s="620"/>
      <c r="CF16" s="620"/>
      <c r="CG16" s="620"/>
      <c r="CH16" s="620"/>
      <c r="CI16" s="620"/>
      <c r="CJ16" s="620"/>
      <c r="CK16" s="620"/>
      <c r="CL16" s="620"/>
      <c r="CM16" s="620"/>
      <c r="CN16" s="620"/>
      <c r="CO16" s="620"/>
      <c r="CP16" s="620"/>
      <c r="CQ16" s="621"/>
      <c r="CR16" s="622">
        <v>75017</v>
      </c>
      <c r="CS16" s="623"/>
      <c r="CT16" s="623"/>
      <c r="CU16" s="623"/>
      <c r="CV16" s="623"/>
      <c r="CW16" s="623"/>
      <c r="CX16" s="623"/>
      <c r="CY16" s="624"/>
      <c r="CZ16" s="625">
        <v>1.9</v>
      </c>
      <c r="DA16" s="625"/>
      <c r="DB16" s="625"/>
      <c r="DC16" s="625"/>
      <c r="DD16" s="631" t="s">
        <v>411</v>
      </c>
      <c r="DE16" s="623"/>
      <c r="DF16" s="623"/>
      <c r="DG16" s="623"/>
      <c r="DH16" s="623"/>
      <c r="DI16" s="623"/>
      <c r="DJ16" s="623"/>
      <c r="DK16" s="623"/>
      <c r="DL16" s="623"/>
      <c r="DM16" s="623"/>
      <c r="DN16" s="623"/>
      <c r="DO16" s="623"/>
      <c r="DP16" s="624"/>
      <c r="DQ16" s="631">
        <v>25839</v>
      </c>
      <c r="DR16" s="623"/>
      <c r="DS16" s="623"/>
      <c r="DT16" s="623"/>
      <c r="DU16" s="623"/>
      <c r="DV16" s="623"/>
      <c r="DW16" s="623"/>
      <c r="DX16" s="623"/>
      <c r="DY16" s="623"/>
      <c r="DZ16" s="623"/>
      <c r="EA16" s="623"/>
      <c r="EB16" s="623"/>
      <c r="EC16" s="632"/>
    </row>
    <row r="17" spans="2:133" ht="11.25" customHeight="1" x14ac:dyDescent="0.2">
      <c r="B17" s="619" t="s">
        <v>525</v>
      </c>
      <c r="C17" s="620"/>
      <c r="D17" s="620"/>
      <c r="E17" s="620"/>
      <c r="F17" s="620"/>
      <c r="G17" s="620"/>
      <c r="H17" s="620"/>
      <c r="I17" s="620"/>
      <c r="J17" s="620"/>
      <c r="K17" s="620"/>
      <c r="L17" s="620"/>
      <c r="M17" s="620"/>
      <c r="N17" s="620"/>
      <c r="O17" s="620"/>
      <c r="P17" s="620"/>
      <c r="Q17" s="621"/>
      <c r="R17" s="622">
        <v>3469</v>
      </c>
      <c r="S17" s="623"/>
      <c r="T17" s="623"/>
      <c r="U17" s="623"/>
      <c r="V17" s="623"/>
      <c r="W17" s="623"/>
      <c r="X17" s="623"/>
      <c r="Y17" s="624"/>
      <c r="Z17" s="625">
        <v>0.1</v>
      </c>
      <c r="AA17" s="625"/>
      <c r="AB17" s="625"/>
      <c r="AC17" s="625"/>
      <c r="AD17" s="626">
        <v>3469</v>
      </c>
      <c r="AE17" s="626"/>
      <c r="AF17" s="626"/>
      <c r="AG17" s="626"/>
      <c r="AH17" s="626"/>
      <c r="AI17" s="626"/>
      <c r="AJ17" s="626"/>
      <c r="AK17" s="626"/>
      <c r="AL17" s="627">
        <v>0.2</v>
      </c>
      <c r="AM17" s="628"/>
      <c r="AN17" s="628"/>
      <c r="AO17" s="629"/>
      <c r="AP17" s="619" t="s">
        <v>526</v>
      </c>
      <c r="AQ17" s="620"/>
      <c r="AR17" s="620"/>
      <c r="AS17" s="620"/>
      <c r="AT17" s="620"/>
      <c r="AU17" s="620"/>
      <c r="AV17" s="620"/>
      <c r="AW17" s="620"/>
      <c r="AX17" s="620"/>
      <c r="AY17" s="620"/>
      <c r="AZ17" s="620"/>
      <c r="BA17" s="620"/>
      <c r="BB17" s="620"/>
      <c r="BC17" s="620"/>
      <c r="BD17" s="620"/>
      <c r="BE17" s="620"/>
      <c r="BF17" s="621"/>
      <c r="BG17" s="622" t="s">
        <v>411</v>
      </c>
      <c r="BH17" s="623"/>
      <c r="BI17" s="623"/>
      <c r="BJ17" s="623"/>
      <c r="BK17" s="623"/>
      <c r="BL17" s="623"/>
      <c r="BM17" s="623"/>
      <c r="BN17" s="624"/>
      <c r="BO17" s="625" t="s">
        <v>411</v>
      </c>
      <c r="BP17" s="625"/>
      <c r="BQ17" s="625"/>
      <c r="BR17" s="625"/>
      <c r="BS17" s="626" t="s">
        <v>411</v>
      </c>
      <c r="BT17" s="626"/>
      <c r="BU17" s="626"/>
      <c r="BV17" s="626"/>
      <c r="BW17" s="626"/>
      <c r="BX17" s="626"/>
      <c r="BY17" s="626"/>
      <c r="BZ17" s="626"/>
      <c r="CA17" s="626"/>
      <c r="CB17" s="630"/>
      <c r="CD17" s="619" t="s">
        <v>237</v>
      </c>
      <c r="CE17" s="620"/>
      <c r="CF17" s="620"/>
      <c r="CG17" s="620"/>
      <c r="CH17" s="620"/>
      <c r="CI17" s="620"/>
      <c r="CJ17" s="620"/>
      <c r="CK17" s="620"/>
      <c r="CL17" s="620"/>
      <c r="CM17" s="620"/>
      <c r="CN17" s="620"/>
      <c r="CO17" s="620"/>
      <c r="CP17" s="620"/>
      <c r="CQ17" s="621"/>
      <c r="CR17" s="622">
        <v>101923</v>
      </c>
      <c r="CS17" s="623"/>
      <c r="CT17" s="623"/>
      <c r="CU17" s="623"/>
      <c r="CV17" s="623"/>
      <c r="CW17" s="623"/>
      <c r="CX17" s="623"/>
      <c r="CY17" s="624"/>
      <c r="CZ17" s="625">
        <v>2.6</v>
      </c>
      <c r="DA17" s="625"/>
      <c r="DB17" s="625"/>
      <c r="DC17" s="625"/>
      <c r="DD17" s="631" t="s">
        <v>411</v>
      </c>
      <c r="DE17" s="623"/>
      <c r="DF17" s="623"/>
      <c r="DG17" s="623"/>
      <c r="DH17" s="623"/>
      <c r="DI17" s="623"/>
      <c r="DJ17" s="623"/>
      <c r="DK17" s="623"/>
      <c r="DL17" s="623"/>
      <c r="DM17" s="623"/>
      <c r="DN17" s="623"/>
      <c r="DO17" s="623"/>
      <c r="DP17" s="624"/>
      <c r="DQ17" s="631">
        <v>101923</v>
      </c>
      <c r="DR17" s="623"/>
      <c r="DS17" s="623"/>
      <c r="DT17" s="623"/>
      <c r="DU17" s="623"/>
      <c r="DV17" s="623"/>
      <c r="DW17" s="623"/>
      <c r="DX17" s="623"/>
      <c r="DY17" s="623"/>
      <c r="DZ17" s="623"/>
      <c r="EA17" s="623"/>
      <c r="EB17" s="623"/>
      <c r="EC17" s="632"/>
    </row>
    <row r="18" spans="2:133" ht="11.25" customHeight="1" x14ac:dyDescent="0.2">
      <c r="B18" s="619" t="s">
        <v>527</v>
      </c>
      <c r="C18" s="620"/>
      <c r="D18" s="620"/>
      <c r="E18" s="620"/>
      <c r="F18" s="620"/>
      <c r="G18" s="620"/>
      <c r="H18" s="620"/>
      <c r="I18" s="620"/>
      <c r="J18" s="620"/>
      <c r="K18" s="620"/>
      <c r="L18" s="620"/>
      <c r="M18" s="620"/>
      <c r="N18" s="620"/>
      <c r="O18" s="620"/>
      <c r="P18" s="620"/>
      <c r="Q18" s="621"/>
      <c r="R18" s="622">
        <v>1846</v>
      </c>
      <c r="S18" s="623"/>
      <c r="T18" s="623"/>
      <c r="U18" s="623"/>
      <c r="V18" s="623"/>
      <c r="W18" s="623"/>
      <c r="X18" s="623"/>
      <c r="Y18" s="624"/>
      <c r="Z18" s="625">
        <v>0</v>
      </c>
      <c r="AA18" s="625"/>
      <c r="AB18" s="625"/>
      <c r="AC18" s="625"/>
      <c r="AD18" s="626">
        <v>1846</v>
      </c>
      <c r="AE18" s="626"/>
      <c r="AF18" s="626"/>
      <c r="AG18" s="626"/>
      <c r="AH18" s="626"/>
      <c r="AI18" s="626"/>
      <c r="AJ18" s="626"/>
      <c r="AK18" s="626"/>
      <c r="AL18" s="627">
        <v>0.10000000149011612</v>
      </c>
      <c r="AM18" s="628"/>
      <c r="AN18" s="628"/>
      <c r="AO18" s="629"/>
      <c r="AP18" s="619" t="s">
        <v>528</v>
      </c>
      <c r="AQ18" s="620"/>
      <c r="AR18" s="620"/>
      <c r="AS18" s="620"/>
      <c r="AT18" s="620"/>
      <c r="AU18" s="620"/>
      <c r="AV18" s="620"/>
      <c r="AW18" s="620"/>
      <c r="AX18" s="620"/>
      <c r="AY18" s="620"/>
      <c r="AZ18" s="620"/>
      <c r="BA18" s="620"/>
      <c r="BB18" s="620"/>
      <c r="BC18" s="620"/>
      <c r="BD18" s="620"/>
      <c r="BE18" s="620"/>
      <c r="BF18" s="621"/>
      <c r="BG18" s="622" t="s">
        <v>411</v>
      </c>
      <c r="BH18" s="623"/>
      <c r="BI18" s="623"/>
      <c r="BJ18" s="623"/>
      <c r="BK18" s="623"/>
      <c r="BL18" s="623"/>
      <c r="BM18" s="623"/>
      <c r="BN18" s="624"/>
      <c r="BO18" s="625" t="s">
        <v>411</v>
      </c>
      <c r="BP18" s="625"/>
      <c r="BQ18" s="625"/>
      <c r="BR18" s="625"/>
      <c r="BS18" s="626" t="s">
        <v>411</v>
      </c>
      <c r="BT18" s="626"/>
      <c r="BU18" s="626"/>
      <c r="BV18" s="626"/>
      <c r="BW18" s="626"/>
      <c r="BX18" s="626"/>
      <c r="BY18" s="626"/>
      <c r="BZ18" s="626"/>
      <c r="CA18" s="626"/>
      <c r="CB18" s="630"/>
      <c r="CD18" s="619" t="s">
        <v>529</v>
      </c>
      <c r="CE18" s="620"/>
      <c r="CF18" s="620"/>
      <c r="CG18" s="620"/>
      <c r="CH18" s="620"/>
      <c r="CI18" s="620"/>
      <c r="CJ18" s="620"/>
      <c r="CK18" s="620"/>
      <c r="CL18" s="620"/>
      <c r="CM18" s="620"/>
      <c r="CN18" s="620"/>
      <c r="CO18" s="620"/>
      <c r="CP18" s="620"/>
      <c r="CQ18" s="621"/>
      <c r="CR18" s="622" t="s">
        <v>411</v>
      </c>
      <c r="CS18" s="623"/>
      <c r="CT18" s="623"/>
      <c r="CU18" s="623"/>
      <c r="CV18" s="623"/>
      <c r="CW18" s="623"/>
      <c r="CX18" s="623"/>
      <c r="CY18" s="624"/>
      <c r="CZ18" s="625" t="s">
        <v>411</v>
      </c>
      <c r="DA18" s="625"/>
      <c r="DB18" s="625"/>
      <c r="DC18" s="625"/>
      <c r="DD18" s="631" t="s">
        <v>411</v>
      </c>
      <c r="DE18" s="623"/>
      <c r="DF18" s="623"/>
      <c r="DG18" s="623"/>
      <c r="DH18" s="623"/>
      <c r="DI18" s="623"/>
      <c r="DJ18" s="623"/>
      <c r="DK18" s="623"/>
      <c r="DL18" s="623"/>
      <c r="DM18" s="623"/>
      <c r="DN18" s="623"/>
      <c r="DO18" s="623"/>
      <c r="DP18" s="624"/>
      <c r="DQ18" s="631" t="s">
        <v>411</v>
      </c>
      <c r="DR18" s="623"/>
      <c r="DS18" s="623"/>
      <c r="DT18" s="623"/>
      <c r="DU18" s="623"/>
      <c r="DV18" s="623"/>
      <c r="DW18" s="623"/>
      <c r="DX18" s="623"/>
      <c r="DY18" s="623"/>
      <c r="DZ18" s="623"/>
      <c r="EA18" s="623"/>
      <c r="EB18" s="623"/>
      <c r="EC18" s="632"/>
    </row>
    <row r="19" spans="2:133" ht="11.25" customHeight="1" x14ac:dyDescent="0.2">
      <c r="B19" s="619" t="s">
        <v>530</v>
      </c>
      <c r="C19" s="620"/>
      <c r="D19" s="620"/>
      <c r="E19" s="620"/>
      <c r="F19" s="620"/>
      <c r="G19" s="620"/>
      <c r="H19" s="620"/>
      <c r="I19" s="620"/>
      <c r="J19" s="620"/>
      <c r="K19" s="620"/>
      <c r="L19" s="620"/>
      <c r="M19" s="620"/>
      <c r="N19" s="620"/>
      <c r="O19" s="620"/>
      <c r="P19" s="620"/>
      <c r="Q19" s="621"/>
      <c r="R19" s="622">
        <v>132</v>
      </c>
      <c r="S19" s="623"/>
      <c r="T19" s="623"/>
      <c r="U19" s="623"/>
      <c r="V19" s="623"/>
      <c r="W19" s="623"/>
      <c r="X19" s="623"/>
      <c r="Y19" s="624"/>
      <c r="Z19" s="625">
        <v>0</v>
      </c>
      <c r="AA19" s="625"/>
      <c r="AB19" s="625"/>
      <c r="AC19" s="625"/>
      <c r="AD19" s="626">
        <v>132</v>
      </c>
      <c r="AE19" s="626"/>
      <c r="AF19" s="626"/>
      <c r="AG19" s="626"/>
      <c r="AH19" s="626"/>
      <c r="AI19" s="626"/>
      <c r="AJ19" s="626"/>
      <c r="AK19" s="626"/>
      <c r="AL19" s="627">
        <v>0</v>
      </c>
      <c r="AM19" s="628"/>
      <c r="AN19" s="628"/>
      <c r="AO19" s="629"/>
      <c r="AP19" s="619" t="s">
        <v>238</v>
      </c>
      <c r="AQ19" s="620"/>
      <c r="AR19" s="620"/>
      <c r="AS19" s="620"/>
      <c r="AT19" s="620"/>
      <c r="AU19" s="620"/>
      <c r="AV19" s="620"/>
      <c r="AW19" s="620"/>
      <c r="AX19" s="620"/>
      <c r="AY19" s="620"/>
      <c r="AZ19" s="620"/>
      <c r="BA19" s="620"/>
      <c r="BB19" s="620"/>
      <c r="BC19" s="620"/>
      <c r="BD19" s="620"/>
      <c r="BE19" s="620"/>
      <c r="BF19" s="621"/>
      <c r="BG19" s="622">
        <v>1604</v>
      </c>
      <c r="BH19" s="623"/>
      <c r="BI19" s="623"/>
      <c r="BJ19" s="623"/>
      <c r="BK19" s="623"/>
      <c r="BL19" s="623"/>
      <c r="BM19" s="623"/>
      <c r="BN19" s="624"/>
      <c r="BO19" s="625">
        <v>0.8</v>
      </c>
      <c r="BP19" s="625"/>
      <c r="BQ19" s="625"/>
      <c r="BR19" s="625"/>
      <c r="BS19" s="626" t="s">
        <v>411</v>
      </c>
      <c r="BT19" s="626"/>
      <c r="BU19" s="626"/>
      <c r="BV19" s="626"/>
      <c r="BW19" s="626"/>
      <c r="BX19" s="626"/>
      <c r="BY19" s="626"/>
      <c r="BZ19" s="626"/>
      <c r="CA19" s="626"/>
      <c r="CB19" s="630"/>
      <c r="CD19" s="619" t="s">
        <v>531</v>
      </c>
      <c r="CE19" s="620"/>
      <c r="CF19" s="620"/>
      <c r="CG19" s="620"/>
      <c r="CH19" s="620"/>
      <c r="CI19" s="620"/>
      <c r="CJ19" s="620"/>
      <c r="CK19" s="620"/>
      <c r="CL19" s="620"/>
      <c r="CM19" s="620"/>
      <c r="CN19" s="620"/>
      <c r="CO19" s="620"/>
      <c r="CP19" s="620"/>
      <c r="CQ19" s="621"/>
      <c r="CR19" s="622" t="s">
        <v>411</v>
      </c>
      <c r="CS19" s="623"/>
      <c r="CT19" s="623"/>
      <c r="CU19" s="623"/>
      <c r="CV19" s="623"/>
      <c r="CW19" s="623"/>
      <c r="CX19" s="623"/>
      <c r="CY19" s="624"/>
      <c r="CZ19" s="625" t="s">
        <v>411</v>
      </c>
      <c r="DA19" s="625"/>
      <c r="DB19" s="625"/>
      <c r="DC19" s="625"/>
      <c r="DD19" s="631" t="s">
        <v>411</v>
      </c>
      <c r="DE19" s="623"/>
      <c r="DF19" s="623"/>
      <c r="DG19" s="623"/>
      <c r="DH19" s="623"/>
      <c r="DI19" s="623"/>
      <c r="DJ19" s="623"/>
      <c r="DK19" s="623"/>
      <c r="DL19" s="623"/>
      <c r="DM19" s="623"/>
      <c r="DN19" s="623"/>
      <c r="DO19" s="623"/>
      <c r="DP19" s="624"/>
      <c r="DQ19" s="631" t="s">
        <v>411</v>
      </c>
      <c r="DR19" s="623"/>
      <c r="DS19" s="623"/>
      <c r="DT19" s="623"/>
      <c r="DU19" s="623"/>
      <c r="DV19" s="623"/>
      <c r="DW19" s="623"/>
      <c r="DX19" s="623"/>
      <c r="DY19" s="623"/>
      <c r="DZ19" s="623"/>
      <c r="EA19" s="623"/>
      <c r="EB19" s="623"/>
      <c r="EC19" s="632"/>
    </row>
    <row r="20" spans="2:133" ht="11.25" customHeight="1" x14ac:dyDescent="0.2">
      <c r="B20" s="619" t="s">
        <v>532</v>
      </c>
      <c r="C20" s="620"/>
      <c r="D20" s="620"/>
      <c r="E20" s="620"/>
      <c r="F20" s="620"/>
      <c r="G20" s="620"/>
      <c r="H20" s="620"/>
      <c r="I20" s="620"/>
      <c r="J20" s="620"/>
      <c r="K20" s="620"/>
      <c r="L20" s="620"/>
      <c r="M20" s="620"/>
      <c r="N20" s="620"/>
      <c r="O20" s="620"/>
      <c r="P20" s="620"/>
      <c r="Q20" s="621"/>
      <c r="R20" s="622">
        <v>702</v>
      </c>
      <c r="S20" s="623"/>
      <c r="T20" s="623"/>
      <c r="U20" s="623"/>
      <c r="V20" s="623"/>
      <c r="W20" s="623"/>
      <c r="X20" s="623"/>
      <c r="Y20" s="624"/>
      <c r="Z20" s="625">
        <v>0</v>
      </c>
      <c r="AA20" s="625"/>
      <c r="AB20" s="625"/>
      <c r="AC20" s="625"/>
      <c r="AD20" s="626">
        <v>702</v>
      </c>
      <c r="AE20" s="626"/>
      <c r="AF20" s="626"/>
      <c r="AG20" s="626"/>
      <c r="AH20" s="626"/>
      <c r="AI20" s="626"/>
      <c r="AJ20" s="626"/>
      <c r="AK20" s="626"/>
      <c r="AL20" s="627">
        <v>0</v>
      </c>
      <c r="AM20" s="628"/>
      <c r="AN20" s="628"/>
      <c r="AO20" s="629"/>
      <c r="AP20" s="619" t="s">
        <v>533</v>
      </c>
      <c r="AQ20" s="620"/>
      <c r="AR20" s="620"/>
      <c r="AS20" s="620"/>
      <c r="AT20" s="620"/>
      <c r="AU20" s="620"/>
      <c r="AV20" s="620"/>
      <c r="AW20" s="620"/>
      <c r="AX20" s="620"/>
      <c r="AY20" s="620"/>
      <c r="AZ20" s="620"/>
      <c r="BA20" s="620"/>
      <c r="BB20" s="620"/>
      <c r="BC20" s="620"/>
      <c r="BD20" s="620"/>
      <c r="BE20" s="620"/>
      <c r="BF20" s="621"/>
      <c r="BG20" s="622">
        <v>1604</v>
      </c>
      <c r="BH20" s="623"/>
      <c r="BI20" s="623"/>
      <c r="BJ20" s="623"/>
      <c r="BK20" s="623"/>
      <c r="BL20" s="623"/>
      <c r="BM20" s="623"/>
      <c r="BN20" s="624"/>
      <c r="BO20" s="625">
        <v>0.8</v>
      </c>
      <c r="BP20" s="625"/>
      <c r="BQ20" s="625"/>
      <c r="BR20" s="625"/>
      <c r="BS20" s="626" t="s">
        <v>411</v>
      </c>
      <c r="BT20" s="626"/>
      <c r="BU20" s="626"/>
      <c r="BV20" s="626"/>
      <c r="BW20" s="626"/>
      <c r="BX20" s="626"/>
      <c r="BY20" s="626"/>
      <c r="BZ20" s="626"/>
      <c r="CA20" s="626"/>
      <c r="CB20" s="630"/>
      <c r="CD20" s="619" t="s">
        <v>239</v>
      </c>
      <c r="CE20" s="620"/>
      <c r="CF20" s="620"/>
      <c r="CG20" s="620"/>
      <c r="CH20" s="620"/>
      <c r="CI20" s="620"/>
      <c r="CJ20" s="620"/>
      <c r="CK20" s="620"/>
      <c r="CL20" s="620"/>
      <c r="CM20" s="620"/>
      <c r="CN20" s="620"/>
      <c r="CO20" s="620"/>
      <c r="CP20" s="620"/>
      <c r="CQ20" s="621"/>
      <c r="CR20" s="622">
        <v>3887718</v>
      </c>
      <c r="CS20" s="623"/>
      <c r="CT20" s="623"/>
      <c r="CU20" s="623"/>
      <c r="CV20" s="623"/>
      <c r="CW20" s="623"/>
      <c r="CX20" s="623"/>
      <c r="CY20" s="624"/>
      <c r="CZ20" s="625">
        <v>100</v>
      </c>
      <c r="DA20" s="625"/>
      <c r="DB20" s="625"/>
      <c r="DC20" s="625"/>
      <c r="DD20" s="631">
        <v>730300</v>
      </c>
      <c r="DE20" s="623"/>
      <c r="DF20" s="623"/>
      <c r="DG20" s="623"/>
      <c r="DH20" s="623"/>
      <c r="DI20" s="623"/>
      <c r="DJ20" s="623"/>
      <c r="DK20" s="623"/>
      <c r="DL20" s="623"/>
      <c r="DM20" s="623"/>
      <c r="DN20" s="623"/>
      <c r="DO20" s="623"/>
      <c r="DP20" s="624"/>
      <c r="DQ20" s="631">
        <v>1985141</v>
      </c>
      <c r="DR20" s="623"/>
      <c r="DS20" s="623"/>
      <c r="DT20" s="623"/>
      <c r="DU20" s="623"/>
      <c r="DV20" s="623"/>
      <c r="DW20" s="623"/>
      <c r="DX20" s="623"/>
      <c r="DY20" s="623"/>
      <c r="DZ20" s="623"/>
      <c r="EA20" s="623"/>
      <c r="EB20" s="623"/>
      <c r="EC20" s="632"/>
    </row>
    <row r="21" spans="2:133" ht="11.25" customHeight="1" x14ac:dyDescent="0.2">
      <c r="B21" s="619" t="s">
        <v>534</v>
      </c>
      <c r="C21" s="620"/>
      <c r="D21" s="620"/>
      <c r="E21" s="620"/>
      <c r="F21" s="620"/>
      <c r="G21" s="620"/>
      <c r="H21" s="620"/>
      <c r="I21" s="620"/>
      <c r="J21" s="620"/>
      <c r="K21" s="620"/>
      <c r="L21" s="620"/>
      <c r="M21" s="620"/>
      <c r="N21" s="620"/>
      <c r="O21" s="620"/>
      <c r="P21" s="620"/>
      <c r="Q21" s="621"/>
      <c r="R21" s="622">
        <v>203</v>
      </c>
      <c r="S21" s="623"/>
      <c r="T21" s="623"/>
      <c r="U21" s="623"/>
      <c r="V21" s="623"/>
      <c r="W21" s="623"/>
      <c r="X21" s="623"/>
      <c r="Y21" s="624"/>
      <c r="Z21" s="625">
        <v>0</v>
      </c>
      <c r="AA21" s="625"/>
      <c r="AB21" s="625"/>
      <c r="AC21" s="625"/>
      <c r="AD21" s="626">
        <v>203</v>
      </c>
      <c r="AE21" s="626"/>
      <c r="AF21" s="626"/>
      <c r="AG21" s="626"/>
      <c r="AH21" s="626"/>
      <c r="AI21" s="626"/>
      <c r="AJ21" s="626"/>
      <c r="AK21" s="626"/>
      <c r="AL21" s="627">
        <v>0</v>
      </c>
      <c r="AM21" s="628"/>
      <c r="AN21" s="628"/>
      <c r="AO21" s="629"/>
      <c r="AP21" s="619" t="s">
        <v>535</v>
      </c>
      <c r="AQ21" s="635"/>
      <c r="AR21" s="635"/>
      <c r="AS21" s="635"/>
      <c r="AT21" s="635"/>
      <c r="AU21" s="635"/>
      <c r="AV21" s="635"/>
      <c r="AW21" s="635"/>
      <c r="AX21" s="635"/>
      <c r="AY21" s="635"/>
      <c r="AZ21" s="635"/>
      <c r="BA21" s="635"/>
      <c r="BB21" s="635"/>
      <c r="BC21" s="635"/>
      <c r="BD21" s="635"/>
      <c r="BE21" s="635"/>
      <c r="BF21" s="636"/>
      <c r="BG21" s="622">
        <v>1604</v>
      </c>
      <c r="BH21" s="623"/>
      <c r="BI21" s="623"/>
      <c r="BJ21" s="623"/>
      <c r="BK21" s="623"/>
      <c r="BL21" s="623"/>
      <c r="BM21" s="623"/>
      <c r="BN21" s="624"/>
      <c r="BO21" s="625">
        <v>0.8</v>
      </c>
      <c r="BP21" s="625"/>
      <c r="BQ21" s="625"/>
      <c r="BR21" s="625"/>
      <c r="BS21" s="626" t="s">
        <v>411</v>
      </c>
      <c r="BT21" s="626"/>
      <c r="BU21" s="626"/>
      <c r="BV21" s="626"/>
      <c r="BW21" s="626"/>
      <c r="BX21" s="626"/>
      <c r="BY21" s="626"/>
      <c r="BZ21" s="626"/>
      <c r="CA21" s="626"/>
      <c r="CB21" s="630"/>
      <c r="CD21" s="640"/>
      <c r="CE21" s="641"/>
      <c r="CF21" s="641"/>
      <c r="CG21" s="641"/>
      <c r="CH21" s="641"/>
      <c r="CI21" s="641"/>
      <c r="CJ21" s="641"/>
      <c r="CK21" s="641"/>
      <c r="CL21" s="641"/>
      <c r="CM21" s="641"/>
      <c r="CN21" s="641"/>
      <c r="CO21" s="641"/>
      <c r="CP21" s="641"/>
      <c r="CQ21" s="642"/>
      <c r="CR21" s="643"/>
      <c r="CS21" s="638"/>
      <c r="CT21" s="638"/>
      <c r="CU21" s="638"/>
      <c r="CV21" s="638"/>
      <c r="CW21" s="638"/>
      <c r="CX21" s="638"/>
      <c r="CY21" s="644"/>
      <c r="CZ21" s="645"/>
      <c r="DA21" s="645"/>
      <c r="DB21" s="645"/>
      <c r="DC21" s="645"/>
      <c r="DD21" s="637"/>
      <c r="DE21" s="638"/>
      <c r="DF21" s="638"/>
      <c r="DG21" s="638"/>
      <c r="DH21" s="638"/>
      <c r="DI21" s="638"/>
      <c r="DJ21" s="638"/>
      <c r="DK21" s="638"/>
      <c r="DL21" s="638"/>
      <c r="DM21" s="638"/>
      <c r="DN21" s="638"/>
      <c r="DO21" s="638"/>
      <c r="DP21" s="644"/>
      <c r="DQ21" s="637"/>
      <c r="DR21" s="638"/>
      <c r="DS21" s="638"/>
      <c r="DT21" s="638"/>
      <c r="DU21" s="638"/>
      <c r="DV21" s="638"/>
      <c r="DW21" s="638"/>
      <c r="DX21" s="638"/>
      <c r="DY21" s="638"/>
      <c r="DZ21" s="638"/>
      <c r="EA21" s="638"/>
      <c r="EB21" s="638"/>
      <c r="EC21" s="639"/>
    </row>
    <row r="22" spans="2:133" ht="11.25" customHeight="1" x14ac:dyDescent="0.2">
      <c r="B22" s="651" t="s">
        <v>536</v>
      </c>
      <c r="C22" s="652"/>
      <c r="D22" s="652"/>
      <c r="E22" s="652"/>
      <c r="F22" s="652"/>
      <c r="G22" s="652"/>
      <c r="H22" s="652"/>
      <c r="I22" s="652"/>
      <c r="J22" s="652"/>
      <c r="K22" s="652"/>
      <c r="L22" s="652"/>
      <c r="M22" s="652"/>
      <c r="N22" s="652"/>
      <c r="O22" s="652"/>
      <c r="P22" s="652"/>
      <c r="Q22" s="653"/>
      <c r="R22" s="622">
        <v>809</v>
      </c>
      <c r="S22" s="623"/>
      <c r="T22" s="623"/>
      <c r="U22" s="623"/>
      <c r="V22" s="623"/>
      <c r="W22" s="623"/>
      <c r="X22" s="623"/>
      <c r="Y22" s="624"/>
      <c r="Z22" s="625">
        <v>0</v>
      </c>
      <c r="AA22" s="625"/>
      <c r="AB22" s="625"/>
      <c r="AC22" s="625"/>
      <c r="AD22" s="626">
        <v>809</v>
      </c>
      <c r="AE22" s="626"/>
      <c r="AF22" s="626"/>
      <c r="AG22" s="626"/>
      <c r="AH22" s="626"/>
      <c r="AI22" s="626"/>
      <c r="AJ22" s="626"/>
      <c r="AK22" s="626"/>
      <c r="AL22" s="627">
        <v>0.10000000149011612</v>
      </c>
      <c r="AM22" s="628"/>
      <c r="AN22" s="628"/>
      <c r="AO22" s="629"/>
      <c r="AP22" s="619" t="s">
        <v>537</v>
      </c>
      <c r="AQ22" s="635"/>
      <c r="AR22" s="635"/>
      <c r="AS22" s="635"/>
      <c r="AT22" s="635"/>
      <c r="AU22" s="635"/>
      <c r="AV22" s="635"/>
      <c r="AW22" s="635"/>
      <c r="AX22" s="635"/>
      <c r="AY22" s="635"/>
      <c r="AZ22" s="635"/>
      <c r="BA22" s="635"/>
      <c r="BB22" s="635"/>
      <c r="BC22" s="635"/>
      <c r="BD22" s="635"/>
      <c r="BE22" s="635"/>
      <c r="BF22" s="636"/>
      <c r="BG22" s="622" t="s">
        <v>411</v>
      </c>
      <c r="BH22" s="623"/>
      <c r="BI22" s="623"/>
      <c r="BJ22" s="623"/>
      <c r="BK22" s="623"/>
      <c r="BL22" s="623"/>
      <c r="BM22" s="623"/>
      <c r="BN22" s="624"/>
      <c r="BO22" s="625" t="s">
        <v>411</v>
      </c>
      <c r="BP22" s="625"/>
      <c r="BQ22" s="625"/>
      <c r="BR22" s="625"/>
      <c r="BS22" s="626" t="s">
        <v>411</v>
      </c>
      <c r="BT22" s="626"/>
      <c r="BU22" s="626"/>
      <c r="BV22" s="626"/>
      <c r="BW22" s="626"/>
      <c r="BX22" s="626"/>
      <c r="BY22" s="626"/>
      <c r="BZ22" s="626"/>
      <c r="CA22" s="626"/>
      <c r="CB22" s="630"/>
      <c r="CD22" s="604" t="s">
        <v>538</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2">
      <c r="B23" s="619" t="s">
        <v>240</v>
      </c>
      <c r="C23" s="620"/>
      <c r="D23" s="620"/>
      <c r="E23" s="620"/>
      <c r="F23" s="620"/>
      <c r="G23" s="620"/>
      <c r="H23" s="620"/>
      <c r="I23" s="620"/>
      <c r="J23" s="620"/>
      <c r="K23" s="620"/>
      <c r="L23" s="620"/>
      <c r="M23" s="620"/>
      <c r="N23" s="620"/>
      <c r="O23" s="620"/>
      <c r="P23" s="620"/>
      <c r="Q23" s="621"/>
      <c r="R23" s="622">
        <v>1519379</v>
      </c>
      <c r="S23" s="623"/>
      <c r="T23" s="623"/>
      <c r="U23" s="623"/>
      <c r="V23" s="623"/>
      <c r="W23" s="623"/>
      <c r="X23" s="623"/>
      <c r="Y23" s="624"/>
      <c r="Z23" s="625">
        <v>37</v>
      </c>
      <c r="AA23" s="625"/>
      <c r="AB23" s="625"/>
      <c r="AC23" s="625"/>
      <c r="AD23" s="626">
        <v>1290179</v>
      </c>
      <c r="AE23" s="626"/>
      <c r="AF23" s="626"/>
      <c r="AG23" s="626"/>
      <c r="AH23" s="626"/>
      <c r="AI23" s="626"/>
      <c r="AJ23" s="626"/>
      <c r="AK23" s="626"/>
      <c r="AL23" s="627">
        <v>80.5</v>
      </c>
      <c r="AM23" s="628"/>
      <c r="AN23" s="628"/>
      <c r="AO23" s="629"/>
      <c r="AP23" s="619" t="s">
        <v>539</v>
      </c>
      <c r="AQ23" s="635"/>
      <c r="AR23" s="635"/>
      <c r="AS23" s="635"/>
      <c r="AT23" s="635"/>
      <c r="AU23" s="635"/>
      <c r="AV23" s="635"/>
      <c r="AW23" s="635"/>
      <c r="AX23" s="635"/>
      <c r="AY23" s="635"/>
      <c r="AZ23" s="635"/>
      <c r="BA23" s="635"/>
      <c r="BB23" s="635"/>
      <c r="BC23" s="635"/>
      <c r="BD23" s="635"/>
      <c r="BE23" s="635"/>
      <c r="BF23" s="636"/>
      <c r="BG23" s="622" t="s">
        <v>411</v>
      </c>
      <c r="BH23" s="623"/>
      <c r="BI23" s="623"/>
      <c r="BJ23" s="623"/>
      <c r="BK23" s="623"/>
      <c r="BL23" s="623"/>
      <c r="BM23" s="623"/>
      <c r="BN23" s="624"/>
      <c r="BO23" s="625" t="s">
        <v>411</v>
      </c>
      <c r="BP23" s="625"/>
      <c r="BQ23" s="625"/>
      <c r="BR23" s="625"/>
      <c r="BS23" s="626" t="s">
        <v>411</v>
      </c>
      <c r="BT23" s="626"/>
      <c r="BU23" s="626"/>
      <c r="BV23" s="626"/>
      <c r="BW23" s="626"/>
      <c r="BX23" s="626"/>
      <c r="BY23" s="626"/>
      <c r="BZ23" s="626"/>
      <c r="CA23" s="626"/>
      <c r="CB23" s="630"/>
      <c r="CD23" s="604" t="s">
        <v>217</v>
      </c>
      <c r="CE23" s="605"/>
      <c r="CF23" s="605"/>
      <c r="CG23" s="605"/>
      <c r="CH23" s="605"/>
      <c r="CI23" s="605"/>
      <c r="CJ23" s="605"/>
      <c r="CK23" s="605"/>
      <c r="CL23" s="605"/>
      <c r="CM23" s="605"/>
      <c r="CN23" s="605"/>
      <c r="CO23" s="605"/>
      <c r="CP23" s="605"/>
      <c r="CQ23" s="606"/>
      <c r="CR23" s="604" t="s">
        <v>241</v>
      </c>
      <c r="CS23" s="605"/>
      <c r="CT23" s="605"/>
      <c r="CU23" s="605"/>
      <c r="CV23" s="605"/>
      <c r="CW23" s="605"/>
      <c r="CX23" s="605"/>
      <c r="CY23" s="606"/>
      <c r="CZ23" s="604" t="s">
        <v>500</v>
      </c>
      <c r="DA23" s="605"/>
      <c r="DB23" s="605"/>
      <c r="DC23" s="606"/>
      <c r="DD23" s="604" t="s">
        <v>540</v>
      </c>
      <c r="DE23" s="605"/>
      <c r="DF23" s="605"/>
      <c r="DG23" s="605"/>
      <c r="DH23" s="605"/>
      <c r="DI23" s="605"/>
      <c r="DJ23" s="605"/>
      <c r="DK23" s="606"/>
      <c r="DL23" s="646" t="s">
        <v>242</v>
      </c>
      <c r="DM23" s="647"/>
      <c r="DN23" s="647"/>
      <c r="DO23" s="647"/>
      <c r="DP23" s="647"/>
      <c r="DQ23" s="647"/>
      <c r="DR23" s="647"/>
      <c r="DS23" s="647"/>
      <c r="DT23" s="647"/>
      <c r="DU23" s="647"/>
      <c r="DV23" s="648"/>
      <c r="DW23" s="604" t="s">
        <v>541</v>
      </c>
      <c r="DX23" s="605"/>
      <c r="DY23" s="605"/>
      <c r="DZ23" s="605"/>
      <c r="EA23" s="605"/>
      <c r="EB23" s="605"/>
      <c r="EC23" s="606"/>
    </row>
    <row r="24" spans="2:133" ht="11.25" customHeight="1" x14ac:dyDescent="0.2">
      <c r="B24" s="619" t="s">
        <v>542</v>
      </c>
      <c r="C24" s="620"/>
      <c r="D24" s="620"/>
      <c r="E24" s="620"/>
      <c r="F24" s="620"/>
      <c r="G24" s="620"/>
      <c r="H24" s="620"/>
      <c r="I24" s="620"/>
      <c r="J24" s="620"/>
      <c r="K24" s="620"/>
      <c r="L24" s="620"/>
      <c r="M24" s="620"/>
      <c r="N24" s="620"/>
      <c r="O24" s="620"/>
      <c r="P24" s="620"/>
      <c r="Q24" s="621"/>
      <c r="R24" s="622">
        <v>1290179</v>
      </c>
      <c r="S24" s="623"/>
      <c r="T24" s="623"/>
      <c r="U24" s="623"/>
      <c r="V24" s="623"/>
      <c r="W24" s="623"/>
      <c r="X24" s="623"/>
      <c r="Y24" s="624"/>
      <c r="Z24" s="625">
        <v>31.4</v>
      </c>
      <c r="AA24" s="625"/>
      <c r="AB24" s="625"/>
      <c r="AC24" s="625"/>
      <c r="AD24" s="626">
        <v>1290179</v>
      </c>
      <c r="AE24" s="626"/>
      <c r="AF24" s="626"/>
      <c r="AG24" s="626"/>
      <c r="AH24" s="626"/>
      <c r="AI24" s="626"/>
      <c r="AJ24" s="626"/>
      <c r="AK24" s="626"/>
      <c r="AL24" s="627">
        <v>80.5</v>
      </c>
      <c r="AM24" s="628"/>
      <c r="AN24" s="628"/>
      <c r="AO24" s="629"/>
      <c r="AP24" s="619" t="s">
        <v>543</v>
      </c>
      <c r="AQ24" s="635"/>
      <c r="AR24" s="635"/>
      <c r="AS24" s="635"/>
      <c r="AT24" s="635"/>
      <c r="AU24" s="635"/>
      <c r="AV24" s="635"/>
      <c r="AW24" s="635"/>
      <c r="AX24" s="635"/>
      <c r="AY24" s="635"/>
      <c r="AZ24" s="635"/>
      <c r="BA24" s="635"/>
      <c r="BB24" s="635"/>
      <c r="BC24" s="635"/>
      <c r="BD24" s="635"/>
      <c r="BE24" s="635"/>
      <c r="BF24" s="636"/>
      <c r="BG24" s="622" t="s">
        <v>411</v>
      </c>
      <c r="BH24" s="623"/>
      <c r="BI24" s="623"/>
      <c r="BJ24" s="623"/>
      <c r="BK24" s="623"/>
      <c r="BL24" s="623"/>
      <c r="BM24" s="623"/>
      <c r="BN24" s="624"/>
      <c r="BO24" s="625" t="s">
        <v>411</v>
      </c>
      <c r="BP24" s="625"/>
      <c r="BQ24" s="625"/>
      <c r="BR24" s="625"/>
      <c r="BS24" s="626" t="s">
        <v>411</v>
      </c>
      <c r="BT24" s="626"/>
      <c r="BU24" s="626"/>
      <c r="BV24" s="626"/>
      <c r="BW24" s="626"/>
      <c r="BX24" s="626"/>
      <c r="BY24" s="626"/>
      <c r="BZ24" s="626"/>
      <c r="CA24" s="626"/>
      <c r="CB24" s="630"/>
      <c r="CD24" s="608" t="s">
        <v>544</v>
      </c>
      <c r="CE24" s="609"/>
      <c r="CF24" s="609"/>
      <c r="CG24" s="609"/>
      <c r="CH24" s="609"/>
      <c r="CI24" s="609"/>
      <c r="CJ24" s="609"/>
      <c r="CK24" s="609"/>
      <c r="CL24" s="609"/>
      <c r="CM24" s="609"/>
      <c r="CN24" s="609"/>
      <c r="CO24" s="609"/>
      <c r="CP24" s="609"/>
      <c r="CQ24" s="610"/>
      <c r="CR24" s="611">
        <v>901868</v>
      </c>
      <c r="CS24" s="612"/>
      <c r="CT24" s="612"/>
      <c r="CU24" s="612"/>
      <c r="CV24" s="612"/>
      <c r="CW24" s="612"/>
      <c r="CX24" s="612"/>
      <c r="CY24" s="613"/>
      <c r="CZ24" s="616">
        <v>23.2</v>
      </c>
      <c r="DA24" s="617"/>
      <c r="DB24" s="617"/>
      <c r="DC24" s="633"/>
      <c r="DD24" s="657">
        <v>607190</v>
      </c>
      <c r="DE24" s="612"/>
      <c r="DF24" s="612"/>
      <c r="DG24" s="612"/>
      <c r="DH24" s="612"/>
      <c r="DI24" s="612"/>
      <c r="DJ24" s="612"/>
      <c r="DK24" s="613"/>
      <c r="DL24" s="657">
        <v>573912</v>
      </c>
      <c r="DM24" s="612"/>
      <c r="DN24" s="612"/>
      <c r="DO24" s="612"/>
      <c r="DP24" s="612"/>
      <c r="DQ24" s="612"/>
      <c r="DR24" s="612"/>
      <c r="DS24" s="612"/>
      <c r="DT24" s="612"/>
      <c r="DU24" s="612"/>
      <c r="DV24" s="613"/>
      <c r="DW24" s="616">
        <v>35</v>
      </c>
      <c r="DX24" s="617"/>
      <c r="DY24" s="617"/>
      <c r="DZ24" s="617"/>
      <c r="EA24" s="617"/>
      <c r="EB24" s="617"/>
      <c r="EC24" s="618"/>
    </row>
    <row r="25" spans="2:133" ht="11.25" customHeight="1" x14ac:dyDescent="0.2">
      <c r="B25" s="619" t="s">
        <v>545</v>
      </c>
      <c r="C25" s="620"/>
      <c r="D25" s="620"/>
      <c r="E25" s="620"/>
      <c r="F25" s="620"/>
      <c r="G25" s="620"/>
      <c r="H25" s="620"/>
      <c r="I25" s="620"/>
      <c r="J25" s="620"/>
      <c r="K25" s="620"/>
      <c r="L25" s="620"/>
      <c r="M25" s="620"/>
      <c r="N25" s="620"/>
      <c r="O25" s="620"/>
      <c r="P25" s="620"/>
      <c r="Q25" s="621"/>
      <c r="R25" s="622">
        <v>229200</v>
      </c>
      <c r="S25" s="623"/>
      <c r="T25" s="623"/>
      <c r="U25" s="623"/>
      <c r="V25" s="623"/>
      <c r="W25" s="623"/>
      <c r="X25" s="623"/>
      <c r="Y25" s="624"/>
      <c r="Z25" s="625">
        <v>5.6</v>
      </c>
      <c r="AA25" s="625"/>
      <c r="AB25" s="625"/>
      <c r="AC25" s="625"/>
      <c r="AD25" s="626" t="s">
        <v>411</v>
      </c>
      <c r="AE25" s="626"/>
      <c r="AF25" s="626"/>
      <c r="AG25" s="626"/>
      <c r="AH25" s="626"/>
      <c r="AI25" s="626"/>
      <c r="AJ25" s="626"/>
      <c r="AK25" s="626"/>
      <c r="AL25" s="627" t="s">
        <v>411</v>
      </c>
      <c r="AM25" s="628"/>
      <c r="AN25" s="628"/>
      <c r="AO25" s="629"/>
      <c r="AP25" s="619" t="s">
        <v>546</v>
      </c>
      <c r="AQ25" s="635"/>
      <c r="AR25" s="635"/>
      <c r="AS25" s="635"/>
      <c r="AT25" s="635"/>
      <c r="AU25" s="635"/>
      <c r="AV25" s="635"/>
      <c r="AW25" s="635"/>
      <c r="AX25" s="635"/>
      <c r="AY25" s="635"/>
      <c r="AZ25" s="635"/>
      <c r="BA25" s="635"/>
      <c r="BB25" s="635"/>
      <c r="BC25" s="635"/>
      <c r="BD25" s="635"/>
      <c r="BE25" s="635"/>
      <c r="BF25" s="636"/>
      <c r="BG25" s="622" t="s">
        <v>411</v>
      </c>
      <c r="BH25" s="623"/>
      <c r="BI25" s="623"/>
      <c r="BJ25" s="623"/>
      <c r="BK25" s="623"/>
      <c r="BL25" s="623"/>
      <c r="BM25" s="623"/>
      <c r="BN25" s="624"/>
      <c r="BO25" s="625" t="s">
        <v>411</v>
      </c>
      <c r="BP25" s="625"/>
      <c r="BQ25" s="625"/>
      <c r="BR25" s="625"/>
      <c r="BS25" s="626" t="s">
        <v>411</v>
      </c>
      <c r="BT25" s="626"/>
      <c r="BU25" s="626"/>
      <c r="BV25" s="626"/>
      <c r="BW25" s="626"/>
      <c r="BX25" s="626"/>
      <c r="BY25" s="626"/>
      <c r="BZ25" s="626"/>
      <c r="CA25" s="626"/>
      <c r="CB25" s="630"/>
      <c r="CD25" s="619" t="s">
        <v>547</v>
      </c>
      <c r="CE25" s="620"/>
      <c r="CF25" s="620"/>
      <c r="CG25" s="620"/>
      <c r="CH25" s="620"/>
      <c r="CI25" s="620"/>
      <c r="CJ25" s="620"/>
      <c r="CK25" s="620"/>
      <c r="CL25" s="620"/>
      <c r="CM25" s="620"/>
      <c r="CN25" s="620"/>
      <c r="CO25" s="620"/>
      <c r="CP25" s="620"/>
      <c r="CQ25" s="621"/>
      <c r="CR25" s="622">
        <v>530724</v>
      </c>
      <c r="CS25" s="654"/>
      <c r="CT25" s="654"/>
      <c r="CU25" s="654"/>
      <c r="CV25" s="654"/>
      <c r="CW25" s="654"/>
      <c r="CX25" s="654"/>
      <c r="CY25" s="655"/>
      <c r="CZ25" s="627">
        <v>13.7</v>
      </c>
      <c r="DA25" s="649"/>
      <c r="DB25" s="649"/>
      <c r="DC25" s="656"/>
      <c r="DD25" s="631">
        <v>458333</v>
      </c>
      <c r="DE25" s="654"/>
      <c r="DF25" s="654"/>
      <c r="DG25" s="654"/>
      <c r="DH25" s="654"/>
      <c r="DI25" s="654"/>
      <c r="DJ25" s="654"/>
      <c r="DK25" s="655"/>
      <c r="DL25" s="631">
        <v>441502</v>
      </c>
      <c r="DM25" s="654"/>
      <c r="DN25" s="654"/>
      <c r="DO25" s="654"/>
      <c r="DP25" s="654"/>
      <c r="DQ25" s="654"/>
      <c r="DR25" s="654"/>
      <c r="DS25" s="654"/>
      <c r="DT25" s="654"/>
      <c r="DU25" s="654"/>
      <c r="DV25" s="655"/>
      <c r="DW25" s="627">
        <v>26.9</v>
      </c>
      <c r="DX25" s="649"/>
      <c r="DY25" s="649"/>
      <c r="DZ25" s="649"/>
      <c r="EA25" s="649"/>
      <c r="EB25" s="649"/>
      <c r="EC25" s="650"/>
    </row>
    <row r="26" spans="2:133" ht="11.25" customHeight="1" x14ac:dyDescent="0.2">
      <c r="B26" s="619" t="s">
        <v>548</v>
      </c>
      <c r="C26" s="620"/>
      <c r="D26" s="620"/>
      <c r="E26" s="620"/>
      <c r="F26" s="620"/>
      <c r="G26" s="620"/>
      <c r="H26" s="620"/>
      <c r="I26" s="620"/>
      <c r="J26" s="620"/>
      <c r="K26" s="620"/>
      <c r="L26" s="620"/>
      <c r="M26" s="620"/>
      <c r="N26" s="620"/>
      <c r="O26" s="620"/>
      <c r="P26" s="620"/>
      <c r="Q26" s="621"/>
      <c r="R26" s="622" t="s">
        <v>411</v>
      </c>
      <c r="S26" s="623"/>
      <c r="T26" s="623"/>
      <c r="U26" s="623"/>
      <c r="V26" s="623"/>
      <c r="W26" s="623"/>
      <c r="X26" s="623"/>
      <c r="Y26" s="624"/>
      <c r="Z26" s="625" t="s">
        <v>411</v>
      </c>
      <c r="AA26" s="625"/>
      <c r="AB26" s="625"/>
      <c r="AC26" s="625"/>
      <c r="AD26" s="626" t="s">
        <v>411</v>
      </c>
      <c r="AE26" s="626"/>
      <c r="AF26" s="626"/>
      <c r="AG26" s="626"/>
      <c r="AH26" s="626"/>
      <c r="AI26" s="626"/>
      <c r="AJ26" s="626"/>
      <c r="AK26" s="626"/>
      <c r="AL26" s="627" t="s">
        <v>411</v>
      </c>
      <c r="AM26" s="628"/>
      <c r="AN26" s="628"/>
      <c r="AO26" s="629"/>
      <c r="AP26" s="619" t="s">
        <v>243</v>
      </c>
      <c r="AQ26" s="635"/>
      <c r="AR26" s="635"/>
      <c r="AS26" s="635"/>
      <c r="AT26" s="635"/>
      <c r="AU26" s="635"/>
      <c r="AV26" s="635"/>
      <c r="AW26" s="635"/>
      <c r="AX26" s="635"/>
      <c r="AY26" s="635"/>
      <c r="AZ26" s="635"/>
      <c r="BA26" s="635"/>
      <c r="BB26" s="635"/>
      <c r="BC26" s="635"/>
      <c r="BD26" s="635"/>
      <c r="BE26" s="635"/>
      <c r="BF26" s="636"/>
      <c r="BG26" s="622" t="s">
        <v>411</v>
      </c>
      <c r="BH26" s="623"/>
      <c r="BI26" s="623"/>
      <c r="BJ26" s="623"/>
      <c r="BK26" s="623"/>
      <c r="BL26" s="623"/>
      <c r="BM26" s="623"/>
      <c r="BN26" s="624"/>
      <c r="BO26" s="625" t="s">
        <v>411</v>
      </c>
      <c r="BP26" s="625"/>
      <c r="BQ26" s="625"/>
      <c r="BR26" s="625"/>
      <c r="BS26" s="626" t="s">
        <v>411</v>
      </c>
      <c r="BT26" s="626"/>
      <c r="BU26" s="626"/>
      <c r="BV26" s="626"/>
      <c r="BW26" s="626"/>
      <c r="BX26" s="626"/>
      <c r="BY26" s="626"/>
      <c r="BZ26" s="626"/>
      <c r="CA26" s="626"/>
      <c r="CB26" s="630"/>
      <c r="CD26" s="619" t="s">
        <v>549</v>
      </c>
      <c r="CE26" s="620"/>
      <c r="CF26" s="620"/>
      <c r="CG26" s="620"/>
      <c r="CH26" s="620"/>
      <c r="CI26" s="620"/>
      <c r="CJ26" s="620"/>
      <c r="CK26" s="620"/>
      <c r="CL26" s="620"/>
      <c r="CM26" s="620"/>
      <c r="CN26" s="620"/>
      <c r="CO26" s="620"/>
      <c r="CP26" s="620"/>
      <c r="CQ26" s="621"/>
      <c r="CR26" s="622">
        <v>251939</v>
      </c>
      <c r="CS26" s="623"/>
      <c r="CT26" s="623"/>
      <c r="CU26" s="623"/>
      <c r="CV26" s="623"/>
      <c r="CW26" s="623"/>
      <c r="CX26" s="623"/>
      <c r="CY26" s="624"/>
      <c r="CZ26" s="627">
        <v>6.5</v>
      </c>
      <c r="DA26" s="649"/>
      <c r="DB26" s="649"/>
      <c r="DC26" s="656"/>
      <c r="DD26" s="631">
        <v>208048</v>
      </c>
      <c r="DE26" s="623"/>
      <c r="DF26" s="623"/>
      <c r="DG26" s="623"/>
      <c r="DH26" s="623"/>
      <c r="DI26" s="623"/>
      <c r="DJ26" s="623"/>
      <c r="DK26" s="624"/>
      <c r="DL26" s="631" t="s">
        <v>411</v>
      </c>
      <c r="DM26" s="623"/>
      <c r="DN26" s="623"/>
      <c r="DO26" s="623"/>
      <c r="DP26" s="623"/>
      <c r="DQ26" s="623"/>
      <c r="DR26" s="623"/>
      <c r="DS26" s="623"/>
      <c r="DT26" s="623"/>
      <c r="DU26" s="623"/>
      <c r="DV26" s="624"/>
      <c r="DW26" s="627" t="s">
        <v>411</v>
      </c>
      <c r="DX26" s="649"/>
      <c r="DY26" s="649"/>
      <c r="DZ26" s="649"/>
      <c r="EA26" s="649"/>
      <c r="EB26" s="649"/>
      <c r="EC26" s="650"/>
    </row>
    <row r="27" spans="2:133" ht="11.25" customHeight="1" x14ac:dyDescent="0.2">
      <c r="B27" s="619" t="s">
        <v>550</v>
      </c>
      <c r="C27" s="620"/>
      <c r="D27" s="620"/>
      <c r="E27" s="620"/>
      <c r="F27" s="620"/>
      <c r="G27" s="620"/>
      <c r="H27" s="620"/>
      <c r="I27" s="620"/>
      <c r="J27" s="620"/>
      <c r="K27" s="620"/>
      <c r="L27" s="620"/>
      <c r="M27" s="620"/>
      <c r="N27" s="620"/>
      <c r="O27" s="620"/>
      <c r="P27" s="620"/>
      <c r="Q27" s="621"/>
      <c r="R27" s="622">
        <v>1827534</v>
      </c>
      <c r="S27" s="623"/>
      <c r="T27" s="623"/>
      <c r="U27" s="623"/>
      <c r="V27" s="623"/>
      <c r="W27" s="623"/>
      <c r="X27" s="623"/>
      <c r="Y27" s="624"/>
      <c r="Z27" s="625">
        <v>44.5</v>
      </c>
      <c r="AA27" s="625"/>
      <c r="AB27" s="625"/>
      <c r="AC27" s="625"/>
      <c r="AD27" s="626">
        <v>1598334</v>
      </c>
      <c r="AE27" s="626"/>
      <c r="AF27" s="626"/>
      <c r="AG27" s="626"/>
      <c r="AH27" s="626"/>
      <c r="AI27" s="626"/>
      <c r="AJ27" s="626"/>
      <c r="AK27" s="626"/>
      <c r="AL27" s="627">
        <v>99.699996948242188</v>
      </c>
      <c r="AM27" s="628"/>
      <c r="AN27" s="628"/>
      <c r="AO27" s="629"/>
      <c r="AP27" s="619" t="s">
        <v>244</v>
      </c>
      <c r="AQ27" s="620"/>
      <c r="AR27" s="620"/>
      <c r="AS27" s="620"/>
      <c r="AT27" s="620"/>
      <c r="AU27" s="620"/>
      <c r="AV27" s="620"/>
      <c r="AW27" s="620"/>
      <c r="AX27" s="620"/>
      <c r="AY27" s="620"/>
      <c r="AZ27" s="620"/>
      <c r="BA27" s="620"/>
      <c r="BB27" s="620"/>
      <c r="BC27" s="620"/>
      <c r="BD27" s="620"/>
      <c r="BE27" s="620"/>
      <c r="BF27" s="621"/>
      <c r="BG27" s="622">
        <v>209302</v>
      </c>
      <c r="BH27" s="623"/>
      <c r="BI27" s="623"/>
      <c r="BJ27" s="623"/>
      <c r="BK27" s="623"/>
      <c r="BL27" s="623"/>
      <c r="BM27" s="623"/>
      <c r="BN27" s="624"/>
      <c r="BO27" s="625">
        <v>100</v>
      </c>
      <c r="BP27" s="625"/>
      <c r="BQ27" s="625"/>
      <c r="BR27" s="625"/>
      <c r="BS27" s="626">
        <v>1547</v>
      </c>
      <c r="BT27" s="626"/>
      <c r="BU27" s="626"/>
      <c r="BV27" s="626"/>
      <c r="BW27" s="626"/>
      <c r="BX27" s="626"/>
      <c r="BY27" s="626"/>
      <c r="BZ27" s="626"/>
      <c r="CA27" s="626"/>
      <c r="CB27" s="630"/>
      <c r="CD27" s="619" t="s">
        <v>551</v>
      </c>
      <c r="CE27" s="620"/>
      <c r="CF27" s="620"/>
      <c r="CG27" s="620"/>
      <c r="CH27" s="620"/>
      <c r="CI27" s="620"/>
      <c r="CJ27" s="620"/>
      <c r="CK27" s="620"/>
      <c r="CL27" s="620"/>
      <c r="CM27" s="620"/>
      <c r="CN27" s="620"/>
      <c r="CO27" s="620"/>
      <c r="CP27" s="620"/>
      <c r="CQ27" s="621"/>
      <c r="CR27" s="622">
        <v>269221</v>
      </c>
      <c r="CS27" s="654"/>
      <c r="CT27" s="654"/>
      <c r="CU27" s="654"/>
      <c r="CV27" s="654"/>
      <c r="CW27" s="654"/>
      <c r="CX27" s="654"/>
      <c r="CY27" s="655"/>
      <c r="CZ27" s="627">
        <v>6.9</v>
      </c>
      <c r="DA27" s="649"/>
      <c r="DB27" s="649"/>
      <c r="DC27" s="656"/>
      <c r="DD27" s="631">
        <v>46934</v>
      </c>
      <c r="DE27" s="654"/>
      <c r="DF27" s="654"/>
      <c r="DG27" s="654"/>
      <c r="DH27" s="654"/>
      <c r="DI27" s="654"/>
      <c r="DJ27" s="654"/>
      <c r="DK27" s="655"/>
      <c r="DL27" s="631">
        <v>30487</v>
      </c>
      <c r="DM27" s="654"/>
      <c r="DN27" s="654"/>
      <c r="DO27" s="654"/>
      <c r="DP27" s="654"/>
      <c r="DQ27" s="654"/>
      <c r="DR27" s="654"/>
      <c r="DS27" s="654"/>
      <c r="DT27" s="654"/>
      <c r="DU27" s="654"/>
      <c r="DV27" s="655"/>
      <c r="DW27" s="627">
        <v>1.9</v>
      </c>
      <c r="DX27" s="649"/>
      <c r="DY27" s="649"/>
      <c r="DZ27" s="649"/>
      <c r="EA27" s="649"/>
      <c r="EB27" s="649"/>
      <c r="EC27" s="650"/>
    </row>
    <row r="28" spans="2:133" ht="11.25" customHeight="1" x14ac:dyDescent="0.2">
      <c r="B28" s="619" t="s">
        <v>552</v>
      </c>
      <c r="C28" s="620"/>
      <c r="D28" s="620"/>
      <c r="E28" s="620"/>
      <c r="F28" s="620"/>
      <c r="G28" s="620"/>
      <c r="H28" s="620"/>
      <c r="I28" s="620"/>
      <c r="J28" s="620"/>
      <c r="K28" s="620"/>
      <c r="L28" s="620"/>
      <c r="M28" s="620"/>
      <c r="N28" s="620"/>
      <c r="O28" s="620"/>
      <c r="P28" s="620"/>
      <c r="Q28" s="621"/>
      <c r="R28" s="622">
        <v>1224</v>
      </c>
      <c r="S28" s="623"/>
      <c r="T28" s="623"/>
      <c r="U28" s="623"/>
      <c r="V28" s="623"/>
      <c r="W28" s="623"/>
      <c r="X28" s="623"/>
      <c r="Y28" s="624"/>
      <c r="Z28" s="625">
        <v>0</v>
      </c>
      <c r="AA28" s="625"/>
      <c r="AB28" s="625"/>
      <c r="AC28" s="625"/>
      <c r="AD28" s="626">
        <v>1224</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553</v>
      </c>
      <c r="CE28" s="620"/>
      <c r="CF28" s="620"/>
      <c r="CG28" s="620"/>
      <c r="CH28" s="620"/>
      <c r="CI28" s="620"/>
      <c r="CJ28" s="620"/>
      <c r="CK28" s="620"/>
      <c r="CL28" s="620"/>
      <c r="CM28" s="620"/>
      <c r="CN28" s="620"/>
      <c r="CO28" s="620"/>
      <c r="CP28" s="620"/>
      <c r="CQ28" s="621"/>
      <c r="CR28" s="622">
        <v>101923</v>
      </c>
      <c r="CS28" s="623"/>
      <c r="CT28" s="623"/>
      <c r="CU28" s="623"/>
      <c r="CV28" s="623"/>
      <c r="CW28" s="623"/>
      <c r="CX28" s="623"/>
      <c r="CY28" s="624"/>
      <c r="CZ28" s="627">
        <v>2.6</v>
      </c>
      <c r="DA28" s="649"/>
      <c r="DB28" s="649"/>
      <c r="DC28" s="656"/>
      <c r="DD28" s="631">
        <v>101923</v>
      </c>
      <c r="DE28" s="623"/>
      <c r="DF28" s="623"/>
      <c r="DG28" s="623"/>
      <c r="DH28" s="623"/>
      <c r="DI28" s="623"/>
      <c r="DJ28" s="623"/>
      <c r="DK28" s="624"/>
      <c r="DL28" s="631">
        <v>101923</v>
      </c>
      <c r="DM28" s="623"/>
      <c r="DN28" s="623"/>
      <c r="DO28" s="623"/>
      <c r="DP28" s="623"/>
      <c r="DQ28" s="623"/>
      <c r="DR28" s="623"/>
      <c r="DS28" s="623"/>
      <c r="DT28" s="623"/>
      <c r="DU28" s="623"/>
      <c r="DV28" s="624"/>
      <c r="DW28" s="627">
        <v>6.2</v>
      </c>
      <c r="DX28" s="649"/>
      <c r="DY28" s="649"/>
      <c r="DZ28" s="649"/>
      <c r="EA28" s="649"/>
      <c r="EB28" s="649"/>
      <c r="EC28" s="650"/>
    </row>
    <row r="29" spans="2:133" ht="11.25" customHeight="1" x14ac:dyDescent="0.2">
      <c r="B29" s="619" t="s">
        <v>245</v>
      </c>
      <c r="C29" s="620"/>
      <c r="D29" s="620"/>
      <c r="E29" s="620"/>
      <c r="F29" s="620"/>
      <c r="G29" s="620"/>
      <c r="H29" s="620"/>
      <c r="I29" s="620"/>
      <c r="J29" s="620"/>
      <c r="K29" s="620"/>
      <c r="L29" s="620"/>
      <c r="M29" s="620"/>
      <c r="N29" s="620"/>
      <c r="O29" s="620"/>
      <c r="P29" s="620"/>
      <c r="Q29" s="621"/>
      <c r="R29" s="622">
        <v>2578</v>
      </c>
      <c r="S29" s="623"/>
      <c r="T29" s="623"/>
      <c r="U29" s="623"/>
      <c r="V29" s="623"/>
      <c r="W29" s="623"/>
      <c r="X29" s="623"/>
      <c r="Y29" s="624"/>
      <c r="Z29" s="625">
        <v>0.1</v>
      </c>
      <c r="AA29" s="625"/>
      <c r="AB29" s="625"/>
      <c r="AC29" s="625"/>
      <c r="AD29" s="626" t="s">
        <v>411</v>
      </c>
      <c r="AE29" s="626"/>
      <c r="AF29" s="626"/>
      <c r="AG29" s="626"/>
      <c r="AH29" s="626"/>
      <c r="AI29" s="626"/>
      <c r="AJ29" s="626"/>
      <c r="AK29" s="626"/>
      <c r="AL29" s="627" t="s">
        <v>411</v>
      </c>
      <c r="AM29" s="628"/>
      <c r="AN29" s="628"/>
      <c r="AO29" s="629"/>
      <c r="AP29" s="640"/>
      <c r="AQ29" s="641"/>
      <c r="AR29" s="641"/>
      <c r="AS29" s="641"/>
      <c r="AT29" s="641"/>
      <c r="AU29" s="641"/>
      <c r="AV29" s="641"/>
      <c r="AW29" s="641"/>
      <c r="AX29" s="641"/>
      <c r="AY29" s="641"/>
      <c r="AZ29" s="641"/>
      <c r="BA29" s="641"/>
      <c r="BB29" s="641"/>
      <c r="BC29" s="641"/>
      <c r="BD29" s="641"/>
      <c r="BE29" s="641"/>
      <c r="BF29" s="642"/>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58" t="s">
        <v>554</v>
      </c>
      <c r="CE29" s="659"/>
      <c r="CF29" s="619" t="s">
        <v>11</v>
      </c>
      <c r="CG29" s="620"/>
      <c r="CH29" s="620"/>
      <c r="CI29" s="620"/>
      <c r="CJ29" s="620"/>
      <c r="CK29" s="620"/>
      <c r="CL29" s="620"/>
      <c r="CM29" s="620"/>
      <c r="CN29" s="620"/>
      <c r="CO29" s="620"/>
      <c r="CP29" s="620"/>
      <c r="CQ29" s="621"/>
      <c r="CR29" s="622">
        <v>101923</v>
      </c>
      <c r="CS29" s="654"/>
      <c r="CT29" s="654"/>
      <c r="CU29" s="654"/>
      <c r="CV29" s="654"/>
      <c r="CW29" s="654"/>
      <c r="CX29" s="654"/>
      <c r="CY29" s="655"/>
      <c r="CZ29" s="627">
        <v>2.6</v>
      </c>
      <c r="DA29" s="649"/>
      <c r="DB29" s="649"/>
      <c r="DC29" s="656"/>
      <c r="DD29" s="631">
        <v>101923</v>
      </c>
      <c r="DE29" s="654"/>
      <c r="DF29" s="654"/>
      <c r="DG29" s="654"/>
      <c r="DH29" s="654"/>
      <c r="DI29" s="654"/>
      <c r="DJ29" s="654"/>
      <c r="DK29" s="655"/>
      <c r="DL29" s="631">
        <v>101923</v>
      </c>
      <c r="DM29" s="654"/>
      <c r="DN29" s="654"/>
      <c r="DO29" s="654"/>
      <c r="DP29" s="654"/>
      <c r="DQ29" s="654"/>
      <c r="DR29" s="654"/>
      <c r="DS29" s="654"/>
      <c r="DT29" s="654"/>
      <c r="DU29" s="654"/>
      <c r="DV29" s="655"/>
      <c r="DW29" s="627">
        <v>6.2</v>
      </c>
      <c r="DX29" s="649"/>
      <c r="DY29" s="649"/>
      <c r="DZ29" s="649"/>
      <c r="EA29" s="649"/>
      <c r="EB29" s="649"/>
      <c r="EC29" s="650"/>
    </row>
    <row r="30" spans="2:133" ht="11.25" customHeight="1" x14ac:dyDescent="0.2">
      <c r="B30" s="619" t="s">
        <v>246</v>
      </c>
      <c r="C30" s="620"/>
      <c r="D30" s="620"/>
      <c r="E30" s="620"/>
      <c r="F30" s="620"/>
      <c r="G30" s="620"/>
      <c r="H30" s="620"/>
      <c r="I30" s="620"/>
      <c r="J30" s="620"/>
      <c r="K30" s="620"/>
      <c r="L30" s="620"/>
      <c r="M30" s="620"/>
      <c r="N30" s="620"/>
      <c r="O30" s="620"/>
      <c r="P30" s="620"/>
      <c r="Q30" s="621"/>
      <c r="R30" s="622">
        <v>24731</v>
      </c>
      <c r="S30" s="623"/>
      <c r="T30" s="623"/>
      <c r="U30" s="623"/>
      <c r="V30" s="623"/>
      <c r="W30" s="623"/>
      <c r="X30" s="623"/>
      <c r="Y30" s="624"/>
      <c r="Z30" s="625">
        <v>0.6</v>
      </c>
      <c r="AA30" s="625"/>
      <c r="AB30" s="625"/>
      <c r="AC30" s="625"/>
      <c r="AD30" s="626" t="s">
        <v>411</v>
      </c>
      <c r="AE30" s="626"/>
      <c r="AF30" s="626"/>
      <c r="AG30" s="626"/>
      <c r="AH30" s="626"/>
      <c r="AI30" s="626"/>
      <c r="AJ30" s="626"/>
      <c r="AK30" s="626"/>
      <c r="AL30" s="627" t="s">
        <v>411</v>
      </c>
      <c r="AM30" s="628"/>
      <c r="AN30" s="628"/>
      <c r="AO30" s="629"/>
      <c r="AP30" s="604" t="s">
        <v>217</v>
      </c>
      <c r="AQ30" s="605"/>
      <c r="AR30" s="605"/>
      <c r="AS30" s="605"/>
      <c r="AT30" s="605"/>
      <c r="AU30" s="605"/>
      <c r="AV30" s="605"/>
      <c r="AW30" s="605"/>
      <c r="AX30" s="605"/>
      <c r="AY30" s="605"/>
      <c r="AZ30" s="605"/>
      <c r="BA30" s="605"/>
      <c r="BB30" s="605"/>
      <c r="BC30" s="605"/>
      <c r="BD30" s="605"/>
      <c r="BE30" s="605"/>
      <c r="BF30" s="606"/>
      <c r="BG30" s="604" t="s">
        <v>261</v>
      </c>
      <c r="BH30" s="664"/>
      <c r="BI30" s="664"/>
      <c r="BJ30" s="664"/>
      <c r="BK30" s="664"/>
      <c r="BL30" s="664"/>
      <c r="BM30" s="664"/>
      <c r="BN30" s="664"/>
      <c r="BO30" s="664"/>
      <c r="BP30" s="664"/>
      <c r="BQ30" s="665"/>
      <c r="BR30" s="604" t="s">
        <v>555</v>
      </c>
      <c r="BS30" s="664"/>
      <c r="BT30" s="664"/>
      <c r="BU30" s="664"/>
      <c r="BV30" s="664"/>
      <c r="BW30" s="664"/>
      <c r="BX30" s="664"/>
      <c r="BY30" s="664"/>
      <c r="BZ30" s="664"/>
      <c r="CA30" s="664"/>
      <c r="CB30" s="665"/>
      <c r="CD30" s="660"/>
      <c r="CE30" s="661"/>
      <c r="CF30" s="619" t="s">
        <v>556</v>
      </c>
      <c r="CG30" s="620"/>
      <c r="CH30" s="620"/>
      <c r="CI30" s="620"/>
      <c r="CJ30" s="620"/>
      <c r="CK30" s="620"/>
      <c r="CL30" s="620"/>
      <c r="CM30" s="620"/>
      <c r="CN30" s="620"/>
      <c r="CO30" s="620"/>
      <c r="CP30" s="620"/>
      <c r="CQ30" s="621"/>
      <c r="CR30" s="622">
        <v>99895</v>
      </c>
      <c r="CS30" s="623"/>
      <c r="CT30" s="623"/>
      <c r="CU30" s="623"/>
      <c r="CV30" s="623"/>
      <c r="CW30" s="623"/>
      <c r="CX30" s="623"/>
      <c r="CY30" s="624"/>
      <c r="CZ30" s="627">
        <v>2.6</v>
      </c>
      <c r="DA30" s="649"/>
      <c r="DB30" s="649"/>
      <c r="DC30" s="656"/>
      <c r="DD30" s="631">
        <v>99895</v>
      </c>
      <c r="DE30" s="623"/>
      <c r="DF30" s="623"/>
      <c r="DG30" s="623"/>
      <c r="DH30" s="623"/>
      <c r="DI30" s="623"/>
      <c r="DJ30" s="623"/>
      <c r="DK30" s="624"/>
      <c r="DL30" s="631">
        <v>99895</v>
      </c>
      <c r="DM30" s="623"/>
      <c r="DN30" s="623"/>
      <c r="DO30" s="623"/>
      <c r="DP30" s="623"/>
      <c r="DQ30" s="623"/>
      <c r="DR30" s="623"/>
      <c r="DS30" s="623"/>
      <c r="DT30" s="623"/>
      <c r="DU30" s="623"/>
      <c r="DV30" s="624"/>
      <c r="DW30" s="627">
        <v>6.1</v>
      </c>
      <c r="DX30" s="649"/>
      <c r="DY30" s="649"/>
      <c r="DZ30" s="649"/>
      <c r="EA30" s="649"/>
      <c r="EB30" s="649"/>
      <c r="EC30" s="650"/>
    </row>
    <row r="31" spans="2:133" ht="11.25" customHeight="1" x14ac:dyDescent="0.2">
      <c r="B31" s="619" t="s">
        <v>248</v>
      </c>
      <c r="C31" s="620"/>
      <c r="D31" s="620"/>
      <c r="E31" s="620"/>
      <c r="F31" s="620"/>
      <c r="G31" s="620"/>
      <c r="H31" s="620"/>
      <c r="I31" s="620"/>
      <c r="J31" s="620"/>
      <c r="K31" s="620"/>
      <c r="L31" s="620"/>
      <c r="M31" s="620"/>
      <c r="N31" s="620"/>
      <c r="O31" s="620"/>
      <c r="P31" s="620"/>
      <c r="Q31" s="621"/>
      <c r="R31" s="622">
        <v>7621</v>
      </c>
      <c r="S31" s="623"/>
      <c r="T31" s="623"/>
      <c r="U31" s="623"/>
      <c r="V31" s="623"/>
      <c r="W31" s="623"/>
      <c r="X31" s="623"/>
      <c r="Y31" s="624"/>
      <c r="Z31" s="625">
        <v>0.2</v>
      </c>
      <c r="AA31" s="625"/>
      <c r="AB31" s="625"/>
      <c r="AC31" s="625"/>
      <c r="AD31" s="626" t="s">
        <v>411</v>
      </c>
      <c r="AE31" s="626"/>
      <c r="AF31" s="626"/>
      <c r="AG31" s="626"/>
      <c r="AH31" s="626"/>
      <c r="AI31" s="626"/>
      <c r="AJ31" s="626"/>
      <c r="AK31" s="626"/>
      <c r="AL31" s="627" t="s">
        <v>411</v>
      </c>
      <c r="AM31" s="628"/>
      <c r="AN31" s="628"/>
      <c r="AO31" s="629"/>
      <c r="AP31" s="668" t="s">
        <v>557</v>
      </c>
      <c r="AQ31" s="669"/>
      <c r="AR31" s="669"/>
      <c r="AS31" s="669"/>
      <c r="AT31" s="674" t="s">
        <v>558</v>
      </c>
      <c r="AU31" s="354"/>
      <c r="AV31" s="354"/>
      <c r="AW31" s="354"/>
      <c r="AX31" s="608" t="s">
        <v>244</v>
      </c>
      <c r="AY31" s="609"/>
      <c r="AZ31" s="609"/>
      <c r="BA31" s="609"/>
      <c r="BB31" s="609"/>
      <c r="BC31" s="609"/>
      <c r="BD31" s="609"/>
      <c r="BE31" s="609"/>
      <c r="BF31" s="610"/>
      <c r="BG31" s="678">
        <v>99.8</v>
      </c>
      <c r="BH31" s="666"/>
      <c r="BI31" s="666"/>
      <c r="BJ31" s="666"/>
      <c r="BK31" s="666"/>
      <c r="BL31" s="666"/>
      <c r="BM31" s="617">
        <v>99.1</v>
      </c>
      <c r="BN31" s="666"/>
      <c r="BO31" s="666"/>
      <c r="BP31" s="666"/>
      <c r="BQ31" s="667"/>
      <c r="BR31" s="678">
        <v>99.8</v>
      </c>
      <c r="BS31" s="666"/>
      <c r="BT31" s="666"/>
      <c r="BU31" s="666"/>
      <c r="BV31" s="666"/>
      <c r="BW31" s="666"/>
      <c r="BX31" s="617">
        <v>99</v>
      </c>
      <c r="BY31" s="666"/>
      <c r="BZ31" s="666"/>
      <c r="CA31" s="666"/>
      <c r="CB31" s="667"/>
      <c r="CD31" s="660"/>
      <c r="CE31" s="661"/>
      <c r="CF31" s="619" t="s">
        <v>559</v>
      </c>
      <c r="CG31" s="620"/>
      <c r="CH31" s="620"/>
      <c r="CI31" s="620"/>
      <c r="CJ31" s="620"/>
      <c r="CK31" s="620"/>
      <c r="CL31" s="620"/>
      <c r="CM31" s="620"/>
      <c r="CN31" s="620"/>
      <c r="CO31" s="620"/>
      <c r="CP31" s="620"/>
      <c r="CQ31" s="621"/>
      <c r="CR31" s="622">
        <v>2028</v>
      </c>
      <c r="CS31" s="654"/>
      <c r="CT31" s="654"/>
      <c r="CU31" s="654"/>
      <c r="CV31" s="654"/>
      <c r="CW31" s="654"/>
      <c r="CX31" s="654"/>
      <c r="CY31" s="655"/>
      <c r="CZ31" s="627">
        <v>0.1</v>
      </c>
      <c r="DA31" s="649"/>
      <c r="DB31" s="649"/>
      <c r="DC31" s="656"/>
      <c r="DD31" s="631">
        <v>2028</v>
      </c>
      <c r="DE31" s="654"/>
      <c r="DF31" s="654"/>
      <c r="DG31" s="654"/>
      <c r="DH31" s="654"/>
      <c r="DI31" s="654"/>
      <c r="DJ31" s="654"/>
      <c r="DK31" s="655"/>
      <c r="DL31" s="631">
        <v>2028</v>
      </c>
      <c r="DM31" s="654"/>
      <c r="DN31" s="654"/>
      <c r="DO31" s="654"/>
      <c r="DP31" s="654"/>
      <c r="DQ31" s="654"/>
      <c r="DR31" s="654"/>
      <c r="DS31" s="654"/>
      <c r="DT31" s="654"/>
      <c r="DU31" s="654"/>
      <c r="DV31" s="655"/>
      <c r="DW31" s="627">
        <v>0.1</v>
      </c>
      <c r="DX31" s="649"/>
      <c r="DY31" s="649"/>
      <c r="DZ31" s="649"/>
      <c r="EA31" s="649"/>
      <c r="EB31" s="649"/>
      <c r="EC31" s="650"/>
    </row>
    <row r="32" spans="2:133" ht="11.25" customHeight="1" x14ac:dyDescent="0.2">
      <c r="B32" s="619" t="s">
        <v>249</v>
      </c>
      <c r="C32" s="620"/>
      <c r="D32" s="620"/>
      <c r="E32" s="620"/>
      <c r="F32" s="620"/>
      <c r="G32" s="620"/>
      <c r="H32" s="620"/>
      <c r="I32" s="620"/>
      <c r="J32" s="620"/>
      <c r="K32" s="620"/>
      <c r="L32" s="620"/>
      <c r="M32" s="620"/>
      <c r="N32" s="620"/>
      <c r="O32" s="620"/>
      <c r="P32" s="620"/>
      <c r="Q32" s="621"/>
      <c r="R32" s="622">
        <v>368750</v>
      </c>
      <c r="S32" s="623"/>
      <c r="T32" s="623"/>
      <c r="U32" s="623"/>
      <c r="V32" s="623"/>
      <c r="W32" s="623"/>
      <c r="X32" s="623"/>
      <c r="Y32" s="624"/>
      <c r="Z32" s="625">
        <v>9</v>
      </c>
      <c r="AA32" s="625"/>
      <c r="AB32" s="625"/>
      <c r="AC32" s="625"/>
      <c r="AD32" s="626" t="s">
        <v>411</v>
      </c>
      <c r="AE32" s="626"/>
      <c r="AF32" s="626"/>
      <c r="AG32" s="626"/>
      <c r="AH32" s="626"/>
      <c r="AI32" s="626"/>
      <c r="AJ32" s="626"/>
      <c r="AK32" s="626"/>
      <c r="AL32" s="627" t="s">
        <v>411</v>
      </c>
      <c r="AM32" s="628"/>
      <c r="AN32" s="628"/>
      <c r="AO32" s="629"/>
      <c r="AP32" s="670"/>
      <c r="AQ32" s="671"/>
      <c r="AR32" s="671"/>
      <c r="AS32" s="671"/>
      <c r="AT32" s="675"/>
      <c r="AU32" s="350" t="s">
        <v>560</v>
      </c>
      <c r="AX32" s="619" t="s">
        <v>561</v>
      </c>
      <c r="AY32" s="620"/>
      <c r="AZ32" s="620"/>
      <c r="BA32" s="620"/>
      <c r="BB32" s="620"/>
      <c r="BC32" s="620"/>
      <c r="BD32" s="620"/>
      <c r="BE32" s="620"/>
      <c r="BF32" s="621"/>
      <c r="BG32" s="679">
        <v>99.8</v>
      </c>
      <c r="BH32" s="654"/>
      <c r="BI32" s="654"/>
      <c r="BJ32" s="654"/>
      <c r="BK32" s="654"/>
      <c r="BL32" s="654"/>
      <c r="BM32" s="628">
        <v>99</v>
      </c>
      <c r="BN32" s="654"/>
      <c r="BO32" s="654"/>
      <c r="BP32" s="654"/>
      <c r="BQ32" s="677"/>
      <c r="BR32" s="679">
        <v>99.7</v>
      </c>
      <c r="BS32" s="654"/>
      <c r="BT32" s="654"/>
      <c r="BU32" s="654"/>
      <c r="BV32" s="654"/>
      <c r="BW32" s="654"/>
      <c r="BX32" s="628">
        <v>98.7</v>
      </c>
      <c r="BY32" s="654"/>
      <c r="BZ32" s="654"/>
      <c r="CA32" s="654"/>
      <c r="CB32" s="677"/>
      <c r="CD32" s="662"/>
      <c r="CE32" s="663"/>
      <c r="CF32" s="619" t="s">
        <v>562</v>
      </c>
      <c r="CG32" s="620"/>
      <c r="CH32" s="620"/>
      <c r="CI32" s="620"/>
      <c r="CJ32" s="620"/>
      <c r="CK32" s="620"/>
      <c r="CL32" s="620"/>
      <c r="CM32" s="620"/>
      <c r="CN32" s="620"/>
      <c r="CO32" s="620"/>
      <c r="CP32" s="620"/>
      <c r="CQ32" s="621"/>
      <c r="CR32" s="622" t="s">
        <v>411</v>
      </c>
      <c r="CS32" s="623"/>
      <c r="CT32" s="623"/>
      <c r="CU32" s="623"/>
      <c r="CV32" s="623"/>
      <c r="CW32" s="623"/>
      <c r="CX32" s="623"/>
      <c r="CY32" s="624"/>
      <c r="CZ32" s="627" t="s">
        <v>411</v>
      </c>
      <c r="DA32" s="649"/>
      <c r="DB32" s="649"/>
      <c r="DC32" s="656"/>
      <c r="DD32" s="631" t="s">
        <v>411</v>
      </c>
      <c r="DE32" s="623"/>
      <c r="DF32" s="623"/>
      <c r="DG32" s="623"/>
      <c r="DH32" s="623"/>
      <c r="DI32" s="623"/>
      <c r="DJ32" s="623"/>
      <c r="DK32" s="624"/>
      <c r="DL32" s="631" t="s">
        <v>411</v>
      </c>
      <c r="DM32" s="623"/>
      <c r="DN32" s="623"/>
      <c r="DO32" s="623"/>
      <c r="DP32" s="623"/>
      <c r="DQ32" s="623"/>
      <c r="DR32" s="623"/>
      <c r="DS32" s="623"/>
      <c r="DT32" s="623"/>
      <c r="DU32" s="623"/>
      <c r="DV32" s="624"/>
      <c r="DW32" s="627" t="s">
        <v>411</v>
      </c>
      <c r="DX32" s="649"/>
      <c r="DY32" s="649"/>
      <c r="DZ32" s="649"/>
      <c r="EA32" s="649"/>
      <c r="EB32" s="649"/>
      <c r="EC32" s="650"/>
    </row>
    <row r="33" spans="2:133" ht="11.25" customHeight="1" x14ac:dyDescent="0.2">
      <c r="B33" s="651" t="s">
        <v>250</v>
      </c>
      <c r="C33" s="652"/>
      <c r="D33" s="652"/>
      <c r="E33" s="652"/>
      <c r="F33" s="652"/>
      <c r="G33" s="652"/>
      <c r="H33" s="652"/>
      <c r="I33" s="652"/>
      <c r="J33" s="652"/>
      <c r="K33" s="652"/>
      <c r="L33" s="652"/>
      <c r="M33" s="652"/>
      <c r="N33" s="652"/>
      <c r="O33" s="652"/>
      <c r="P33" s="652"/>
      <c r="Q33" s="653"/>
      <c r="R33" s="622" t="s">
        <v>411</v>
      </c>
      <c r="S33" s="623"/>
      <c r="T33" s="623"/>
      <c r="U33" s="623"/>
      <c r="V33" s="623"/>
      <c r="W33" s="623"/>
      <c r="X33" s="623"/>
      <c r="Y33" s="624"/>
      <c r="Z33" s="625" t="s">
        <v>411</v>
      </c>
      <c r="AA33" s="625"/>
      <c r="AB33" s="625"/>
      <c r="AC33" s="625"/>
      <c r="AD33" s="626" t="s">
        <v>411</v>
      </c>
      <c r="AE33" s="626"/>
      <c r="AF33" s="626"/>
      <c r="AG33" s="626"/>
      <c r="AH33" s="626"/>
      <c r="AI33" s="626"/>
      <c r="AJ33" s="626"/>
      <c r="AK33" s="626"/>
      <c r="AL33" s="627" t="s">
        <v>411</v>
      </c>
      <c r="AM33" s="628"/>
      <c r="AN33" s="628"/>
      <c r="AO33" s="629"/>
      <c r="AP33" s="672"/>
      <c r="AQ33" s="673"/>
      <c r="AR33" s="673"/>
      <c r="AS33" s="673"/>
      <c r="AT33" s="676"/>
      <c r="AU33" s="355"/>
      <c r="AV33" s="355"/>
      <c r="AW33" s="355"/>
      <c r="AX33" s="640" t="s">
        <v>563</v>
      </c>
      <c r="AY33" s="641"/>
      <c r="AZ33" s="641"/>
      <c r="BA33" s="641"/>
      <c r="BB33" s="641"/>
      <c r="BC33" s="641"/>
      <c r="BD33" s="641"/>
      <c r="BE33" s="641"/>
      <c r="BF33" s="642"/>
      <c r="BG33" s="680">
        <v>99.8</v>
      </c>
      <c r="BH33" s="681"/>
      <c r="BI33" s="681"/>
      <c r="BJ33" s="681"/>
      <c r="BK33" s="681"/>
      <c r="BL33" s="681"/>
      <c r="BM33" s="682">
        <v>99.1</v>
      </c>
      <c r="BN33" s="681"/>
      <c r="BO33" s="681"/>
      <c r="BP33" s="681"/>
      <c r="BQ33" s="683"/>
      <c r="BR33" s="680">
        <v>99.8</v>
      </c>
      <c r="BS33" s="681"/>
      <c r="BT33" s="681"/>
      <c r="BU33" s="681"/>
      <c r="BV33" s="681"/>
      <c r="BW33" s="681"/>
      <c r="BX33" s="682">
        <v>99.1</v>
      </c>
      <c r="BY33" s="681"/>
      <c r="BZ33" s="681"/>
      <c r="CA33" s="681"/>
      <c r="CB33" s="683"/>
      <c r="CD33" s="619" t="s">
        <v>564</v>
      </c>
      <c r="CE33" s="620"/>
      <c r="CF33" s="620"/>
      <c r="CG33" s="620"/>
      <c r="CH33" s="620"/>
      <c r="CI33" s="620"/>
      <c r="CJ33" s="620"/>
      <c r="CK33" s="620"/>
      <c r="CL33" s="620"/>
      <c r="CM33" s="620"/>
      <c r="CN33" s="620"/>
      <c r="CO33" s="620"/>
      <c r="CP33" s="620"/>
      <c r="CQ33" s="621"/>
      <c r="CR33" s="622">
        <v>2180533</v>
      </c>
      <c r="CS33" s="654"/>
      <c r="CT33" s="654"/>
      <c r="CU33" s="654"/>
      <c r="CV33" s="654"/>
      <c r="CW33" s="654"/>
      <c r="CX33" s="654"/>
      <c r="CY33" s="655"/>
      <c r="CZ33" s="627">
        <v>56.1</v>
      </c>
      <c r="DA33" s="649"/>
      <c r="DB33" s="649"/>
      <c r="DC33" s="656"/>
      <c r="DD33" s="631">
        <v>978732</v>
      </c>
      <c r="DE33" s="654"/>
      <c r="DF33" s="654"/>
      <c r="DG33" s="654"/>
      <c r="DH33" s="654"/>
      <c r="DI33" s="654"/>
      <c r="DJ33" s="654"/>
      <c r="DK33" s="655"/>
      <c r="DL33" s="631">
        <v>630436</v>
      </c>
      <c r="DM33" s="654"/>
      <c r="DN33" s="654"/>
      <c r="DO33" s="654"/>
      <c r="DP33" s="654"/>
      <c r="DQ33" s="654"/>
      <c r="DR33" s="654"/>
      <c r="DS33" s="654"/>
      <c r="DT33" s="654"/>
      <c r="DU33" s="654"/>
      <c r="DV33" s="655"/>
      <c r="DW33" s="627">
        <v>38.4</v>
      </c>
      <c r="DX33" s="649"/>
      <c r="DY33" s="649"/>
      <c r="DZ33" s="649"/>
      <c r="EA33" s="649"/>
      <c r="EB33" s="649"/>
      <c r="EC33" s="650"/>
    </row>
    <row r="34" spans="2:133" ht="11.25" customHeight="1" x14ac:dyDescent="0.2">
      <c r="B34" s="619" t="s">
        <v>251</v>
      </c>
      <c r="C34" s="620"/>
      <c r="D34" s="620"/>
      <c r="E34" s="620"/>
      <c r="F34" s="620"/>
      <c r="G34" s="620"/>
      <c r="H34" s="620"/>
      <c r="I34" s="620"/>
      <c r="J34" s="620"/>
      <c r="K34" s="620"/>
      <c r="L34" s="620"/>
      <c r="M34" s="620"/>
      <c r="N34" s="620"/>
      <c r="O34" s="620"/>
      <c r="P34" s="620"/>
      <c r="Q34" s="621"/>
      <c r="R34" s="622">
        <v>1598589</v>
      </c>
      <c r="S34" s="623"/>
      <c r="T34" s="623"/>
      <c r="U34" s="623"/>
      <c r="V34" s="623"/>
      <c r="W34" s="623"/>
      <c r="X34" s="623"/>
      <c r="Y34" s="624"/>
      <c r="Z34" s="625">
        <v>38.9</v>
      </c>
      <c r="AA34" s="625"/>
      <c r="AB34" s="625"/>
      <c r="AC34" s="625"/>
      <c r="AD34" s="626" t="s">
        <v>411</v>
      </c>
      <c r="AE34" s="626"/>
      <c r="AF34" s="626"/>
      <c r="AG34" s="626"/>
      <c r="AH34" s="626"/>
      <c r="AI34" s="626"/>
      <c r="AJ34" s="626"/>
      <c r="AK34" s="626"/>
      <c r="AL34" s="627" t="s">
        <v>411</v>
      </c>
      <c r="AM34" s="628"/>
      <c r="AN34" s="628"/>
      <c r="AO34" s="629"/>
      <c r="AP34" s="356"/>
      <c r="AQ34" s="357"/>
      <c r="AS34" s="354"/>
      <c r="AT34" s="354"/>
      <c r="AU34" s="354"/>
      <c r="AV34" s="354"/>
      <c r="AW34" s="354"/>
      <c r="AX34" s="354"/>
      <c r="AY34" s="354"/>
      <c r="AZ34" s="354"/>
      <c r="BA34" s="354"/>
      <c r="BB34" s="354"/>
      <c r="BC34" s="354"/>
      <c r="BD34" s="354"/>
      <c r="BE34" s="354"/>
      <c r="BF34" s="354"/>
      <c r="BG34" s="357"/>
      <c r="BH34" s="357"/>
      <c r="BI34" s="357"/>
      <c r="BJ34" s="357"/>
      <c r="BK34" s="357"/>
      <c r="BL34" s="357"/>
      <c r="BM34" s="357"/>
      <c r="BN34" s="357"/>
      <c r="BO34" s="357"/>
      <c r="BP34" s="357"/>
      <c r="BQ34" s="357"/>
      <c r="BR34" s="357"/>
      <c r="BS34" s="357"/>
      <c r="BT34" s="357"/>
      <c r="BU34" s="357"/>
      <c r="BV34" s="357"/>
      <c r="BW34" s="357"/>
      <c r="BX34" s="357"/>
      <c r="BY34" s="357"/>
      <c r="BZ34" s="357"/>
      <c r="CA34" s="357"/>
      <c r="CB34" s="357"/>
      <c r="CD34" s="619" t="s">
        <v>565</v>
      </c>
      <c r="CE34" s="620"/>
      <c r="CF34" s="620"/>
      <c r="CG34" s="620"/>
      <c r="CH34" s="620"/>
      <c r="CI34" s="620"/>
      <c r="CJ34" s="620"/>
      <c r="CK34" s="620"/>
      <c r="CL34" s="620"/>
      <c r="CM34" s="620"/>
      <c r="CN34" s="620"/>
      <c r="CO34" s="620"/>
      <c r="CP34" s="620"/>
      <c r="CQ34" s="621"/>
      <c r="CR34" s="622">
        <v>1044391</v>
      </c>
      <c r="CS34" s="623"/>
      <c r="CT34" s="623"/>
      <c r="CU34" s="623"/>
      <c r="CV34" s="623"/>
      <c r="CW34" s="623"/>
      <c r="CX34" s="623"/>
      <c r="CY34" s="624"/>
      <c r="CZ34" s="627">
        <v>26.9</v>
      </c>
      <c r="DA34" s="649"/>
      <c r="DB34" s="649"/>
      <c r="DC34" s="656"/>
      <c r="DD34" s="631">
        <v>576065</v>
      </c>
      <c r="DE34" s="623"/>
      <c r="DF34" s="623"/>
      <c r="DG34" s="623"/>
      <c r="DH34" s="623"/>
      <c r="DI34" s="623"/>
      <c r="DJ34" s="623"/>
      <c r="DK34" s="624"/>
      <c r="DL34" s="631">
        <v>395229</v>
      </c>
      <c r="DM34" s="623"/>
      <c r="DN34" s="623"/>
      <c r="DO34" s="623"/>
      <c r="DP34" s="623"/>
      <c r="DQ34" s="623"/>
      <c r="DR34" s="623"/>
      <c r="DS34" s="623"/>
      <c r="DT34" s="623"/>
      <c r="DU34" s="623"/>
      <c r="DV34" s="624"/>
      <c r="DW34" s="627">
        <v>24.1</v>
      </c>
      <c r="DX34" s="649"/>
      <c r="DY34" s="649"/>
      <c r="DZ34" s="649"/>
      <c r="EA34" s="649"/>
      <c r="EB34" s="649"/>
      <c r="EC34" s="650"/>
    </row>
    <row r="35" spans="2:133" ht="11.25" customHeight="1" x14ac:dyDescent="0.2">
      <c r="B35" s="619" t="s">
        <v>252</v>
      </c>
      <c r="C35" s="620"/>
      <c r="D35" s="620"/>
      <c r="E35" s="620"/>
      <c r="F35" s="620"/>
      <c r="G35" s="620"/>
      <c r="H35" s="620"/>
      <c r="I35" s="620"/>
      <c r="J35" s="620"/>
      <c r="K35" s="620"/>
      <c r="L35" s="620"/>
      <c r="M35" s="620"/>
      <c r="N35" s="620"/>
      <c r="O35" s="620"/>
      <c r="P35" s="620"/>
      <c r="Q35" s="621"/>
      <c r="R35" s="622">
        <v>8960</v>
      </c>
      <c r="S35" s="623"/>
      <c r="T35" s="623"/>
      <c r="U35" s="623"/>
      <c r="V35" s="623"/>
      <c r="W35" s="623"/>
      <c r="X35" s="623"/>
      <c r="Y35" s="624"/>
      <c r="Z35" s="625">
        <v>0.2</v>
      </c>
      <c r="AA35" s="625"/>
      <c r="AB35" s="625"/>
      <c r="AC35" s="625"/>
      <c r="AD35" s="626">
        <v>3474</v>
      </c>
      <c r="AE35" s="626"/>
      <c r="AF35" s="626"/>
      <c r="AG35" s="626"/>
      <c r="AH35" s="626"/>
      <c r="AI35" s="626"/>
      <c r="AJ35" s="626"/>
      <c r="AK35" s="626"/>
      <c r="AL35" s="627">
        <v>0.2</v>
      </c>
      <c r="AM35" s="628"/>
      <c r="AN35" s="628"/>
      <c r="AO35" s="629"/>
      <c r="AP35" s="358"/>
      <c r="AQ35" s="604" t="s">
        <v>566</v>
      </c>
      <c r="AR35" s="605"/>
      <c r="AS35" s="605"/>
      <c r="AT35" s="605"/>
      <c r="AU35" s="605"/>
      <c r="AV35" s="605"/>
      <c r="AW35" s="605"/>
      <c r="AX35" s="605"/>
      <c r="AY35" s="605"/>
      <c r="AZ35" s="605"/>
      <c r="BA35" s="605"/>
      <c r="BB35" s="605"/>
      <c r="BC35" s="605"/>
      <c r="BD35" s="605"/>
      <c r="BE35" s="605"/>
      <c r="BF35" s="606"/>
      <c r="BG35" s="604" t="s">
        <v>567</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568</v>
      </c>
      <c r="CE35" s="620"/>
      <c r="CF35" s="620"/>
      <c r="CG35" s="620"/>
      <c r="CH35" s="620"/>
      <c r="CI35" s="620"/>
      <c r="CJ35" s="620"/>
      <c r="CK35" s="620"/>
      <c r="CL35" s="620"/>
      <c r="CM35" s="620"/>
      <c r="CN35" s="620"/>
      <c r="CO35" s="620"/>
      <c r="CP35" s="620"/>
      <c r="CQ35" s="621"/>
      <c r="CR35" s="622">
        <v>33386</v>
      </c>
      <c r="CS35" s="654"/>
      <c r="CT35" s="654"/>
      <c r="CU35" s="654"/>
      <c r="CV35" s="654"/>
      <c r="CW35" s="654"/>
      <c r="CX35" s="654"/>
      <c r="CY35" s="655"/>
      <c r="CZ35" s="627">
        <v>0.9</v>
      </c>
      <c r="DA35" s="649"/>
      <c r="DB35" s="649"/>
      <c r="DC35" s="656"/>
      <c r="DD35" s="631">
        <v>15428</v>
      </c>
      <c r="DE35" s="654"/>
      <c r="DF35" s="654"/>
      <c r="DG35" s="654"/>
      <c r="DH35" s="654"/>
      <c r="DI35" s="654"/>
      <c r="DJ35" s="654"/>
      <c r="DK35" s="655"/>
      <c r="DL35" s="631">
        <v>15428</v>
      </c>
      <c r="DM35" s="654"/>
      <c r="DN35" s="654"/>
      <c r="DO35" s="654"/>
      <c r="DP35" s="654"/>
      <c r="DQ35" s="654"/>
      <c r="DR35" s="654"/>
      <c r="DS35" s="654"/>
      <c r="DT35" s="654"/>
      <c r="DU35" s="654"/>
      <c r="DV35" s="655"/>
      <c r="DW35" s="627">
        <v>0.9</v>
      </c>
      <c r="DX35" s="649"/>
      <c r="DY35" s="649"/>
      <c r="DZ35" s="649"/>
      <c r="EA35" s="649"/>
      <c r="EB35" s="649"/>
      <c r="EC35" s="650"/>
    </row>
    <row r="36" spans="2:133" ht="11.25" customHeight="1" x14ac:dyDescent="0.2">
      <c r="B36" s="619" t="s">
        <v>253</v>
      </c>
      <c r="C36" s="620"/>
      <c r="D36" s="620"/>
      <c r="E36" s="620"/>
      <c r="F36" s="620"/>
      <c r="G36" s="620"/>
      <c r="H36" s="620"/>
      <c r="I36" s="620"/>
      <c r="J36" s="620"/>
      <c r="K36" s="620"/>
      <c r="L36" s="620"/>
      <c r="M36" s="620"/>
      <c r="N36" s="620"/>
      <c r="O36" s="620"/>
      <c r="P36" s="620"/>
      <c r="Q36" s="621"/>
      <c r="R36" s="622">
        <v>4399</v>
      </c>
      <c r="S36" s="623"/>
      <c r="T36" s="623"/>
      <c r="U36" s="623"/>
      <c r="V36" s="623"/>
      <c r="W36" s="623"/>
      <c r="X36" s="623"/>
      <c r="Y36" s="624"/>
      <c r="Z36" s="625">
        <v>0.1</v>
      </c>
      <c r="AA36" s="625"/>
      <c r="AB36" s="625"/>
      <c r="AC36" s="625"/>
      <c r="AD36" s="626" t="s">
        <v>411</v>
      </c>
      <c r="AE36" s="626"/>
      <c r="AF36" s="626"/>
      <c r="AG36" s="626"/>
      <c r="AH36" s="626"/>
      <c r="AI36" s="626"/>
      <c r="AJ36" s="626"/>
      <c r="AK36" s="626"/>
      <c r="AL36" s="627" t="s">
        <v>411</v>
      </c>
      <c r="AM36" s="628"/>
      <c r="AN36" s="628"/>
      <c r="AO36" s="629"/>
      <c r="AP36" s="358"/>
      <c r="AQ36" s="684" t="s">
        <v>244</v>
      </c>
      <c r="AR36" s="685"/>
      <c r="AS36" s="685"/>
      <c r="AT36" s="685"/>
      <c r="AU36" s="685"/>
      <c r="AV36" s="685"/>
      <c r="AW36" s="685"/>
      <c r="AX36" s="685"/>
      <c r="AY36" s="686"/>
      <c r="AZ36" s="611">
        <v>608980</v>
      </c>
      <c r="BA36" s="612"/>
      <c r="BB36" s="612"/>
      <c r="BC36" s="612"/>
      <c r="BD36" s="612"/>
      <c r="BE36" s="612"/>
      <c r="BF36" s="687"/>
      <c r="BG36" s="608" t="s">
        <v>569</v>
      </c>
      <c r="BH36" s="609"/>
      <c r="BI36" s="609"/>
      <c r="BJ36" s="609"/>
      <c r="BK36" s="609"/>
      <c r="BL36" s="609"/>
      <c r="BM36" s="609"/>
      <c r="BN36" s="609"/>
      <c r="BO36" s="609"/>
      <c r="BP36" s="609"/>
      <c r="BQ36" s="609"/>
      <c r="BR36" s="609"/>
      <c r="BS36" s="609"/>
      <c r="BT36" s="609"/>
      <c r="BU36" s="610"/>
      <c r="BV36" s="611">
        <v>17947</v>
      </c>
      <c r="BW36" s="612"/>
      <c r="BX36" s="612"/>
      <c r="BY36" s="612"/>
      <c r="BZ36" s="612"/>
      <c r="CA36" s="612"/>
      <c r="CB36" s="687"/>
      <c r="CD36" s="619" t="s">
        <v>570</v>
      </c>
      <c r="CE36" s="620"/>
      <c r="CF36" s="620"/>
      <c r="CG36" s="620"/>
      <c r="CH36" s="620"/>
      <c r="CI36" s="620"/>
      <c r="CJ36" s="620"/>
      <c r="CK36" s="620"/>
      <c r="CL36" s="620"/>
      <c r="CM36" s="620"/>
      <c r="CN36" s="620"/>
      <c r="CO36" s="620"/>
      <c r="CP36" s="620"/>
      <c r="CQ36" s="621"/>
      <c r="CR36" s="622">
        <v>489101</v>
      </c>
      <c r="CS36" s="623"/>
      <c r="CT36" s="623"/>
      <c r="CU36" s="623"/>
      <c r="CV36" s="623"/>
      <c r="CW36" s="623"/>
      <c r="CX36" s="623"/>
      <c r="CY36" s="624"/>
      <c r="CZ36" s="627">
        <v>12.6</v>
      </c>
      <c r="DA36" s="649"/>
      <c r="DB36" s="649"/>
      <c r="DC36" s="656"/>
      <c r="DD36" s="631">
        <v>195358</v>
      </c>
      <c r="DE36" s="623"/>
      <c r="DF36" s="623"/>
      <c r="DG36" s="623"/>
      <c r="DH36" s="623"/>
      <c r="DI36" s="623"/>
      <c r="DJ36" s="623"/>
      <c r="DK36" s="624"/>
      <c r="DL36" s="631">
        <v>129779</v>
      </c>
      <c r="DM36" s="623"/>
      <c r="DN36" s="623"/>
      <c r="DO36" s="623"/>
      <c r="DP36" s="623"/>
      <c r="DQ36" s="623"/>
      <c r="DR36" s="623"/>
      <c r="DS36" s="623"/>
      <c r="DT36" s="623"/>
      <c r="DU36" s="623"/>
      <c r="DV36" s="624"/>
      <c r="DW36" s="627">
        <v>7.9</v>
      </c>
      <c r="DX36" s="649"/>
      <c r="DY36" s="649"/>
      <c r="DZ36" s="649"/>
      <c r="EA36" s="649"/>
      <c r="EB36" s="649"/>
      <c r="EC36" s="650"/>
    </row>
    <row r="37" spans="2:133" ht="11.25" customHeight="1" x14ac:dyDescent="0.2">
      <c r="B37" s="619" t="s">
        <v>254</v>
      </c>
      <c r="C37" s="620"/>
      <c r="D37" s="620"/>
      <c r="E37" s="620"/>
      <c r="F37" s="620"/>
      <c r="G37" s="620"/>
      <c r="H37" s="620"/>
      <c r="I37" s="620"/>
      <c r="J37" s="620"/>
      <c r="K37" s="620"/>
      <c r="L37" s="620"/>
      <c r="M37" s="620"/>
      <c r="N37" s="620"/>
      <c r="O37" s="620"/>
      <c r="P37" s="620"/>
      <c r="Q37" s="621"/>
      <c r="R37" s="622">
        <v>66797</v>
      </c>
      <c r="S37" s="623"/>
      <c r="T37" s="623"/>
      <c r="U37" s="623"/>
      <c r="V37" s="623"/>
      <c r="W37" s="623"/>
      <c r="X37" s="623"/>
      <c r="Y37" s="624"/>
      <c r="Z37" s="625">
        <v>1.6</v>
      </c>
      <c r="AA37" s="625"/>
      <c r="AB37" s="625"/>
      <c r="AC37" s="625"/>
      <c r="AD37" s="626" t="s">
        <v>411</v>
      </c>
      <c r="AE37" s="626"/>
      <c r="AF37" s="626"/>
      <c r="AG37" s="626"/>
      <c r="AH37" s="626"/>
      <c r="AI37" s="626"/>
      <c r="AJ37" s="626"/>
      <c r="AK37" s="626"/>
      <c r="AL37" s="627" t="s">
        <v>411</v>
      </c>
      <c r="AM37" s="628"/>
      <c r="AN37" s="628"/>
      <c r="AO37" s="629"/>
      <c r="AQ37" s="688" t="s">
        <v>571</v>
      </c>
      <c r="AR37" s="689"/>
      <c r="AS37" s="689"/>
      <c r="AT37" s="689"/>
      <c r="AU37" s="689"/>
      <c r="AV37" s="689"/>
      <c r="AW37" s="689"/>
      <c r="AX37" s="689"/>
      <c r="AY37" s="690"/>
      <c r="AZ37" s="622">
        <v>262176</v>
      </c>
      <c r="BA37" s="623"/>
      <c r="BB37" s="623"/>
      <c r="BC37" s="623"/>
      <c r="BD37" s="654"/>
      <c r="BE37" s="654"/>
      <c r="BF37" s="677"/>
      <c r="BG37" s="619" t="s">
        <v>572</v>
      </c>
      <c r="BH37" s="620"/>
      <c r="BI37" s="620"/>
      <c r="BJ37" s="620"/>
      <c r="BK37" s="620"/>
      <c r="BL37" s="620"/>
      <c r="BM37" s="620"/>
      <c r="BN37" s="620"/>
      <c r="BO37" s="620"/>
      <c r="BP37" s="620"/>
      <c r="BQ37" s="620"/>
      <c r="BR37" s="620"/>
      <c r="BS37" s="620"/>
      <c r="BT37" s="620"/>
      <c r="BU37" s="621"/>
      <c r="BV37" s="622">
        <v>-20990</v>
      </c>
      <c r="BW37" s="623"/>
      <c r="BX37" s="623"/>
      <c r="BY37" s="623"/>
      <c r="BZ37" s="623"/>
      <c r="CA37" s="623"/>
      <c r="CB37" s="632"/>
      <c r="CD37" s="619" t="s">
        <v>573</v>
      </c>
      <c r="CE37" s="620"/>
      <c r="CF37" s="620"/>
      <c r="CG37" s="620"/>
      <c r="CH37" s="620"/>
      <c r="CI37" s="620"/>
      <c r="CJ37" s="620"/>
      <c r="CK37" s="620"/>
      <c r="CL37" s="620"/>
      <c r="CM37" s="620"/>
      <c r="CN37" s="620"/>
      <c r="CO37" s="620"/>
      <c r="CP37" s="620"/>
      <c r="CQ37" s="621"/>
      <c r="CR37" s="622">
        <v>76573</v>
      </c>
      <c r="CS37" s="654"/>
      <c r="CT37" s="654"/>
      <c r="CU37" s="654"/>
      <c r="CV37" s="654"/>
      <c r="CW37" s="654"/>
      <c r="CX37" s="654"/>
      <c r="CY37" s="655"/>
      <c r="CZ37" s="627">
        <v>2</v>
      </c>
      <c r="DA37" s="649"/>
      <c r="DB37" s="649"/>
      <c r="DC37" s="656"/>
      <c r="DD37" s="631">
        <v>16573</v>
      </c>
      <c r="DE37" s="654"/>
      <c r="DF37" s="654"/>
      <c r="DG37" s="654"/>
      <c r="DH37" s="654"/>
      <c r="DI37" s="654"/>
      <c r="DJ37" s="654"/>
      <c r="DK37" s="655"/>
      <c r="DL37" s="631">
        <v>15314</v>
      </c>
      <c r="DM37" s="654"/>
      <c r="DN37" s="654"/>
      <c r="DO37" s="654"/>
      <c r="DP37" s="654"/>
      <c r="DQ37" s="654"/>
      <c r="DR37" s="654"/>
      <c r="DS37" s="654"/>
      <c r="DT37" s="654"/>
      <c r="DU37" s="654"/>
      <c r="DV37" s="655"/>
      <c r="DW37" s="627">
        <v>0.9</v>
      </c>
      <c r="DX37" s="649"/>
      <c r="DY37" s="649"/>
      <c r="DZ37" s="649"/>
      <c r="EA37" s="649"/>
      <c r="EB37" s="649"/>
      <c r="EC37" s="650"/>
    </row>
    <row r="38" spans="2:133" ht="11.25" customHeight="1" x14ac:dyDescent="0.2">
      <c r="B38" s="619" t="s">
        <v>255</v>
      </c>
      <c r="C38" s="620"/>
      <c r="D38" s="620"/>
      <c r="E38" s="620"/>
      <c r="F38" s="620"/>
      <c r="G38" s="620"/>
      <c r="H38" s="620"/>
      <c r="I38" s="620"/>
      <c r="J38" s="620"/>
      <c r="K38" s="620"/>
      <c r="L38" s="620"/>
      <c r="M38" s="620"/>
      <c r="N38" s="620"/>
      <c r="O38" s="620"/>
      <c r="P38" s="620"/>
      <c r="Q38" s="621"/>
      <c r="R38" s="622">
        <v>139731</v>
      </c>
      <c r="S38" s="623"/>
      <c r="T38" s="623"/>
      <c r="U38" s="623"/>
      <c r="V38" s="623"/>
      <c r="W38" s="623"/>
      <c r="X38" s="623"/>
      <c r="Y38" s="624"/>
      <c r="Z38" s="625">
        <v>3.4</v>
      </c>
      <c r="AA38" s="625"/>
      <c r="AB38" s="625"/>
      <c r="AC38" s="625"/>
      <c r="AD38" s="626" t="s">
        <v>411</v>
      </c>
      <c r="AE38" s="626"/>
      <c r="AF38" s="626"/>
      <c r="AG38" s="626"/>
      <c r="AH38" s="626"/>
      <c r="AI38" s="626"/>
      <c r="AJ38" s="626"/>
      <c r="AK38" s="626"/>
      <c r="AL38" s="627" t="s">
        <v>411</v>
      </c>
      <c r="AM38" s="628"/>
      <c r="AN38" s="628"/>
      <c r="AO38" s="629"/>
      <c r="AQ38" s="688" t="s">
        <v>574</v>
      </c>
      <c r="AR38" s="689"/>
      <c r="AS38" s="689"/>
      <c r="AT38" s="689"/>
      <c r="AU38" s="689"/>
      <c r="AV38" s="689"/>
      <c r="AW38" s="689"/>
      <c r="AX38" s="689"/>
      <c r="AY38" s="690"/>
      <c r="AZ38" s="622">
        <v>56450</v>
      </c>
      <c r="BA38" s="623"/>
      <c r="BB38" s="623"/>
      <c r="BC38" s="623"/>
      <c r="BD38" s="654"/>
      <c r="BE38" s="654"/>
      <c r="BF38" s="677"/>
      <c r="BG38" s="619" t="s">
        <v>256</v>
      </c>
      <c r="BH38" s="620"/>
      <c r="BI38" s="620"/>
      <c r="BJ38" s="620"/>
      <c r="BK38" s="620"/>
      <c r="BL38" s="620"/>
      <c r="BM38" s="620"/>
      <c r="BN38" s="620"/>
      <c r="BO38" s="620"/>
      <c r="BP38" s="620"/>
      <c r="BQ38" s="620"/>
      <c r="BR38" s="620"/>
      <c r="BS38" s="620"/>
      <c r="BT38" s="620"/>
      <c r="BU38" s="621"/>
      <c r="BV38" s="622">
        <v>422</v>
      </c>
      <c r="BW38" s="623"/>
      <c r="BX38" s="623"/>
      <c r="BY38" s="623"/>
      <c r="BZ38" s="623"/>
      <c r="CA38" s="623"/>
      <c r="CB38" s="632"/>
      <c r="CD38" s="619" t="s">
        <v>575</v>
      </c>
      <c r="CE38" s="620"/>
      <c r="CF38" s="620"/>
      <c r="CG38" s="620"/>
      <c r="CH38" s="620"/>
      <c r="CI38" s="620"/>
      <c r="CJ38" s="620"/>
      <c r="CK38" s="620"/>
      <c r="CL38" s="620"/>
      <c r="CM38" s="620"/>
      <c r="CN38" s="620"/>
      <c r="CO38" s="620"/>
      <c r="CP38" s="620"/>
      <c r="CQ38" s="621"/>
      <c r="CR38" s="622">
        <v>556561</v>
      </c>
      <c r="CS38" s="623"/>
      <c r="CT38" s="623"/>
      <c r="CU38" s="623"/>
      <c r="CV38" s="623"/>
      <c r="CW38" s="623"/>
      <c r="CX38" s="623"/>
      <c r="CY38" s="624"/>
      <c r="CZ38" s="627">
        <v>14.3</v>
      </c>
      <c r="DA38" s="649"/>
      <c r="DB38" s="649"/>
      <c r="DC38" s="656"/>
      <c r="DD38" s="631">
        <v>135559</v>
      </c>
      <c r="DE38" s="623"/>
      <c r="DF38" s="623"/>
      <c r="DG38" s="623"/>
      <c r="DH38" s="623"/>
      <c r="DI38" s="623"/>
      <c r="DJ38" s="623"/>
      <c r="DK38" s="624"/>
      <c r="DL38" s="631">
        <v>90000</v>
      </c>
      <c r="DM38" s="623"/>
      <c r="DN38" s="623"/>
      <c r="DO38" s="623"/>
      <c r="DP38" s="623"/>
      <c r="DQ38" s="623"/>
      <c r="DR38" s="623"/>
      <c r="DS38" s="623"/>
      <c r="DT38" s="623"/>
      <c r="DU38" s="623"/>
      <c r="DV38" s="624"/>
      <c r="DW38" s="627">
        <v>5.5</v>
      </c>
      <c r="DX38" s="649"/>
      <c r="DY38" s="649"/>
      <c r="DZ38" s="649"/>
      <c r="EA38" s="649"/>
      <c r="EB38" s="649"/>
      <c r="EC38" s="650"/>
    </row>
    <row r="39" spans="2:133" ht="11.25" customHeight="1" x14ac:dyDescent="0.2">
      <c r="B39" s="619" t="s">
        <v>257</v>
      </c>
      <c r="C39" s="620"/>
      <c r="D39" s="620"/>
      <c r="E39" s="620"/>
      <c r="F39" s="620"/>
      <c r="G39" s="620"/>
      <c r="H39" s="620"/>
      <c r="I39" s="620"/>
      <c r="J39" s="620"/>
      <c r="K39" s="620"/>
      <c r="L39" s="620"/>
      <c r="M39" s="620"/>
      <c r="N39" s="620"/>
      <c r="O39" s="620"/>
      <c r="P39" s="620"/>
      <c r="Q39" s="621"/>
      <c r="R39" s="622">
        <v>20347</v>
      </c>
      <c r="S39" s="623"/>
      <c r="T39" s="623"/>
      <c r="U39" s="623"/>
      <c r="V39" s="623"/>
      <c r="W39" s="623"/>
      <c r="X39" s="623"/>
      <c r="Y39" s="624"/>
      <c r="Z39" s="625">
        <v>0.5</v>
      </c>
      <c r="AA39" s="625"/>
      <c r="AB39" s="625"/>
      <c r="AC39" s="625"/>
      <c r="AD39" s="626">
        <v>233</v>
      </c>
      <c r="AE39" s="626"/>
      <c r="AF39" s="626"/>
      <c r="AG39" s="626"/>
      <c r="AH39" s="626"/>
      <c r="AI39" s="626"/>
      <c r="AJ39" s="626"/>
      <c r="AK39" s="626"/>
      <c r="AL39" s="627">
        <v>0</v>
      </c>
      <c r="AM39" s="628"/>
      <c r="AN39" s="628"/>
      <c r="AO39" s="629"/>
      <c r="AQ39" s="688" t="s">
        <v>576</v>
      </c>
      <c r="AR39" s="689"/>
      <c r="AS39" s="689"/>
      <c r="AT39" s="689"/>
      <c r="AU39" s="689"/>
      <c r="AV39" s="689"/>
      <c r="AW39" s="689"/>
      <c r="AX39" s="689"/>
      <c r="AY39" s="690"/>
      <c r="AZ39" s="622">
        <v>52419</v>
      </c>
      <c r="BA39" s="623"/>
      <c r="BB39" s="623"/>
      <c r="BC39" s="623"/>
      <c r="BD39" s="654"/>
      <c r="BE39" s="654"/>
      <c r="BF39" s="677"/>
      <c r="BG39" s="619" t="s">
        <v>258</v>
      </c>
      <c r="BH39" s="620"/>
      <c r="BI39" s="620"/>
      <c r="BJ39" s="620"/>
      <c r="BK39" s="620"/>
      <c r="BL39" s="620"/>
      <c r="BM39" s="620"/>
      <c r="BN39" s="620"/>
      <c r="BO39" s="620"/>
      <c r="BP39" s="620"/>
      <c r="BQ39" s="620"/>
      <c r="BR39" s="620"/>
      <c r="BS39" s="620"/>
      <c r="BT39" s="620"/>
      <c r="BU39" s="621"/>
      <c r="BV39" s="622">
        <v>629</v>
      </c>
      <c r="BW39" s="623"/>
      <c r="BX39" s="623"/>
      <c r="BY39" s="623"/>
      <c r="BZ39" s="623"/>
      <c r="CA39" s="623"/>
      <c r="CB39" s="632"/>
      <c r="CD39" s="619" t="s">
        <v>577</v>
      </c>
      <c r="CE39" s="620"/>
      <c r="CF39" s="620"/>
      <c r="CG39" s="620"/>
      <c r="CH39" s="620"/>
      <c r="CI39" s="620"/>
      <c r="CJ39" s="620"/>
      <c r="CK39" s="620"/>
      <c r="CL39" s="620"/>
      <c r="CM39" s="620"/>
      <c r="CN39" s="620"/>
      <c r="CO39" s="620"/>
      <c r="CP39" s="620"/>
      <c r="CQ39" s="621"/>
      <c r="CR39" s="622">
        <v>57094</v>
      </c>
      <c r="CS39" s="654"/>
      <c r="CT39" s="654"/>
      <c r="CU39" s="654"/>
      <c r="CV39" s="654"/>
      <c r="CW39" s="654"/>
      <c r="CX39" s="654"/>
      <c r="CY39" s="655"/>
      <c r="CZ39" s="627">
        <v>1.5</v>
      </c>
      <c r="DA39" s="649"/>
      <c r="DB39" s="649"/>
      <c r="DC39" s="656"/>
      <c r="DD39" s="631">
        <v>56322</v>
      </c>
      <c r="DE39" s="654"/>
      <c r="DF39" s="654"/>
      <c r="DG39" s="654"/>
      <c r="DH39" s="654"/>
      <c r="DI39" s="654"/>
      <c r="DJ39" s="654"/>
      <c r="DK39" s="655"/>
      <c r="DL39" s="631" t="s">
        <v>411</v>
      </c>
      <c r="DM39" s="654"/>
      <c r="DN39" s="654"/>
      <c r="DO39" s="654"/>
      <c r="DP39" s="654"/>
      <c r="DQ39" s="654"/>
      <c r="DR39" s="654"/>
      <c r="DS39" s="654"/>
      <c r="DT39" s="654"/>
      <c r="DU39" s="654"/>
      <c r="DV39" s="655"/>
      <c r="DW39" s="627" t="s">
        <v>411</v>
      </c>
      <c r="DX39" s="649"/>
      <c r="DY39" s="649"/>
      <c r="DZ39" s="649"/>
      <c r="EA39" s="649"/>
      <c r="EB39" s="649"/>
      <c r="EC39" s="650"/>
    </row>
    <row r="40" spans="2:133" ht="11.25" customHeight="1" x14ac:dyDescent="0.2">
      <c r="B40" s="619" t="s">
        <v>259</v>
      </c>
      <c r="C40" s="620"/>
      <c r="D40" s="620"/>
      <c r="E40" s="620"/>
      <c r="F40" s="620"/>
      <c r="G40" s="620"/>
      <c r="H40" s="620"/>
      <c r="I40" s="620"/>
      <c r="J40" s="620"/>
      <c r="K40" s="620"/>
      <c r="L40" s="620"/>
      <c r="M40" s="620"/>
      <c r="N40" s="620"/>
      <c r="O40" s="620"/>
      <c r="P40" s="620"/>
      <c r="Q40" s="621"/>
      <c r="R40" s="622">
        <v>36671</v>
      </c>
      <c r="S40" s="623"/>
      <c r="T40" s="623"/>
      <c r="U40" s="623"/>
      <c r="V40" s="623"/>
      <c r="W40" s="623"/>
      <c r="X40" s="623"/>
      <c r="Y40" s="624"/>
      <c r="Z40" s="625">
        <v>0.9</v>
      </c>
      <c r="AA40" s="625"/>
      <c r="AB40" s="625"/>
      <c r="AC40" s="625"/>
      <c r="AD40" s="626" t="s">
        <v>411</v>
      </c>
      <c r="AE40" s="626"/>
      <c r="AF40" s="626"/>
      <c r="AG40" s="626"/>
      <c r="AH40" s="626"/>
      <c r="AI40" s="626"/>
      <c r="AJ40" s="626"/>
      <c r="AK40" s="626"/>
      <c r="AL40" s="627" t="s">
        <v>411</v>
      </c>
      <c r="AM40" s="628"/>
      <c r="AN40" s="628"/>
      <c r="AO40" s="629"/>
      <c r="AQ40" s="688" t="s">
        <v>578</v>
      </c>
      <c r="AR40" s="689"/>
      <c r="AS40" s="689"/>
      <c r="AT40" s="689"/>
      <c r="AU40" s="689"/>
      <c r="AV40" s="689"/>
      <c r="AW40" s="689"/>
      <c r="AX40" s="689"/>
      <c r="AY40" s="690"/>
      <c r="AZ40" s="622">
        <v>16948</v>
      </c>
      <c r="BA40" s="623"/>
      <c r="BB40" s="623"/>
      <c r="BC40" s="623"/>
      <c r="BD40" s="654"/>
      <c r="BE40" s="654"/>
      <c r="BF40" s="677"/>
      <c r="BG40" s="670" t="s">
        <v>579</v>
      </c>
      <c r="BH40" s="671"/>
      <c r="BI40" s="671"/>
      <c r="BJ40" s="671"/>
      <c r="BK40" s="671"/>
      <c r="BL40" s="359"/>
      <c r="BM40" s="620" t="s">
        <v>580</v>
      </c>
      <c r="BN40" s="620"/>
      <c r="BO40" s="620"/>
      <c r="BP40" s="620"/>
      <c r="BQ40" s="620"/>
      <c r="BR40" s="620"/>
      <c r="BS40" s="620"/>
      <c r="BT40" s="620"/>
      <c r="BU40" s="621"/>
      <c r="BV40" s="622">
        <v>65</v>
      </c>
      <c r="BW40" s="623"/>
      <c r="BX40" s="623"/>
      <c r="BY40" s="623"/>
      <c r="BZ40" s="623"/>
      <c r="CA40" s="623"/>
      <c r="CB40" s="632"/>
      <c r="CD40" s="619" t="s">
        <v>581</v>
      </c>
      <c r="CE40" s="620"/>
      <c r="CF40" s="620"/>
      <c r="CG40" s="620"/>
      <c r="CH40" s="620"/>
      <c r="CI40" s="620"/>
      <c r="CJ40" s="620"/>
      <c r="CK40" s="620"/>
      <c r="CL40" s="620"/>
      <c r="CM40" s="620"/>
      <c r="CN40" s="620"/>
      <c r="CO40" s="620"/>
      <c r="CP40" s="620"/>
      <c r="CQ40" s="621"/>
      <c r="CR40" s="622" t="s">
        <v>411</v>
      </c>
      <c r="CS40" s="623"/>
      <c r="CT40" s="623"/>
      <c r="CU40" s="623"/>
      <c r="CV40" s="623"/>
      <c r="CW40" s="623"/>
      <c r="CX40" s="623"/>
      <c r="CY40" s="624"/>
      <c r="CZ40" s="627" t="s">
        <v>411</v>
      </c>
      <c r="DA40" s="649"/>
      <c r="DB40" s="649"/>
      <c r="DC40" s="656"/>
      <c r="DD40" s="631" t="s">
        <v>411</v>
      </c>
      <c r="DE40" s="623"/>
      <c r="DF40" s="623"/>
      <c r="DG40" s="623"/>
      <c r="DH40" s="623"/>
      <c r="DI40" s="623"/>
      <c r="DJ40" s="623"/>
      <c r="DK40" s="624"/>
      <c r="DL40" s="631" t="s">
        <v>411</v>
      </c>
      <c r="DM40" s="623"/>
      <c r="DN40" s="623"/>
      <c r="DO40" s="623"/>
      <c r="DP40" s="623"/>
      <c r="DQ40" s="623"/>
      <c r="DR40" s="623"/>
      <c r="DS40" s="623"/>
      <c r="DT40" s="623"/>
      <c r="DU40" s="623"/>
      <c r="DV40" s="624"/>
      <c r="DW40" s="627" t="s">
        <v>411</v>
      </c>
      <c r="DX40" s="649"/>
      <c r="DY40" s="649"/>
      <c r="DZ40" s="649"/>
      <c r="EA40" s="649"/>
      <c r="EB40" s="649"/>
      <c r="EC40" s="650"/>
    </row>
    <row r="41" spans="2:133" ht="11.25" customHeight="1" x14ac:dyDescent="0.2">
      <c r="B41" s="619" t="s">
        <v>582</v>
      </c>
      <c r="C41" s="620"/>
      <c r="D41" s="620"/>
      <c r="E41" s="620"/>
      <c r="F41" s="620"/>
      <c r="G41" s="620"/>
      <c r="H41" s="620"/>
      <c r="I41" s="620"/>
      <c r="J41" s="620"/>
      <c r="K41" s="620"/>
      <c r="L41" s="620"/>
      <c r="M41" s="620"/>
      <c r="N41" s="620"/>
      <c r="O41" s="620"/>
      <c r="P41" s="620"/>
      <c r="Q41" s="621"/>
      <c r="R41" s="622" t="s">
        <v>411</v>
      </c>
      <c r="S41" s="623"/>
      <c r="T41" s="623"/>
      <c r="U41" s="623"/>
      <c r="V41" s="623"/>
      <c r="W41" s="623"/>
      <c r="X41" s="623"/>
      <c r="Y41" s="624"/>
      <c r="Z41" s="625" t="s">
        <v>411</v>
      </c>
      <c r="AA41" s="625"/>
      <c r="AB41" s="625"/>
      <c r="AC41" s="625"/>
      <c r="AD41" s="626" t="s">
        <v>411</v>
      </c>
      <c r="AE41" s="626"/>
      <c r="AF41" s="626"/>
      <c r="AG41" s="626"/>
      <c r="AH41" s="626"/>
      <c r="AI41" s="626"/>
      <c r="AJ41" s="626"/>
      <c r="AK41" s="626"/>
      <c r="AL41" s="627" t="s">
        <v>411</v>
      </c>
      <c r="AM41" s="628"/>
      <c r="AN41" s="628"/>
      <c r="AO41" s="629"/>
      <c r="AQ41" s="688" t="s">
        <v>583</v>
      </c>
      <c r="AR41" s="689"/>
      <c r="AS41" s="689"/>
      <c r="AT41" s="689"/>
      <c r="AU41" s="689"/>
      <c r="AV41" s="689"/>
      <c r="AW41" s="689"/>
      <c r="AX41" s="689"/>
      <c r="AY41" s="690"/>
      <c r="AZ41" s="622">
        <v>83602</v>
      </c>
      <c r="BA41" s="623"/>
      <c r="BB41" s="623"/>
      <c r="BC41" s="623"/>
      <c r="BD41" s="654"/>
      <c r="BE41" s="654"/>
      <c r="BF41" s="677"/>
      <c r="BG41" s="670"/>
      <c r="BH41" s="671"/>
      <c r="BI41" s="671"/>
      <c r="BJ41" s="671"/>
      <c r="BK41" s="671"/>
      <c r="BL41" s="359"/>
      <c r="BM41" s="620" t="s">
        <v>249</v>
      </c>
      <c r="BN41" s="620"/>
      <c r="BO41" s="620"/>
      <c r="BP41" s="620"/>
      <c r="BQ41" s="620"/>
      <c r="BR41" s="620"/>
      <c r="BS41" s="620"/>
      <c r="BT41" s="620"/>
      <c r="BU41" s="621"/>
      <c r="BV41" s="622" t="s">
        <v>411</v>
      </c>
      <c r="BW41" s="623"/>
      <c r="BX41" s="623"/>
      <c r="BY41" s="623"/>
      <c r="BZ41" s="623"/>
      <c r="CA41" s="623"/>
      <c r="CB41" s="632"/>
      <c r="CD41" s="619" t="s">
        <v>584</v>
      </c>
      <c r="CE41" s="620"/>
      <c r="CF41" s="620"/>
      <c r="CG41" s="620"/>
      <c r="CH41" s="620"/>
      <c r="CI41" s="620"/>
      <c r="CJ41" s="620"/>
      <c r="CK41" s="620"/>
      <c r="CL41" s="620"/>
      <c r="CM41" s="620"/>
      <c r="CN41" s="620"/>
      <c r="CO41" s="620"/>
      <c r="CP41" s="620"/>
      <c r="CQ41" s="621"/>
      <c r="CR41" s="622" t="s">
        <v>411</v>
      </c>
      <c r="CS41" s="654"/>
      <c r="CT41" s="654"/>
      <c r="CU41" s="654"/>
      <c r="CV41" s="654"/>
      <c r="CW41" s="654"/>
      <c r="CX41" s="654"/>
      <c r="CY41" s="655"/>
      <c r="CZ41" s="627" t="s">
        <v>411</v>
      </c>
      <c r="DA41" s="649"/>
      <c r="DB41" s="649"/>
      <c r="DC41" s="656"/>
      <c r="DD41" s="631" t="s">
        <v>411</v>
      </c>
      <c r="DE41" s="654"/>
      <c r="DF41" s="654"/>
      <c r="DG41" s="654"/>
      <c r="DH41" s="654"/>
      <c r="DI41" s="654"/>
      <c r="DJ41" s="654"/>
      <c r="DK41" s="655"/>
      <c r="DL41" s="697"/>
      <c r="DM41" s="698"/>
      <c r="DN41" s="698"/>
      <c r="DO41" s="698"/>
      <c r="DP41" s="698"/>
      <c r="DQ41" s="698"/>
      <c r="DR41" s="698"/>
      <c r="DS41" s="698"/>
      <c r="DT41" s="698"/>
      <c r="DU41" s="698"/>
      <c r="DV41" s="699"/>
      <c r="DW41" s="694"/>
      <c r="DX41" s="695"/>
      <c r="DY41" s="695"/>
      <c r="DZ41" s="695"/>
      <c r="EA41" s="695"/>
      <c r="EB41" s="695"/>
      <c r="EC41" s="696"/>
    </row>
    <row r="42" spans="2:133" ht="11.25" customHeight="1" x14ac:dyDescent="0.2">
      <c r="B42" s="619" t="s">
        <v>585</v>
      </c>
      <c r="C42" s="620"/>
      <c r="D42" s="620"/>
      <c r="E42" s="620"/>
      <c r="F42" s="620"/>
      <c r="G42" s="620"/>
      <c r="H42" s="620"/>
      <c r="I42" s="620"/>
      <c r="J42" s="620"/>
      <c r="K42" s="620"/>
      <c r="L42" s="620"/>
      <c r="M42" s="620"/>
      <c r="N42" s="620"/>
      <c r="O42" s="620"/>
      <c r="P42" s="620"/>
      <c r="Q42" s="621"/>
      <c r="R42" s="622" t="s">
        <v>411</v>
      </c>
      <c r="S42" s="623"/>
      <c r="T42" s="623"/>
      <c r="U42" s="623"/>
      <c r="V42" s="623"/>
      <c r="W42" s="623"/>
      <c r="X42" s="623"/>
      <c r="Y42" s="624"/>
      <c r="Z42" s="625" t="s">
        <v>411</v>
      </c>
      <c r="AA42" s="625"/>
      <c r="AB42" s="625"/>
      <c r="AC42" s="625"/>
      <c r="AD42" s="626" t="s">
        <v>411</v>
      </c>
      <c r="AE42" s="626"/>
      <c r="AF42" s="626"/>
      <c r="AG42" s="626"/>
      <c r="AH42" s="626"/>
      <c r="AI42" s="626"/>
      <c r="AJ42" s="626"/>
      <c r="AK42" s="626"/>
      <c r="AL42" s="627" t="s">
        <v>411</v>
      </c>
      <c r="AM42" s="628"/>
      <c r="AN42" s="628"/>
      <c r="AO42" s="629"/>
      <c r="AQ42" s="691" t="s">
        <v>586</v>
      </c>
      <c r="AR42" s="692"/>
      <c r="AS42" s="692"/>
      <c r="AT42" s="692"/>
      <c r="AU42" s="692"/>
      <c r="AV42" s="692"/>
      <c r="AW42" s="692"/>
      <c r="AX42" s="692"/>
      <c r="AY42" s="693"/>
      <c r="AZ42" s="700">
        <v>137385</v>
      </c>
      <c r="BA42" s="701"/>
      <c r="BB42" s="701"/>
      <c r="BC42" s="701"/>
      <c r="BD42" s="681"/>
      <c r="BE42" s="681"/>
      <c r="BF42" s="683"/>
      <c r="BG42" s="672"/>
      <c r="BH42" s="673"/>
      <c r="BI42" s="673"/>
      <c r="BJ42" s="673"/>
      <c r="BK42" s="673"/>
      <c r="BL42" s="360"/>
      <c r="BM42" s="641" t="s">
        <v>587</v>
      </c>
      <c r="BN42" s="641"/>
      <c r="BO42" s="641"/>
      <c r="BP42" s="641"/>
      <c r="BQ42" s="641"/>
      <c r="BR42" s="641"/>
      <c r="BS42" s="641"/>
      <c r="BT42" s="641"/>
      <c r="BU42" s="642"/>
      <c r="BV42" s="700">
        <v>340</v>
      </c>
      <c r="BW42" s="701"/>
      <c r="BX42" s="701"/>
      <c r="BY42" s="701"/>
      <c r="BZ42" s="701"/>
      <c r="CA42" s="701"/>
      <c r="CB42" s="707"/>
      <c r="CD42" s="619" t="s">
        <v>588</v>
      </c>
      <c r="CE42" s="620"/>
      <c r="CF42" s="620"/>
      <c r="CG42" s="620"/>
      <c r="CH42" s="620"/>
      <c r="CI42" s="620"/>
      <c r="CJ42" s="620"/>
      <c r="CK42" s="620"/>
      <c r="CL42" s="620"/>
      <c r="CM42" s="620"/>
      <c r="CN42" s="620"/>
      <c r="CO42" s="620"/>
      <c r="CP42" s="620"/>
      <c r="CQ42" s="621"/>
      <c r="CR42" s="622">
        <v>805317</v>
      </c>
      <c r="CS42" s="654"/>
      <c r="CT42" s="654"/>
      <c r="CU42" s="654"/>
      <c r="CV42" s="654"/>
      <c r="CW42" s="654"/>
      <c r="CX42" s="654"/>
      <c r="CY42" s="655"/>
      <c r="CZ42" s="627">
        <v>20.7</v>
      </c>
      <c r="DA42" s="649"/>
      <c r="DB42" s="649"/>
      <c r="DC42" s="656"/>
      <c r="DD42" s="631">
        <v>399219</v>
      </c>
      <c r="DE42" s="654"/>
      <c r="DF42" s="654"/>
      <c r="DG42" s="654"/>
      <c r="DH42" s="654"/>
      <c r="DI42" s="654"/>
      <c r="DJ42" s="654"/>
      <c r="DK42" s="655"/>
      <c r="DL42" s="697"/>
      <c r="DM42" s="698"/>
      <c r="DN42" s="698"/>
      <c r="DO42" s="698"/>
      <c r="DP42" s="698"/>
      <c r="DQ42" s="698"/>
      <c r="DR42" s="698"/>
      <c r="DS42" s="698"/>
      <c r="DT42" s="698"/>
      <c r="DU42" s="698"/>
      <c r="DV42" s="699"/>
      <c r="DW42" s="694"/>
      <c r="DX42" s="695"/>
      <c r="DY42" s="695"/>
      <c r="DZ42" s="695"/>
      <c r="EA42" s="695"/>
      <c r="EB42" s="695"/>
      <c r="EC42" s="696"/>
    </row>
    <row r="43" spans="2:133" ht="11.25" customHeight="1" x14ac:dyDescent="0.2">
      <c r="B43" s="619" t="s">
        <v>589</v>
      </c>
      <c r="C43" s="620"/>
      <c r="D43" s="620"/>
      <c r="E43" s="620"/>
      <c r="F43" s="620"/>
      <c r="G43" s="620"/>
      <c r="H43" s="620"/>
      <c r="I43" s="620"/>
      <c r="J43" s="620"/>
      <c r="K43" s="620"/>
      <c r="L43" s="620"/>
      <c r="M43" s="620"/>
      <c r="N43" s="620"/>
      <c r="O43" s="620"/>
      <c r="P43" s="620"/>
      <c r="Q43" s="621"/>
      <c r="R43" s="622">
        <v>36671</v>
      </c>
      <c r="S43" s="623"/>
      <c r="T43" s="623"/>
      <c r="U43" s="623"/>
      <c r="V43" s="623"/>
      <c r="W43" s="623"/>
      <c r="X43" s="623"/>
      <c r="Y43" s="624"/>
      <c r="Z43" s="625">
        <v>0.9</v>
      </c>
      <c r="AA43" s="625"/>
      <c r="AB43" s="625"/>
      <c r="AC43" s="625"/>
      <c r="AD43" s="626" t="s">
        <v>411</v>
      </c>
      <c r="AE43" s="626"/>
      <c r="AF43" s="626"/>
      <c r="AG43" s="626"/>
      <c r="AH43" s="626"/>
      <c r="AI43" s="626"/>
      <c r="AJ43" s="626"/>
      <c r="AK43" s="626"/>
      <c r="AL43" s="627" t="s">
        <v>411</v>
      </c>
      <c r="AM43" s="628"/>
      <c r="AN43" s="628"/>
      <c r="AO43" s="629"/>
      <c r="CD43" s="619" t="s">
        <v>590</v>
      </c>
      <c r="CE43" s="620"/>
      <c r="CF43" s="620"/>
      <c r="CG43" s="620"/>
      <c r="CH43" s="620"/>
      <c r="CI43" s="620"/>
      <c r="CJ43" s="620"/>
      <c r="CK43" s="620"/>
      <c r="CL43" s="620"/>
      <c r="CM43" s="620"/>
      <c r="CN43" s="620"/>
      <c r="CO43" s="620"/>
      <c r="CP43" s="620"/>
      <c r="CQ43" s="621"/>
      <c r="CR43" s="622">
        <v>20069</v>
      </c>
      <c r="CS43" s="654"/>
      <c r="CT43" s="654"/>
      <c r="CU43" s="654"/>
      <c r="CV43" s="654"/>
      <c r="CW43" s="654"/>
      <c r="CX43" s="654"/>
      <c r="CY43" s="655"/>
      <c r="CZ43" s="627">
        <v>0.5</v>
      </c>
      <c r="DA43" s="649"/>
      <c r="DB43" s="649"/>
      <c r="DC43" s="656"/>
      <c r="DD43" s="631">
        <v>20069</v>
      </c>
      <c r="DE43" s="654"/>
      <c r="DF43" s="654"/>
      <c r="DG43" s="654"/>
      <c r="DH43" s="654"/>
      <c r="DI43" s="654"/>
      <c r="DJ43" s="654"/>
      <c r="DK43" s="655"/>
      <c r="DL43" s="697"/>
      <c r="DM43" s="698"/>
      <c r="DN43" s="698"/>
      <c r="DO43" s="698"/>
      <c r="DP43" s="698"/>
      <c r="DQ43" s="698"/>
      <c r="DR43" s="698"/>
      <c r="DS43" s="698"/>
      <c r="DT43" s="698"/>
      <c r="DU43" s="698"/>
      <c r="DV43" s="699"/>
      <c r="DW43" s="694"/>
      <c r="DX43" s="695"/>
      <c r="DY43" s="695"/>
      <c r="DZ43" s="695"/>
      <c r="EA43" s="695"/>
      <c r="EB43" s="695"/>
      <c r="EC43" s="696"/>
    </row>
    <row r="44" spans="2:133" ht="11.25" customHeight="1" x14ac:dyDescent="0.2">
      <c r="B44" s="640" t="s">
        <v>591</v>
      </c>
      <c r="C44" s="641"/>
      <c r="D44" s="641"/>
      <c r="E44" s="641"/>
      <c r="F44" s="641"/>
      <c r="G44" s="641"/>
      <c r="H44" s="641"/>
      <c r="I44" s="641"/>
      <c r="J44" s="641"/>
      <c r="K44" s="641"/>
      <c r="L44" s="641"/>
      <c r="M44" s="641"/>
      <c r="N44" s="641"/>
      <c r="O44" s="641"/>
      <c r="P44" s="641"/>
      <c r="Q44" s="642"/>
      <c r="R44" s="700">
        <v>4107932</v>
      </c>
      <c r="S44" s="701"/>
      <c r="T44" s="701"/>
      <c r="U44" s="701"/>
      <c r="V44" s="701"/>
      <c r="W44" s="701"/>
      <c r="X44" s="701"/>
      <c r="Y44" s="702"/>
      <c r="Z44" s="703">
        <v>100</v>
      </c>
      <c r="AA44" s="703"/>
      <c r="AB44" s="703"/>
      <c r="AC44" s="703"/>
      <c r="AD44" s="704">
        <v>1603265</v>
      </c>
      <c r="AE44" s="704"/>
      <c r="AF44" s="704"/>
      <c r="AG44" s="704"/>
      <c r="AH44" s="704"/>
      <c r="AI44" s="704"/>
      <c r="AJ44" s="704"/>
      <c r="AK44" s="704"/>
      <c r="AL44" s="705">
        <v>100</v>
      </c>
      <c r="AM44" s="682"/>
      <c r="AN44" s="682"/>
      <c r="AO44" s="706"/>
      <c r="CD44" s="658" t="s">
        <v>554</v>
      </c>
      <c r="CE44" s="659"/>
      <c r="CF44" s="619" t="s">
        <v>592</v>
      </c>
      <c r="CG44" s="620"/>
      <c r="CH44" s="620"/>
      <c r="CI44" s="620"/>
      <c r="CJ44" s="620"/>
      <c r="CK44" s="620"/>
      <c r="CL44" s="620"/>
      <c r="CM44" s="620"/>
      <c r="CN44" s="620"/>
      <c r="CO44" s="620"/>
      <c r="CP44" s="620"/>
      <c r="CQ44" s="621"/>
      <c r="CR44" s="622">
        <v>730300</v>
      </c>
      <c r="CS44" s="623"/>
      <c r="CT44" s="623"/>
      <c r="CU44" s="623"/>
      <c r="CV44" s="623"/>
      <c r="CW44" s="623"/>
      <c r="CX44" s="623"/>
      <c r="CY44" s="624"/>
      <c r="CZ44" s="627">
        <v>18.8</v>
      </c>
      <c r="DA44" s="628"/>
      <c r="DB44" s="628"/>
      <c r="DC44" s="634"/>
      <c r="DD44" s="631">
        <v>373380</v>
      </c>
      <c r="DE44" s="623"/>
      <c r="DF44" s="623"/>
      <c r="DG44" s="623"/>
      <c r="DH44" s="623"/>
      <c r="DI44" s="623"/>
      <c r="DJ44" s="623"/>
      <c r="DK44" s="624"/>
      <c r="DL44" s="697"/>
      <c r="DM44" s="698"/>
      <c r="DN44" s="698"/>
      <c r="DO44" s="698"/>
      <c r="DP44" s="698"/>
      <c r="DQ44" s="698"/>
      <c r="DR44" s="698"/>
      <c r="DS44" s="698"/>
      <c r="DT44" s="698"/>
      <c r="DU44" s="698"/>
      <c r="DV44" s="699"/>
      <c r="DW44" s="694"/>
      <c r="DX44" s="695"/>
      <c r="DY44" s="695"/>
      <c r="DZ44" s="695"/>
      <c r="EA44" s="695"/>
      <c r="EB44" s="695"/>
      <c r="EC44" s="696"/>
    </row>
    <row r="45" spans="2:133" ht="11.25" customHeight="1" x14ac:dyDescent="0.2">
      <c r="CD45" s="660"/>
      <c r="CE45" s="661"/>
      <c r="CF45" s="619" t="s">
        <v>593</v>
      </c>
      <c r="CG45" s="620"/>
      <c r="CH45" s="620"/>
      <c r="CI45" s="620"/>
      <c r="CJ45" s="620"/>
      <c r="CK45" s="620"/>
      <c r="CL45" s="620"/>
      <c r="CM45" s="620"/>
      <c r="CN45" s="620"/>
      <c r="CO45" s="620"/>
      <c r="CP45" s="620"/>
      <c r="CQ45" s="621"/>
      <c r="CR45" s="622">
        <v>87970</v>
      </c>
      <c r="CS45" s="654"/>
      <c r="CT45" s="654"/>
      <c r="CU45" s="654"/>
      <c r="CV45" s="654"/>
      <c r="CW45" s="654"/>
      <c r="CX45" s="654"/>
      <c r="CY45" s="655"/>
      <c r="CZ45" s="627">
        <v>2.2999999999999998</v>
      </c>
      <c r="DA45" s="649"/>
      <c r="DB45" s="649"/>
      <c r="DC45" s="656"/>
      <c r="DD45" s="631">
        <v>33332</v>
      </c>
      <c r="DE45" s="654"/>
      <c r="DF45" s="654"/>
      <c r="DG45" s="654"/>
      <c r="DH45" s="654"/>
      <c r="DI45" s="654"/>
      <c r="DJ45" s="654"/>
      <c r="DK45" s="655"/>
      <c r="DL45" s="697"/>
      <c r="DM45" s="698"/>
      <c r="DN45" s="698"/>
      <c r="DO45" s="698"/>
      <c r="DP45" s="698"/>
      <c r="DQ45" s="698"/>
      <c r="DR45" s="698"/>
      <c r="DS45" s="698"/>
      <c r="DT45" s="698"/>
      <c r="DU45" s="698"/>
      <c r="DV45" s="699"/>
      <c r="DW45" s="694"/>
      <c r="DX45" s="695"/>
      <c r="DY45" s="695"/>
      <c r="DZ45" s="695"/>
      <c r="EA45" s="695"/>
      <c r="EB45" s="695"/>
      <c r="EC45" s="696"/>
    </row>
    <row r="46" spans="2:133" ht="11.25" customHeight="1" x14ac:dyDescent="0.2">
      <c r="B46" s="350" t="s">
        <v>594</v>
      </c>
      <c r="CD46" s="660"/>
      <c r="CE46" s="661"/>
      <c r="CF46" s="619" t="s">
        <v>595</v>
      </c>
      <c r="CG46" s="620"/>
      <c r="CH46" s="620"/>
      <c r="CI46" s="620"/>
      <c r="CJ46" s="620"/>
      <c r="CK46" s="620"/>
      <c r="CL46" s="620"/>
      <c r="CM46" s="620"/>
      <c r="CN46" s="620"/>
      <c r="CO46" s="620"/>
      <c r="CP46" s="620"/>
      <c r="CQ46" s="621"/>
      <c r="CR46" s="622">
        <v>642330</v>
      </c>
      <c r="CS46" s="623"/>
      <c r="CT46" s="623"/>
      <c r="CU46" s="623"/>
      <c r="CV46" s="623"/>
      <c r="CW46" s="623"/>
      <c r="CX46" s="623"/>
      <c r="CY46" s="624"/>
      <c r="CZ46" s="627">
        <v>16.5</v>
      </c>
      <c r="DA46" s="628"/>
      <c r="DB46" s="628"/>
      <c r="DC46" s="634"/>
      <c r="DD46" s="631">
        <v>340048</v>
      </c>
      <c r="DE46" s="623"/>
      <c r="DF46" s="623"/>
      <c r="DG46" s="623"/>
      <c r="DH46" s="623"/>
      <c r="DI46" s="623"/>
      <c r="DJ46" s="623"/>
      <c r="DK46" s="624"/>
      <c r="DL46" s="697"/>
      <c r="DM46" s="698"/>
      <c r="DN46" s="698"/>
      <c r="DO46" s="698"/>
      <c r="DP46" s="698"/>
      <c r="DQ46" s="698"/>
      <c r="DR46" s="698"/>
      <c r="DS46" s="698"/>
      <c r="DT46" s="698"/>
      <c r="DU46" s="698"/>
      <c r="DV46" s="699"/>
      <c r="DW46" s="694"/>
      <c r="DX46" s="695"/>
      <c r="DY46" s="695"/>
      <c r="DZ46" s="695"/>
      <c r="EA46" s="695"/>
      <c r="EB46" s="695"/>
      <c r="EC46" s="696"/>
    </row>
    <row r="47" spans="2:133" ht="11.25" customHeight="1" x14ac:dyDescent="0.2">
      <c r="B47" s="718" t="s">
        <v>596</v>
      </c>
      <c r="C47" s="718"/>
      <c r="D47" s="718"/>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8"/>
      <c r="AY47" s="718"/>
      <c r="AZ47" s="718"/>
      <c r="BA47" s="718"/>
      <c r="BB47" s="718"/>
      <c r="BC47" s="718"/>
      <c r="BD47" s="718"/>
      <c r="BE47" s="718"/>
      <c r="BF47" s="718"/>
      <c r="BG47" s="718"/>
      <c r="BH47" s="718"/>
      <c r="BI47" s="718"/>
      <c r="BJ47" s="718"/>
      <c r="BK47" s="718"/>
      <c r="BL47" s="718"/>
      <c r="BM47" s="718"/>
      <c r="BN47" s="718"/>
      <c r="BO47" s="718"/>
      <c r="BP47" s="718"/>
      <c r="BQ47" s="718"/>
      <c r="BR47" s="718"/>
      <c r="BS47" s="718"/>
      <c r="BT47" s="718"/>
      <c r="BU47" s="718"/>
      <c r="BV47" s="718"/>
      <c r="BW47" s="718"/>
      <c r="BX47" s="718"/>
      <c r="BY47" s="718"/>
      <c r="BZ47" s="718"/>
      <c r="CA47" s="718"/>
      <c r="CB47" s="718"/>
      <c r="CD47" s="660"/>
      <c r="CE47" s="661"/>
      <c r="CF47" s="619" t="s">
        <v>597</v>
      </c>
      <c r="CG47" s="620"/>
      <c r="CH47" s="620"/>
      <c r="CI47" s="620"/>
      <c r="CJ47" s="620"/>
      <c r="CK47" s="620"/>
      <c r="CL47" s="620"/>
      <c r="CM47" s="620"/>
      <c r="CN47" s="620"/>
      <c r="CO47" s="620"/>
      <c r="CP47" s="620"/>
      <c r="CQ47" s="621"/>
      <c r="CR47" s="622">
        <v>75017</v>
      </c>
      <c r="CS47" s="654"/>
      <c r="CT47" s="654"/>
      <c r="CU47" s="654"/>
      <c r="CV47" s="654"/>
      <c r="CW47" s="654"/>
      <c r="CX47" s="654"/>
      <c r="CY47" s="655"/>
      <c r="CZ47" s="627">
        <v>1.9</v>
      </c>
      <c r="DA47" s="649"/>
      <c r="DB47" s="649"/>
      <c r="DC47" s="656"/>
      <c r="DD47" s="631">
        <v>25839</v>
      </c>
      <c r="DE47" s="654"/>
      <c r="DF47" s="654"/>
      <c r="DG47" s="654"/>
      <c r="DH47" s="654"/>
      <c r="DI47" s="654"/>
      <c r="DJ47" s="654"/>
      <c r="DK47" s="655"/>
      <c r="DL47" s="697"/>
      <c r="DM47" s="698"/>
      <c r="DN47" s="698"/>
      <c r="DO47" s="698"/>
      <c r="DP47" s="698"/>
      <c r="DQ47" s="698"/>
      <c r="DR47" s="698"/>
      <c r="DS47" s="698"/>
      <c r="DT47" s="698"/>
      <c r="DU47" s="698"/>
      <c r="DV47" s="699"/>
      <c r="DW47" s="694"/>
      <c r="DX47" s="695"/>
      <c r="DY47" s="695"/>
      <c r="DZ47" s="695"/>
      <c r="EA47" s="695"/>
      <c r="EB47" s="695"/>
      <c r="EC47" s="696"/>
    </row>
    <row r="48" spans="2:133" ht="10.8" x14ac:dyDescent="0.2">
      <c r="B48" s="718" t="s">
        <v>598</v>
      </c>
      <c r="C48" s="718"/>
      <c r="D48" s="718"/>
      <c r="E48" s="718"/>
      <c r="F48" s="718"/>
      <c r="G48" s="718"/>
      <c r="H48" s="718"/>
      <c r="I48" s="718"/>
      <c r="J48" s="718"/>
      <c r="K48" s="718"/>
      <c r="L48" s="718"/>
      <c r="M48" s="718"/>
      <c r="N48" s="718"/>
      <c r="O48" s="718"/>
      <c r="P48" s="718"/>
      <c r="Q48" s="718"/>
      <c r="R48" s="718"/>
      <c r="S48" s="718"/>
      <c r="T48" s="718"/>
      <c r="U48" s="718"/>
      <c r="V48" s="718"/>
      <c r="W48" s="718"/>
      <c r="X48" s="718"/>
      <c r="Y48" s="718"/>
      <c r="Z48" s="718"/>
      <c r="AA48" s="718"/>
      <c r="AB48" s="718"/>
      <c r="AC48" s="718"/>
      <c r="AD48" s="718"/>
      <c r="AE48" s="718"/>
      <c r="AF48" s="718"/>
      <c r="AG48" s="718"/>
      <c r="AH48" s="718"/>
      <c r="AI48" s="718"/>
      <c r="AJ48" s="718"/>
      <c r="AK48" s="718"/>
      <c r="AL48" s="718"/>
      <c r="AM48" s="718"/>
      <c r="AN48" s="718"/>
      <c r="AO48" s="718"/>
      <c r="AP48" s="718"/>
      <c r="AQ48" s="718"/>
      <c r="AR48" s="718"/>
      <c r="AS48" s="718"/>
      <c r="AT48" s="718"/>
      <c r="AU48" s="718"/>
      <c r="AV48" s="718"/>
      <c r="AW48" s="718"/>
      <c r="AX48" s="718"/>
      <c r="AY48" s="718"/>
      <c r="AZ48" s="718"/>
      <c r="BA48" s="718"/>
      <c r="BB48" s="718"/>
      <c r="BC48" s="718"/>
      <c r="BD48" s="718"/>
      <c r="BE48" s="718"/>
      <c r="BF48" s="718"/>
      <c r="BG48" s="718"/>
      <c r="BH48" s="718"/>
      <c r="BI48" s="718"/>
      <c r="BJ48" s="718"/>
      <c r="BK48" s="718"/>
      <c r="BL48" s="718"/>
      <c r="BM48" s="718"/>
      <c r="BN48" s="718"/>
      <c r="BO48" s="718"/>
      <c r="BP48" s="718"/>
      <c r="BQ48" s="718"/>
      <c r="BR48" s="718"/>
      <c r="BS48" s="718"/>
      <c r="BT48" s="718"/>
      <c r="BU48" s="718"/>
      <c r="BV48" s="718"/>
      <c r="BW48" s="718"/>
      <c r="BX48" s="718"/>
      <c r="BY48" s="718"/>
      <c r="BZ48" s="718"/>
      <c r="CA48" s="718"/>
      <c r="CB48" s="718"/>
      <c r="CD48" s="662"/>
      <c r="CE48" s="663"/>
      <c r="CF48" s="619" t="s">
        <v>599</v>
      </c>
      <c r="CG48" s="620"/>
      <c r="CH48" s="620"/>
      <c r="CI48" s="620"/>
      <c r="CJ48" s="620"/>
      <c r="CK48" s="620"/>
      <c r="CL48" s="620"/>
      <c r="CM48" s="620"/>
      <c r="CN48" s="620"/>
      <c r="CO48" s="620"/>
      <c r="CP48" s="620"/>
      <c r="CQ48" s="621"/>
      <c r="CR48" s="622" t="s">
        <v>411</v>
      </c>
      <c r="CS48" s="623"/>
      <c r="CT48" s="623"/>
      <c r="CU48" s="623"/>
      <c r="CV48" s="623"/>
      <c r="CW48" s="623"/>
      <c r="CX48" s="623"/>
      <c r="CY48" s="624"/>
      <c r="CZ48" s="627" t="s">
        <v>411</v>
      </c>
      <c r="DA48" s="628"/>
      <c r="DB48" s="628"/>
      <c r="DC48" s="634"/>
      <c r="DD48" s="631" t="s">
        <v>411</v>
      </c>
      <c r="DE48" s="623"/>
      <c r="DF48" s="623"/>
      <c r="DG48" s="623"/>
      <c r="DH48" s="623"/>
      <c r="DI48" s="623"/>
      <c r="DJ48" s="623"/>
      <c r="DK48" s="624"/>
      <c r="DL48" s="697"/>
      <c r="DM48" s="698"/>
      <c r="DN48" s="698"/>
      <c r="DO48" s="698"/>
      <c r="DP48" s="698"/>
      <c r="DQ48" s="698"/>
      <c r="DR48" s="698"/>
      <c r="DS48" s="698"/>
      <c r="DT48" s="698"/>
      <c r="DU48" s="698"/>
      <c r="DV48" s="699"/>
      <c r="DW48" s="694"/>
      <c r="DX48" s="695"/>
      <c r="DY48" s="695"/>
      <c r="DZ48" s="695"/>
      <c r="EA48" s="695"/>
      <c r="EB48" s="695"/>
      <c r="EC48" s="696"/>
    </row>
    <row r="49" spans="2:133" ht="11.25" customHeight="1" x14ac:dyDescent="0.2">
      <c r="B49" s="361"/>
      <c r="CD49" s="640" t="s">
        <v>239</v>
      </c>
      <c r="CE49" s="641"/>
      <c r="CF49" s="641"/>
      <c r="CG49" s="641"/>
      <c r="CH49" s="641"/>
      <c r="CI49" s="641"/>
      <c r="CJ49" s="641"/>
      <c r="CK49" s="641"/>
      <c r="CL49" s="641"/>
      <c r="CM49" s="641"/>
      <c r="CN49" s="641"/>
      <c r="CO49" s="641"/>
      <c r="CP49" s="641"/>
      <c r="CQ49" s="642"/>
      <c r="CR49" s="700">
        <v>3887718</v>
      </c>
      <c r="CS49" s="681"/>
      <c r="CT49" s="681"/>
      <c r="CU49" s="681"/>
      <c r="CV49" s="681"/>
      <c r="CW49" s="681"/>
      <c r="CX49" s="681"/>
      <c r="CY49" s="708"/>
      <c r="CZ49" s="705">
        <v>100</v>
      </c>
      <c r="DA49" s="709"/>
      <c r="DB49" s="709"/>
      <c r="DC49" s="710"/>
      <c r="DD49" s="711">
        <v>1985141</v>
      </c>
      <c r="DE49" s="681"/>
      <c r="DF49" s="681"/>
      <c r="DG49" s="681"/>
      <c r="DH49" s="681"/>
      <c r="DI49" s="681"/>
      <c r="DJ49" s="681"/>
      <c r="DK49" s="708"/>
      <c r="DL49" s="712"/>
      <c r="DM49" s="713"/>
      <c r="DN49" s="713"/>
      <c r="DO49" s="713"/>
      <c r="DP49" s="713"/>
      <c r="DQ49" s="713"/>
      <c r="DR49" s="713"/>
      <c r="DS49" s="713"/>
      <c r="DT49" s="713"/>
      <c r="DU49" s="713"/>
      <c r="DV49" s="714"/>
      <c r="DW49" s="715"/>
      <c r="DX49" s="716"/>
      <c r="DY49" s="716"/>
      <c r="DZ49" s="716"/>
      <c r="EA49" s="716"/>
      <c r="EB49" s="716"/>
      <c r="EC49" s="717"/>
    </row>
    <row r="50" spans="2:133" ht="10.8" hidden="1" x14ac:dyDescent="0.2">
      <c r="B50" s="361"/>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19" t="s">
        <v>260</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0" t="s">
        <v>261</v>
      </c>
      <c r="DK2" s="721"/>
      <c r="DL2" s="721"/>
      <c r="DM2" s="721"/>
      <c r="DN2" s="721"/>
      <c r="DO2" s="722"/>
      <c r="DP2" s="210"/>
      <c r="DQ2" s="720" t="s">
        <v>262</v>
      </c>
      <c r="DR2" s="721"/>
      <c r="DS2" s="721"/>
      <c r="DT2" s="721"/>
      <c r="DU2" s="721"/>
      <c r="DV2" s="721"/>
      <c r="DW2" s="721"/>
      <c r="DX2" s="721"/>
      <c r="DY2" s="721"/>
      <c r="DZ2" s="72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23" t="s">
        <v>263</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14"/>
      <c r="BA4" s="214"/>
      <c r="BB4" s="214"/>
      <c r="BC4" s="214"/>
      <c r="BD4" s="214"/>
      <c r="BE4" s="215"/>
      <c r="BF4" s="215"/>
      <c r="BG4" s="215"/>
      <c r="BH4" s="215"/>
      <c r="BI4" s="215"/>
      <c r="BJ4" s="215"/>
      <c r="BK4" s="215"/>
      <c r="BL4" s="215"/>
      <c r="BM4" s="215"/>
      <c r="BN4" s="215"/>
      <c r="BO4" s="215"/>
      <c r="BP4" s="215"/>
      <c r="BQ4" s="724" t="s">
        <v>264</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16"/>
    </row>
    <row r="5" spans="1:131" s="217" customFormat="1" ht="26.25" customHeight="1" x14ac:dyDescent="0.2">
      <c r="A5" s="725" t="s">
        <v>265</v>
      </c>
      <c r="B5" s="726"/>
      <c r="C5" s="726"/>
      <c r="D5" s="726"/>
      <c r="E5" s="726"/>
      <c r="F5" s="726"/>
      <c r="G5" s="726"/>
      <c r="H5" s="726"/>
      <c r="I5" s="726"/>
      <c r="J5" s="726"/>
      <c r="K5" s="726"/>
      <c r="L5" s="726"/>
      <c r="M5" s="726"/>
      <c r="N5" s="726"/>
      <c r="O5" s="726"/>
      <c r="P5" s="727"/>
      <c r="Q5" s="731" t="s">
        <v>266</v>
      </c>
      <c r="R5" s="732"/>
      <c r="S5" s="732"/>
      <c r="T5" s="732"/>
      <c r="U5" s="733"/>
      <c r="V5" s="731" t="s">
        <v>267</v>
      </c>
      <c r="W5" s="732"/>
      <c r="X5" s="732"/>
      <c r="Y5" s="732"/>
      <c r="Z5" s="733"/>
      <c r="AA5" s="731" t="s">
        <v>268</v>
      </c>
      <c r="AB5" s="732"/>
      <c r="AC5" s="732"/>
      <c r="AD5" s="732"/>
      <c r="AE5" s="732"/>
      <c r="AF5" s="737" t="s">
        <v>269</v>
      </c>
      <c r="AG5" s="732"/>
      <c r="AH5" s="732"/>
      <c r="AI5" s="732"/>
      <c r="AJ5" s="738"/>
      <c r="AK5" s="732" t="s">
        <v>270</v>
      </c>
      <c r="AL5" s="732"/>
      <c r="AM5" s="732"/>
      <c r="AN5" s="732"/>
      <c r="AO5" s="733"/>
      <c r="AP5" s="731" t="s">
        <v>271</v>
      </c>
      <c r="AQ5" s="732"/>
      <c r="AR5" s="732"/>
      <c r="AS5" s="732"/>
      <c r="AT5" s="733"/>
      <c r="AU5" s="731" t="s">
        <v>272</v>
      </c>
      <c r="AV5" s="732"/>
      <c r="AW5" s="732"/>
      <c r="AX5" s="732"/>
      <c r="AY5" s="738"/>
      <c r="AZ5" s="214"/>
      <c r="BA5" s="214"/>
      <c r="BB5" s="214"/>
      <c r="BC5" s="214"/>
      <c r="BD5" s="214"/>
      <c r="BE5" s="215"/>
      <c r="BF5" s="215"/>
      <c r="BG5" s="215"/>
      <c r="BH5" s="215"/>
      <c r="BI5" s="215"/>
      <c r="BJ5" s="215"/>
      <c r="BK5" s="215"/>
      <c r="BL5" s="215"/>
      <c r="BM5" s="215"/>
      <c r="BN5" s="215"/>
      <c r="BO5" s="215"/>
      <c r="BP5" s="215"/>
      <c r="BQ5" s="725" t="s">
        <v>273</v>
      </c>
      <c r="BR5" s="726"/>
      <c r="BS5" s="726"/>
      <c r="BT5" s="726"/>
      <c r="BU5" s="726"/>
      <c r="BV5" s="726"/>
      <c r="BW5" s="726"/>
      <c r="BX5" s="726"/>
      <c r="BY5" s="726"/>
      <c r="BZ5" s="726"/>
      <c r="CA5" s="726"/>
      <c r="CB5" s="726"/>
      <c r="CC5" s="726"/>
      <c r="CD5" s="726"/>
      <c r="CE5" s="726"/>
      <c r="CF5" s="726"/>
      <c r="CG5" s="727"/>
      <c r="CH5" s="731" t="s">
        <v>274</v>
      </c>
      <c r="CI5" s="732"/>
      <c r="CJ5" s="732"/>
      <c r="CK5" s="732"/>
      <c r="CL5" s="733"/>
      <c r="CM5" s="731" t="s">
        <v>275</v>
      </c>
      <c r="CN5" s="732"/>
      <c r="CO5" s="732"/>
      <c r="CP5" s="732"/>
      <c r="CQ5" s="733"/>
      <c r="CR5" s="731" t="s">
        <v>276</v>
      </c>
      <c r="CS5" s="732"/>
      <c r="CT5" s="732"/>
      <c r="CU5" s="732"/>
      <c r="CV5" s="733"/>
      <c r="CW5" s="731" t="s">
        <v>277</v>
      </c>
      <c r="CX5" s="732"/>
      <c r="CY5" s="732"/>
      <c r="CZ5" s="732"/>
      <c r="DA5" s="733"/>
      <c r="DB5" s="731" t="s">
        <v>278</v>
      </c>
      <c r="DC5" s="732"/>
      <c r="DD5" s="732"/>
      <c r="DE5" s="732"/>
      <c r="DF5" s="733"/>
      <c r="DG5" s="761" t="s">
        <v>279</v>
      </c>
      <c r="DH5" s="762"/>
      <c r="DI5" s="762"/>
      <c r="DJ5" s="762"/>
      <c r="DK5" s="763"/>
      <c r="DL5" s="761" t="s">
        <v>280</v>
      </c>
      <c r="DM5" s="762"/>
      <c r="DN5" s="762"/>
      <c r="DO5" s="762"/>
      <c r="DP5" s="763"/>
      <c r="DQ5" s="731" t="s">
        <v>281</v>
      </c>
      <c r="DR5" s="732"/>
      <c r="DS5" s="732"/>
      <c r="DT5" s="732"/>
      <c r="DU5" s="733"/>
      <c r="DV5" s="731" t="s">
        <v>272</v>
      </c>
      <c r="DW5" s="732"/>
      <c r="DX5" s="732"/>
      <c r="DY5" s="732"/>
      <c r="DZ5" s="738"/>
      <c r="EA5" s="216"/>
    </row>
    <row r="6" spans="1:131" s="217" customFormat="1" ht="26.25" customHeight="1" thickBot="1" x14ac:dyDescent="0.25">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14"/>
      <c r="BA6" s="214"/>
      <c r="BB6" s="214"/>
      <c r="BC6" s="214"/>
      <c r="BD6" s="214"/>
      <c r="BE6" s="215"/>
      <c r="BF6" s="215"/>
      <c r="BG6" s="215"/>
      <c r="BH6" s="215"/>
      <c r="BI6" s="215"/>
      <c r="BJ6" s="215"/>
      <c r="BK6" s="215"/>
      <c r="BL6" s="215"/>
      <c r="BM6" s="215"/>
      <c r="BN6" s="215"/>
      <c r="BO6" s="215"/>
      <c r="BP6" s="215"/>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16"/>
    </row>
    <row r="7" spans="1:131" s="217" customFormat="1" ht="26.25" customHeight="1" thickTop="1" x14ac:dyDescent="0.2">
      <c r="A7" s="218">
        <v>1</v>
      </c>
      <c r="B7" s="747" t="s">
        <v>282</v>
      </c>
      <c r="C7" s="748"/>
      <c r="D7" s="748"/>
      <c r="E7" s="748"/>
      <c r="F7" s="748"/>
      <c r="G7" s="748"/>
      <c r="H7" s="748"/>
      <c r="I7" s="748"/>
      <c r="J7" s="748"/>
      <c r="K7" s="748"/>
      <c r="L7" s="748"/>
      <c r="M7" s="748"/>
      <c r="N7" s="748"/>
      <c r="O7" s="748"/>
      <c r="P7" s="749"/>
      <c r="Q7" s="750">
        <v>4100</v>
      </c>
      <c r="R7" s="751"/>
      <c r="S7" s="751"/>
      <c r="T7" s="751"/>
      <c r="U7" s="751"/>
      <c r="V7" s="751">
        <v>3887</v>
      </c>
      <c r="W7" s="751"/>
      <c r="X7" s="751"/>
      <c r="Y7" s="751"/>
      <c r="Z7" s="751"/>
      <c r="AA7" s="751">
        <v>213</v>
      </c>
      <c r="AB7" s="751"/>
      <c r="AC7" s="751"/>
      <c r="AD7" s="751"/>
      <c r="AE7" s="752"/>
      <c r="AF7" s="753">
        <v>139</v>
      </c>
      <c r="AG7" s="754"/>
      <c r="AH7" s="754"/>
      <c r="AI7" s="754"/>
      <c r="AJ7" s="755"/>
      <c r="AK7" s="756">
        <v>26</v>
      </c>
      <c r="AL7" s="757"/>
      <c r="AM7" s="757"/>
      <c r="AN7" s="757"/>
      <c r="AO7" s="757"/>
      <c r="AP7" s="757">
        <v>865</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8">
        <v>1</v>
      </c>
      <c r="BR7" s="219"/>
      <c r="BS7" s="744" t="s">
        <v>485</v>
      </c>
      <c r="BT7" s="745"/>
      <c r="BU7" s="745"/>
      <c r="BV7" s="745"/>
      <c r="BW7" s="745"/>
      <c r="BX7" s="745"/>
      <c r="BY7" s="745"/>
      <c r="BZ7" s="745"/>
      <c r="CA7" s="745"/>
      <c r="CB7" s="745"/>
      <c r="CC7" s="745"/>
      <c r="CD7" s="745"/>
      <c r="CE7" s="745"/>
      <c r="CF7" s="745"/>
      <c r="CG7" s="760"/>
      <c r="CH7" s="741">
        <v>-4</v>
      </c>
      <c r="CI7" s="742"/>
      <c r="CJ7" s="742"/>
      <c r="CK7" s="742"/>
      <c r="CL7" s="743"/>
      <c r="CM7" s="741">
        <v>34</v>
      </c>
      <c r="CN7" s="742"/>
      <c r="CO7" s="742"/>
      <c r="CP7" s="742"/>
      <c r="CQ7" s="743"/>
      <c r="CR7" s="741">
        <v>95</v>
      </c>
      <c r="CS7" s="742"/>
      <c r="CT7" s="742"/>
      <c r="CU7" s="742"/>
      <c r="CV7" s="743"/>
      <c r="CW7" s="741" t="s">
        <v>483</v>
      </c>
      <c r="CX7" s="742"/>
      <c r="CY7" s="742"/>
      <c r="CZ7" s="742"/>
      <c r="DA7" s="743"/>
      <c r="DB7" s="741" t="s">
        <v>483</v>
      </c>
      <c r="DC7" s="742"/>
      <c r="DD7" s="742"/>
      <c r="DE7" s="742"/>
      <c r="DF7" s="743"/>
      <c r="DG7" s="741" t="s">
        <v>483</v>
      </c>
      <c r="DH7" s="742"/>
      <c r="DI7" s="742"/>
      <c r="DJ7" s="742"/>
      <c r="DK7" s="743"/>
      <c r="DL7" s="741" t="s">
        <v>483</v>
      </c>
      <c r="DM7" s="742"/>
      <c r="DN7" s="742"/>
      <c r="DO7" s="742"/>
      <c r="DP7" s="743"/>
      <c r="DQ7" s="741" t="s">
        <v>483</v>
      </c>
      <c r="DR7" s="742"/>
      <c r="DS7" s="742"/>
      <c r="DT7" s="742"/>
      <c r="DU7" s="743"/>
      <c r="DV7" s="744"/>
      <c r="DW7" s="745"/>
      <c r="DX7" s="745"/>
      <c r="DY7" s="745"/>
      <c r="DZ7" s="746"/>
      <c r="EA7" s="216"/>
    </row>
    <row r="8" spans="1:131" s="217" customFormat="1" ht="26.25" customHeight="1" x14ac:dyDescent="0.2">
      <c r="A8" s="220">
        <v>2</v>
      </c>
      <c r="B8" s="778" t="s">
        <v>283</v>
      </c>
      <c r="C8" s="779"/>
      <c r="D8" s="779"/>
      <c r="E8" s="779"/>
      <c r="F8" s="779"/>
      <c r="G8" s="779"/>
      <c r="H8" s="779"/>
      <c r="I8" s="779"/>
      <c r="J8" s="779"/>
      <c r="K8" s="779"/>
      <c r="L8" s="779"/>
      <c r="M8" s="779"/>
      <c r="N8" s="779"/>
      <c r="O8" s="779"/>
      <c r="P8" s="780"/>
      <c r="Q8" s="781">
        <v>126</v>
      </c>
      <c r="R8" s="782"/>
      <c r="S8" s="782"/>
      <c r="T8" s="782"/>
      <c r="U8" s="782"/>
      <c r="V8" s="782">
        <v>118</v>
      </c>
      <c r="W8" s="782"/>
      <c r="X8" s="782"/>
      <c r="Y8" s="782"/>
      <c r="Z8" s="782"/>
      <c r="AA8" s="782">
        <v>8</v>
      </c>
      <c r="AB8" s="782"/>
      <c r="AC8" s="782"/>
      <c r="AD8" s="782"/>
      <c r="AE8" s="783"/>
      <c r="AF8" s="784">
        <v>8</v>
      </c>
      <c r="AG8" s="785"/>
      <c r="AH8" s="785"/>
      <c r="AI8" s="785"/>
      <c r="AJ8" s="786"/>
      <c r="AK8" s="767" t="s">
        <v>483</v>
      </c>
      <c r="AL8" s="768"/>
      <c r="AM8" s="768"/>
      <c r="AN8" s="768"/>
      <c r="AO8" s="768"/>
      <c r="AP8" s="768" t="s">
        <v>483</v>
      </c>
      <c r="AQ8" s="768"/>
      <c r="AR8" s="768"/>
      <c r="AS8" s="768"/>
      <c r="AT8" s="768"/>
      <c r="AU8" s="769"/>
      <c r="AV8" s="769"/>
      <c r="AW8" s="769"/>
      <c r="AX8" s="769"/>
      <c r="AY8" s="770"/>
      <c r="AZ8" s="214"/>
      <c r="BA8" s="214"/>
      <c r="BB8" s="214"/>
      <c r="BC8" s="214"/>
      <c r="BD8" s="214"/>
      <c r="BE8" s="215"/>
      <c r="BF8" s="215"/>
      <c r="BG8" s="215"/>
      <c r="BH8" s="215"/>
      <c r="BI8" s="215"/>
      <c r="BJ8" s="215"/>
      <c r="BK8" s="215"/>
      <c r="BL8" s="215"/>
      <c r="BM8" s="215"/>
      <c r="BN8" s="215"/>
      <c r="BO8" s="215"/>
      <c r="BP8" s="215"/>
      <c r="BQ8" s="220">
        <v>2</v>
      </c>
      <c r="BR8" s="221"/>
      <c r="BS8" s="771"/>
      <c r="BT8" s="772"/>
      <c r="BU8" s="772"/>
      <c r="BV8" s="772"/>
      <c r="BW8" s="772"/>
      <c r="BX8" s="772"/>
      <c r="BY8" s="772"/>
      <c r="BZ8" s="772"/>
      <c r="CA8" s="772"/>
      <c r="CB8" s="772"/>
      <c r="CC8" s="772"/>
      <c r="CD8" s="772"/>
      <c r="CE8" s="772"/>
      <c r="CF8" s="772"/>
      <c r="CG8" s="773"/>
      <c r="CH8" s="774"/>
      <c r="CI8" s="775"/>
      <c r="CJ8" s="775"/>
      <c r="CK8" s="775"/>
      <c r="CL8" s="776"/>
      <c r="CM8" s="774"/>
      <c r="CN8" s="775"/>
      <c r="CO8" s="775"/>
      <c r="CP8" s="775"/>
      <c r="CQ8" s="776"/>
      <c r="CR8" s="774"/>
      <c r="CS8" s="775"/>
      <c r="CT8" s="775"/>
      <c r="CU8" s="775"/>
      <c r="CV8" s="776"/>
      <c r="CW8" s="774"/>
      <c r="CX8" s="775"/>
      <c r="CY8" s="775"/>
      <c r="CZ8" s="775"/>
      <c r="DA8" s="776"/>
      <c r="DB8" s="774"/>
      <c r="DC8" s="775"/>
      <c r="DD8" s="775"/>
      <c r="DE8" s="775"/>
      <c r="DF8" s="776"/>
      <c r="DG8" s="774"/>
      <c r="DH8" s="775"/>
      <c r="DI8" s="775"/>
      <c r="DJ8" s="775"/>
      <c r="DK8" s="776"/>
      <c r="DL8" s="774"/>
      <c r="DM8" s="775"/>
      <c r="DN8" s="775"/>
      <c r="DO8" s="775"/>
      <c r="DP8" s="776"/>
      <c r="DQ8" s="774"/>
      <c r="DR8" s="775"/>
      <c r="DS8" s="775"/>
      <c r="DT8" s="775"/>
      <c r="DU8" s="776"/>
      <c r="DV8" s="771"/>
      <c r="DW8" s="772"/>
      <c r="DX8" s="772"/>
      <c r="DY8" s="772"/>
      <c r="DZ8" s="777"/>
      <c r="EA8" s="216"/>
    </row>
    <row r="9" spans="1:131" s="217" customFormat="1" ht="26.25" customHeight="1" x14ac:dyDescent="0.2">
      <c r="A9" s="220">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14"/>
      <c r="BA9" s="214"/>
      <c r="BB9" s="214"/>
      <c r="BC9" s="214"/>
      <c r="BD9" s="214"/>
      <c r="BE9" s="215"/>
      <c r="BF9" s="215"/>
      <c r="BG9" s="215"/>
      <c r="BH9" s="215"/>
      <c r="BI9" s="215"/>
      <c r="BJ9" s="215"/>
      <c r="BK9" s="215"/>
      <c r="BL9" s="215"/>
      <c r="BM9" s="215"/>
      <c r="BN9" s="215"/>
      <c r="BO9" s="215"/>
      <c r="BP9" s="215"/>
      <c r="BQ9" s="220">
        <v>3</v>
      </c>
      <c r="BR9" s="221"/>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16"/>
    </row>
    <row r="10" spans="1:131" s="217" customFormat="1" ht="26.25" customHeight="1" x14ac:dyDescent="0.2">
      <c r="A10" s="220">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14"/>
      <c r="BA10" s="214"/>
      <c r="BB10" s="214"/>
      <c r="BC10" s="214"/>
      <c r="BD10" s="214"/>
      <c r="BE10" s="215"/>
      <c r="BF10" s="215"/>
      <c r="BG10" s="215"/>
      <c r="BH10" s="215"/>
      <c r="BI10" s="215"/>
      <c r="BJ10" s="215"/>
      <c r="BK10" s="215"/>
      <c r="BL10" s="215"/>
      <c r="BM10" s="215"/>
      <c r="BN10" s="215"/>
      <c r="BO10" s="215"/>
      <c r="BP10" s="215"/>
      <c r="BQ10" s="220">
        <v>4</v>
      </c>
      <c r="BR10" s="221"/>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16"/>
    </row>
    <row r="11" spans="1:131" s="217" customFormat="1" ht="26.25" customHeight="1" x14ac:dyDescent="0.2">
      <c r="A11" s="220">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14"/>
      <c r="BA11" s="214"/>
      <c r="BB11" s="214"/>
      <c r="BC11" s="214"/>
      <c r="BD11" s="214"/>
      <c r="BE11" s="215"/>
      <c r="BF11" s="215"/>
      <c r="BG11" s="215"/>
      <c r="BH11" s="215"/>
      <c r="BI11" s="215"/>
      <c r="BJ11" s="215"/>
      <c r="BK11" s="215"/>
      <c r="BL11" s="215"/>
      <c r="BM11" s="215"/>
      <c r="BN11" s="215"/>
      <c r="BO11" s="215"/>
      <c r="BP11" s="215"/>
      <c r="BQ11" s="220">
        <v>5</v>
      </c>
      <c r="BR11" s="221"/>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16"/>
    </row>
    <row r="12" spans="1:131" s="217" customFormat="1" ht="26.25" customHeight="1" x14ac:dyDescent="0.2">
      <c r="A12" s="220">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14"/>
      <c r="BA12" s="214"/>
      <c r="BB12" s="214"/>
      <c r="BC12" s="214"/>
      <c r="BD12" s="214"/>
      <c r="BE12" s="215"/>
      <c r="BF12" s="215"/>
      <c r="BG12" s="215"/>
      <c r="BH12" s="215"/>
      <c r="BI12" s="215"/>
      <c r="BJ12" s="215"/>
      <c r="BK12" s="215"/>
      <c r="BL12" s="215"/>
      <c r="BM12" s="215"/>
      <c r="BN12" s="215"/>
      <c r="BO12" s="215"/>
      <c r="BP12" s="215"/>
      <c r="BQ12" s="220">
        <v>6</v>
      </c>
      <c r="BR12" s="221"/>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16"/>
    </row>
    <row r="13" spans="1:131" s="217" customFormat="1" ht="26.25" customHeight="1" x14ac:dyDescent="0.2">
      <c r="A13" s="220">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14"/>
      <c r="BA13" s="214"/>
      <c r="BB13" s="214"/>
      <c r="BC13" s="214"/>
      <c r="BD13" s="214"/>
      <c r="BE13" s="215"/>
      <c r="BF13" s="215"/>
      <c r="BG13" s="215"/>
      <c r="BH13" s="215"/>
      <c r="BI13" s="215"/>
      <c r="BJ13" s="215"/>
      <c r="BK13" s="215"/>
      <c r="BL13" s="215"/>
      <c r="BM13" s="215"/>
      <c r="BN13" s="215"/>
      <c r="BO13" s="215"/>
      <c r="BP13" s="215"/>
      <c r="BQ13" s="220">
        <v>7</v>
      </c>
      <c r="BR13" s="221"/>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16"/>
    </row>
    <row r="14" spans="1:131" s="217" customFormat="1" ht="26.25" customHeight="1" x14ac:dyDescent="0.2">
      <c r="A14" s="220">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14"/>
      <c r="BA14" s="214"/>
      <c r="BB14" s="214"/>
      <c r="BC14" s="214"/>
      <c r="BD14" s="214"/>
      <c r="BE14" s="215"/>
      <c r="BF14" s="215"/>
      <c r="BG14" s="215"/>
      <c r="BH14" s="215"/>
      <c r="BI14" s="215"/>
      <c r="BJ14" s="215"/>
      <c r="BK14" s="215"/>
      <c r="BL14" s="215"/>
      <c r="BM14" s="215"/>
      <c r="BN14" s="215"/>
      <c r="BO14" s="215"/>
      <c r="BP14" s="215"/>
      <c r="BQ14" s="220">
        <v>8</v>
      </c>
      <c r="BR14" s="221"/>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16"/>
    </row>
    <row r="15" spans="1:131" s="217" customFormat="1" ht="26.25" customHeight="1" x14ac:dyDescent="0.2">
      <c r="A15" s="220">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14"/>
      <c r="BA15" s="214"/>
      <c r="BB15" s="214"/>
      <c r="BC15" s="214"/>
      <c r="BD15" s="214"/>
      <c r="BE15" s="215"/>
      <c r="BF15" s="215"/>
      <c r="BG15" s="215"/>
      <c r="BH15" s="215"/>
      <c r="BI15" s="215"/>
      <c r="BJ15" s="215"/>
      <c r="BK15" s="215"/>
      <c r="BL15" s="215"/>
      <c r="BM15" s="215"/>
      <c r="BN15" s="215"/>
      <c r="BO15" s="215"/>
      <c r="BP15" s="215"/>
      <c r="BQ15" s="220">
        <v>9</v>
      </c>
      <c r="BR15" s="221"/>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16"/>
    </row>
    <row r="16" spans="1:131" s="217" customFormat="1" ht="26.25" customHeight="1" x14ac:dyDescent="0.2">
      <c r="A16" s="220">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14"/>
      <c r="BA16" s="214"/>
      <c r="BB16" s="214"/>
      <c r="BC16" s="214"/>
      <c r="BD16" s="214"/>
      <c r="BE16" s="215"/>
      <c r="BF16" s="215"/>
      <c r="BG16" s="215"/>
      <c r="BH16" s="215"/>
      <c r="BI16" s="215"/>
      <c r="BJ16" s="215"/>
      <c r="BK16" s="215"/>
      <c r="BL16" s="215"/>
      <c r="BM16" s="215"/>
      <c r="BN16" s="215"/>
      <c r="BO16" s="215"/>
      <c r="BP16" s="215"/>
      <c r="BQ16" s="220">
        <v>10</v>
      </c>
      <c r="BR16" s="221"/>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16"/>
    </row>
    <row r="17" spans="1:131" s="217" customFormat="1" ht="26.25" customHeight="1" x14ac:dyDescent="0.2">
      <c r="A17" s="220">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14"/>
      <c r="BA17" s="214"/>
      <c r="BB17" s="214"/>
      <c r="BC17" s="214"/>
      <c r="BD17" s="214"/>
      <c r="BE17" s="215"/>
      <c r="BF17" s="215"/>
      <c r="BG17" s="215"/>
      <c r="BH17" s="215"/>
      <c r="BI17" s="215"/>
      <c r="BJ17" s="215"/>
      <c r="BK17" s="215"/>
      <c r="BL17" s="215"/>
      <c r="BM17" s="215"/>
      <c r="BN17" s="215"/>
      <c r="BO17" s="215"/>
      <c r="BP17" s="215"/>
      <c r="BQ17" s="220">
        <v>11</v>
      </c>
      <c r="BR17" s="221"/>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16"/>
    </row>
    <row r="18" spans="1:131" s="217" customFormat="1" ht="26.25" customHeight="1" x14ac:dyDescent="0.2">
      <c r="A18" s="220">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14"/>
      <c r="BA18" s="214"/>
      <c r="BB18" s="214"/>
      <c r="BC18" s="214"/>
      <c r="BD18" s="214"/>
      <c r="BE18" s="215"/>
      <c r="BF18" s="215"/>
      <c r="BG18" s="215"/>
      <c r="BH18" s="215"/>
      <c r="BI18" s="215"/>
      <c r="BJ18" s="215"/>
      <c r="BK18" s="215"/>
      <c r="BL18" s="215"/>
      <c r="BM18" s="215"/>
      <c r="BN18" s="215"/>
      <c r="BO18" s="215"/>
      <c r="BP18" s="215"/>
      <c r="BQ18" s="220">
        <v>12</v>
      </c>
      <c r="BR18" s="221"/>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16"/>
    </row>
    <row r="19" spans="1:131" s="217" customFormat="1" ht="26.25" customHeight="1" x14ac:dyDescent="0.2">
      <c r="A19" s="220">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14"/>
      <c r="BA19" s="214"/>
      <c r="BB19" s="214"/>
      <c r="BC19" s="214"/>
      <c r="BD19" s="214"/>
      <c r="BE19" s="215"/>
      <c r="BF19" s="215"/>
      <c r="BG19" s="215"/>
      <c r="BH19" s="215"/>
      <c r="BI19" s="215"/>
      <c r="BJ19" s="215"/>
      <c r="BK19" s="215"/>
      <c r="BL19" s="215"/>
      <c r="BM19" s="215"/>
      <c r="BN19" s="215"/>
      <c r="BO19" s="215"/>
      <c r="BP19" s="215"/>
      <c r="BQ19" s="220">
        <v>13</v>
      </c>
      <c r="BR19" s="221"/>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16"/>
    </row>
    <row r="20" spans="1:131" s="217" customFormat="1" ht="26.25" customHeight="1" x14ac:dyDescent="0.2">
      <c r="A20" s="220">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14"/>
      <c r="BA20" s="214"/>
      <c r="BB20" s="214"/>
      <c r="BC20" s="214"/>
      <c r="BD20" s="214"/>
      <c r="BE20" s="215"/>
      <c r="BF20" s="215"/>
      <c r="BG20" s="215"/>
      <c r="BH20" s="215"/>
      <c r="BI20" s="215"/>
      <c r="BJ20" s="215"/>
      <c r="BK20" s="215"/>
      <c r="BL20" s="215"/>
      <c r="BM20" s="215"/>
      <c r="BN20" s="215"/>
      <c r="BO20" s="215"/>
      <c r="BP20" s="215"/>
      <c r="BQ20" s="220">
        <v>14</v>
      </c>
      <c r="BR20" s="221"/>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16"/>
    </row>
    <row r="21" spans="1:131" s="217" customFormat="1" ht="26.25" customHeight="1" thickBot="1" x14ac:dyDescent="0.25">
      <c r="A21" s="220">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14"/>
      <c r="BA21" s="214"/>
      <c r="BB21" s="214"/>
      <c r="BC21" s="214"/>
      <c r="BD21" s="214"/>
      <c r="BE21" s="215"/>
      <c r="BF21" s="215"/>
      <c r="BG21" s="215"/>
      <c r="BH21" s="215"/>
      <c r="BI21" s="215"/>
      <c r="BJ21" s="215"/>
      <c r="BK21" s="215"/>
      <c r="BL21" s="215"/>
      <c r="BM21" s="215"/>
      <c r="BN21" s="215"/>
      <c r="BO21" s="215"/>
      <c r="BP21" s="215"/>
      <c r="BQ21" s="220">
        <v>15</v>
      </c>
      <c r="BR21" s="221"/>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16"/>
    </row>
    <row r="22" spans="1:131" s="217" customFormat="1" ht="26.25" customHeight="1" x14ac:dyDescent="0.2">
      <c r="A22" s="220">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284</v>
      </c>
      <c r="BA22" s="804"/>
      <c r="BB22" s="804"/>
      <c r="BC22" s="804"/>
      <c r="BD22" s="805"/>
      <c r="BE22" s="215"/>
      <c r="BF22" s="215"/>
      <c r="BG22" s="215"/>
      <c r="BH22" s="215"/>
      <c r="BI22" s="215"/>
      <c r="BJ22" s="215"/>
      <c r="BK22" s="215"/>
      <c r="BL22" s="215"/>
      <c r="BM22" s="215"/>
      <c r="BN22" s="215"/>
      <c r="BO22" s="215"/>
      <c r="BP22" s="215"/>
      <c r="BQ22" s="220">
        <v>16</v>
      </c>
      <c r="BR22" s="221"/>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16"/>
    </row>
    <row r="23" spans="1:131" s="217" customFormat="1" ht="26.25" customHeight="1" thickBot="1" x14ac:dyDescent="0.25">
      <c r="A23" s="222" t="s">
        <v>285</v>
      </c>
      <c r="B23" s="787" t="s">
        <v>286</v>
      </c>
      <c r="C23" s="788"/>
      <c r="D23" s="788"/>
      <c r="E23" s="788"/>
      <c r="F23" s="788"/>
      <c r="G23" s="788"/>
      <c r="H23" s="788"/>
      <c r="I23" s="788"/>
      <c r="J23" s="788"/>
      <c r="K23" s="788"/>
      <c r="L23" s="788"/>
      <c r="M23" s="788"/>
      <c r="N23" s="788"/>
      <c r="O23" s="788"/>
      <c r="P23" s="789"/>
      <c r="Q23" s="790">
        <v>4108</v>
      </c>
      <c r="R23" s="791"/>
      <c r="S23" s="791"/>
      <c r="T23" s="791"/>
      <c r="U23" s="791"/>
      <c r="V23" s="791">
        <v>3888</v>
      </c>
      <c r="W23" s="791"/>
      <c r="X23" s="791"/>
      <c r="Y23" s="791"/>
      <c r="Z23" s="791"/>
      <c r="AA23" s="791">
        <v>220</v>
      </c>
      <c r="AB23" s="791"/>
      <c r="AC23" s="791"/>
      <c r="AD23" s="791"/>
      <c r="AE23" s="792"/>
      <c r="AF23" s="793">
        <v>147</v>
      </c>
      <c r="AG23" s="791"/>
      <c r="AH23" s="791"/>
      <c r="AI23" s="791"/>
      <c r="AJ23" s="794"/>
      <c r="AK23" s="795"/>
      <c r="AL23" s="796"/>
      <c r="AM23" s="796"/>
      <c r="AN23" s="796"/>
      <c r="AO23" s="796"/>
      <c r="AP23" s="791">
        <v>865</v>
      </c>
      <c r="AQ23" s="791"/>
      <c r="AR23" s="791"/>
      <c r="AS23" s="791"/>
      <c r="AT23" s="791"/>
      <c r="AU23" s="807"/>
      <c r="AV23" s="807"/>
      <c r="AW23" s="807"/>
      <c r="AX23" s="807"/>
      <c r="AY23" s="808"/>
      <c r="AZ23" s="809" t="s">
        <v>287</v>
      </c>
      <c r="BA23" s="810"/>
      <c r="BB23" s="810"/>
      <c r="BC23" s="810"/>
      <c r="BD23" s="811"/>
      <c r="BE23" s="215"/>
      <c r="BF23" s="215"/>
      <c r="BG23" s="215"/>
      <c r="BH23" s="215"/>
      <c r="BI23" s="215"/>
      <c r="BJ23" s="215"/>
      <c r="BK23" s="215"/>
      <c r="BL23" s="215"/>
      <c r="BM23" s="215"/>
      <c r="BN23" s="215"/>
      <c r="BO23" s="215"/>
      <c r="BP23" s="215"/>
      <c r="BQ23" s="220">
        <v>17</v>
      </c>
      <c r="BR23" s="221"/>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16"/>
    </row>
    <row r="24" spans="1:131" s="217" customFormat="1" ht="26.25" customHeight="1" x14ac:dyDescent="0.2">
      <c r="A24" s="806" t="s">
        <v>288</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14"/>
      <c r="BA24" s="214"/>
      <c r="BB24" s="214"/>
      <c r="BC24" s="214"/>
      <c r="BD24" s="214"/>
      <c r="BE24" s="215"/>
      <c r="BF24" s="215"/>
      <c r="BG24" s="215"/>
      <c r="BH24" s="215"/>
      <c r="BI24" s="215"/>
      <c r="BJ24" s="215"/>
      <c r="BK24" s="215"/>
      <c r="BL24" s="215"/>
      <c r="BM24" s="215"/>
      <c r="BN24" s="215"/>
      <c r="BO24" s="215"/>
      <c r="BP24" s="215"/>
      <c r="BQ24" s="220">
        <v>18</v>
      </c>
      <c r="BR24" s="221"/>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16"/>
    </row>
    <row r="25" spans="1:131" ht="26.25" customHeight="1" thickBot="1" x14ac:dyDescent="0.25">
      <c r="A25" s="723" t="s">
        <v>289</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14"/>
      <c r="BK25" s="214"/>
      <c r="BL25" s="214"/>
      <c r="BM25" s="214"/>
      <c r="BN25" s="214"/>
      <c r="BO25" s="223"/>
      <c r="BP25" s="223"/>
      <c r="BQ25" s="220">
        <v>19</v>
      </c>
      <c r="BR25" s="221"/>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12"/>
    </row>
    <row r="26" spans="1:131" ht="26.25" customHeight="1" x14ac:dyDescent="0.2">
      <c r="A26" s="725" t="s">
        <v>265</v>
      </c>
      <c r="B26" s="726"/>
      <c r="C26" s="726"/>
      <c r="D26" s="726"/>
      <c r="E26" s="726"/>
      <c r="F26" s="726"/>
      <c r="G26" s="726"/>
      <c r="H26" s="726"/>
      <c r="I26" s="726"/>
      <c r="J26" s="726"/>
      <c r="K26" s="726"/>
      <c r="L26" s="726"/>
      <c r="M26" s="726"/>
      <c r="N26" s="726"/>
      <c r="O26" s="726"/>
      <c r="P26" s="727"/>
      <c r="Q26" s="731" t="s">
        <v>290</v>
      </c>
      <c r="R26" s="732"/>
      <c r="S26" s="732"/>
      <c r="T26" s="732"/>
      <c r="U26" s="733"/>
      <c r="V26" s="731" t="s">
        <v>291</v>
      </c>
      <c r="W26" s="732"/>
      <c r="X26" s="732"/>
      <c r="Y26" s="732"/>
      <c r="Z26" s="733"/>
      <c r="AA26" s="731" t="s">
        <v>292</v>
      </c>
      <c r="AB26" s="732"/>
      <c r="AC26" s="732"/>
      <c r="AD26" s="732"/>
      <c r="AE26" s="732"/>
      <c r="AF26" s="812" t="s">
        <v>293</v>
      </c>
      <c r="AG26" s="813"/>
      <c r="AH26" s="813"/>
      <c r="AI26" s="813"/>
      <c r="AJ26" s="814"/>
      <c r="AK26" s="732" t="s">
        <v>294</v>
      </c>
      <c r="AL26" s="732"/>
      <c r="AM26" s="732"/>
      <c r="AN26" s="732"/>
      <c r="AO26" s="733"/>
      <c r="AP26" s="731" t="s">
        <v>295</v>
      </c>
      <c r="AQ26" s="732"/>
      <c r="AR26" s="732"/>
      <c r="AS26" s="732"/>
      <c r="AT26" s="733"/>
      <c r="AU26" s="731" t="s">
        <v>296</v>
      </c>
      <c r="AV26" s="732"/>
      <c r="AW26" s="732"/>
      <c r="AX26" s="732"/>
      <c r="AY26" s="733"/>
      <c r="AZ26" s="731" t="s">
        <v>297</v>
      </c>
      <c r="BA26" s="732"/>
      <c r="BB26" s="732"/>
      <c r="BC26" s="732"/>
      <c r="BD26" s="733"/>
      <c r="BE26" s="731" t="s">
        <v>272</v>
      </c>
      <c r="BF26" s="732"/>
      <c r="BG26" s="732"/>
      <c r="BH26" s="732"/>
      <c r="BI26" s="738"/>
      <c r="BJ26" s="214"/>
      <c r="BK26" s="214"/>
      <c r="BL26" s="214"/>
      <c r="BM26" s="214"/>
      <c r="BN26" s="214"/>
      <c r="BO26" s="223"/>
      <c r="BP26" s="223"/>
      <c r="BQ26" s="220">
        <v>20</v>
      </c>
      <c r="BR26" s="221"/>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12"/>
    </row>
    <row r="27" spans="1:131" ht="26.25" customHeight="1" thickBot="1" x14ac:dyDescent="0.25">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14"/>
      <c r="BK27" s="214"/>
      <c r="BL27" s="214"/>
      <c r="BM27" s="214"/>
      <c r="BN27" s="214"/>
      <c r="BO27" s="223"/>
      <c r="BP27" s="223"/>
      <c r="BQ27" s="220">
        <v>21</v>
      </c>
      <c r="BR27" s="221"/>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12"/>
    </row>
    <row r="28" spans="1:131" ht="26.25" customHeight="1" thickTop="1" x14ac:dyDescent="0.2">
      <c r="A28" s="224">
        <v>1</v>
      </c>
      <c r="B28" s="747" t="s">
        <v>298</v>
      </c>
      <c r="C28" s="748"/>
      <c r="D28" s="748"/>
      <c r="E28" s="748"/>
      <c r="F28" s="748"/>
      <c r="G28" s="748"/>
      <c r="H28" s="748"/>
      <c r="I28" s="748"/>
      <c r="J28" s="748"/>
      <c r="K28" s="748"/>
      <c r="L28" s="748"/>
      <c r="M28" s="748"/>
      <c r="N28" s="748"/>
      <c r="O28" s="748"/>
      <c r="P28" s="749"/>
      <c r="Q28" s="820">
        <v>611</v>
      </c>
      <c r="R28" s="821"/>
      <c r="S28" s="821"/>
      <c r="T28" s="821"/>
      <c r="U28" s="821"/>
      <c r="V28" s="821">
        <v>585</v>
      </c>
      <c r="W28" s="821"/>
      <c r="X28" s="821"/>
      <c r="Y28" s="821"/>
      <c r="Z28" s="821"/>
      <c r="AA28" s="821">
        <v>26</v>
      </c>
      <c r="AB28" s="821"/>
      <c r="AC28" s="821"/>
      <c r="AD28" s="821"/>
      <c r="AE28" s="822"/>
      <c r="AF28" s="823">
        <v>26</v>
      </c>
      <c r="AG28" s="821"/>
      <c r="AH28" s="821"/>
      <c r="AI28" s="821"/>
      <c r="AJ28" s="824"/>
      <c r="AK28" s="825">
        <v>64</v>
      </c>
      <c r="AL28" s="826"/>
      <c r="AM28" s="826"/>
      <c r="AN28" s="826"/>
      <c r="AO28" s="826"/>
      <c r="AP28" s="826" t="s">
        <v>491</v>
      </c>
      <c r="AQ28" s="826"/>
      <c r="AR28" s="826"/>
      <c r="AS28" s="826"/>
      <c r="AT28" s="826"/>
      <c r="AU28" s="826" t="s">
        <v>491</v>
      </c>
      <c r="AV28" s="826"/>
      <c r="AW28" s="826"/>
      <c r="AX28" s="826"/>
      <c r="AY28" s="826"/>
      <c r="AZ28" s="827" t="s">
        <v>491</v>
      </c>
      <c r="BA28" s="827"/>
      <c r="BB28" s="827"/>
      <c r="BC28" s="827"/>
      <c r="BD28" s="827"/>
      <c r="BE28" s="818"/>
      <c r="BF28" s="818"/>
      <c r="BG28" s="818"/>
      <c r="BH28" s="818"/>
      <c r="BI28" s="819"/>
      <c r="BJ28" s="214"/>
      <c r="BK28" s="214"/>
      <c r="BL28" s="214"/>
      <c r="BM28" s="214"/>
      <c r="BN28" s="214"/>
      <c r="BO28" s="223"/>
      <c r="BP28" s="223"/>
      <c r="BQ28" s="220">
        <v>22</v>
      </c>
      <c r="BR28" s="221"/>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12"/>
    </row>
    <row r="29" spans="1:131" ht="26.25" customHeight="1" x14ac:dyDescent="0.2">
      <c r="A29" s="224">
        <v>2</v>
      </c>
      <c r="B29" s="778" t="s">
        <v>299</v>
      </c>
      <c r="C29" s="779"/>
      <c r="D29" s="779"/>
      <c r="E29" s="779"/>
      <c r="F29" s="779"/>
      <c r="G29" s="779"/>
      <c r="H29" s="779"/>
      <c r="I29" s="779"/>
      <c r="J29" s="779"/>
      <c r="K29" s="779"/>
      <c r="L29" s="779"/>
      <c r="M29" s="779"/>
      <c r="N29" s="779"/>
      <c r="O29" s="779"/>
      <c r="P29" s="780"/>
      <c r="Q29" s="781">
        <v>473</v>
      </c>
      <c r="R29" s="782"/>
      <c r="S29" s="782"/>
      <c r="T29" s="782"/>
      <c r="U29" s="782"/>
      <c r="V29" s="782">
        <v>431</v>
      </c>
      <c r="W29" s="782"/>
      <c r="X29" s="782"/>
      <c r="Y29" s="782"/>
      <c r="Z29" s="782"/>
      <c r="AA29" s="782">
        <v>42</v>
      </c>
      <c r="AB29" s="782"/>
      <c r="AC29" s="782"/>
      <c r="AD29" s="782"/>
      <c r="AE29" s="783"/>
      <c r="AF29" s="784">
        <v>42</v>
      </c>
      <c r="AG29" s="785"/>
      <c r="AH29" s="785"/>
      <c r="AI29" s="785"/>
      <c r="AJ29" s="786"/>
      <c r="AK29" s="832">
        <v>84</v>
      </c>
      <c r="AL29" s="828"/>
      <c r="AM29" s="828"/>
      <c r="AN29" s="828"/>
      <c r="AO29" s="828"/>
      <c r="AP29" s="828" t="s">
        <v>491</v>
      </c>
      <c r="AQ29" s="828"/>
      <c r="AR29" s="828"/>
      <c r="AS29" s="828"/>
      <c r="AT29" s="828"/>
      <c r="AU29" s="828" t="s">
        <v>491</v>
      </c>
      <c r="AV29" s="828"/>
      <c r="AW29" s="828"/>
      <c r="AX29" s="828"/>
      <c r="AY29" s="828"/>
      <c r="AZ29" s="829" t="s">
        <v>491</v>
      </c>
      <c r="BA29" s="829"/>
      <c r="BB29" s="829"/>
      <c r="BC29" s="829"/>
      <c r="BD29" s="829"/>
      <c r="BE29" s="830"/>
      <c r="BF29" s="830"/>
      <c r="BG29" s="830"/>
      <c r="BH29" s="830"/>
      <c r="BI29" s="831"/>
      <c r="BJ29" s="214"/>
      <c r="BK29" s="214"/>
      <c r="BL29" s="214"/>
      <c r="BM29" s="214"/>
      <c r="BN29" s="214"/>
      <c r="BO29" s="223"/>
      <c r="BP29" s="223"/>
      <c r="BQ29" s="220">
        <v>23</v>
      </c>
      <c r="BR29" s="221"/>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12"/>
    </row>
    <row r="30" spans="1:131" ht="26.25" customHeight="1" x14ac:dyDescent="0.2">
      <c r="A30" s="224">
        <v>3</v>
      </c>
      <c r="B30" s="778" t="s">
        <v>300</v>
      </c>
      <c r="C30" s="779"/>
      <c r="D30" s="779"/>
      <c r="E30" s="779"/>
      <c r="F30" s="779"/>
      <c r="G30" s="779"/>
      <c r="H30" s="779"/>
      <c r="I30" s="779"/>
      <c r="J30" s="779"/>
      <c r="K30" s="779"/>
      <c r="L30" s="779"/>
      <c r="M30" s="779"/>
      <c r="N30" s="779"/>
      <c r="O30" s="779"/>
      <c r="P30" s="780"/>
      <c r="Q30" s="781">
        <v>50</v>
      </c>
      <c r="R30" s="782"/>
      <c r="S30" s="782"/>
      <c r="T30" s="782"/>
      <c r="U30" s="782"/>
      <c r="V30" s="782">
        <v>48</v>
      </c>
      <c r="W30" s="782"/>
      <c r="X30" s="782"/>
      <c r="Y30" s="782"/>
      <c r="Z30" s="782"/>
      <c r="AA30" s="782">
        <v>2</v>
      </c>
      <c r="AB30" s="782"/>
      <c r="AC30" s="782"/>
      <c r="AD30" s="782"/>
      <c r="AE30" s="783"/>
      <c r="AF30" s="784">
        <v>2</v>
      </c>
      <c r="AG30" s="785"/>
      <c r="AH30" s="785"/>
      <c r="AI30" s="785"/>
      <c r="AJ30" s="786"/>
      <c r="AK30" s="832" t="s">
        <v>491</v>
      </c>
      <c r="AL30" s="828"/>
      <c r="AM30" s="828"/>
      <c r="AN30" s="828"/>
      <c r="AO30" s="828"/>
      <c r="AP30" s="828" t="s">
        <v>491</v>
      </c>
      <c r="AQ30" s="828"/>
      <c r="AR30" s="828"/>
      <c r="AS30" s="828"/>
      <c r="AT30" s="828"/>
      <c r="AU30" s="828" t="s">
        <v>491</v>
      </c>
      <c r="AV30" s="828"/>
      <c r="AW30" s="828"/>
      <c r="AX30" s="828"/>
      <c r="AY30" s="828"/>
      <c r="AZ30" s="829" t="s">
        <v>491</v>
      </c>
      <c r="BA30" s="829"/>
      <c r="BB30" s="829"/>
      <c r="BC30" s="829"/>
      <c r="BD30" s="829"/>
      <c r="BE30" s="830"/>
      <c r="BF30" s="830"/>
      <c r="BG30" s="830"/>
      <c r="BH30" s="830"/>
      <c r="BI30" s="831"/>
      <c r="BJ30" s="214"/>
      <c r="BK30" s="214"/>
      <c r="BL30" s="214"/>
      <c r="BM30" s="214"/>
      <c r="BN30" s="214"/>
      <c r="BO30" s="223"/>
      <c r="BP30" s="223"/>
      <c r="BQ30" s="220">
        <v>24</v>
      </c>
      <c r="BR30" s="221"/>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12"/>
    </row>
    <row r="31" spans="1:131" ht="26.25" customHeight="1" x14ac:dyDescent="0.2">
      <c r="A31" s="224">
        <v>4</v>
      </c>
      <c r="B31" s="778" t="s">
        <v>301</v>
      </c>
      <c r="C31" s="779"/>
      <c r="D31" s="779"/>
      <c r="E31" s="779"/>
      <c r="F31" s="779"/>
      <c r="G31" s="779"/>
      <c r="H31" s="779"/>
      <c r="I31" s="779"/>
      <c r="J31" s="779"/>
      <c r="K31" s="779"/>
      <c r="L31" s="779"/>
      <c r="M31" s="779"/>
      <c r="N31" s="779"/>
      <c r="O31" s="779"/>
      <c r="P31" s="780"/>
      <c r="Q31" s="781">
        <v>90</v>
      </c>
      <c r="R31" s="782"/>
      <c r="S31" s="782"/>
      <c r="T31" s="782"/>
      <c r="U31" s="782"/>
      <c r="V31" s="782">
        <v>88</v>
      </c>
      <c r="W31" s="782"/>
      <c r="X31" s="782"/>
      <c r="Y31" s="782"/>
      <c r="Z31" s="782"/>
      <c r="AA31" s="782">
        <v>2</v>
      </c>
      <c r="AB31" s="782"/>
      <c r="AC31" s="782"/>
      <c r="AD31" s="782"/>
      <c r="AE31" s="783"/>
      <c r="AF31" s="784">
        <v>2</v>
      </c>
      <c r="AG31" s="785"/>
      <c r="AH31" s="785"/>
      <c r="AI31" s="785"/>
      <c r="AJ31" s="786"/>
      <c r="AK31" s="832" t="s">
        <v>491</v>
      </c>
      <c r="AL31" s="828"/>
      <c r="AM31" s="828"/>
      <c r="AN31" s="828"/>
      <c r="AO31" s="828"/>
      <c r="AP31" s="828" t="s">
        <v>491</v>
      </c>
      <c r="AQ31" s="828"/>
      <c r="AR31" s="828"/>
      <c r="AS31" s="828"/>
      <c r="AT31" s="828"/>
      <c r="AU31" s="828" t="s">
        <v>491</v>
      </c>
      <c r="AV31" s="828"/>
      <c r="AW31" s="828"/>
      <c r="AX31" s="828"/>
      <c r="AY31" s="828"/>
      <c r="AZ31" s="829" t="s">
        <v>491</v>
      </c>
      <c r="BA31" s="829"/>
      <c r="BB31" s="829"/>
      <c r="BC31" s="829"/>
      <c r="BD31" s="829"/>
      <c r="BE31" s="830"/>
      <c r="BF31" s="830"/>
      <c r="BG31" s="830"/>
      <c r="BH31" s="830"/>
      <c r="BI31" s="831"/>
      <c r="BJ31" s="214"/>
      <c r="BK31" s="214"/>
      <c r="BL31" s="214"/>
      <c r="BM31" s="214"/>
      <c r="BN31" s="214"/>
      <c r="BO31" s="223"/>
      <c r="BP31" s="223"/>
      <c r="BQ31" s="220">
        <v>25</v>
      </c>
      <c r="BR31" s="221"/>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12"/>
    </row>
    <row r="32" spans="1:131" ht="26.25" customHeight="1" x14ac:dyDescent="0.2">
      <c r="A32" s="224">
        <v>5</v>
      </c>
      <c r="B32" s="778" t="s">
        <v>302</v>
      </c>
      <c r="C32" s="779"/>
      <c r="D32" s="779"/>
      <c r="E32" s="779"/>
      <c r="F32" s="779"/>
      <c r="G32" s="779"/>
      <c r="H32" s="779"/>
      <c r="I32" s="779"/>
      <c r="J32" s="779"/>
      <c r="K32" s="779"/>
      <c r="L32" s="779"/>
      <c r="M32" s="779"/>
      <c r="N32" s="779"/>
      <c r="O32" s="779"/>
      <c r="P32" s="780"/>
      <c r="Q32" s="781">
        <v>179</v>
      </c>
      <c r="R32" s="782"/>
      <c r="S32" s="782"/>
      <c r="T32" s="782"/>
      <c r="U32" s="782"/>
      <c r="V32" s="782">
        <v>177</v>
      </c>
      <c r="W32" s="782"/>
      <c r="X32" s="782"/>
      <c r="Y32" s="782"/>
      <c r="Z32" s="782"/>
      <c r="AA32" s="782">
        <v>2</v>
      </c>
      <c r="AB32" s="782"/>
      <c r="AC32" s="782"/>
      <c r="AD32" s="782"/>
      <c r="AE32" s="783"/>
      <c r="AF32" s="784">
        <v>2</v>
      </c>
      <c r="AG32" s="785"/>
      <c r="AH32" s="785"/>
      <c r="AI32" s="785"/>
      <c r="AJ32" s="786"/>
      <c r="AK32" s="832" t="s">
        <v>491</v>
      </c>
      <c r="AL32" s="828"/>
      <c r="AM32" s="828"/>
      <c r="AN32" s="828"/>
      <c r="AO32" s="828"/>
      <c r="AP32" s="828">
        <v>36</v>
      </c>
      <c r="AQ32" s="828"/>
      <c r="AR32" s="828"/>
      <c r="AS32" s="828"/>
      <c r="AT32" s="828"/>
      <c r="AU32" s="828">
        <v>21</v>
      </c>
      <c r="AV32" s="828"/>
      <c r="AW32" s="828"/>
      <c r="AX32" s="828"/>
      <c r="AY32" s="828"/>
      <c r="AZ32" s="829" t="s">
        <v>491</v>
      </c>
      <c r="BA32" s="829"/>
      <c r="BB32" s="829"/>
      <c r="BC32" s="829"/>
      <c r="BD32" s="829"/>
      <c r="BE32" s="830" t="s">
        <v>303</v>
      </c>
      <c r="BF32" s="830"/>
      <c r="BG32" s="830"/>
      <c r="BH32" s="830"/>
      <c r="BI32" s="831"/>
      <c r="BJ32" s="214"/>
      <c r="BK32" s="214"/>
      <c r="BL32" s="214"/>
      <c r="BM32" s="214"/>
      <c r="BN32" s="214"/>
      <c r="BO32" s="223"/>
      <c r="BP32" s="223"/>
      <c r="BQ32" s="220">
        <v>26</v>
      </c>
      <c r="BR32" s="221"/>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12"/>
    </row>
    <row r="33" spans="1:131" ht="26.25" customHeight="1" x14ac:dyDescent="0.2">
      <c r="A33" s="224">
        <v>6</v>
      </c>
      <c r="B33" s="778" t="s">
        <v>304</v>
      </c>
      <c r="C33" s="779"/>
      <c r="D33" s="779"/>
      <c r="E33" s="779"/>
      <c r="F33" s="779"/>
      <c r="G33" s="779"/>
      <c r="H33" s="779"/>
      <c r="I33" s="779"/>
      <c r="J33" s="779"/>
      <c r="K33" s="779"/>
      <c r="L33" s="779"/>
      <c r="M33" s="779"/>
      <c r="N33" s="779"/>
      <c r="O33" s="779"/>
      <c r="P33" s="780"/>
      <c r="Q33" s="781">
        <v>314</v>
      </c>
      <c r="R33" s="782"/>
      <c r="S33" s="782"/>
      <c r="T33" s="782"/>
      <c r="U33" s="782"/>
      <c r="V33" s="782">
        <v>292</v>
      </c>
      <c r="W33" s="782"/>
      <c r="X33" s="782"/>
      <c r="Y33" s="782"/>
      <c r="Z33" s="782"/>
      <c r="AA33" s="782">
        <v>22</v>
      </c>
      <c r="AB33" s="782"/>
      <c r="AC33" s="782"/>
      <c r="AD33" s="782"/>
      <c r="AE33" s="783"/>
      <c r="AF33" s="784">
        <v>22</v>
      </c>
      <c r="AG33" s="785"/>
      <c r="AH33" s="785"/>
      <c r="AI33" s="785"/>
      <c r="AJ33" s="786"/>
      <c r="AK33" s="832" t="s">
        <v>491</v>
      </c>
      <c r="AL33" s="828"/>
      <c r="AM33" s="828"/>
      <c r="AN33" s="828"/>
      <c r="AO33" s="828"/>
      <c r="AP33" s="828">
        <v>1421</v>
      </c>
      <c r="AQ33" s="828"/>
      <c r="AR33" s="828"/>
      <c r="AS33" s="828"/>
      <c r="AT33" s="828"/>
      <c r="AU33" s="828">
        <v>1103</v>
      </c>
      <c r="AV33" s="828"/>
      <c r="AW33" s="828"/>
      <c r="AX33" s="828"/>
      <c r="AY33" s="828"/>
      <c r="AZ33" s="829" t="s">
        <v>491</v>
      </c>
      <c r="BA33" s="829"/>
      <c r="BB33" s="829"/>
      <c r="BC33" s="829"/>
      <c r="BD33" s="829"/>
      <c r="BE33" s="830" t="s">
        <v>305</v>
      </c>
      <c r="BF33" s="830"/>
      <c r="BG33" s="830"/>
      <c r="BH33" s="830"/>
      <c r="BI33" s="831"/>
      <c r="BJ33" s="214"/>
      <c r="BK33" s="214"/>
      <c r="BL33" s="214"/>
      <c r="BM33" s="214"/>
      <c r="BN33" s="214"/>
      <c r="BO33" s="223"/>
      <c r="BP33" s="223"/>
      <c r="BQ33" s="220">
        <v>27</v>
      </c>
      <c r="BR33" s="221"/>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12"/>
    </row>
    <row r="34" spans="1:131" ht="26.25" customHeight="1" x14ac:dyDescent="0.2">
      <c r="A34" s="224">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83"/>
      <c r="AF34" s="784"/>
      <c r="AG34" s="785"/>
      <c r="AH34" s="785"/>
      <c r="AI34" s="785"/>
      <c r="AJ34" s="786"/>
      <c r="AK34" s="832"/>
      <c r="AL34" s="828"/>
      <c r="AM34" s="828"/>
      <c r="AN34" s="828"/>
      <c r="AO34" s="828"/>
      <c r="AP34" s="828"/>
      <c r="AQ34" s="828"/>
      <c r="AR34" s="828"/>
      <c r="AS34" s="828"/>
      <c r="AT34" s="828"/>
      <c r="AU34" s="828"/>
      <c r="AV34" s="828"/>
      <c r="AW34" s="828"/>
      <c r="AX34" s="828"/>
      <c r="AY34" s="828"/>
      <c r="AZ34" s="829"/>
      <c r="BA34" s="829"/>
      <c r="BB34" s="829"/>
      <c r="BC34" s="829"/>
      <c r="BD34" s="829"/>
      <c r="BE34" s="830"/>
      <c r="BF34" s="830"/>
      <c r="BG34" s="830"/>
      <c r="BH34" s="830"/>
      <c r="BI34" s="831"/>
      <c r="BJ34" s="214"/>
      <c r="BK34" s="214"/>
      <c r="BL34" s="214"/>
      <c r="BM34" s="214"/>
      <c r="BN34" s="214"/>
      <c r="BO34" s="223"/>
      <c r="BP34" s="223"/>
      <c r="BQ34" s="220">
        <v>28</v>
      </c>
      <c r="BR34" s="221"/>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12"/>
    </row>
    <row r="35" spans="1:131" ht="26.25" customHeight="1" x14ac:dyDescent="0.2">
      <c r="A35" s="224">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14"/>
      <c r="BK35" s="214"/>
      <c r="BL35" s="214"/>
      <c r="BM35" s="214"/>
      <c r="BN35" s="214"/>
      <c r="BO35" s="223"/>
      <c r="BP35" s="223"/>
      <c r="BQ35" s="220">
        <v>29</v>
      </c>
      <c r="BR35" s="221"/>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12"/>
    </row>
    <row r="36" spans="1:131" ht="26.25" customHeight="1" x14ac:dyDescent="0.2">
      <c r="A36" s="224">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14"/>
      <c r="BK36" s="214"/>
      <c r="BL36" s="214"/>
      <c r="BM36" s="214"/>
      <c r="BN36" s="214"/>
      <c r="BO36" s="223"/>
      <c r="BP36" s="223"/>
      <c r="BQ36" s="220">
        <v>30</v>
      </c>
      <c r="BR36" s="221"/>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12"/>
    </row>
    <row r="37" spans="1:131" ht="26.25" customHeight="1" x14ac:dyDescent="0.2">
      <c r="A37" s="224">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14"/>
      <c r="BK37" s="214"/>
      <c r="BL37" s="214"/>
      <c r="BM37" s="214"/>
      <c r="BN37" s="214"/>
      <c r="BO37" s="223"/>
      <c r="BP37" s="223"/>
      <c r="BQ37" s="220">
        <v>31</v>
      </c>
      <c r="BR37" s="221"/>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12"/>
    </row>
    <row r="38" spans="1:131" ht="26.25" customHeight="1" x14ac:dyDescent="0.2">
      <c r="A38" s="224">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14"/>
      <c r="BK38" s="214"/>
      <c r="BL38" s="214"/>
      <c r="BM38" s="214"/>
      <c r="BN38" s="214"/>
      <c r="BO38" s="223"/>
      <c r="BP38" s="223"/>
      <c r="BQ38" s="220">
        <v>32</v>
      </c>
      <c r="BR38" s="221"/>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12"/>
    </row>
    <row r="39" spans="1:131" ht="26.25" customHeight="1" x14ac:dyDescent="0.2">
      <c r="A39" s="224">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14"/>
      <c r="BK39" s="214"/>
      <c r="BL39" s="214"/>
      <c r="BM39" s="214"/>
      <c r="BN39" s="214"/>
      <c r="BO39" s="223"/>
      <c r="BP39" s="223"/>
      <c r="BQ39" s="220">
        <v>33</v>
      </c>
      <c r="BR39" s="221"/>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12"/>
    </row>
    <row r="40" spans="1:131" ht="26.25" customHeight="1" x14ac:dyDescent="0.2">
      <c r="A40" s="220">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14"/>
      <c r="BK40" s="214"/>
      <c r="BL40" s="214"/>
      <c r="BM40" s="214"/>
      <c r="BN40" s="214"/>
      <c r="BO40" s="223"/>
      <c r="BP40" s="223"/>
      <c r="BQ40" s="220">
        <v>34</v>
      </c>
      <c r="BR40" s="221"/>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12"/>
    </row>
    <row r="41" spans="1:131" ht="26.25" customHeight="1" x14ac:dyDescent="0.2">
      <c r="A41" s="220">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14"/>
      <c r="BK41" s="214"/>
      <c r="BL41" s="214"/>
      <c r="BM41" s="214"/>
      <c r="BN41" s="214"/>
      <c r="BO41" s="223"/>
      <c r="BP41" s="223"/>
      <c r="BQ41" s="220">
        <v>35</v>
      </c>
      <c r="BR41" s="221"/>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12"/>
    </row>
    <row r="42" spans="1:131" ht="26.25" customHeight="1" x14ac:dyDescent="0.2">
      <c r="A42" s="220">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14"/>
      <c r="BK42" s="214"/>
      <c r="BL42" s="214"/>
      <c r="BM42" s="214"/>
      <c r="BN42" s="214"/>
      <c r="BO42" s="223"/>
      <c r="BP42" s="223"/>
      <c r="BQ42" s="220">
        <v>36</v>
      </c>
      <c r="BR42" s="221"/>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12"/>
    </row>
    <row r="43" spans="1:131" ht="26.25" customHeight="1" x14ac:dyDescent="0.2">
      <c r="A43" s="220">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14"/>
      <c r="BK43" s="214"/>
      <c r="BL43" s="214"/>
      <c r="BM43" s="214"/>
      <c r="BN43" s="214"/>
      <c r="BO43" s="223"/>
      <c r="BP43" s="223"/>
      <c r="BQ43" s="220">
        <v>37</v>
      </c>
      <c r="BR43" s="221"/>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12"/>
    </row>
    <row r="44" spans="1:131" ht="26.25" customHeight="1" x14ac:dyDescent="0.2">
      <c r="A44" s="220">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14"/>
      <c r="BK44" s="214"/>
      <c r="BL44" s="214"/>
      <c r="BM44" s="214"/>
      <c r="BN44" s="214"/>
      <c r="BO44" s="223"/>
      <c r="BP44" s="223"/>
      <c r="BQ44" s="220">
        <v>38</v>
      </c>
      <c r="BR44" s="221"/>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12"/>
    </row>
    <row r="45" spans="1:131" ht="26.25" customHeight="1" x14ac:dyDescent="0.2">
      <c r="A45" s="220">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14"/>
      <c r="BK45" s="214"/>
      <c r="BL45" s="214"/>
      <c r="BM45" s="214"/>
      <c r="BN45" s="214"/>
      <c r="BO45" s="223"/>
      <c r="BP45" s="223"/>
      <c r="BQ45" s="220">
        <v>39</v>
      </c>
      <c r="BR45" s="221"/>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12"/>
    </row>
    <row r="46" spans="1:131" ht="26.25" customHeight="1" x14ac:dyDescent="0.2">
      <c r="A46" s="220">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14"/>
      <c r="BK46" s="214"/>
      <c r="BL46" s="214"/>
      <c r="BM46" s="214"/>
      <c r="BN46" s="214"/>
      <c r="BO46" s="223"/>
      <c r="BP46" s="223"/>
      <c r="BQ46" s="220">
        <v>40</v>
      </c>
      <c r="BR46" s="221"/>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12"/>
    </row>
    <row r="47" spans="1:131" ht="26.25" customHeight="1" x14ac:dyDescent="0.2">
      <c r="A47" s="220">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14"/>
      <c r="BK47" s="214"/>
      <c r="BL47" s="214"/>
      <c r="BM47" s="214"/>
      <c r="BN47" s="214"/>
      <c r="BO47" s="223"/>
      <c r="BP47" s="223"/>
      <c r="BQ47" s="220">
        <v>41</v>
      </c>
      <c r="BR47" s="221"/>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12"/>
    </row>
    <row r="48" spans="1:131" ht="26.25" customHeight="1" x14ac:dyDescent="0.2">
      <c r="A48" s="220">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14"/>
      <c r="BK48" s="214"/>
      <c r="BL48" s="214"/>
      <c r="BM48" s="214"/>
      <c r="BN48" s="214"/>
      <c r="BO48" s="223"/>
      <c r="BP48" s="223"/>
      <c r="BQ48" s="220">
        <v>42</v>
      </c>
      <c r="BR48" s="221"/>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12"/>
    </row>
    <row r="49" spans="1:131" ht="26.25" customHeight="1" x14ac:dyDescent="0.2">
      <c r="A49" s="220">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14"/>
      <c r="BK49" s="214"/>
      <c r="BL49" s="214"/>
      <c r="BM49" s="214"/>
      <c r="BN49" s="214"/>
      <c r="BO49" s="223"/>
      <c r="BP49" s="223"/>
      <c r="BQ49" s="220">
        <v>43</v>
      </c>
      <c r="BR49" s="221"/>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12"/>
    </row>
    <row r="50" spans="1:131" ht="26.25" customHeight="1" x14ac:dyDescent="0.2">
      <c r="A50" s="220">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14"/>
      <c r="BK50" s="214"/>
      <c r="BL50" s="214"/>
      <c r="BM50" s="214"/>
      <c r="BN50" s="214"/>
      <c r="BO50" s="223"/>
      <c r="BP50" s="223"/>
      <c r="BQ50" s="220">
        <v>44</v>
      </c>
      <c r="BR50" s="221"/>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12"/>
    </row>
    <row r="51" spans="1:131" ht="26.25" customHeight="1" x14ac:dyDescent="0.2">
      <c r="A51" s="220">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14"/>
      <c r="BK51" s="214"/>
      <c r="BL51" s="214"/>
      <c r="BM51" s="214"/>
      <c r="BN51" s="214"/>
      <c r="BO51" s="223"/>
      <c r="BP51" s="223"/>
      <c r="BQ51" s="220">
        <v>45</v>
      </c>
      <c r="BR51" s="221"/>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12"/>
    </row>
    <row r="52" spans="1:131" ht="26.25" customHeight="1" x14ac:dyDescent="0.2">
      <c r="A52" s="220">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14"/>
      <c r="BK52" s="214"/>
      <c r="BL52" s="214"/>
      <c r="BM52" s="214"/>
      <c r="BN52" s="214"/>
      <c r="BO52" s="223"/>
      <c r="BP52" s="223"/>
      <c r="BQ52" s="220">
        <v>46</v>
      </c>
      <c r="BR52" s="221"/>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12"/>
    </row>
    <row r="53" spans="1:131" ht="26.25" customHeight="1" x14ac:dyDescent="0.2">
      <c r="A53" s="220">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14"/>
      <c r="BK53" s="214"/>
      <c r="BL53" s="214"/>
      <c r="BM53" s="214"/>
      <c r="BN53" s="214"/>
      <c r="BO53" s="223"/>
      <c r="BP53" s="223"/>
      <c r="BQ53" s="220">
        <v>47</v>
      </c>
      <c r="BR53" s="221"/>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12"/>
    </row>
    <row r="54" spans="1:131" ht="26.25" customHeight="1" x14ac:dyDescent="0.2">
      <c r="A54" s="220">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14"/>
      <c r="BK54" s="214"/>
      <c r="BL54" s="214"/>
      <c r="BM54" s="214"/>
      <c r="BN54" s="214"/>
      <c r="BO54" s="223"/>
      <c r="BP54" s="223"/>
      <c r="BQ54" s="220">
        <v>48</v>
      </c>
      <c r="BR54" s="221"/>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12"/>
    </row>
    <row r="55" spans="1:131" ht="26.25" customHeight="1" x14ac:dyDescent="0.2">
      <c r="A55" s="220">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14"/>
      <c r="BK55" s="214"/>
      <c r="BL55" s="214"/>
      <c r="BM55" s="214"/>
      <c r="BN55" s="214"/>
      <c r="BO55" s="223"/>
      <c r="BP55" s="223"/>
      <c r="BQ55" s="220">
        <v>49</v>
      </c>
      <c r="BR55" s="221"/>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12"/>
    </row>
    <row r="56" spans="1:131" ht="26.25" customHeight="1" x14ac:dyDescent="0.2">
      <c r="A56" s="220">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14"/>
      <c r="BK56" s="214"/>
      <c r="BL56" s="214"/>
      <c r="BM56" s="214"/>
      <c r="BN56" s="214"/>
      <c r="BO56" s="223"/>
      <c r="BP56" s="223"/>
      <c r="BQ56" s="220">
        <v>50</v>
      </c>
      <c r="BR56" s="221"/>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12"/>
    </row>
    <row r="57" spans="1:131" ht="26.25" customHeight="1" x14ac:dyDescent="0.2">
      <c r="A57" s="220">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14"/>
      <c r="BK57" s="214"/>
      <c r="BL57" s="214"/>
      <c r="BM57" s="214"/>
      <c r="BN57" s="214"/>
      <c r="BO57" s="223"/>
      <c r="BP57" s="223"/>
      <c r="BQ57" s="220">
        <v>51</v>
      </c>
      <c r="BR57" s="221"/>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12"/>
    </row>
    <row r="58" spans="1:131" ht="26.25" customHeight="1" x14ac:dyDescent="0.2">
      <c r="A58" s="220">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14"/>
      <c r="BK58" s="214"/>
      <c r="BL58" s="214"/>
      <c r="BM58" s="214"/>
      <c r="BN58" s="214"/>
      <c r="BO58" s="223"/>
      <c r="BP58" s="223"/>
      <c r="BQ58" s="220">
        <v>52</v>
      </c>
      <c r="BR58" s="221"/>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12"/>
    </row>
    <row r="59" spans="1:131" ht="26.25" customHeight="1" x14ac:dyDescent="0.2">
      <c r="A59" s="220">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14"/>
      <c r="BK59" s="214"/>
      <c r="BL59" s="214"/>
      <c r="BM59" s="214"/>
      <c r="BN59" s="214"/>
      <c r="BO59" s="223"/>
      <c r="BP59" s="223"/>
      <c r="BQ59" s="220">
        <v>53</v>
      </c>
      <c r="BR59" s="221"/>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12"/>
    </row>
    <row r="60" spans="1:131" ht="26.25" customHeight="1" x14ac:dyDescent="0.2">
      <c r="A60" s="220">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14"/>
      <c r="BK60" s="214"/>
      <c r="BL60" s="214"/>
      <c r="BM60" s="214"/>
      <c r="BN60" s="214"/>
      <c r="BO60" s="223"/>
      <c r="BP60" s="223"/>
      <c r="BQ60" s="220">
        <v>54</v>
      </c>
      <c r="BR60" s="221"/>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12"/>
    </row>
    <row r="61" spans="1:131" ht="26.25" customHeight="1" thickBot="1" x14ac:dyDescent="0.25">
      <c r="A61" s="220">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14"/>
      <c r="BK61" s="214"/>
      <c r="BL61" s="214"/>
      <c r="BM61" s="214"/>
      <c r="BN61" s="214"/>
      <c r="BO61" s="223"/>
      <c r="BP61" s="223"/>
      <c r="BQ61" s="220">
        <v>55</v>
      </c>
      <c r="BR61" s="221"/>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12"/>
    </row>
    <row r="62" spans="1:131" ht="26.25" customHeight="1" x14ac:dyDescent="0.2">
      <c r="A62" s="220">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306</v>
      </c>
      <c r="BK62" s="804"/>
      <c r="BL62" s="804"/>
      <c r="BM62" s="804"/>
      <c r="BN62" s="805"/>
      <c r="BO62" s="223"/>
      <c r="BP62" s="223"/>
      <c r="BQ62" s="220">
        <v>56</v>
      </c>
      <c r="BR62" s="221"/>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12"/>
    </row>
    <row r="63" spans="1:131" ht="26.25" customHeight="1" thickBot="1" x14ac:dyDescent="0.25">
      <c r="A63" s="222" t="s">
        <v>285</v>
      </c>
      <c r="B63" s="787" t="s">
        <v>307</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96</v>
      </c>
      <c r="AG63" s="842"/>
      <c r="AH63" s="842"/>
      <c r="AI63" s="842"/>
      <c r="AJ63" s="843"/>
      <c r="AK63" s="844"/>
      <c r="AL63" s="839"/>
      <c r="AM63" s="839"/>
      <c r="AN63" s="839"/>
      <c r="AO63" s="839"/>
      <c r="AP63" s="842">
        <v>1457</v>
      </c>
      <c r="AQ63" s="842"/>
      <c r="AR63" s="842"/>
      <c r="AS63" s="842"/>
      <c r="AT63" s="842"/>
      <c r="AU63" s="842">
        <v>1124</v>
      </c>
      <c r="AV63" s="842"/>
      <c r="AW63" s="842"/>
      <c r="AX63" s="842"/>
      <c r="AY63" s="842"/>
      <c r="AZ63" s="846"/>
      <c r="BA63" s="846"/>
      <c r="BB63" s="846"/>
      <c r="BC63" s="846"/>
      <c r="BD63" s="846"/>
      <c r="BE63" s="847"/>
      <c r="BF63" s="847"/>
      <c r="BG63" s="847"/>
      <c r="BH63" s="847"/>
      <c r="BI63" s="848"/>
      <c r="BJ63" s="849" t="s">
        <v>308</v>
      </c>
      <c r="BK63" s="850"/>
      <c r="BL63" s="850"/>
      <c r="BM63" s="850"/>
      <c r="BN63" s="851"/>
      <c r="BO63" s="223"/>
      <c r="BP63" s="223"/>
      <c r="BQ63" s="220">
        <v>57</v>
      </c>
      <c r="BR63" s="221"/>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12"/>
    </row>
    <row r="65" spans="1:131" ht="26.25" customHeight="1" thickBot="1" x14ac:dyDescent="0.25">
      <c r="A65" s="214" t="s">
        <v>309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12"/>
    </row>
    <row r="66" spans="1:131" ht="26.25" customHeight="1" x14ac:dyDescent="0.2">
      <c r="A66" s="725" t="s">
        <v>310</v>
      </c>
      <c r="B66" s="726"/>
      <c r="C66" s="726"/>
      <c r="D66" s="726"/>
      <c r="E66" s="726"/>
      <c r="F66" s="726"/>
      <c r="G66" s="726"/>
      <c r="H66" s="726"/>
      <c r="I66" s="726"/>
      <c r="J66" s="726"/>
      <c r="K66" s="726"/>
      <c r="L66" s="726"/>
      <c r="M66" s="726"/>
      <c r="N66" s="726"/>
      <c r="O66" s="726"/>
      <c r="P66" s="727"/>
      <c r="Q66" s="731" t="s">
        <v>311</v>
      </c>
      <c r="R66" s="732"/>
      <c r="S66" s="732"/>
      <c r="T66" s="732"/>
      <c r="U66" s="733"/>
      <c r="V66" s="731" t="s">
        <v>312</v>
      </c>
      <c r="W66" s="732"/>
      <c r="X66" s="732"/>
      <c r="Y66" s="732"/>
      <c r="Z66" s="733"/>
      <c r="AA66" s="731" t="s">
        <v>313</v>
      </c>
      <c r="AB66" s="732"/>
      <c r="AC66" s="732"/>
      <c r="AD66" s="732"/>
      <c r="AE66" s="733"/>
      <c r="AF66" s="852" t="s">
        <v>314</v>
      </c>
      <c r="AG66" s="813"/>
      <c r="AH66" s="813"/>
      <c r="AI66" s="813"/>
      <c r="AJ66" s="853"/>
      <c r="AK66" s="731" t="s">
        <v>315</v>
      </c>
      <c r="AL66" s="726"/>
      <c r="AM66" s="726"/>
      <c r="AN66" s="726"/>
      <c r="AO66" s="727"/>
      <c r="AP66" s="731" t="s">
        <v>316</v>
      </c>
      <c r="AQ66" s="732"/>
      <c r="AR66" s="732"/>
      <c r="AS66" s="732"/>
      <c r="AT66" s="733"/>
      <c r="AU66" s="731" t="s">
        <v>317</v>
      </c>
      <c r="AV66" s="732"/>
      <c r="AW66" s="732"/>
      <c r="AX66" s="732"/>
      <c r="AY66" s="733"/>
      <c r="AZ66" s="731" t="s">
        <v>272</v>
      </c>
      <c r="BA66" s="732"/>
      <c r="BB66" s="732"/>
      <c r="BC66" s="732"/>
      <c r="BD66" s="738"/>
      <c r="BE66" s="223"/>
      <c r="BF66" s="223"/>
      <c r="BG66" s="223"/>
      <c r="BH66" s="223"/>
      <c r="BI66" s="223"/>
      <c r="BJ66" s="223"/>
      <c r="BK66" s="223"/>
      <c r="BL66" s="223"/>
      <c r="BM66" s="223"/>
      <c r="BN66" s="223"/>
      <c r="BO66" s="223"/>
      <c r="BP66" s="223"/>
      <c r="BQ66" s="220">
        <v>60</v>
      </c>
      <c r="BR66" s="225"/>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2"/>
    </row>
    <row r="67" spans="1:131" ht="26.25" customHeight="1" thickBot="1" x14ac:dyDescent="0.25">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23"/>
      <c r="BF67" s="223"/>
      <c r="BG67" s="223"/>
      <c r="BH67" s="223"/>
      <c r="BI67" s="223"/>
      <c r="BJ67" s="223"/>
      <c r="BK67" s="223"/>
      <c r="BL67" s="223"/>
      <c r="BM67" s="223"/>
      <c r="BN67" s="223"/>
      <c r="BO67" s="223"/>
      <c r="BP67" s="223"/>
      <c r="BQ67" s="220">
        <v>61</v>
      </c>
      <c r="BR67" s="225"/>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2"/>
    </row>
    <row r="68" spans="1:131" ht="26.25" customHeight="1" thickTop="1" x14ac:dyDescent="0.2">
      <c r="A68" s="218">
        <v>1</v>
      </c>
      <c r="B68" s="867" t="s">
        <v>477</v>
      </c>
      <c r="C68" s="868"/>
      <c r="D68" s="868"/>
      <c r="E68" s="868"/>
      <c r="F68" s="868"/>
      <c r="G68" s="868"/>
      <c r="H68" s="868"/>
      <c r="I68" s="868"/>
      <c r="J68" s="868"/>
      <c r="K68" s="868"/>
      <c r="L68" s="868"/>
      <c r="M68" s="868"/>
      <c r="N68" s="868"/>
      <c r="O68" s="868"/>
      <c r="P68" s="869"/>
      <c r="Q68" s="870">
        <v>3307</v>
      </c>
      <c r="R68" s="864"/>
      <c r="S68" s="864"/>
      <c r="T68" s="864"/>
      <c r="U68" s="864"/>
      <c r="V68" s="864">
        <v>3277</v>
      </c>
      <c r="W68" s="864"/>
      <c r="X68" s="864"/>
      <c r="Y68" s="864"/>
      <c r="Z68" s="864"/>
      <c r="AA68" s="864">
        <v>30</v>
      </c>
      <c r="AB68" s="864"/>
      <c r="AC68" s="864"/>
      <c r="AD68" s="864"/>
      <c r="AE68" s="864"/>
      <c r="AF68" s="864">
        <v>30</v>
      </c>
      <c r="AG68" s="864"/>
      <c r="AH68" s="864"/>
      <c r="AI68" s="864"/>
      <c r="AJ68" s="864"/>
      <c r="AK68" s="864">
        <v>90</v>
      </c>
      <c r="AL68" s="864"/>
      <c r="AM68" s="864"/>
      <c r="AN68" s="864"/>
      <c r="AO68" s="864"/>
      <c r="AP68" s="864">
        <v>3502</v>
      </c>
      <c r="AQ68" s="864"/>
      <c r="AR68" s="864"/>
      <c r="AS68" s="864"/>
      <c r="AT68" s="864"/>
      <c r="AU68" s="864">
        <v>168</v>
      </c>
      <c r="AV68" s="864"/>
      <c r="AW68" s="864"/>
      <c r="AX68" s="864"/>
      <c r="AY68" s="864"/>
      <c r="AZ68" s="865"/>
      <c r="BA68" s="865"/>
      <c r="BB68" s="865"/>
      <c r="BC68" s="865"/>
      <c r="BD68" s="866"/>
      <c r="BE68" s="223"/>
      <c r="BF68" s="223"/>
      <c r="BG68" s="223"/>
      <c r="BH68" s="223"/>
      <c r="BI68" s="223"/>
      <c r="BJ68" s="223"/>
      <c r="BK68" s="223"/>
      <c r="BL68" s="223"/>
      <c r="BM68" s="223"/>
      <c r="BN68" s="223"/>
      <c r="BO68" s="223"/>
      <c r="BP68" s="223"/>
      <c r="BQ68" s="220">
        <v>62</v>
      </c>
      <c r="BR68" s="225"/>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2"/>
    </row>
    <row r="69" spans="1:131" ht="26.25" customHeight="1" x14ac:dyDescent="0.2">
      <c r="A69" s="220">
        <v>2</v>
      </c>
      <c r="B69" s="871" t="s">
        <v>478</v>
      </c>
      <c r="C69" s="872"/>
      <c r="D69" s="872"/>
      <c r="E69" s="872"/>
      <c r="F69" s="872"/>
      <c r="G69" s="872"/>
      <c r="H69" s="872"/>
      <c r="I69" s="872"/>
      <c r="J69" s="872"/>
      <c r="K69" s="872"/>
      <c r="L69" s="872"/>
      <c r="M69" s="872"/>
      <c r="N69" s="872"/>
      <c r="O69" s="872"/>
      <c r="P69" s="873"/>
      <c r="Q69" s="874">
        <v>240</v>
      </c>
      <c r="R69" s="828"/>
      <c r="S69" s="828"/>
      <c r="T69" s="828"/>
      <c r="U69" s="828"/>
      <c r="V69" s="828">
        <v>215</v>
      </c>
      <c r="W69" s="828"/>
      <c r="X69" s="828"/>
      <c r="Y69" s="828"/>
      <c r="Z69" s="828"/>
      <c r="AA69" s="828">
        <v>25</v>
      </c>
      <c r="AB69" s="828"/>
      <c r="AC69" s="828"/>
      <c r="AD69" s="828"/>
      <c r="AE69" s="828"/>
      <c r="AF69" s="828">
        <v>25</v>
      </c>
      <c r="AG69" s="828"/>
      <c r="AH69" s="828"/>
      <c r="AI69" s="828"/>
      <c r="AJ69" s="828"/>
      <c r="AK69" s="828" t="s">
        <v>482</v>
      </c>
      <c r="AL69" s="828"/>
      <c r="AM69" s="828"/>
      <c r="AN69" s="828"/>
      <c r="AO69" s="828"/>
      <c r="AP69" s="828">
        <v>132</v>
      </c>
      <c r="AQ69" s="828"/>
      <c r="AR69" s="828"/>
      <c r="AS69" s="828"/>
      <c r="AT69" s="828"/>
      <c r="AU69" s="828">
        <v>8</v>
      </c>
      <c r="AV69" s="828"/>
      <c r="AW69" s="828"/>
      <c r="AX69" s="828"/>
      <c r="AY69" s="828"/>
      <c r="AZ69" s="830"/>
      <c r="BA69" s="830"/>
      <c r="BB69" s="830"/>
      <c r="BC69" s="830"/>
      <c r="BD69" s="831"/>
      <c r="BE69" s="223"/>
      <c r="BF69" s="223"/>
      <c r="BG69" s="223"/>
      <c r="BH69" s="223"/>
      <c r="BI69" s="223"/>
      <c r="BJ69" s="223"/>
      <c r="BK69" s="223"/>
      <c r="BL69" s="223"/>
      <c r="BM69" s="223"/>
      <c r="BN69" s="223"/>
      <c r="BO69" s="223"/>
      <c r="BP69" s="223"/>
      <c r="BQ69" s="220">
        <v>63</v>
      </c>
      <c r="BR69" s="225"/>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2"/>
    </row>
    <row r="70" spans="1:131" ht="26.25" customHeight="1" x14ac:dyDescent="0.2">
      <c r="A70" s="220">
        <v>3</v>
      </c>
      <c r="B70" s="871" t="s">
        <v>495</v>
      </c>
      <c r="C70" s="872"/>
      <c r="D70" s="872"/>
      <c r="E70" s="872"/>
      <c r="F70" s="872"/>
      <c r="G70" s="872"/>
      <c r="H70" s="872"/>
      <c r="I70" s="872"/>
      <c r="J70" s="872"/>
      <c r="K70" s="872"/>
      <c r="L70" s="872"/>
      <c r="M70" s="872"/>
      <c r="N70" s="872"/>
      <c r="O70" s="872"/>
      <c r="P70" s="873"/>
      <c r="Q70" s="874">
        <v>10865</v>
      </c>
      <c r="R70" s="828"/>
      <c r="S70" s="828"/>
      <c r="T70" s="828"/>
      <c r="U70" s="828"/>
      <c r="V70" s="828">
        <v>8153</v>
      </c>
      <c r="W70" s="828"/>
      <c r="X70" s="828"/>
      <c r="Y70" s="828"/>
      <c r="Z70" s="828"/>
      <c r="AA70" s="828">
        <v>2712</v>
      </c>
      <c r="AB70" s="828"/>
      <c r="AC70" s="828"/>
      <c r="AD70" s="828"/>
      <c r="AE70" s="828"/>
      <c r="AF70" s="828">
        <v>4483</v>
      </c>
      <c r="AG70" s="828"/>
      <c r="AH70" s="828"/>
      <c r="AI70" s="828"/>
      <c r="AJ70" s="828"/>
      <c r="AK70" s="828" t="s">
        <v>482</v>
      </c>
      <c r="AL70" s="828"/>
      <c r="AM70" s="828"/>
      <c r="AN70" s="828"/>
      <c r="AO70" s="828"/>
      <c r="AP70" s="828">
        <v>8518</v>
      </c>
      <c r="AQ70" s="828"/>
      <c r="AR70" s="828"/>
      <c r="AS70" s="828"/>
      <c r="AT70" s="828"/>
      <c r="AU70" s="828">
        <v>273</v>
      </c>
      <c r="AV70" s="828"/>
      <c r="AW70" s="828"/>
      <c r="AX70" s="828"/>
      <c r="AY70" s="828"/>
      <c r="AZ70" s="830"/>
      <c r="BA70" s="830"/>
      <c r="BB70" s="830"/>
      <c r="BC70" s="830"/>
      <c r="BD70" s="831"/>
      <c r="BE70" s="223"/>
      <c r="BF70" s="223"/>
      <c r="BG70" s="223"/>
      <c r="BH70" s="223"/>
      <c r="BI70" s="223"/>
      <c r="BJ70" s="223"/>
      <c r="BK70" s="223"/>
      <c r="BL70" s="223"/>
      <c r="BM70" s="223"/>
      <c r="BN70" s="223"/>
      <c r="BO70" s="223"/>
      <c r="BP70" s="223"/>
      <c r="BQ70" s="220">
        <v>64</v>
      </c>
      <c r="BR70" s="225"/>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2"/>
    </row>
    <row r="71" spans="1:131" ht="26.25" customHeight="1" x14ac:dyDescent="0.2">
      <c r="A71" s="220">
        <v>4</v>
      </c>
      <c r="B71" s="871" t="s">
        <v>479</v>
      </c>
      <c r="C71" s="872"/>
      <c r="D71" s="872"/>
      <c r="E71" s="872"/>
      <c r="F71" s="872"/>
      <c r="G71" s="872"/>
      <c r="H71" s="872"/>
      <c r="I71" s="872"/>
      <c r="J71" s="872"/>
      <c r="K71" s="872"/>
      <c r="L71" s="872"/>
      <c r="M71" s="872"/>
      <c r="N71" s="872"/>
      <c r="O71" s="872"/>
      <c r="P71" s="873"/>
      <c r="Q71" s="874">
        <v>6282</v>
      </c>
      <c r="R71" s="828"/>
      <c r="S71" s="828"/>
      <c r="T71" s="828"/>
      <c r="U71" s="828"/>
      <c r="V71" s="828">
        <v>6206</v>
      </c>
      <c r="W71" s="828"/>
      <c r="X71" s="828"/>
      <c r="Y71" s="828"/>
      <c r="Z71" s="828"/>
      <c r="AA71" s="828">
        <v>76</v>
      </c>
      <c r="AB71" s="828"/>
      <c r="AC71" s="828"/>
      <c r="AD71" s="828"/>
      <c r="AE71" s="828"/>
      <c r="AF71" s="828">
        <v>76</v>
      </c>
      <c r="AG71" s="828"/>
      <c r="AH71" s="828"/>
      <c r="AI71" s="828"/>
      <c r="AJ71" s="828"/>
      <c r="AK71" s="828">
        <v>1908</v>
      </c>
      <c r="AL71" s="828"/>
      <c r="AM71" s="828"/>
      <c r="AN71" s="828"/>
      <c r="AO71" s="828"/>
      <c r="AP71" s="828" t="s">
        <v>482</v>
      </c>
      <c r="AQ71" s="828"/>
      <c r="AR71" s="828"/>
      <c r="AS71" s="828"/>
      <c r="AT71" s="828"/>
      <c r="AU71" s="828" t="s">
        <v>482</v>
      </c>
      <c r="AV71" s="828"/>
      <c r="AW71" s="828"/>
      <c r="AX71" s="828"/>
      <c r="AY71" s="828"/>
      <c r="AZ71" s="830"/>
      <c r="BA71" s="830"/>
      <c r="BB71" s="830"/>
      <c r="BC71" s="830"/>
      <c r="BD71" s="831"/>
      <c r="BE71" s="223"/>
      <c r="BF71" s="223"/>
      <c r="BG71" s="223"/>
      <c r="BH71" s="223"/>
      <c r="BI71" s="223"/>
      <c r="BJ71" s="223"/>
      <c r="BK71" s="223"/>
      <c r="BL71" s="223"/>
      <c r="BM71" s="223"/>
      <c r="BN71" s="223"/>
      <c r="BO71" s="223"/>
      <c r="BP71" s="223"/>
      <c r="BQ71" s="220">
        <v>65</v>
      </c>
      <c r="BR71" s="225"/>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2"/>
    </row>
    <row r="72" spans="1:131" ht="26.25" customHeight="1" x14ac:dyDescent="0.2">
      <c r="A72" s="220">
        <v>5</v>
      </c>
      <c r="B72" s="871" t="s">
        <v>480</v>
      </c>
      <c r="C72" s="872"/>
      <c r="D72" s="872"/>
      <c r="E72" s="872"/>
      <c r="F72" s="872"/>
      <c r="G72" s="872"/>
      <c r="H72" s="872"/>
      <c r="I72" s="872"/>
      <c r="J72" s="872"/>
      <c r="K72" s="872"/>
      <c r="L72" s="872"/>
      <c r="M72" s="872"/>
      <c r="N72" s="872"/>
      <c r="O72" s="872"/>
      <c r="P72" s="873"/>
      <c r="Q72" s="874">
        <v>1478091</v>
      </c>
      <c r="R72" s="828"/>
      <c r="S72" s="828"/>
      <c r="T72" s="828"/>
      <c r="U72" s="828"/>
      <c r="V72" s="828">
        <v>1440066</v>
      </c>
      <c r="W72" s="828"/>
      <c r="X72" s="828"/>
      <c r="Y72" s="828"/>
      <c r="Z72" s="828"/>
      <c r="AA72" s="828">
        <v>38025</v>
      </c>
      <c r="AB72" s="828"/>
      <c r="AC72" s="828"/>
      <c r="AD72" s="828"/>
      <c r="AE72" s="828"/>
      <c r="AF72" s="828">
        <v>38025</v>
      </c>
      <c r="AG72" s="828"/>
      <c r="AH72" s="828"/>
      <c r="AI72" s="828"/>
      <c r="AJ72" s="828"/>
      <c r="AK72" s="828">
        <v>17867</v>
      </c>
      <c r="AL72" s="828"/>
      <c r="AM72" s="828"/>
      <c r="AN72" s="828"/>
      <c r="AO72" s="828"/>
      <c r="AP72" s="828" t="s">
        <v>482</v>
      </c>
      <c r="AQ72" s="828"/>
      <c r="AR72" s="828"/>
      <c r="AS72" s="828"/>
      <c r="AT72" s="828"/>
      <c r="AU72" s="828" t="s">
        <v>482</v>
      </c>
      <c r="AV72" s="828"/>
      <c r="AW72" s="828"/>
      <c r="AX72" s="828"/>
      <c r="AY72" s="828"/>
      <c r="AZ72" s="830"/>
      <c r="BA72" s="830"/>
      <c r="BB72" s="830"/>
      <c r="BC72" s="830"/>
      <c r="BD72" s="831"/>
      <c r="BE72" s="223"/>
      <c r="BF72" s="223"/>
      <c r="BG72" s="223"/>
      <c r="BH72" s="223"/>
      <c r="BI72" s="223"/>
      <c r="BJ72" s="223"/>
      <c r="BK72" s="223"/>
      <c r="BL72" s="223"/>
      <c r="BM72" s="223"/>
      <c r="BN72" s="223"/>
      <c r="BO72" s="223"/>
      <c r="BP72" s="223"/>
      <c r="BQ72" s="220">
        <v>66</v>
      </c>
      <c r="BR72" s="225"/>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2"/>
    </row>
    <row r="73" spans="1:131" ht="26.25" customHeight="1" x14ac:dyDescent="0.2">
      <c r="A73" s="220">
        <v>6</v>
      </c>
      <c r="B73" s="871" t="s">
        <v>492</v>
      </c>
      <c r="C73" s="872"/>
      <c r="D73" s="872"/>
      <c r="E73" s="872"/>
      <c r="F73" s="872"/>
      <c r="G73" s="872"/>
      <c r="H73" s="872"/>
      <c r="I73" s="872"/>
      <c r="J73" s="872"/>
      <c r="K73" s="872"/>
      <c r="L73" s="872"/>
      <c r="M73" s="872"/>
      <c r="N73" s="872"/>
      <c r="O73" s="872"/>
      <c r="P73" s="873"/>
      <c r="Q73" s="874">
        <v>5106</v>
      </c>
      <c r="R73" s="828"/>
      <c r="S73" s="828"/>
      <c r="T73" s="828"/>
      <c r="U73" s="828"/>
      <c r="V73" s="828">
        <v>4706</v>
      </c>
      <c r="W73" s="828"/>
      <c r="X73" s="828"/>
      <c r="Y73" s="828"/>
      <c r="Z73" s="828"/>
      <c r="AA73" s="828">
        <v>400</v>
      </c>
      <c r="AB73" s="828"/>
      <c r="AC73" s="828"/>
      <c r="AD73" s="828"/>
      <c r="AE73" s="828"/>
      <c r="AF73" s="828">
        <v>400</v>
      </c>
      <c r="AG73" s="828"/>
      <c r="AH73" s="828"/>
      <c r="AI73" s="828"/>
      <c r="AJ73" s="828"/>
      <c r="AK73" s="828">
        <v>250</v>
      </c>
      <c r="AL73" s="828"/>
      <c r="AM73" s="828"/>
      <c r="AN73" s="828"/>
      <c r="AO73" s="828"/>
      <c r="AP73" s="828" t="s">
        <v>482</v>
      </c>
      <c r="AQ73" s="828"/>
      <c r="AR73" s="828"/>
      <c r="AS73" s="828"/>
      <c r="AT73" s="828"/>
      <c r="AU73" s="828" t="s">
        <v>482</v>
      </c>
      <c r="AV73" s="828"/>
      <c r="AW73" s="828"/>
      <c r="AX73" s="828"/>
      <c r="AY73" s="828"/>
      <c r="AZ73" s="830"/>
      <c r="BA73" s="830"/>
      <c r="BB73" s="830"/>
      <c r="BC73" s="830"/>
      <c r="BD73" s="831"/>
      <c r="BE73" s="223"/>
      <c r="BF73" s="223"/>
      <c r="BG73" s="223"/>
      <c r="BH73" s="223"/>
      <c r="BI73" s="223"/>
      <c r="BJ73" s="223"/>
      <c r="BK73" s="223"/>
      <c r="BL73" s="223"/>
      <c r="BM73" s="223"/>
      <c r="BN73" s="223"/>
      <c r="BO73" s="223"/>
      <c r="BP73" s="223"/>
      <c r="BQ73" s="220">
        <v>67</v>
      </c>
      <c r="BR73" s="225"/>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2"/>
    </row>
    <row r="74" spans="1:131" ht="26.25" customHeight="1" x14ac:dyDescent="0.2">
      <c r="A74" s="220">
        <v>7</v>
      </c>
      <c r="B74" s="871" t="s">
        <v>481</v>
      </c>
      <c r="C74" s="872"/>
      <c r="D74" s="872"/>
      <c r="E74" s="872"/>
      <c r="F74" s="872"/>
      <c r="G74" s="872"/>
      <c r="H74" s="872"/>
      <c r="I74" s="872"/>
      <c r="J74" s="872"/>
      <c r="K74" s="872"/>
      <c r="L74" s="872"/>
      <c r="M74" s="872"/>
      <c r="N74" s="872"/>
      <c r="O74" s="872"/>
      <c r="P74" s="873"/>
      <c r="Q74" s="874">
        <v>4</v>
      </c>
      <c r="R74" s="828"/>
      <c r="S74" s="828"/>
      <c r="T74" s="828"/>
      <c r="U74" s="828"/>
      <c r="V74" s="828">
        <v>3</v>
      </c>
      <c r="W74" s="828"/>
      <c r="X74" s="828"/>
      <c r="Y74" s="828"/>
      <c r="Z74" s="828"/>
      <c r="AA74" s="828">
        <v>1</v>
      </c>
      <c r="AB74" s="828"/>
      <c r="AC74" s="828"/>
      <c r="AD74" s="828"/>
      <c r="AE74" s="828"/>
      <c r="AF74" s="828">
        <v>1</v>
      </c>
      <c r="AG74" s="828"/>
      <c r="AH74" s="828"/>
      <c r="AI74" s="828"/>
      <c r="AJ74" s="828"/>
      <c r="AK74" s="828" t="s">
        <v>484</v>
      </c>
      <c r="AL74" s="828"/>
      <c r="AM74" s="828"/>
      <c r="AN74" s="828"/>
      <c r="AO74" s="828"/>
      <c r="AP74" s="828" t="s">
        <v>482</v>
      </c>
      <c r="AQ74" s="828"/>
      <c r="AR74" s="828"/>
      <c r="AS74" s="828"/>
      <c r="AT74" s="828"/>
      <c r="AU74" s="828" t="s">
        <v>482</v>
      </c>
      <c r="AV74" s="828"/>
      <c r="AW74" s="828"/>
      <c r="AX74" s="828"/>
      <c r="AY74" s="828"/>
      <c r="AZ74" s="830"/>
      <c r="BA74" s="830"/>
      <c r="BB74" s="830"/>
      <c r="BC74" s="830"/>
      <c r="BD74" s="831"/>
      <c r="BE74" s="223"/>
      <c r="BF74" s="223"/>
      <c r="BG74" s="223"/>
      <c r="BH74" s="223"/>
      <c r="BI74" s="223"/>
      <c r="BJ74" s="223"/>
      <c r="BK74" s="223"/>
      <c r="BL74" s="223"/>
      <c r="BM74" s="223"/>
      <c r="BN74" s="223"/>
      <c r="BO74" s="223"/>
      <c r="BP74" s="223"/>
      <c r="BQ74" s="220">
        <v>68</v>
      </c>
      <c r="BR74" s="225"/>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2"/>
    </row>
    <row r="75" spans="1:131" ht="26.25" customHeight="1" x14ac:dyDescent="0.2">
      <c r="A75" s="220">
        <v>8</v>
      </c>
      <c r="B75" s="871" t="s">
        <v>493</v>
      </c>
      <c r="C75" s="872"/>
      <c r="D75" s="872"/>
      <c r="E75" s="872"/>
      <c r="F75" s="872"/>
      <c r="G75" s="872"/>
      <c r="H75" s="872"/>
      <c r="I75" s="872"/>
      <c r="J75" s="872"/>
      <c r="K75" s="872"/>
      <c r="L75" s="872"/>
      <c r="M75" s="872"/>
      <c r="N75" s="872"/>
      <c r="O75" s="872"/>
      <c r="P75" s="873"/>
      <c r="Q75" s="875">
        <v>978</v>
      </c>
      <c r="R75" s="876"/>
      <c r="S75" s="876"/>
      <c r="T75" s="876"/>
      <c r="U75" s="832"/>
      <c r="V75" s="877">
        <v>948</v>
      </c>
      <c r="W75" s="876"/>
      <c r="X75" s="876"/>
      <c r="Y75" s="876"/>
      <c r="Z75" s="832"/>
      <c r="AA75" s="877">
        <v>30</v>
      </c>
      <c r="AB75" s="876"/>
      <c r="AC75" s="876"/>
      <c r="AD75" s="876"/>
      <c r="AE75" s="832"/>
      <c r="AF75" s="877">
        <v>30</v>
      </c>
      <c r="AG75" s="876"/>
      <c r="AH75" s="876"/>
      <c r="AI75" s="876"/>
      <c r="AJ75" s="832"/>
      <c r="AK75" s="877">
        <v>66</v>
      </c>
      <c r="AL75" s="876"/>
      <c r="AM75" s="876"/>
      <c r="AN75" s="876"/>
      <c r="AO75" s="832"/>
      <c r="AP75" s="877" t="s">
        <v>482</v>
      </c>
      <c r="AQ75" s="876"/>
      <c r="AR75" s="876"/>
      <c r="AS75" s="876"/>
      <c r="AT75" s="832"/>
      <c r="AU75" s="877" t="s">
        <v>482</v>
      </c>
      <c r="AV75" s="876"/>
      <c r="AW75" s="876"/>
      <c r="AX75" s="876"/>
      <c r="AY75" s="832"/>
      <c r="AZ75" s="830"/>
      <c r="BA75" s="830"/>
      <c r="BB75" s="830"/>
      <c r="BC75" s="830"/>
      <c r="BD75" s="831"/>
      <c r="BE75" s="223"/>
      <c r="BF75" s="223"/>
      <c r="BG75" s="223"/>
      <c r="BH75" s="223"/>
      <c r="BI75" s="223"/>
      <c r="BJ75" s="223"/>
      <c r="BK75" s="223"/>
      <c r="BL75" s="223"/>
      <c r="BM75" s="223"/>
      <c r="BN75" s="223"/>
      <c r="BO75" s="223"/>
      <c r="BP75" s="223"/>
      <c r="BQ75" s="220">
        <v>69</v>
      </c>
      <c r="BR75" s="225"/>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2"/>
    </row>
    <row r="76" spans="1:131" ht="26.25" customHeight="1" x14ac:dyDescent="0.2">
      <c r="A76" s="220">
        <v>9</v>
      </c>
      <c r="B76" s="871" t="s">
        <v>494</v>
      </c>
      <c r="C76" s="872"/>
      <c r="D76" s="872"/>
      <c r="E76" s="872"/>
      <c r="F76" s="872"/>
      <c r="G76" s="872"/>
      <c r="H76" s="872"/>
      <c r="I76" s="872"/>
      <c r="J76" s="872"/>
      <c r="K76" s="872"/>
      <c r="L76" s="872"/>
      <c r="M76" s="872"/>
      <c r="N76" s="872"/>
      <c r="O76" s="872"/>
      <c r="P76" s="873"/>
      <c r="Q76" s="875">
        <v>296</v>
      </c>
      <c r="R76" s="876"/>
      <c r="S76" s="876"/>
      <c r="T76" s="876"/>
      <c r="U76" s="832"/>
      <c r="V76" s="877">
        <v>182</v>
      </c>
      <c r="W76" s="876"/>
      <c r="X76" s="876"/>
      <c r="Y76" s="876"/>
      <c r="Z76" s="832"/>
      <c r="AA76" s="877">
        <v>115</v>
      </c>
      <c r="AB76" s="876"/>
      <c r="AC76" s="876"/>
      <c r="AD76" s="876"/>
      <c r="AE76" s="832"/>
      <c r="AF76" s="877">
        <v>115</v>
      </c>
      <c r="AG76" s="876"/>
      <c r="AH76" s="876"/>
      <c r="AI76" s="876"/>
      <c r="AJ76" s="832"/>
      <c r="AK76" s="877">
        <v>15</v>
      </c>
      <c r="AL76" s="876"/>
      <c r="AM76" s="876"/>
      <c r="AN76" s="876"/>
      <c r="AO76" s="832"/>
      <c r="AP76" s="877" t="s">
        <v>482</v>
      </c>
      <c r="AQ76" s="876"/>
      <c r="AR76" s="876"/>
      <c r="AS76" s="876"/>
      <c r="AT76" s="832"/>
      <c r="AU76" s="877" t="s">
        <v>482</v>
      </c>
      <c r="AV76" s="876"/>
      <c r="AW76" s="876"/>
      <c r="AX76" s="876"/>
      <c r="AY76" s="832"/>
      <c r="AZ76" s="830"/>
      <c r="BA76" s="830"/>
      <c r="BB76" s="830"/>
      <c r="BC76" s="830"/>
      <c r="BD76" s="831"/>
      <c r="BE76" s="223"/>
      <c r="BF76" s="223"/>
      <c r="BG76" s="223"/>
      <c r="BH76" s="223"/>
      <c r="BI76" s="223"/>
      <c r="BJ76" s="223"/>
      <c r="BK76" s="223"/>
      <c r="BL76" s="223"/>
      <c r="BM76" s="223"/>
      <c r="BN76" s="223"/>
      <c r="BO76" s="223"/>
      <c r="BP76" s="223"/>
      <c r="BQ76" s="220">
        <v>70</v>
      </c>
      <c r="BR76" s="225"/>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2"/>
    </row>
    <row r="77" spans="1:131" ht="26.25" customHeight="1" x14ac:dyDescent="0.2">
      <c r="A77" s="220">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23"/>
      <c r="BF77" s="223"/>
      <c r="BG77" s="223"/>
      <c r="BH77" s="223"/>
      <c r="BI77" s="223"/>
      <c r="BJ77" s="223"/>
      <c r="BK77" s="223"/>
      <c r="BL77" s="223"/>
      <c r="BM77" s="223"/>
      <c r="BN77" s="223"/>
      <c r="BO77" s="223"/>
      <c r="BP77" s="223"/>
      <c r="BQ77" s="220">
        <v>71</v>
      </c>
      <c r="BR77" s="225"/>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2"/>
    </row>
    <row r="78" spans="1:131" ht="26.25" customHeight="1" x14ac:dyDescent="0.2">
      <c r="A78" s="220">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3"/>
      <c r="BF78" s="223"/>
      <c r="BG78" s="223"/>
      <c r="BH78" s="223"/>
      <c r="BI78" s="223"/>
      <c r="BJ78" s="212"/>
      <c r="BK78" s="212"/>
      <c r="BL78" s="212"/>
      <c r="BM78" s="212"/>
      <c r="BN78" s="212"/>
      <c r="BO78" s="223"/>
      <c r="BP78" s="223"/>
      <c r="BQ78" s="220">
        <v>72</v>
      </c>
      <c r="BR78" s="225"/>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2"/>
    </row>
    <row r="79" spans="1:131" ht="26.25" customHeight="1" x14ac:dyDescent="0.2">
      <c r="A79" s="220">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3"/>
      <c r="BF79" s="223"/>
      <c r="BG79" s="223"/>
      <c r="BH79" s="223"/>
      <c r="BI79" s="223"/>
      <c r="BJ79" s="212"/>
      <c r="BK79" s="212"/>
      <c r="BL79" s="212"/>
      <c r="BM79" s="212"/>
      <c r="BN79" s="212"/>
      <c r="BO79" s="223"/>
      <c r="BP79" s="223"/>
      <c r="BQ79" s="220">
        <v>73</v>
      </c>
      <c r="BR79" s="225"/>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2"/>
    </row>
    <row r="80" spans="1:131" ht="26.25" customHeight="1" x14ac:dyDescent="0.2">
      <c r="A80" s="220">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3"/>
      <c r="BF80" s="223"/>
      <c r="BG80" s="223"/>
      <c r="BH80" s="223"/>
      <c r="BI80" s="223"/>
      <c r="BJ80" s="223"/>
      <c r="BK80" s="223"/>
      <c r="BL80" s="223"/>
      <c r="BM80" s="223"/>
      <c r="BN80" s="223"/>
      <c r="BO80" s="223"/>
      <c r="BP80" s="223"/>
      <c r="BQ80" s="220">
        <v>74</v>
      </c>
      <c r="BR80" s="225"/>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2"/>
    </row>
    <row r="81" spans="1:131" ht="26.25" customHeight="1" x14ac:dyDescent="0.2">
      <c r="A81" s="220">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3"/>
      <c r="BF81" s="223"/>
      <c r="BG81" s="223"/>
      <c r="BH81" s="223"/>
      <c r="BI81" s="223"/>
      <c r="BJ81" s="223"/>
      <c r="BK81" s="223"/>
      <c r="BL81" s="223"/>
      <c r="BM81" s="223"/>
      <c r="BN81" s="223"/>
      <c r="BO81" s="223"/>
      <c r="BP81" s="223"/>
      <c r="BQ81" s="220">
        <v>75</v>
      </c>
      <c r="BR81" s="225"/>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2"/>
    </row>
    <row r="82" spans="1:131" ht="26.25" customHeight="1" x14ac:dyDescent="0.2">
      <c r="A82" s="220">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3"/>
      <c r="BF82" s="223"/>
      <c r="BG82" s="223"/>
      <c r="BH82" s="223"/>
      <c r="BI82" s="223"/>
      <c r="BJ82" s="223"/>
      <c r="BK82" s="223"/>
      <c r="BL82" s="223"/>
      <c r="BM82" s="223"/>
      <c r="BN82" s="223"/>
      <c r="BO82" s="223"/>
      <c r="BP82" s="223"/>
      <c r="BQ82" s="220">
        <v>76</v>
      </c>
      <c r="BR82" s="225"/>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2"/>
    </row>
    <row r="83" spans="1:131" ht="26.25" customHeight="1" x14ac:dyDescent="0.2">
      <c r="A83" s="220">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3"/>
      <c r="BF83" s="223"/>
      <c r="BG83" s="223"/>
      <c r="BH83" s="223"/>
      <c r="BI83" s="223"/>
      <c r="BJ83" s="223"/>
      <c r="BK83" s="223"/>
      <c r="BL83" s="223"/>
      <c r="BM83" s="223"/>
      <c r="BN83" s="223"/>
      <c r="BO83" s="223"/>
      <c r="BP83" s="223"/>
      <c r="BQ83" s="220">
        <v>77</v>
      </c>
      <c r="BR83" s="225"/>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2"/>
    </row>
    <row r="84" spans="1:131" ht="26.25" customHeight="1" x14ac:dyDescent="0.2">
      <c r="A84" s="220">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3"/>
      <c r="BF84" s="223"/>
      <c r="BG84" s="223"/>
      <c r="BH84" s="223"/>
      <c r="BI84" s="223"/>
      <c r="BJ84" s="223"/>
      <c r="BK84" s="223"/>
      <c r="BL84" s="223"/>
      <c r="BM84" s="223"/>
      <c r="BN84" s="223"/>
      <c r="BO84" s="223"/>
      <c r="BP84" s="223"/>
      <c r="BQ84" s="220">
        <v>78</v>
      </c>
      <c r="BR84" s="225"/>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2"/>
    </row>
    <row r="85" spans="1:131" ht="26.25" customHeight="1" x14ac:dyDescent="0.2">
      <c r="A85" s="220">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3"/>
      <c r="BF85" s="223"/>
      <c r="BG85" s="223"/>
      <c r="BH85" s="223"/>
      <c r="BI85" s="223"/>
      <c r="BJ85" s="223"/>
      <c r="BK85" s="223"/>
      <c r="BL85" s="223"/>
      <c r="BM85" s="223"/>
      <c r="BN85" s="223"/>
      <c r="BO85" s="223"/>
      <c r="BP85" s="223"/>
      <c r="BQ85" s="220">
        <v>79</v>
      </c>
      <c r="BR85" s="225"/>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2"/>
    </row>
    <row r="86" spans="1:131" ht="26.25" customHeight="1" x14ac:dyDescent="0.2">
      <c r="A86" s="220">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3"/>
      <c r="BF86" s="223"/>
      <c r="BG86" s="223"/>
      <c r="BH86" s="223"/>
      <c r="BI86" s="223"/>
      <c r="BJ86" s="223"/>
      <c r="BK86" s="223"/>
      <c r="BL86" s="223"/>
      <c r="BM86" s="223"/>
      <c r="BN86" s="223"/>
      <c r="BO86" s="223"/>
      <c r="BP86" s="223"/>
      <c r="BQ86" s="220">
        <v>80</v>
      </c>
      <c r="BR86" s="225"/>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2"/>
    </row>
    <row r="87" spans="1:131" ht="26.25" customHeight="1" x14ac:dyDescent="0.2">
      <c r="A87" s="226">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3"/>
      <c r="BF87" s="223"/>
      <c r="BG87" s="223"/>
      <c r="BH87" s="223"/>
      <c r="BI87" s="223"/>
      <c r="BJ87" s="223"/>
      <c r="BK87" s="223"/>
      <c r="BL87" s="223"/>
      <c r="BM87" s="223"/>
      <c r="BN87" s="223"/>
      <c r="BO87" s="223"/>
      <c r="BP87" s="223"/>
      <c r="BQ87" s="220">
        <v>81</v>
      </c>
      <c r="BR87" s="225"/>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2"/>
    </row>
    <row r="88" spans="1:131" ht="26.25" customHeight="1" thickBot="1" x14ac:dyDescent="0.25">
      <c r="A88" s="222" t="s">
        <v>285</v>
      </c>
      <c r="B88" s="787" t="s">
        <v>318</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v>43184</v>
      </c>
      <c r="AG88" s="842"/>
      <c r="AH88" s="842"/>
      <c r="AI88" s="842"/>
      <c r="AJ88" s="842"/>
      <c r="AK88" s="839"/>
      <c r="AL88" s="839"/>
      <c r="AM88" s="839"/>
      <c r="AN88" s="839"/>
      <c r="AO88" s="839"/>
      <c r="AP88" s="842">
        <v>12152</v>
      </c>
      <c r="AQ88" s="842"/>
      <c r="AR88" s="842"/>
      <c r="AS88" s="842"/>
      <c r="AT88" s="842"/>
      <c r="AU88" s="842">
        <v>449</v>
      </c>
      <c r="AV88" s="842"/>
      <c r="AW88" s="842"/>
      <c r="AX88" s="842"/>
      <c r="AY88" s="842"/>
      <c r="AZ88" s="847"/>
      <c r="BA88" s="847"/>
      <c r="BB88" s="847"/>
      <c r="BC88" s="847"/>
      <c r="BD88" s="848"/>
      <c r="BE88" s="223"/>
      <c r="BF88" s="223"/>
      <c r="BG88" s="223"/>
      <c r="BH88" s="223"/>
      <c r="BI88" s="223"/>
      <c r="BJ88" s="223"/>
      <c r="BK88" s="223"/>
      <c r="BL88" s="223"/>
      <c r="BM88" s="223"/>
      <c r="BN88" s="223"/>
      <c r="BO88" s="223"/>
      <c r="BP88" s="223"/>
      <c r="BQ88" s="220">
        <v>82</v>
      </c>
      <c r="BR88" s="225"/>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285</v>
      </c>
      <c r="BR102" s="787" t="s">
        <v>319</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v>95</v>
      </c>
      <c r="CS102" s="850"/>
      <c r="CT102" s="850"/>
      <c r="CU102" s="850"/>
      <c r="CV102" s="889"/>
      <c r="CW102" s="888" t="s">
        <v>491</v>
      </c>
      <c r="CX102" s="850"/>
      <c r="CY102" s="850"/>
      <c r="CZ102" s="850"/>
      <c r="DA102" s="889"/>
      <c r="DB102" s="888" t="s">
        <v>491</v>
      </c>
      <c r="DC102" s="850"/>
      <c r="DD102" s="850"/>
      <c r="DE102" s="850"/>
      <c r="DF102" s="889"/>
      <c r="DG102" s="888" t="s">
        <v>491</v>
      </c>
      <c r="DH102" s="850"/>
      <c r="DI102" s="850"/>
      <c r="DJ102" s="850"/>
      <c r="DK102" s="889"/>
      <c r="DL102" s="888" t="s">
        <v>491</v>
      </c>
      <c r="DM102" s="850"/>
      <c r="DN102" s="850"/>
      <c r="DO102" s="850"/>
      <c r="DP102" s="889"/>
      <c r="DQ102" s="888" t="s">
        <v>491</v>
      </c>
      <c r="DR102" s="850"/>
      <c r="DS102" s="850"/>
      <c r="DT102" s="850"/>
      <c r="DU102" s="889"/>
      <c r="DV102" s="787" t="s">
        <v>491</v>
      </c>
      <c r="DW102" s="788"/>
      <c r="DX102" s="788"/>
      <c r="DY102" s="788"/>
      <c r="DZ102" s="912"/>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3" t="s">
        <v>320</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4" t="s">
        <v>321</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322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323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5" t="s">
        <v>324</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325</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2" customFormat="1" ht="26.25" customHeight="1" x14ac:dyDescent="0.2">
      <c r="A109" s="910" t="s">
        <v>326</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327</v>
      </c>
      <c r="AB109" s="891"/>
      <c r="AC109" s="891"/>
      <c r="AD109" s="891"/>
      <c r="AE109" s="892"/>
      <c r="AF109" s="890" t="s">
        <v>328</v>
      </c>
      <c r="AG109" s="891"/>
      <c r="AH109" s="891"/>
      <c r="AI109" s="891"/>
      <c r="AJ109" s="892"/>
      <c r="AK109" s="890" t="s">
        <v>247</v>
      </c>
      <c r="AL109" s="891"/>
      <c r="AM109" s="891"/>
      <c r="AN109" s="891"/>
      <c r="AO109" s="892"/>
      <c r="AP109" s="890" t="s">
        <v>329</v>
      </c>
      <c r="AQ109" s="891"/>
      <c r="AR109" s="891"/>
      <c r="AS109" s="891"/>
      <c r="AT109" s="893"/>
      <c r="AU109" s="910" t="s">
        <v>326</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327</v>
      </c>
      <c r="BR109" s="891"/>
      <c r="BS109" s="891"/>
      <c r="BT109" s="891"/>
      <c r="BU109" s="892"/>
      <c r="BV109" s="890" t="s">
        <v>328</v>
      </c>
      <c r="BW109" s="891"/>
      <c r="BX109" s="891"/>
      <c r="BY109" s="891"/>
      <c r="BZ109" s="892"/>
      <c r="CA109" s="890" t="s">
        <v>247</v>
      </c>
      <c r="CB109" s="891"/>
      <c r="CC109" s="891"/>
      <c r="CD109" s="891"/>
      <c r="CE109" s="892"/>
      <c r="CF109" s="911" t="s">
        <v>329</v>
      </c>
      <c r="CG109" s="911"/>
      <c r="CH109" s="911"/>
      <c r="CI109" s="911"/>
      <c r="CJ109" s="911"/>
      <c r="CK109" s="890" t="s">
        <v>330</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327</v>
      </c>
      <c r="DH109" s="891"/>
      <c r="DI109" s="891"/>
      <c r="DJ109" s="891"/>
      <c r="DK109" s="892"/>
      <c r="DL109" s="890" t="s">
        <v>328</v>
      </c>
      <c r="DM109" s="891"/>
      <c r="DN109" s="891"/>
      <c r="DO109" s="891"/>
      <c r="DP109" s="892"/>
      <c r="DQ109" s="890" t="s">
        <v>247</v>
      </c>
      <c r="DR109" s="891"/>
      <c r="DS109" s="891"/>
      <c r="DT109" s="891"/>
      <c r="DU109" s="892"/>
      <c r="DV109" s="890" t="s">
        <v>329</v>
      </c>
      <c r="DW109" s="891"/>
      <c r="DX109" s="891"/>
      <c r="DY109" s="891"/>
      <c r="DZ109" s="893"/>
    </row>
    <row r="110" spans="1:131" s="212" customFormat="1" ht="26.25" customHeight="1" x14ac:dyDescent="0.2">
      <c r="A110" s="894" t="s">
        <v>331</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96587</v>
      </c>
      <c r="AB110" s="898"/>
      <c r="AC110" s="898"/>
      <c r="AD110" s="898"/>
      <c r="AE110" s="899"/>
      <c r="AF110" s="900">
        <v>99138</v>
      </c>
      <c r="AG110" s="898"/>
      <c r="AH110" s="898"/>
      <c r="AI110" s="898"/>
      <c r="AJ110" s="899"/>
      <c r="AK110" s="900">
        <v>101923</v>
      </c>
      <c r="AL110" s="898"/>
      <c r="AM110" s="898"/>
      <c r="AN110" s="898"/>
      <c r="AO110" s="899"/>
      <c r="AP110" s="901">
        <v>7.2</v>
      </c>
      <c r="AQ110" s="902"/>
      <c r="AR110" s="902"/>
      <c r="AS110" s="902"/>
      <c r="AT110" s="903"/>
      <c r="AU110" s="904" t="s">
        <v>72</v>
      </c>
      <c r="AV110" s="905"/>
      <c r="AW110" s="905"/>
      <c r="AX110" s="905"/>
      <c r="AY110" s="905"/>
      <c r="AZ110" s="927" t="s">
        <v>332</v>
      </c>
      <c r="BA110" s="895"/>
      <c r="BB110" s="895"/>
      <c r="BC110" s="895"/>
      <c r="BD110" s="895"/>
      <c r="BE110" s="895"/>
      <c r="BF110" s="895"/>
      <c r="BG110" s="895"/>
      <c r="BH110" s="895"/>
      <c r="BI110" s="895"/>
      <c r="BJ110" s="895"/>
      <c r="BK110" s="895"/>
      <c r="BL110" s="895"/>
      <c r="BM110" s="895"/>
      <c r="BN110" s="895"/>
      <c r="BO110" s="895"/>
      <c r="BP110" s="896"/>
      <c r="BQ110" s="928">
        <v>982936</v>
      </c>
      <c r="BR110" s="929"/>
      <c r="BS110" s="929"/>
      <c r="BT110" s="929"/>
      <c r="BU110" s="929"/>
      <c r="BV110" s="929">
        <v>928502</v>
      </c>
      <c r="BW110" s="929"/>
      <c r="BX110" s="929"/>
      <c r="BY110" s="929"/>
      <c r="BZ110" s="929"/>
      <c r="CA110" s="929">
        <v>865278</v>
      </c>
      <c r="CB110" s="929"/>
      <c r="CC110" s="929"/>
      <c r="CD110" s="929"/>
      <c r="CE110" s="929"/>
      <c r="CF110" s="942">
        <v>60.9</v>
      </c>
      <c r="CG110" s="943"/>
      <c r="CH110" s="943"/>
      <c r="CI110" s="943"/>
      <c r="CJ110" s="943"/>
      <c r="CK110" s="944" t="s">
        <v>333</v>
      </c>
      <c r="CL110" s="945"/>
      <c r="CM110" s="927" t="s">
        <v>334</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222</v>
      </c>
      <c r="DH110" s="929"/>
      <c r="DI110" s="929"/>
      <c r="DJ110" s="929"/>
      <c r="DK110" s="929"/>
      <c r="DL110" s="929" t="s">
        <v>222</v>
      </c>
      <c r="DM110" s="929"/>
      <c r="DN110" s="929"/>
      <c r="DO110" s="929"/>
      <c r="DP110" s="929"/>
      <c r="DQ110" s="929" t="s">
        <v>222</v>
      </c>
      <c r="DR110" s="929"/>
      <c r="DS110" s="929"/>
      <c r="DT110" s="929"/>
      <c r="DU110" s="929"/>
      <c r="DV110" s="930" t="s">
        <v>222</v>
      </c>
      <c r="DW110" s="930"/>
      <c r="DX110" s="930"/>
      <c r="DY110" s="930"/>
      <c r="DZ110" s="931"/>
    </row>
    <row r="111" spans="1:131" s="212" customFormat="1" ht="26.25" customHeight="1" x14ac:dyDescent="0.2">
      <c r="A111" s="932" t="s">
        <v>335</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222</v>
      </c>
      <c r="AB111" s="936"/>
      <c r="AC111" s="936"/>
      <c r="AD111" s="936"/>
      <c r="AE111" s="937"/>
      <c r="AF111" s="938" t="s">
        <v>222</v>
      </c>
      <c r="AG111" s="936"/>
      <c r="AH111" s="936"/>
      <c r="AI111" s="936"/>
      <c r="AJ111" s="937"/>
      <c r="AK111" s="938" t="s">
        <v>222</v>
      </c>
      <c r="AL111" s="936"/>
      <c r="AM111" s="936"/>
      <c r="AN111" s="936"/>
      <c r="AO111" s="937"/>
      <c r="AP111" s="939" t="s">
        <v>222</v>
      </c>
      <c r="AQ111" s="940"/>
      <c r="AR111" s="940"/>
      <c r="AS111" s="940"/>
      <c r="AT111" s="941"/>
      <c r="AU111" s="906"/>
      <c r="AV111" s="907"/>
      <c r="AW111" s="907"/>
      <c r="AX111" s="907"/>
      <c r="AY111" s="907"/>
      <c r="AZ111" s="920" t="s">
        <v>336</v>
      </c>
      <c r="BA111" s="921"/>
      <c r="BB111" s="921"/>
      <c r="BC111" s="921"/>
      <c r="BD111" s="921"/>
      <c r="BE111" s="921"/>
      <c r="BF111" s="921"/>
      <c r="BG111" s="921"/>
      <c r="BH111" s="921"/>
      <c r="BI111" s="921"/>
      <c r="BJ111" s="921"/>
      <c r="BK111" s="921"/>
      <c r="BL111" s="921"/>
      <c r="BM111" s="921"/>
      <c r="BN111" s="921"/>
      <c r="BO111" s="921"/>
      <c r="BP111" s="922"/>
      <c r="BQ111" s="923" t="s">
        <v>222</v>
      </c>
      <c r="BR111" s="924"/>
      <c r="BS111" s="924"/>
      <c r="BT111" s="924"/>
      <c r="BU111" s="924"/>
      <c r="BV111" s="924" t="s">
        <v>222</v>
      </c>
      <c r="BW111" s="924"/>
      <c r="BX111" s="924"/>
      <c r="BY111" s="924"/>
      <c r="BZ111" s="924"/>
      <c r="CA111" s="924" t="s">
        <v>222</v>
      </c>
      <c r="CB111" s="924"/>
      <c r="CC111" s="924"/>
      <c r="CD111" s="924"/>
      <c r="CE111" s="924"/>
      <c r="CF111" s="918" t="s">
        <v>337</v>
      </c>
      <c r="CG111" s="919"/>
      <c r="CH111" s="919"/>
      <c r="CI111" s="919"/>
      <c r="CJ111" s="919"/>
      <c r="CK111" s="946"/>
      <c r="CL111" s="947"/>
      <c r="CM111" s="920" t="s">
        <v>338</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222</v>
      </c>
      <c r="DH111" s="924"/>
      <c r="DI111" s="924"/>
      <c r="DJ111" s="924"/>
      <c r="DK111" s="924"/>
      <c r="DL111" s="924" t="s">
        <v>339</v>
      </c>
      <c r="DM111" s="924"/>
      <c r="DN111" s="924"/>
      <c r="DO111" s="924"/>
      <c r="DP111" s="924"/>
      <c r="DQ111" s="924" t="s">
        <v>222</v>
      </c>
      <c r="DR111" s="924"/>
      <c r="DS111" s="924"/>
      <c r="DT111" s="924"/>
      <c r="DU111" s="924"/>
      <c r="DV111" s="925" t="s">
        <v>222</v>
      </c>
      <c r="DW111" s="925"/>
      <c r="DX111" s="925"/>
      <c r="DY111" s="925"/>
      <c r="DZ111" s="926"/>
    </row>
    <row r="112" spans="1:131" s="212" customFormat="1" ht="26.25" customHeight="1" x14ac:dyDescent="0.2">
      <c r="A112" s="950" t="s">
        <v>340</v>
      </c>
      <c r="B112" s="951"/>
      <c r="C112" s="921" t="s">
        <v>341</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222</v>
      </c>
      <c r="AB112" s="957"/>
      <c r="AC112" s="957"/>
      <c r="AD112" s="957"/>
      <c r="AE112" s="958"/>
      <c r="AF112" s="959" t="s">
        <v>222</v>
      </c>
      <c r="AG112" s="957"/>
      <c r="AH112" s="957"/>
      <c r="AI112" s="957"/>
      <c r="AJ112" s="958"/>
      <c r="AK112" s="959" t="s">
        <v>222</v>
      </c>
      <c r="AL112" s="957"/>
      <c r="AM112" s="957"/>
      <c r="AN112" s="957"/>
      <c r="AO112" s="958"/>
      <c r="AP112" s="960" t="s">
        <v>222</v>
      </c>
      <c r="AQ112" s="961"/>
      <c r="AR112" s="961"/>
      <c r="AS112" s="961"/>
      <c r="AT112" s="962"/>
      <c r="AU112" s="906"/>
      <c r="AV112" s="907"/>
      <c r="AW112" s="907"/>
      <c r="AX112" s="907"/>
      <c r="AY112" s="907"/>
      <c r="AZ112" s="920" t="s">
        <v>342</v>
      </c>
      <c r="BA112" s="921"/>
      <c r="BB112" s="921"/>
      <c r="BC112" s="921"/>
      <c r="BD112" s="921"/>
      <c r="BE112" s="921"/>
      <c r="BF112" s="921"/>
      <c r="BG112" s="921"/>
      <c r="BH112" s="921"/>
      <c r="BI112" s="921"/>
      <c r="BJ112" s="921"/>
      <c r="BK112" s="921"/>
      <c r="BL112" s="921"/>
      <c r="BM112" s="921"/>
      <c r="BN112" s="921"/>
      <c r="BO112" s="921"/>
      <c r="BP112" s="922"/>
      <c r="BQ112" s="923">
        <v>1577054</v>
      </c>
      <c r="BR112" s="924"/>
      <c r="BS112" s="924"/>
      <c r="BT112" s="924"/>
      <c r="BU112" s="924"/>
      <c r="BV112" s="924">
        <v>1506316</v>
      </c>
      <c r="BW112" s="924"/>
      <c r="BX112" s="924"/>
      <c r="BY112" s="924"/>
      <c r="BZ112" s="924"/>
      <c r="CA112" s="924">
        <v>1123575</v>
      </c>
      <c r="CB112" s="924"/>
      <c r="CC112" s="924"/>
      <c r="CD112" s="924"/>
      <c r="CE112" s="924"/>
      <c r="CF112" s="918">
        <v>79.099999999999994</v>
      </c>
      <c r="CG112" s="919"/>
      <c r="CH112" s="919"/>
      <c r="CI112" s="919"/>
      <c r="CJ112" s="919"/>
      <c r="CK112" s="946"/>
      <c r="CL112" s="947"/>
      <c r="CM112" s="920" t="s">
        <v>343</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222</v>
      </c>
      <c r="DH112" s="924"/>
      <c r="DI112" s="924"/>
      <c r="DJ112" s="924"/>
      <c r="DK112" s="924"/>
      <c r="DL112" s="924" t="s">
        <v>222</v>
      </c>
      <c r="DM112" s="924"/>
      <c r="DN112" s="924"/>
      <c r="DO112" s="924"/>
      <c r="DP112" s="924"/>
      <c r="DQ112" s="924" t="s">
        <v>222</v>
      </c>
      <c r="DR112" s="924"/>
      <c r="DS112" s="924"/>
      <c r="DT112" s="924"/>
      <c r="DU112" s="924"/>
      <c r="DV112" s="925" t="s">
        <v>222</v>
      </c>
      <c r="DW112" s="925"/>
      <c r="DX112" s="925"/>
      <c r="DY112" s="925"/>
      <c r="DZ112" s="926"/>
    </row>
    <row r="113" spans="1:130" s="212" customFormat="1" ht="26.25" customHeight="1" x14ac:dyDescent="0.2">
      <c r="A113" s="952"/>
      <c r="B113" s="953"/>
      <c r="C113" s="921" t="s">
        <v>344</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151805</v>
      </c>
      <c r="AB113" s="936"/>
      <c r="AC113" s="936"/>
      <c r="AD113" s="936"/>
      <c r="AE113" s="937"/>
      <c r="AF113" s="938">
        <v>126601</v>
      </c>
      <c r="AG113" s="936"/>
      <c r="AH113" s="936"/>
      <c r="AI113" s="936"/>
      <c r="AJ113" s="937"/>
      <c r="AK113" s="938">
        <v>57880</v>
      </c>
      <c r="AL113" s="936"/>
      <c r="AM113" s="936"/>
      <c r="AN113" s="936"/>
      <c r="AO113" s="937"/>
      <c r="AP113" s="939">
        <v>4.0999999999999996</v>
      </c>
      <c r="AQ113" s="940"/>
      <c r="AR113" s="940"/>
      <c r="AS113" s="940"/>
      <c r="AT113" s="941"/>
      <c r="AU113" s="906"/>
      <c r="AV113" s="907"/>
      <c r="AW113" s="907"/>
      <c r="AX113" s="907"/>
      <c r="AY113" s="907"/>
      <c r="AZ113" s="920" t="s">
        <v>345</v>
      </c>
      <c r="BA113" s="921"/>
      <c r="BB113" s="921"/>
      <c r="BC113" s="921"/>
      <c r="BD113" s="921"/>
      <c r="BE113" s="921"/>
      <c r="BF113" s="921"/>
      <c r="BG113" s="921"/>
      <c r="BH113" s="921"/>
      <c r="BI113" s="921"/>
      <c r="BJ113" s="921"/>
      <c r="BK113" s="921"/>
      <c r="BL113" s="921"/>
      <c r="BM113" s="921"/>
      <c r="BN113" s="921"/>
      <c r="BO113" s="921"/>
      <c r="BP113" s="922"/>
      <c r="BQ113" s="923">
        <v>492302</v>
      </c>
      <c r="BR113" s="924"/>
      <c r="BS113" s="924"/>
      <c r="BT113" s="924"/>
      <c r="BU113" s="924"/>
      <c r="BV113" s="924">
        <v>469043</v>
      </c>
      <c r="BW113" s="924"/>
      <c r="BX113" s="924"/>
      <c r="BY113" s="924"/>
      <c r="BZ113" s="924"/>
      <c r="CA113" s="924">
        <v>448278</v>
      </c>
      <c r="CB113" s="924"/>
      <c r="CC113" s="924"/>
      <c r="CD113" s="924"/>
      <c r="CE113" s="924"/>
      <c r="CF113" s="918">
        <v>31.5</v>
      </c>
      <c r="CG113" s="919"/>
      <c r="CH113" s="919"/>
      <c r="CI113" s="919"/>
      <c r="CJ113" s="919"/>
      <c r="CK113" s="946"/>
      <c r="CL113" s="947"/>
      <c r="CM113" s="920" t="s">
        <v>346</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222</v>
      </c>
      <c r="DH113" s="957"/>
      <c r="DI113" s="957"/>
      <c r="DJ113" s="957"/>
      <c r="DK113" s="958"/>
      <c r="DL113" s="959" t="s">
        <v>222</v>
      </c>
      <c r="DM113" s="957"/>
      <c r="DN113" s="957"/>
      <c r="DO113" s="957"/>
      <c r="DP113" s="958"/>
      <c r="DQ113" s="959" t="s">
        <v>222</v>
      </c>
      <c r="DR113" s="957"/>
      <c r="DS113" s="957"/>
      <c r="DT113" s="957"/>
      <c r="DU113" s="958"/>
      <c r="DV113" s="960" t="s">
        <v>222</v>
      </c>
      <c r="DW113" s="961"/>
      <c r="DX113" s="961"/>
      <c r="DY113" s="961"/>
      <c r="DZ113" s="962"/>
    </row>
    <row r="114" spans="1:130" s="212" customFormat="1" ht="26.25" customHeight="1" x14ac:dyDescent="0.2">
      <c r="A114" s="952"/>
      <c r="B114" s="953"/>
      <c r="C114" s="921" t="s">
        <v>347</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27553</v>
      </c>
      <c r="AB114" s="957"/>
      <c r="AC114" s="957"/>
      <c r="AD114" s="957"/>
      <c r="AE114" s="958"/>
      <c r="AF114" s="959">
        <v>27481</v>
      </c>
      <c r="AG114" s="957"/>
      <c r="AH114" s="957"/>
      <c r="AI114" s="957"/>
      <c r="AJ114" s="958"/>
      <c r="AK114" s="959">
        <v>30797</v>
      </c>
      <c r="AL114" s="957"/>
      <c r="AM114" s="957"/>
      <c r="AN114" s="957"/>
      <c r="AO114" s="958"/>
      <c r="AP114" s="960">
        <v>2.2000000000000002</v>
      </c>
      <c r="AQ114" s="961"/>
      <c r="AR114" s="961"/>
      <c r="AS114" s="961"/>
      <c r="AT114" s="962"/>
      <c r="AU114" s="906"/>
      <c r="AV114" s="907"/>
      <c r="AW114" s="907"/>
      <c r="AX114" s="907"/>
      <c r="AY114" s="907"/>
      <c r="AZ114" s="920" t="s">
        <v>348</v>
      </c>
      <c r="BA114" s="921"/>
      <c r="BB114" s="921"/>
      <c r="BC114" s="921"/>
      <c r="BD114" s="921"/>
      <c r="BE114" s="921"/>
      <c r="BF114" s="921"/>
      <c r="BG114" s="921"/>
      <c r="BH114" s="921"/>
      <c r="BI114" s="921"/>
      <c r="BJ114" s="921"/>
      <c r="BK114" s="921"/>
      <c r="BL114" s="921"/>
      <c r="BM114" s="921"/>
      <c r="BN114" s="921"/>
      <c r="BO114" s="921"/>
      <c r="BP114" s="922"/>
      <c r="BQ114" s="923">
        <v>549612</v>
      </c>
      <c r="BR114" s="924"/>
      <c r="BS114" s="924"/>
      <c r="BT114" s="924"/>
      <c r="BU114" s="924"/>
      <c r="BV114" s="924">
        <v>546591</v>
      </c>
      <c r="BW114" s="924"/>
      <c r="BX114" s="924"/>
      <c r="BY114" s="924"/>
      <c r="BZ114" s="924"/>
      <c r="CA114" s="924">
        <v>539852</v>
      </c>
      <c r="CB114" s="924"/>
      <c r="CC114" s="924"/>
      <c r="CD114" s="924"/>
      <c r="CE114" s="924"/>
      <c r="CF114" s="918">
        <v>38</v>
      </c>
      <c r="CG114" s="919"/>
      <c r="CH114" s="919"/>
      <c r="CI114" s="919"/>
      <c r="CJ114" s="919"/>
      <c r="CK114" s="946"/>
      <c r="CL114" s="947"/>
      <c r="CM114" s="920" t="s">
        <v>349</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222</v>
      </c>
      <c r="DH114" s="957"/>
      <c r="DI114" s="957"/>
      <c r="DJ114" s="957"/>
      <c r="DK114" s="958"/>
      <c r="DL114" s="959" t="s">
        <v>222</v>
      </c>
      <c r="DM114" s="957"/>
      <c r="DN114" s="957"/>
      <c r="DO114" s="957"/>
      <c r="DP114" s="958"/>
      <c r="DQ114" s="959" t="s">
        <v>222</v>
      </c>
      <c r="DR114" s="957"/>
      <c r="DS114" s="957"/>
      <c r="DT114" s="957"/>
      <c r="DU114" s="958"/>
      <c r="DV114" s="960" t="s">
        <v>337</v>
      </c>
      <c r="DW114" s="961"/>
      <c r="DX114" s="961"/>
      <c r="DY114" s="961"/>
      <c r="DZ114" s="962"/>
    </row>
    <row r="115" spans="1:130" s="212" customFormat="1" ht="26.25" customHeight="1" x14ac:dyDescent="0.2">
      <c r="A115" s="952"/>
      <c r="B115" s="953"/>
      <c r="C115" s="921" t="s">
        <v>350</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222</v>
      </c>
      <c r="AB115" s="936"/>
      <c r="AC115" s="936"/>
      <c r="AD115" s="936"/>
      <c r="AE115" s="937"/>
      <c r="AF115" s="938" t="s">
        <v>222</v>
      </c>
      <c r="AG115" s="936"/>
      <c r="AH115" s="936"/>
      <c r="AI115" s="936"/>
      <c r="AJ115" s="937"/>
      <c r="AK115" s="938" t="s">
        <v>222</v>
      </c>
      <c r="AL115" s="936"/>
      <c r="AM115" s="936"/>
      <c r="AN115" s="936"/>
      <c r="AO115" s="937"/>
      <c r="AP115" s="939" t="s">
        <v>339</v>
      </c>
      <c r="AQ115" s="940"/>
      <c r="AR115" s="940"/>
      <c r="AS115" s="940"/>
      <c r="AT115" s="941"/>
      <c r="AU115" s="906"/>
      <c r="AV115" s="907"/>
      <c r="AW115" s="907"/>
      <c r="AX115" s="907"/>
      <c r="AY115" s="907"/>
      <c r="AZ115" s="920" t="s">
        <v>351</v>
      </c>
      <c r="BA115" s="921"/>
      <c r="BB115" s="921"/>
      <c r="BC115" s="921"/>
      <c r="BD115" s="921"/>
      <c r="BE115" s="921"/>
      <c r="BF115" s="921"/>
      <c r="BG115" s="921"/>
      <c r="BH115" s="921"/>
      <c r="BI115" s="921"/>
      <c r="BJ115" s="921"/>
      <c r="BK115" s="921"/>
      <c r="BL115" s="921"/>
      <c r="BM115" s="921"/>
      <c r="BN115" s="921"/>
      <c r="BO115" s="921"/>
      <c r="BP115" s="922"/>
      <c r="BQ115" s="923" t="s">
        <v>339</v>
      </c>
      <c r="BR115" s="924"/>
      <c r="BS115" s="924"/>
      <c r="BT115" s="924"/>
      <c r="BU115" s="924"/>
      <c r="BV115" s="924" t="s">
        <v>222</v>
      </c>
      <c r="BW115" s="924"/>
      <c r="BX115" s="924"/>
      <c r="BY115" s="924"/>
      <c r="BZ115" s="924"/>
      <c r="CA115" s="924" t="s">
        <v>222</v>
      </c>
      <c r="CB115" s="924"/>
      <c r="CC115" s="924"/>
      <c r="CD115" s="924"/>
      <c r="CE115" s="924"/>
      <c r="CF115" s="918" t="s">
        <v>222</v>
      </c>
      <c r="CG115" s="919"/>
      <c r="CH115" s="919"/>
      <c r="CI115" s="919"/>
      <c r="CJ115" s="919"/>
      <c r="CK115" s="946"/>
      <c r="CL115" s="947"/>
      <c r="CM115" s="920" t="s">
        <v>352</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222</v>
      </c>
      <c r="DH115" s="957"/>
      <c r="DI115" s="957"/>
      <c r="DJ115" s="957"/>
      <c r="DK115" s="958"/>
      <c r="DL115" s="959" t="s">
        <v>339</v>
      </c>
      <c r="DM115" s="957"/>
      <c r="DN115" s="957"/>
      <c r="DO115" s="957"/>
      <c r="DP115" s="958"/>
      <c r="DQ115" s="959" t="s">
        <v>222</v>
      </c>
      <c r="DR115" s="957"/>
      <c r="DS115" s="957"/>
      <c r="DT115" s="957"/>
      <c r="DU115" s="958"/>
      <c r="DV115" s="960" t="s">
        <v>222</v>
      </c>
      <c r="DW115" s="961"/>
      <c r="DX115" s="961"/>
      <c r="DY115" s="961"/>
      <c r="DZ115" s="962"/>
    </row>
    <row r="116" spans="1:130" s="212" customFormat="1" ht="26.25" customHeight="1" x14ac:dyDescent="0.2">
      <c r="A116" s="954"/>
      <c r="B116" s="955"/>
      <c r="C116" s="963" t="s">
        <v>353</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222</v>
      </c>
      <c r="AB116" s="957"/>
      <c r="AC116" s="957"/>
      <c r="AD116" s="957"/>
      <c r="AE116" s="958"/>
      <c r="AF116" s="959" t="s">
        <v>222</v>
      </c>
      <c r="AG116" s="957"/>
      <c r="AH116" s="957"/>
      <c r="AI116" s="957"/>
      <c r="AJ116" s="958"/>
      <c r="AK116" s="959" t="s">
        <v>222</v>
      </c>
      <c r="AL116" s="957"/>
      <c r="AM116" s="957"/>
      <c r="AN116" s="957"/>
      <c r="AO116" s="958"/>
      <c r="AP116" s="960" t="s">
        <v>222</v>
      </c>
      <c r="AQ116" s="961"/>
      <c r="AR116" s="961"/>
      <c r="AS116" s="961"/>
      <c r="AT116" s="962"/>
      <c r="AU116" s="906"/>
      <c r="AV116" s="907"/>
      <c r="AW116" s="907"/>
      <c r="AX116" s="907"/>
      <c r="AY116" s="907"/>
      <c r="AZ116" s="965" t="s">
        <v>354</v>
      </c>
      <c r="BA116" s="966"/>
      <c r="BB116" s="966"/>
      <c r="BC116" s="966"/>
      <c r="BD116" s="966"/>
      <c r="BE116" s="966"/>
      <c r="BF116" s="966"/>
      <c r="BG116" s="966"/>
      <c r="BH116" s="966"/>
      <c r="BI116" s="966"/>
      <c r="BJ116" s="966"/>
      <c r="BK116" s="966"/>
      <c r="BL116" s="966"/>
      <c r="BM116" s="966"/>
      <c r="BN116" s="966"/>
      <c r="BO116" s="966"/>
      <c r="BP116" s="967"/>
      <c r="BQ116" s="923" t="s">
        <v>222</v>
      </c>
      <c r="BR116" s="924"/>
      <c r="BS116" s="924"/>
      <c r="BT116" s="924"/>
      <c r="BU116" s="924"/>
      <c r="BV116" s="924" t="s">
        <v>222</v>
      </c>
      <c r="BW116" s="924"/>
      <c r="BX116" s="924"/>
      <c r="BY116" s="924"/>
      <c r="BZ116" s="924"/>
      <c r="CA116" s="924" t="s">
        <v>337</v>
      </c>
      <c r="CB116" s="924"/>
      <c r="CC116" s="924"/>
      <c r="CD116" s="924"/>
      <c r="CE116" s="924"/>
      <c r="CF116" s="918" t="s">
        <v>222</v>
      </c>
      <c r="CG116" s="919"/>
      <c r="CH116" s="919"/>
      <c r="CI116" s="919"/>
      <c r="CJ116" s="919"/>
      <c r="CK116" s="946"/>
      <c r="CL116" s="947"/>
      <c r="CM116" s="920" t="s">
        <v>355</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222</v>
      </c>
      <c r="DH116" s="957"/>
      <c r="DI116" s="957"/>
      <c r="DJ116" s="957"/>
      <c r="DK116" s="958"/>
      <c r="DL116" s="959" t="s">
        <v>222</v>
      </c>
      <c r="DM116" s="957"/>
      <c r="DN116" s="957"/>
      <c r="DO116" s="957"/>
      <c r="DP116" s="958"/>
      <c r="DQ116" s="959" t="s">
        <v>222</v>
      </c>
      <c r="DR116" s="957"/>
      <c r="DS116" s="957"/>
      <c r="DT116" s="957"/>
      <c r="DU116" s="958"/>
      <c r="DV116" s="960" t="s">
        <v>339</v>
      </c>
      <c r="DW116" s="961"/>
      <c r="DX116" s="961"/>
      <c r="DY116" s="961"/>
      <c r="DZ116" s="962"/>
    </row>
    <row r="117" spans="1:130" s="212" customFormat="1" ht="26.25" customHeight="1" x14ac:dyDescent="0.2">
      <c r="A117" s="910" t="s">
        <v>190</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356</v>
      </c>
      <c r="Z117" s="892"/>
      <c r="AA117" s="976">
        <v>275945</v>
      </c>
      <c r="AB117" s="977"/>
      <c r="AC117" s="977"/>
      <c r="AD117" s="977"/>
      <c r="AE117" s="978"/>
      <c r="AF117" s="979">
        <v>253220</v>
      </c>
      <c r="AG117" s="977"/>
      <c r="AH117" s="977"/>
      <c r="AI117" s="977"/>
      <c r="AJ117" s="978"/>
      <c r="AK117" s="979">
        <v>190600</v>
      </c>
      <c r="AL117" s="977"/>
      <c r="AM117" s="977"/>
      <c r="AN117" s="977"/>
      <c r="AO117" s="978"/>
      <c r="AP117" s="980"/>
      <c r="AQ117" s="981"/>
      <c r="AR117" s="981"/>
      <c r="AS117" s="981"/>
      <c r="AT117" s="982"/>
      <c r="AU117" s="906"/>
      <c r="AV117" s="907"/>
      <c r="AW117" s="907"/>
      <c r="AX117" s="907"/>
      <c r="AY117" s="907"/>
      <c r="AZ117" s="972" t="s">
        <v>357</v>
      </c>
      <c r="BA117" s="973"/>
      <c r="BB117" s="973"/>
      <c r="BC117" s="973"/>
      <c r="BD117" s="973"/>
      <c r="BE117" s="973"/>
      <c r="BF117" s="973"/>
      <c r="BG117" s="973"/>
      <c r="BH117" s="973"/>
      <c r="BI117" s="973"/>
      <c r="BJ117" s="973"/>
      <c r="BK117" s="973"/>
      <c r="BL117" s="973"/>
      <c r="BM117" s="973"/>
      <c r="BN117" s="973"/>
      <c r="BO117" s="973"/>
      <c r="BP117" s="974"/>
      <c r="BQ117" s="923" t="s">
        <v>222</v>
      </c>
      <c r="BR117" s="924"/>
      <c r="BS117" s="924"/>
      <c r="BT117" s="924"/>
      <c r="BU117" s="924"/>
      <c r="BV117" s="924" t="s">
        <v>222</v>
      </c>
      <c r="BW117" s="924"/>
      <c r="BX117" s="924"/>
      <c r="BY117" s="924"/>
      <c r="BZ117" s="924"/>
      <c r="CA117" s="924" t="s">
        <v>222</v>
      </c>
      <c r="CB117" s="924"/>
      <c r="CC117" s="924"/>
      <c r="CD117" s="924"/>
      <c r="CE117" s="924"/>
      <c r="CF117" s="918" t="s">
        <v>222</v>
      </c>
      <c r="CG117" s="919"/>
      <c r="CH117" s="919"/>
      <c r="CI117" s="919"/>
      <c r="CJ117" s="919"/>
      <c r="CK117" s="946"/>
      <c r="CL117" s="947"/>
      <c r="CM117" s="920" t="s">
        <v>358</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222</v>
      </c>
      <c r="DH117" s="957"/>
      <c r="DI117" s="957"/>
      <c r="DJ117" s="957"/>
      <c r="DK117" s="958"/>
      <c r="DL117" s="959" t="s">
        <v>222</v>
      </c>
      <c r="DM117" s="957"/>
      <c r="DN117" s="957"/>
      <c r="DO117" s="957"/>
      <c r="DP117" s="958"/>
      <c r="DQ117" s="959" t="s">
        <v>222</v>
      </c>
      <c r="DR117" s="957"/>
      <c r="DS117" s="957"/>
      <c r="DT117" s="957"/>
      <c r="DU117" s="958"/>
      <c r="DV117" s="960" t="s">
        <v>222</v>
      </c>
      <c r="DW117" s="961"/>
      <c r="DX117" s="961"/>
      <c r="DY117" s="961"/>
      <c r="DZ117" s="962"/>
    </row>
    <row r="118" spans="1:130" s="212" customFormat="1" ht="26.25" customHeight="1" x14ac:dyDescent="0.2">
      <c r="A118" s="910" t="s">
        <v>330</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327</v>
      </c>
      <c r="AB118" s="891"/>
      <c r="AC118" s="891"/>
      <c r="AD118" s="891"/>
      <c r="AE118" s="892"/>
      <c r="AF118" s="890" t="s">
        <v>328</v>
      </c>
      <c r="AG118" s="891"/>
      <c r="AH118" s="891"/>
      <c r="AI118" s="891"/>
      <c r="AJ118" s="892"/>
      <c r="AK118" s="890" t="s">
        <v>247</v>
      </c>
      <c r="AL118" s="891"/>
      <c r="AM118" s="891"/>
      <c r="AN118" s="891"/>
      <c r="AO118" s="892"/>
      <c r="AP118" s="968" t="s">
        <v>329</v>
      </c>
      <c r="AQ118" s="969"/>
      <c r="AR118" s="969"/>
      <c r="AS118" s="969"/>
      <c r="AT118" s="970"/>
      <c r="AU118" s="906"/>
      <c r="AV118" s="907"/>
      <c r="AW118" s="907"/>
      <c r="AX118" s="907"/>
      <c r="AY118" s="907"/>
      <c r="AZ118" s="971" t="s">
        <v>359</v>
      </c>
      <c r="BA118" s="963"/>
      <c r="BB118" s="963"/>
      <c r="BC118" s="963"/>
      <c r="BD118" s="963"/>
      <c r="BE118" s="963"/>
      <c r="BF118" s="963"/>
      <c r="BG118" s="963"/>
      <c r="BH118" s="963"/>
      <c r="BI118" s="963"/>
      <c r="BJ118" s="963"/>
      <c r="BK118" s="963"/>
      <c r="BL118" s="963"/>
      <c r="BM118" s="963"/>
      <c r="BN118" s="963"/>
      <c r="BO118" s="963"/>
      <c r="BP118" s="964"/>
      <c r="BQ118" s="997" t="s">
        <v>339</v>
      </c>
      <c r="BR118" s="998"/>
      <c r="BS118" s="998"/>
      <c r="BT118" s="998"/>
      <c r="BU118" s="998"/>
      <c r="BV118" s="998" t="s">
        <v>222</v>
      </c>
      <c r="BW118" s="998"/>
      <c r="BX118" s="998"/>
      <c r="BY118" s="998"/>
      <c r="BZ118" s="998"/>
      <c r="CA118" s="998" t="s">
        <v>339</v>
      </c>
      <c r="CB118" s="998"/>
      <c r="CC118" s="998"/>
      <c r="CD118" s="998"/>
      <c r="CE118" s="998"/>
      <c r="CF118" s="918" t="s">
        <v>222</v>
      </c>
      <c r="CG118" s="919"/>
      <c r="CH118" s="919"/>
      <c r="CI118" s="919"/>
      <c r="CJ118" s="919"/>
      <c r="CK118" s="946"/>
      <c r="CL118" s="947"/>
      <c r="CM118" s="920" t="s">
        <v>360</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222</v>
      </c>
      <c r="DH118" s="957"/>
      <c r="DI118" s="957"/>
      <c r="DJ118" s="957"/>
      <c r="DK118" s="958"/>
      <c r="DL118" s="959" t="s">
        <v>222</v>
      </c>
      <c r="DM118" s="957"/>
      <c r="DN118" s="957"/>
      <c r="DO118" s="957"/>
      <c r="DP118" s="958"/>
      <c r="DQ118" s="959" t="s">
        <v>222</v>
      </c>
      <c r="DR118" s="957"/>
      <c r="DS118" s="957"/>
      <c r="DT118" s="957"/>
      <c r="DU118" s="958"/>
      <c r="DV118" s="960" t="s">
        <v>222</v>
      </c>
      <c r="DW118" s="961"/>
      <c r="DX118" s="961"/>
      <c r="DY118" s="961"/>
      <c r="DZ118" s="962"/>
    </row>
    <row r="119" spans="1:130" s="212" customFormat="1" ht="26.25" customHeight="1" x14ac:dyDescent="0.2">
      <c r="A119" s="1054" t="s">
        <v>333</v>
      </c>
      <c r="B119" s="945"/>
      <c r="C119" s="927" t="s">
        <v>334</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222</v>
      </c>
      <c r="AB119" s="898"/>
      <c r="AC119" s="898"/>
      <c r="AD119" s="898"/>
      <c r="AE119" s="899"/>
      <c r="AF119" s="900" t="s">
        <v>222</v>
      </c>
      <c r="AG119" s="898"/>
      <c r="AH119" s="898"/>
      <c r="AI119" s="898"/>
      <c r="AJ119" s="899"/>
      <c r="AK119" s="900" t="s">
        <v>339</v>
      </c>
      <c r="AL119" s="898"/>
      <c r="AM119" s="898"/>
      <c r="AN119" s="898"/>
      <c r="AO119" s="899"/>
      <c r="AP119" s="901" t="s">
        <v>222</v>
      </c>
      <c r="AQ119" s="902"/>
      <c r="AR119" s="902"/>
      <c r="AS119" s="902"/>
      <c r="AT119" s="903"/>
      <c r="AU119" s="908"/>
      <c r="AV119" s="909"/>
      <c r="AW119" s="909"/>
      <c r="AX119" s="909"/>
      <c r="AY119" s="909"/>
      <c r="AZ119" s="233" t="s">
        <v>190</v>
      </c>
      <c r="BA119" s="233"/>
      <c r="BB119" s="233"/>
      <c r="BC119" s="233"/>
      <c r="BD119" s="233"/>
      <c r="BE119" s="233"/>
      <c r="BF119" s="233"/>
      <c r="BG119" s="233"/>
      <c r="BH119" s="233"/>
      <c r="BI119" s="233"/>
      <c r="BJ119" s="233"/>
      <c r="BK119" s="233"/>
      <c r="BL119" s="233"/>
      <c r="BM119" s="233"/>
      <c r="BN119" s="233"/>
      <c r="BO119" s="975" t="s">
        <v>361</v>
      </c>
      <c r="BP119" s="1003"/>
      <c r="BQ119" s="997">
        <v>3601904</v>
      </c>
      <c r="BR119" s="998"/>
      <c r="BS119" s="998"/>
      <c r="BT119" s="998"/>
      <c r="BU119" s="998"/>
      <c r="BV119" s="998">
        <v>3450452</v>
      </c>
      <c r="BW119" s="998"/>
      <c r="BX119" s="998"/>
      <c r="BY119" s="998"/>
      <c r="BZ119" s="998"/>
      <c r="CA119" s="998">
        <v>2976983</v>
      </c>
      <c r="CB119" s="998"/>
      <c r="CC119" s="998"/>
      <c r="CD119" s="998"/>
      <c r="CE119" s="998"/>
      <c r="CF119" s="999"/>
      <c r="CG119" s="1000"/>
      <c r="CH119" s="1000"/>
      <c r="CI119" s="1000"/>
      <c r="CJ119" s="1001"/>
      <c r="CK119" s="948"/>
      <c r="CL119" s="949"/>
      <c r="CM119" s="971" t="s">
        <v>362</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339</v>
      </c>
      <c r="DH119" s="984"/>
      <c r="DI119" s="984"/>
      <c r="DJ119" s="984"/>
      <c r="DK119" s="985"/>
      <c r="DL119" s="983" t="s">
        <v>337</v>
      </c>
      <c r="DM119" s="984"/>
      <c r="DN119" s="984"/>
      <c r="DO119" s="984"/>
      <c r="DP119" s="985"/>
      <c r="DQ119" s="983" t="s">
        <v>339</v>
      </c>
      <c r="DR119" s="984"/>
      <c r="DS119" s="984"/>
      <c r="DT119" s="984"/>
      <c r="DU119" s="985"/>
      <c r="DV119" s="986" t="s">
        <v>222</v>
      </c>
      <c r="DW119" s="987"/>
      <c r="DX119" s="987"/>
      <c r="DY119" s="987"/>
      <c r="DZ119" s="988"/>
    </row>
    <row r="120" spans="1:130" s="212" customFormat="1" ht="26.25" customHeight="1" x14ac:dyDescent="0.2">
      <c r="A120" s="1055"/>
      <c r="B120" s="947"/>
      <c r="C120" s="920" t="s">
        <v>338</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337</v>
      </c>
      <c r="AB120" s="957"/>
      <c r="AC120" s="957"/>
      <c r="AD120" s="957"/>
      <c r="AE120" s="958"/>
      <c r="AF120" s="959" t="s">
        <v>222</v>
      </c>
      <c r="AG120" s="957"/>
      <c r="AH120" s="957"/>
      <c r="AI120" s="957"/>
      <c r="AJ120" s="958"/>
      <c r="AK120" s="959" t="s">
        <v>222</v>
      </c>
      <c r="AL120" s="957"/>
      <c r="AM120" s="957"/>
      <c r="AN120" s="957"/>
      <c r="AO120" s="958"/>
      <c r="AP120" s="960" t="s">
        <v>222</v>
      </c>
      <c r="AQ120" s="961"/>
      <c r="AR120" s="961"/>
      <c r="AS120" s="961"/>
      <c r="AT120" s="962"/>
      <c r="AU120" s="989" t="s">
        <v>363</v>
      </c>
      <c r="AV120" s="990"/>
      <c r="AW120" s="990"/>
      <c r="AX120" s="990"/>
      <c r="AY120" s="991"/>
      <c r="AZ120" s="927" t="s">
        <v>364</v>
      </c>
      <c r="BA120" s="895"/>
      <c r="BB120" s="895"/>
      <c r="BC120" s="895"/>
      <c r="BD120" s="895"/>
      <c r="BE120" s="895"/>
      <c r="BF120" s="895"/>
      <c r="BG120" s="895"/>
      <c r="BH120" s="895"/>
      <c r="BI120" s="895"/>
      <c r="BJ120" s="895"/>
      <c r="BK120" s="895"/>
      <c r="BL120" s="895"/>
      <c r="BM120" s="895"/>
      <c r="BN120" s="895"/>
      <c r="BO120" s="895"/>
      <c r="BP120" s="896"/>
      <c r="BQ120" s="928">
        <v>5326521</v>
      </c>
      <c r="BR120" s="929"/>
      <c r="BS120" s="929"/>
      <c r="BT120" s="929"/>
      <c r="BU120" s="929"/>
      <c r="BV120" s="929">
        <v>5310454</v>
      </c>
      <c r="BW120" s="929"/>
      <c r="BX120" s="929"/>
      <c r="BY120" s="929"/>
      <c r="BZ120" s="929"/>
      <c r="CA120" s="929">
        <v>5403182</v>
      </c>
      <c r="CB120" s="929"/>
      <c r="CC120" s="929"/>
      <c r="CD120" s="929"/>
      <c r="CE120" s="929"/>
      <c r="CF120" s="942">
        <v>380.2</v>
      </c>
      <c r="CG120" s="943"/>
      <c r="CH120" s="943"/>
      <c r="CI120" s="943"/>
      <c r="CJ120" s="943"/>
      <c r="CK120" s="1004" t="s">
        <v>365</v>
      </c>
      <c r="CL120" s="1005"/>
      <c r="CM120" s="1005"/>
      <c r="CN120" s="1005"/>
      <c r="CO120" s="1006"/>
      <c r="CP120" s="1012" t="s">
        <v>366</v>
      </c>
      <c r="CQ120" s="1013"/>
      <c r="CR120" s="1013"/>
      <c r="CS120" s="1013"/>
      <c r="CT120" s="1013"/>
      <c r="CU120" s="1013"/>
      <c r="CV120" s="1013"/>
      <c r="CW120" s="1013"/>
      <c r="CX120" s="1013"/>
      <c r="CY120" s="1013"/>
      <c r="CZ120" s="1013"/>
      <c r="DA120" s="1013"/>
      <c r="DB120" s="1013"/>
      <c r="DC120" s="1013"/>
      <c r="DD120" s="1013"/>
      <c r="DE120" s="1013"/>
      <c r="DF120" s="1014"/>
      <c r="DG120" s="928">
        <v>1548352</v>
      </c>
      <c r="DH120" s="929"/>
      <c r="DI120" s="929"/>
      <c r="DJ120" s="929"/>
      <c r="DK120" s="929"/>
      <c r="DL120" s="929">
        <v>1482275</v>
      </c>
      <c r="DM120" s="929"/>
      <c r="DN120" s="929"/>
      <c r="DO120" s="929"/>
      <c r="DP120" s="929"/>
      <c r="DQ120" s="929">
        <v>1102520</v>
      </c>
      <c r="DR120" s="929"/>
      <c r="DS120" s="929"/>
      <c r="DT120" s="929"/>
      <c r="DU120" s="929"/>
      <c r="DV120" s="930">
        <v>77.599999999999994</v>
      </c>
      <c r="DW120" s="930"/>
      <c r="DX120" s="930"/>
      <c r="DY120" s="930"/>
      <c r="DZ120" s="931"/>
    </row>
    <row r="121" spans="1:130" s="212" customFormat="1" ht="26.25" customHeight="1" x14ac:dyDescent="0.2">
      <c r="A121" s="1055"/>
      <c r="B121" s="947"/>
      <c r="C121" s="972" t="s">
        <v>367</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222</v>
      </c>
      <c r="AB121" s="957"/>
      <c r="AC121" s="957"/>
      <c r="AD121" s="957"/>
      <c r="AE121" s="958"/>
      <c r="AF121" s="959" t="s">
        <v>339</v>
      </c>
      <c r="AG121" s="957"/>
      <c r="AH121" s="957"/>
      <c r="AI121" s="957"/>
      <c r="AJ121" s="958"/>
      <c r="AK121" s="959" t="s">
        <v>222</v>
      </c>
      <c r="AL121" s="957"/>
      <c r="AM121" s="957"/>
      <c r="AN121" s="957"/>
      <c r="AO121" s="958"/>
      <c r="AP121" s="960" t="s">
        <v>222</v>
      </c>
      <c r="AQ121" s="961"/>
      <c r="AR121" s="961"/>
      <c r="AS121" s="961"/>
      <c r="AT121" s="962"/>
      <c r="AU121" s="992"/>
      <c r="AV121" s="993"/>
      <c r="AW121" s="993"/>
      <c r="AX121" s="993"/>
      <c r="AY121" s="994"/>
      <c r="AZ121" s="920" t="s">
        <v>368</v>
      </c>
      <c r="BA121" s="921"/>
      <c r="BB121" s="921"/>
      <c r="BC121" s="921"/>
      <c r="BD121" s="921"/>
      <c r="BE121" s="921"/>
      <c r="BF121" s="921"/>
      <c r="BG121" s="921"/>
      <c r="BH121" s="921"/>
      <c r="BI121" s="921"/>
      <c r="BJ121" s="921"/>
      <c r="BK121" s="921"/>
      <c r="BL121" s="921"/>
      <c r="BM121" s="921"/>
      <c r="BN121" s="921"/>
      <c r="BO121" s="921"/>
      <c r="BP121" s="922"/>
      <c r="BQ121" s="923" t="s">
        <v>222</v>
      </c>
      <c r="BR121" s="924"/>
      <c r="BS121" s="924"/>
      <c r="BT121" s="924"/>
      <c r="BU121" s="924"/>
      <c r="BV121" s="924" t="s">
        <v>222</v>
      </c>
      <c r="BW121" s="924"/>
      <c r="BX121" s="924"/>
      <c r="BY121" s="924"/>
      <c r="BZ121" s="924"/>
      <c r="CA121" s="924" t="s">
        <v>222</v>
      </c>
      <c r="CB121" s="924"/>
      <c r="CC121" s="924"/>
      <c r="CD121" s="924"/>
      <c r="CE121" s="924"/>
      <c r="CF121" s="918" t="s">
        <v>222</v>
      </c>
      <c r="CG121" s="919"/>
      <c r="CH121" s="919"/>
      <c r="CI121" s="919"/>
      <c r="CJ121" s="919"/>
      <c r="CK121" s="1007"/>
      <c r="CL121" s="1008"/>
      <c r="CM121" s="1008"/>
      <c r="CN121" s="1008"/>
      <c r="CO121" s="1009"/>
      <c r="CP121" s="1017" t="s">
        <v>369</v>
      </c>
      <c r="CQ121" s="1018"/>
      <c r="CR121" s="1018"/>
      <c r="CS121" s="1018"/>
      <c r="CT121" s="1018"/>
      <c r="CU121" s="1018"/>
      <c r="CV121" s="1018"/>
      <c r="CW121" s="1018"/>
      <c r="CX121" s="1018"/>
      <c r="CY121" s="1018"/>
      <c r="CZ121" s="1018"/>
      <c r="DA121" s="1018"/>
      <c r="DB121" s="1018"/>
      <c r="DC121" s="1018"/>
      <c r="DD121" s="1018"/>
      <c r="DE121" s="1018"/>
      <c r="DF121" s="1019"/>
      <c r="DG121" s="923">
        <v>28702</v>
      </c>
      <c r="DH121" s="924"/>
      <c r="DI121" s="924"/>
      <c r="DJ121" s="924"/>
      <c r="DK121" s="924"/>
      <c r="DL121" s="924">
        <v>24041</v>
      </c>
      <c r="DM121" s="924"/>
      <c r="DN121" s="924"/>
      <c r="DO121" s="924"/>
      <c r="DP121" s="924"/>
      <c r="DQ121" s="924">
        <v>21055</v>
      </c>
      <c r="DR121" s="924"/>
      <c r="DS121" s="924"/>
      <c r="DT121" s="924"/>
      <c r="DU121" s="924"/>
      <c r="DV121" s="925">
        <v>1.5</v>
      </c>
      <c r="DW121" s="925"/>
      <c r="DX121" s="925"/>
      <c r="DY121" s="925"/>
      <c r="DZ121" s="926"/>
    </row>
    <row r="122" spans="1:130" s="212" customFormat="1" ht="26.25" customHeight="1" x14ac:dyDescent="0.2">
      <c r="A122" s="1055"/>
      <c r="B122" s="947"/>
      <c r="C122" s="920" t="s">
        <v>349</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337</v>
      </c>
      <c r="AB122" s="957"/>
      <c r="AC122" s="957"/>
      <c r="AD122" s="957"/>
      <c r="AE122" s="958"/>
      <c r="AF122" s="959" t="s">
        <v>222</v>
      </c>
      <c r="AG122" s="957"/>
      <c r="AH122" s="957"/>
      <c r="AI122" s="957"/>
      <c r="AJ122" s="958"/>
      <c r="AK122" s="959" t="s">
        <v>339</v>
      </c>
      <c r="AL122" s="957"/>
      <c r="AM122" s="957"/>
      <c r="AN122" s="957"/>
      <c r="AO122" s="958"/>
      <c r="AP122" s="960" t="s">
        <v>222</v>
      </c>
      <c r="AQ122" s="961"/>
      <c r="AR122" s="961"/>
      <c r="AS122" s="961"/>
      <c r="AT122" s="962"/>
      <c r="AU122" s="992"/>
      <c r="AV122" s="993"/>
      <c r="AW122" s="993"/>
      <c r="AX122" s="993"/>
      <c r="AY122" s="994"/>
      <c r="AZ122" s="971" t="s">
        <v>370</v>
      </c>
      <c r="BA122" s="963"/>
      <c r="BB122" s="963"/>
      <c r="BC122" s="963"/>
      <c r="BD122" s="963"/>
      <c r="BE122" s="963"/>
      <c r="BF122" s="963"/>
      <c r="BG122" s="963"/>
      <c r="BH122" s="963"/>
      <c r="BI122" s="963"/>
      <c r="BJ122" s="963"/>
      <c r="BK122" s="963"/>
      <c r="BL122" s="963"/>
      <c r="BM122" s="963"/>
      <c r="BN122" s="963"/>
      <c r="BO122" s="963"/>
      <c r="BP122" s="964"/>
      <c r="BQ122" s="997">
        <v>2024942</v>
      </c>
      <c r="BR122" s="998"/>
      <c r="BS122" s="998"/>
      <c r="BT122" s="998"/>
      <c r="BU122" s="998"/>
      <c r="BV122" s="998">
        <v>1878972</v>
      </c>
      <c r="BW122" s="998"/>
      <c r="BX122" s="998"/>
      <c r="BY122" s="998"/>
      <c r="BZ122" s="998"/>
      <c r="CA122" s="998">
        <v>1738755</v>
      </c>
      <c r="CB122" s="998"/>
      <c r="CC122" s="998"/>
      <c r="CD122" s="998"/>
      <c r="CE122" s="998"/>
      <c r="CF122" s="1015">
        <v>122.3</v>
      </c>
      <c r="CG122" s="1016"/>
      <c r="CH122" s="1016"/>
      <c r="CI122" s="1016"/>
      <c r="CJ122" s="1016"/>
      <c r="CK122" s="1007"/>
      <c r="CL122" s="1008"/>
      <c r="CM122" s="1008"/>
      <c r="CN122" s="1008"/>
      <c r="CO122" s="1009"/>
      <c r="CP122" s="1017" t="s">
        <v>371</v>
      </c>
      <c r="CQ122" s="1018"/>
      <c r="CR122" s="1018"/>
      <c r="CS122" s="1018"/>
      <c r="CT122" s="1018"/>
      <c r="CU122" s="1018"/>
      <c r="CV122" s="1018"/>
      <c r="CW122" s="1018"/>
      <c r="CX122" s="1018"/>
      <c r="CY122" s="1018"/>
      <c r="CZ122" s="1018"/>
      <c r="DA122" s="1018"/>
      <c r="DB122" s="1018"/>
      <c r="DC122" s="1018"/>
      <c r="DD122" s="1018"/>
      <c r="DE122" s="1018"/>
      <c r="DF122" s="1019"/>
      <c r="DG122" s="923" t="s">
        <v>222</v>
      </c>
      <c r="DH122" s="924"/>
      <c r="DI122" s="924"/>
      <c r="DJ122" s="924"/>
      <c r="DK122" s="924"/>
      <c r="DL122" s="924" t="s">
        <v>222</v>
      </c>
      <c r="DM122" s="924"/>
      <c r="DN122" s="924"/>
      <c r="DO122" s="924"/>
      <c r="DP122" s="924"/>
      <c r="DQ122" s="924" t="s">
        <v>222</v>
      </c>
      <c r="DR122" s="924"/>
      <c r="DS122" s="924"/>
      <c r="DT122" s="924"/>
      <c r="DU122" s="924"/>
      <c r="DV122" s="925" t="s">
        <v>222</v>
      </c>
      <c r="DW122" s="925"/>
      <c r="DX122" s="925"/>
      <c r="DY122" s="925"/>
      <c r="DZ122" s="926"/>
    </row>
    <row r="123" spans="1:130" s="212" customFormat="1" ht="26.25" customHeight="1" x14ac:dyDescent="0.2">
      <c r="A123" s="1055"/>
      <c r="B123" s="947"/>
      <c r="C123" s="920" t="s">
        <v>355</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339</v>
      </c>
      <c r="AB123" s="957"/>
      <c r="AC123" s="957"/>
      <c r="AD123" s="957"/>
      <c r="AE123" s="958"/>
      <c r="AF123" s="959" t="s">
        <v>222</v>
      </c>
      <c r="AG123" s="957"/>
      <c r="AH123" s="957"/>
      <c r="AI123" s="957"/>
      <c r="AJ123" s="958"/>
      <c r="AK123" s="959" t="s">
        <v>222</v>
      </c>
      <c r="AL123" s="957"/>
      <c r="AM123" s="957"/>
      <c r="AN123" s="957"/>
      <c r="AO123" s="958"/>
      <c r="AP123" s="960" t="s">
        <v>339</v>
      </c>
      <c r="AQ123" s="961"/>
      <c r="AR123" s="961"/>
      <c r="AS123" s="961"/>
      <c r="AT123" s="962"/>
      <c r="AU123" s="995"/>
      <c r="AV123" s="996"/>
      <c r="AW123" s="996"/>
      <c r="AX123" s="996"/>
      <c r="AY123" s="996"/>
      <c r="AZ123" s="233" t="s">
        <v>190</v>
      </c>
      <c r="BA123" s="233"/>
      <c r="BB123" s="233"/>
      <c r="BC123" s="233"/>
      <c r="BD123" s="233"/>
      <c r="BE123" s="233"/>
      <c r="BF123" s="233"/>
      <c r="BG123" s="233"/>
      <c r="BH123" s="233"/>
      <c r="BI123" s="233"/>
      <c r="BJ123" s="233"/>
      <c r="BK123" s="233"/>
      <c r="BL123" s="233"/>
      <c r="BM123" s="233"/>
      <c r="BN123" s="233"/>
      <c r="BO123" s="975" t="s">
        <v>372</v>
      </c>
      <c r="BP123" s="1003"/>
      <c r="BQ123" s="1061">
        <v>7351463</v>
      </c>
      <c r="BR123" s="1062"/>
      <c r="BS123" s="1062"/>
      <c r="BT123" s="1062"/>
      <c r="BU123" s="1062"/>
      <c r="BV123" s="1062">
        <v>7189426</v>
      </c>
      <c r="BW123" s="1062"/>
      <c r="BX123" s="1062"/>
      <c r="BY123" s="1062"/>
      <c r="BZ123" s="1062"/>
      <c r="CA123" s="1062">
        <v>7141937</v>
      </c>
      <c r="CB123" s="1062"/>
      <c r="CC123" s="1062"/>
      <c r="CD123" s="1062"/>
      <c r="CE123" s="1062"/>
      <c r="CF123" s="999"/>
      <c r="CG123" s="1000"/>
      <c r="CH123" s="1000"/>
      <c r="CI123" s="1000"/>
      <c r="CJ123" s="1001"/>
      <c r="CK123" s="1007"/>
      <c r="CL123" s="1008"/>
      <c r="CM123" s="1008"/>
      <c r="CN123" s="1008"/>
      <c r="CO123" s="1009"/>
      <c r="CP123" s="1017" t="s">
        <v>373</v>
      </c>
      <c r="CQ123" s="1018"/>
      <c r="CR123" s="1018"/>
      <c r="CS123" s="1018"/>
      <c r="CT123" s="1018"/>
      <c r="CU123" s="1018"/>
      <c r="CV123" s="1018"/>
      <c r="CW123" s="1018"/>
      <c r="CX123" s="1018"/>
      <c r="CY123" s="1018"/>
      <c r="CZ123" s="1018"/>
      <c r="DA123" s="1018"/>
      <c r="DB123" s="1018"/>
      <c r="DC123" s="1018"/>
      <c r="DD123" s="1018"/>
      <c r="DE123" s="1018"/>
      <c r="DF123" s="1019"/>
      <c r="DG123" s="956" t="s">
        <v>222</v>
      </c>
      <c r="DH123" s="957"/>
      <c r="DI123" s="957"/>
      <c r="DJ123" s="957"/>
      <c r="DK123" s="958"/>
      <c r="DL123" s="959" t="s">
        <v>337</v>
      </c>
      <c r="DM123" s="957"/>
      <c r="DN123" s="957"/>
      <c r="DO123" s="957"/>
      <c r="DP123" s="958"/>
      <c r="DQ123" s="959" t="s">
        <v>222</v>
      </c>
      <c r="DR123" s="957"/>
      <c r="DS123" s="957"/>
      <c r="DT123" s="957"/>
      <c r="DU123" s="958"/>
      <c r="DV123" s="960" t="s">
        <v>222</v>
      </c>
      <c r="DW123" s="961"/>
      <c r="DX123" s="961"/>
      <c r="DY123" s="961"/>
      <c r="DZ123" s="962"/>
    </row>
    <row r="124" spans="1:130" s="212" customFormat="1" ht="26.25" customHeight="1" thickBot="1" x14ac:dyDescent="0.25">
      <c r="A124" s="1055"/>
      <c r="B124" s="947"/>
      <c r="C124" s="920" t="s">
        <v>358</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222</v>
      </c>
      <c r="AB124" s="957"/>
      <c r="AC124" s="957"/>
      <c r="AD124" s="957"/>
      <c r="AE124" s="958"/>
      <c r="AF124" s="959" t="s">
        <v>222</v>
      </c>
      <c r="AG124" s="957"/>
      <c r="AH124" s="957"/>
      <c r="AI124" s="957"/>
      <c r="AJ124" s="958"/>
      <c r="AK124" s="959" t="s">
        <v>339</v>
      </c>
      <c r="AL124" s="957"/>
      <c r="AM124" s="957"/>
      <c r="AN124" s="957"/>
      <c r="AO124" s="958"/>
      <c r="AP124" s="960" t="s">
        <v>339</v>
      </c>
      <c r="AQ124" s="961"/>
      <c r="AR124" s="961"/>
      <c r="AS124" s="961"/>
      <c r="AT124" s="962"/>
      <c r="AU124" s="1057" t="s">
        <v>374</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339</v>
      </c>
      <c r="BR124" s="1025"/>
      <c r="BS124" s="1025"/>
      <c r="BT124" s="1025"/>
      <c r="BU124" s="1025"/>
      <c r="BV124" s="1025" t="s">
        <v>222</v>
      </c>
      <c r="BW124" s="1025"/>
      <c r="BX124" s="1025"/>
      <c r="BY124" s="1025"/>
      <c r="BZ124" s="1025"/>
      <c r="CA124" s="1025" t="s">
        <v>339</v>
      </c>
      <c r="CB124" s="1025"/>
      <c r="CC124" s="1025"/>
      <c r="CD124" s="1025"/>
      <c r="CE124" s="1025"/>
      <c r="CF124" s="1026"/>
      <c r="CG124" s="1027"/>
      <c r="CH124" s="1027"/>
      <c r="CI124" s="1027"/>
      <c r="CJ124" s="1028"/>
      <c r="CK124" s="1010"/>
      <c r="CL124" s="1010"/>
      <c r="CM124" s="1010"/>
      <c r="CN124" s="1010"/>
      <c r="CO124" s="1011"/>
      <c r="CP124" s="1017" t="s">
        <v>375</v>
      </c>
      <c r="CQ124" s="1018"/>
      <c r="CR124" s="1018"/>
      <c r="CS124" s="1018"/>
      <c r="CT124" s="1018"/>
      <c r="CU124" s="1018"/>
      <c r="CV124" s="1018"/>
      <c r="CW124" s="1018"/>
      <c r="CX124" s="1018"/>
      <c r="CY124" s="1018"/>
      <c r="CZ124" s="1018"/>
      <c r="DA124" s="1018"/>
      <c r="DB124" s="1018"/>
      <c r="DC124" s="1018"/>
      <c r="DD124" s="1018"/>
      <c r="DE124" s="1018"/>
      <c r="DF124" s="1019"/>
      <c r="DG124" s="1002" t="s">
        <v>222</v>
      </c>
      <c r="DH124" s="984"/>
      <c r="DI124" s="984"/>
      <c r="DJ124" s="984"/>
      <c r="DK124" s="985"/>
      <c r="DL124" s="983" t="s">
        <v>339</v>
      </c>
      <c r="DM124" s="984"/>
      <c r="DN124" s="984"/>
      <c r="DO124" s="984"/>
      <c r="DP124" s="985"/>
      <c r="DQ124" s="983" t="s">
        <v>222</v>
      </c>
      <c r="DR124" s="984"/>
      <c r="DS124" s="984"/>
      <c r="DT124" s="984"/>
      <c r="DU124" s="985"/>
      <c r="DV124" s="986" t="s">
        <v>222</v>
      </c>
      <c r="DW124" s="987"/>
      <c r="DX124" s="987"/>
      <c r="DY124" s="987"/>
      <c r="DZ124" s="988"/>
    </row>
    <row r="125" spans="1:130" s="212" customFormat="1" ht="26.25" customHeight="1" x14ac:dyDescent="0.2">
      <c r="A125" s="1055"/>
      <c r="B125" s="947"/>
      <c r="C125" s="920" t="s">
        <v>360</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222</v>
      </c>
      <c r="AB125" s="957"/>
      <c r="AC125" s="957"/>
      <c r="AD125" s="957"/>
      <c r="AE125" s="958"/>
      <c r="AF125" s="959" t="s">
        <v>222</v>
      </c>
      <c r="AG125" s="957"/>
      <c r="AH125" s="957"/>
      <c r="AI125" s="957"/>
      <c r="AJ125" s="958"/>
      <c r="AK125" s="959" t="s">
        <v>222</v>
      </c>
      <c r="AL125" s="957"/>
      <c r="AM125" s="957"/>
      <c r="AN125" s="957"/>
      <c r="AO125" s="958"/>
      <c r="AP125" s="960" t="s">
        <v>222</v>
      </c>
      <c r="AQ125" s="961"/>
      <c r="AR125" s="961"/>
      <c r="AS125" s="961"/>
      <c r="AT125" s="96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0" t="s">
        <v>376</v>
      </c>
      <c r="CL125" s="1005"/>
      <c r="CM125" s="1005"/>
      <c r="CN125" s="1005"/>
      <c r="CO125" s="1006"/>
      <c r="CP125" s="927" t="s">
        <v>377</v>
      </c>
      <c r="CQ125" s="895"/>
      <c r="CR125" s="895"/>
      <c r="CS125" s="895"/>
      <c r="CT125" s="895"/>
      <c r="CU125" s="895"/>
      <c r="CV125" s="895"/>
      <c r="CW125" s="895"/>
      <c r="CX125" s="895"/>
      <c r="CY125" s="895"/>
      <c r="CZ125" s="895"/>
      <c r="DA125" s="895"/>
      <c r="DB125" s="895"/>
      <c r="DC125" s="895"/>
      <c r="DD125" s="895"/>
      <c r="DE125" s="895"/>
      <c r="DF125" s="896"/>
      <c r="DG125" s="928" t="s">
        <v>222</v>
      </c>
      <c r="DH125" s="929"/>
      <c r="DI125" s="929"/>
      <c r="DJ125" s="929"/>
      <c r="DK125" s="929"/>
      <c r="DL125" s="929" t="s">
        <v>222</v>
      </c>
      <c r="DM125" s="929"/>
      <c r="DN125" s="929"/>
      <c r="DO125" s="929"/>
      <c r="DP125" s="929"/>
      <c r="DQ125" s="929" t="s">
        <v>222</v>
      </c>
      <c r="DR125" s="929"/>
      <c r="DS125" s="929"/>
      <c r="DT125" s="929"/>
      <c r="DU125" s="929"/>
      <c r="DV125" s="930" t="s">
        <v>222</v>
      </c>
      <c r="DW125" s="930"/>
      <c r="DX125" s="930"/>
      <c r="DY125" s="930"/>
      <c r="DZ125" s="931"/>
    </row>
    <row r="126" spans="1:130" s="212" customFormat="1" ht="26.25" customHeight="1" thickBot="1" x14ac:dyDescent="0.25">
      <c r="A126" s="1055"/>
      <c r="B126" s="947"/>
      <c r="C126" s="920" t="s">
        <v>362</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222</v>
      </c>
      <c r="AB126" s="957"/>
      <c r="AC126" s="957"/>
      <c r="AD126" s="957"/>
      <c r="AE126" s="958"/>
      <c r="AF126" s="959" t="s">
        <v>222</v>
      </c>
      <c r="AG126" s="957"/>
      <c r="AH126" s="957"/>
      <c r="AI126" s="957"/>
      <c r="AJ126" s="958"/>
      <c r="AK126" s="959" t="s">
        <v>222</v>
      </c>
      <c r="AL126" s="957"/>
      <c r="AM126" s="957"/>
      <c r="AN126" s="957"/>
      <c r="AO126" s="958"/>
      <c r="AP126" s="960" t="s">
        <v>222</v>
      </c>
      <c r="AQ126" s="961"/>
      <c r="AR126" s="961"/>
      <c r="AS126" s="961"/>
      <c r="AT126" s="96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1"/>
      <c r="CL126" s="1008"/>
      <c r="CM126" s="1008"/>
      <c r="CN126" s="1008"/>
      <c r="CO126" s="1009"/>
      <c r="CP126" s="920" t="s">
        <v>378</v>
      </c>
      <c r="CQ126" s="921"/>
      <c r="CR126" s="921"/>
      <c r="CS126" s="921"/>
      <c r="CT126" s="921"/>
      <c r="CU126" s="921"/>
      <c r="CV126" s="921"/>
      <c r="CW126" s="921"/>
      <c r="CX126" s="921"/>
      <c r="CY126" s="921"/>
      <c r="CZ126" s="921"/>
      <c r="DA126" s="921"/>
      <c r="DB126" s="921"/>
      <c r="DC126" s="921"/>
      <c r="DD126" s="921"/>
      <c r="DE126" s="921"/>
      <c r="DF126" s="922"/>
      <c r="DG126" s="923" t="s">
        <v>222</v>
      </c>
      <c r="DH126" s="924"/>
      <c r="DI126" s="924"/>
      <c r="DJ126" s="924"/>
      <c r="DK126" s="924"/>
      <c r="DL126" s="924" t="s">
        <v>222</v>
      </c>
      <c r="DM126" s="924"/>
      <c r="DN126" s="924"/>
      <c r="DO126" s="924"/>
      <c r="DP126" s="924"/>
      <c r="DQ126" s="924" t="s">
        <v>339</v>
      </c>
      <c r="DR126" s="924"/>
      <c r="DS126" s="924"/>
      <c r="DT126" s="924"/>
      <c r="DU126" s="924"/>
      <c r="DV126" s="925" t="s">
        <v>339</v>
      </c>
      <c r="DW126" s="925"/>
      <c r="DX126" s="925"/>
      <c r="DY126" s="925"/>
      <c r="DZ126" s="926"/>
    </row>
    <row r="127" spans="1:130" s="212" customFormat="1" ht="26.25" customHeight="1" x14ac:dyDescent="0.2">
      <c r="A127" s="1056"/>
      <c r="B127" s="949"/>
      <c r="C127" s="971" t="s">
        <v>379</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222</v>
      </c>
      <c r="AB127" s="957"/>
      <c r="AC127" s="957"/>
      <c r="AD127" s="957"/>
      <c r="AE127" s="958"/>
      <c r="AF127" s="959" t="s">
        <v>222</v>
      </c>
      <c r="AG127" s="957"/>
      <c r="AH127" s="957"/>
      <c r="AI127" s="957"/>
      <c r="AJ127" s="958"/>
      <c r="AK127" s="959" t="s">
        <v>222</v>
      </c>
      <c r="AL127" s="957"/>
      <c r="AM127" s="957"/>
      <c r="AN127" s="957"/>
      <c r="AO127" s="958"/>
      <c r="AP127" s="960" t="s">
        <v>222</v>
      </c>
      <c r="AQ127" s="961"/>
      <c r="AR127" s="961"/>
      <c r="AS127" s="961"/>
      <c r="AT127" s="962"/>
      <c r="AU127" s="214"/>
      <c r="AV127" s="214"/>
      <c r="AW127" s="214"/>
      <c r="AX127" s="1029" t="s">
        <v>380</v>
      </c>
      <c r="AY127" s="1030"/>
      <c r="AZ127" s="1030"/>
      <c r="BA127" s="1030"/>
      <c r="BB127" s="1030"/>
      <c r="BC127" s="1030"/>
      <c r="BD127" s="1030"/>
      <c r="BE127" s="1031"/>
      <c r="BF127" s="1032" t="s">
        <v>381</v>
      </c>
      <c r="BG127" s="1030"/>
      <c r="BH127" s="1030"/>
      <c r="BI127" s="1030"/>
      <c r="BJ127" s="1030"/>
      <c r="BK127" s="1030"/>
      <c r="BL127" s="1031"/>
      <c r="BM127" s="1032" t="s">
        <v>382</v>
      </c>
      <c r="BN127" s="1030"/>
      <c r="BO127" s="1030"/>
      <c r="BP127" s="1030"/>
      <c r="BQ127" s="1030"/>
      <c r="BR127" s="1030"/>
      <c r="BS127" s="1031"/>
      <c r="BT127" s="1032" t="s">
        <v>383</v>
      </c>
      <c r="BU127" s="1030"/>
      <c r="BV127" s="1030"/>
      <c r="BW127" s="1030"/>
      <c r="BX127" s="1030"/>
      <c r="BY127" s="1030"/>
      <c r="BZ127" s="1053"/>
      <c r="CA127" s="214"/>
      <c r="CB127" s="214"/>
      <c r="CC127" s="214"/>
      <c r="CD127" s="237"/>
      <c r="CE127" s="237"/>
      <c r="CF127" s="237"/>
      <c r="CG127" s="214"/>
      <c r="CH127" s="214"/>
      <c r="CI127" s="214"/>
      <c r="CJ127" s="236"/>
      <c r="CK127" s="1021"/>
      <c r="CL127" s="1008"/>
      <c r="CM127" s="1008"/>
      <c r="CN127" s="1008"/>
      <c r="CO127" s="1009"/>
      <c r="CP127" s="920" t="s">
        <v>384</v>
      </c>
      <c r="CQ127" s="921"/>
      <c r="CR127" s="921"/>
      <c r="CS127" s="921"/>
      <c r="CT127" s="921"/>
      <c r="CU127" s="921"/>
      <c r="CV127" s="921"/>
      <c r="CW127" s="921"/>
      <c r="CX127" s="921"/>
      <c r="CY127" s="921"/>
      <c r="CZ127" s="921"/>
      <c r="DA127" s="921"/>
      <c r="DB127" s="921"/>
      <c r="DC127" s="921"/>
      <c r="DD127" s="921"/>
      <c r="DE127" s="921"/>
      <c r="DF127" s="922"/>
      <c r="DG127" s="923" t="s">
        <v>222</v>
      </c>
      <c r="DH127" s="924"/>
      <c r="DI127" s="924"/>
      <c r="DJ127" s="924"/>
      <c r="DK127" s="924"/>
      <c r="DL127" s="924" t="s">
        <v>222</v>
      </c>
      <c r="DM127" s="924"/>
      <c r="DN127" s="924"/>
      <c r="DO127" s="924"/>
      <c r="DP127" s="924"/>
      <c r="DQ127" s="924" t="s">
        <v>222</v>
      </c>
      <c r="DR127" s="924"/>
      <c r="DS127" s="924"/>
      <c r="DT127" s="924"/>
      <c r="DU127" s="924"/>
      <c r="DV127" s="925" t="s">
        <v>222</v>
      </c>
      <c r="DW127" s="925"/>
      <c r="DX127" s="925"/>
      <c r="DY127" s="925"/>
      <c r="DZ127" s="926"/>
    </row>
    <row r="128" spans="1:130" s="212" customFormat="1" ht="26.25" customHeight="1" thickBot="1" x14ac:dyDescent="0.25">
      <c r="A128" s="1039" t="s">
        <v>385</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386</v>
      </c>
      <c r="X128" s="1041"/>
      <c r="Y128" s="1041"/>
      <c r="Z128" s="1042"/>
      <c r="AA128" s="1043" t="s">
        <v>222</v>
      </c>
      <c r="AB128" s="1044"/>
      <c r="AC128" s="1044"/>
      <c r="AD128" s="1044"/>
      <c r="AE128" s="1045"/>
      <c r="AF128" s="1046" t="s">
        <v>222</v>
      </c>
      <c r="AG128" s="1044"/>
      <c r="AH128" s="1044"/>
      <c r="AI128" s="1044"/>
      <c r="AJ128" s="1045"/>
      <c r="AK128" s="1046" t="s">
        <v>222</v>
      </c>
      <c r="AL128" s="1044"/>
      <c r="AM128" s="1044"/>
      <c r="AN128" s="1044"/>
      <c r="AO128" s="1045"/>
      <c r="AP128" s="1047"/>
      <c r="AQ128" s="1048"/>
      <c r="AR128" s="1048"/>
      <c r="AS128" s="1048"/>
      <c r="AT128" s="1049"/>
      <c r="AU128" s="214"/>
      <c r="AV128" s="214"/>
      <c r="AW128" s="214"/>
      <c r="AX128" s="894" t="s">
        <v>387</v>
      </c>
      <c r="AY128" s="895"/>
      <c r="AZ128" s="895"/>
      <c r="BA128" s="895"/>
      <c r="BB128" s="895"/>
      <c r="BC128" s="895"/>
      <c r="BD128" s="895"/>
      <c r="BE128" s="896"/>
      <c r="BF128" s="1050" t="s">
        <v>222</v>
      </c>
      <c r="BG128" s="1051"/>
      <c r="BH128" s="1051"/>
      <c r="BI128" s="1051"/>
      <c r="BJ128" s="1051"/>
      <c r="BK128" s="1051"/>
      <c r="BL128" s="1052"/>
      <c r="BM128" s="1050">
        <v>15</v>
      </c>
      <c r="BN128" s="1051"/>
      <c r="BO128" s="1051"/>
      <c r="BP128" s="1051"/>
      <c r="BQ128" s="1051"/>
      <c r="BR128" s="1051"/>
      <c r="BS128" s="1052"/>
      <c r="BT128" s="1050">
        <v>20</v>
      </c>
      <c r="BU128" s="1051"/>
      <c r="BV128" s="1051"/>
      <c r="BW128" s="1051"/>
      <c r="BX128" s="1051"/>
      <c r="BY128" s="1051"/>
      <c r="BZ128" s="1074"/>
      <c r="CA128" s="237"/>
      <c r="CB128" s="237"/>
      <c r="CC128" s="237"/>
      <c r="CD128" s="237"/>
      <c r="CE128" s="237"/>
      <c r="CF128" s="237"/>
      <c r="CG128" s="214"/>
      <c r="CH128" s="214"/>
      <c r="CI128" s="214"/>
      <c r="CJ128" s="236"/>
      <c r="CK128" s="1022"/>
      <c r="CL128" s="1023"/>
      <c r="CM128" s="1023"/>
      <c r="CN128" s="1023"/>
      <c r="CO128" s="1024"/>
      <c r="CP128" s="1033" t="s">
        <v>388</v>
      </c>
      <c r="CQ128" s="724"/>
      <c r="CR128" s="724"/>
      <c r="CS128" s="724"/>
      <c r="CT128" s="724"/>
      <c r="CU128" s="724"/>
      <c r="CV128" s="724"/>
      <c r="CW128" s="724"/>
      <c r="CX128" s="724"/>
      <c r="CY128" s="724"/>
      <c r="CZ128" s="724"/>
      <c r="DA128" s="724"/>
      <c r="DB128" s="724"/>
      <c r="DC128" s="724"/>
      <c r="DD128" s="724"/>
      <c r="DE128" s="724"/>
      <c r="DF128" s="1034"/>
      <c r="DG128" s="1035" t="s">
        <v>222</v>
      </c>
      <c r="DH128" s="1036"/>
      <c r="DI128" s="1036"/>
      <c r="DJ128" s="1036"/>
      <c r="DK128" s="1036"/>
      <c r="DL128" s="1036" t="s">
        <v>222</v>
      </c>
      <c r="DM128" s="1036"/>
      <c r="DN128" s="1036"/>
      <c r="DO128" s="1036"/>
      <c r="DP128" s="1036"/>
      <c r="DQ128" s="1036" t="s">
        <v>222</v>
      </c>
      <c r="DR128" s="1036"/>
      <c r="DS128" s="1036"/>
      <c r="DT128" s="1036"/>
      <c r="DU128" s="1036"/>
      <c r="DV128" s="1037" t="s">
        <v>222</v>
      </c>
      <c r="DW128" s="1037"/>
      <c r="DX128" s="1037"/>
      <c r="DY128" s="1037"/>
      <c r="DZ128" s="1038"/>
    </row>
    <row r="129" spans="1:131" s="212" customFormat="1" ht="26.25" customHeight="1" x14ac:dyDescent="0.2">
      <c r="A129" s="932" t="s">
        <v>106</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389</v>
      </c>
      <c r="X129" s="1069"/>
      <c r="Y129" s="1069"/>
      <c r="Z129" s="1070"/>
      <c r="AA129" s="956">
        <v>1404913</v>
      </c>
      <c r="AB129" s="957"/>
      <c r="AC129" s="957"/>
      <c r="AD129" s="957"/>
      <c r="AE129" s="958"/>
      <c r="AF129" s="959">
        <v>1490694</v>
      </c>
      <c r="AG129" s="957"/>
      <c r="AH129" s="957"/>
      <c r="AI129" s="957"/>
      <c r="AJ129" s="958"/>
      <c r="AK129" s="959">
        <v>1629879</v>
      </c>
      <c r="AL129" s="957"/>
      <c r="AM129" s="957"/>
      <c r="AN129" s="957"/>
      <c r="AO129" s="958"/>
      <c r="AP129" s="1071"/>
      <c r="AQ129" s="1072"/>
      <c r="AR129" s="1072"/>
      <c r="AS129" s="1072"/>
      <c r="AT129" s="1073"/>
      <c r="AU129" s="215"/>
      <c r="AV129" s="215"/>
      <c r="AW129" s="215"/>
      <c r="AX129" s="1063" t="s">
        <v>390</v>
      </c>
      <c r="AY129" s="921"/>
      <c r="AZ129" s="921"/>
      <c r="BA129" s="921"/>
      <c r="BB129" s="921"/>
      <c r="BC129" s="921"/>
      <c r="BD129" s="921"/>
      <c r="BE129" s="922"/>
      <c r="BF129" s="1064" t="s">
        <v>222</v>
      </c>
      <c r="BG129" s="1065"/>
      <c r="BH129" s="1065"/>
      <c r="BI129" s="1065"/>
      <c r="BJ129" s="1065"/>
      <c r="BK129" s="1065"/>
      <c r="BL129" s="1066"/>
      <c r="BM129" s="1064">
        <v>20</v>
      </c>
      <c r="BN129" s="1065"/>
      <c r="BO129" s="1065"/>
      <c r="BP129" s="1065"/>
      <c r="BQ129" s="1065"/>
      <c r="BR129" s="1065"/>
      <c r="BS129" s="1066"/>
      <c r="BT129" s="1064">
        <v>30</v>
      </c>
      <c r="BU129" s="1065"/>
      <c r="BV129" s="1065"/>
      <c r="BW129" s="1065"/>
      <c r="BX129" s="1065"/>
      <c r="BY129" s="1065"/>
      <c r="BZ129" s="106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2" t="s">
        <v>391</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392</v>
      </c>
      <c r="X130" s="1069"/>
      <c r="Y130" s="1069"/>
      <c r="Z130" s="1070"/>
      <c r="AA130" s="956">
        <v>224688</v>
      </c>
      <c r="AB130" s="957"/>
      <c r="AC130" s="957"/>
      <c r="AD130" s="957"/>
      <c r="AE130" s="958"/>
      <c r="AF130" s="959">
        <v>217041</v>
      </c>
      <c r="AG130" s="957"/>
      <c r="AH130" s="957"/>
      <c r="AI130" s="957"/>
      <c r="AJ130" s="958"/>
      <c r="AK130" s="959">
        <v>208738</v>
      </c>
      <c r="AL130" s="957"/>
      <c r="AM130" s="957"/>
      <c r="AN130" s="957"/>
      <c r="AO130" s="958"/>
      <c r="AP130" s="1071"/>
      <c r="AQ130" s="1072"/>
      <c r="AR130" s="1072"/>
      <c r="AS130" s="1072"/>
      <c r="AT130" s="1073"/>
      <c r="AU130" s="215"/>
      <c r="AV130" s="215"/>
      <c r="AW130" s="215"/>
      <c r="AX130" s="1063" t="s">
        <v>393</v>
      </c>
      <c r="AY130" s="921"/>
      <c r="AZ130" s="921"/>
      <c r="BA130" s="921"/>
      <c r="BB130" s="921"/>
      <c r="BC130" s="921"/>
      <c r="BD130" s="921"/>
      <c r="BE130" s="922"/>
      <c r="BF130" s="1099">
        <v>1.9</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394</v>
      </c>
      <c r="X131" s="1106"/>
      <c r="Y131" s="1106"/>
      <c r="Z131" s="1107"/>
      <c r="AA131" s="1002">
        <v>1180225</v>
      </c>
      <c r="AB131" s="984"/>
      <c r="AC131" s="984"/>
      <c r="AD131" s="984"/>
      <c r="AE131" s="985"/>
      <c r="AF131" s="983">
        <v>1273653</v>
      </c>
      <c r="AG131" s="984"/>
      <c r="AH131" s="984"/>
      <c r="AI131" s="984"/>
      <c r="AJ131" s="985"/>
      <c r="AK131" s="983">
        <v>1421141</v>
      </c>
      <c r="AL131" s="984"/>
      <c r="AM131" s="984"/>
      <c r="AN131" s="984"/>
      <c r="AO131" s="985"/>
      <c r="AP131" s="1108"/>
      <c r="AQ131" s="1109"/>
      <c r="AR131" s="1109"/>
      <c r="AS131" s="1109"/>
      <c r="AT131" s="1110"/>
      <c r="AU131" s="215"/>
      <c r="AV131" s="215"/>
      <c r="AW131" s="215"/>
      <c r="AX131" s="1081" t="s">
        <v>395</v>
      </c>
      <c r="AY131" s="724"/>
      <c r="AZ131" s="724"/>
      <c r="BA131" s="724"/>
      <c r="BB131" s="724"/>
      <c r="BC131" s="724"/>
      <c r="BD131" s="724"/>
      <c r="BE131" s="1034"/>
      <c r="BF131" s="1082" t="s">
        <v>222</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88" t="s">
        <v>396</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397</v>
      </c>
      <c r="W132" s="1092"/>
      <c r="X132" s="1092"/>
      <c r="Y132" s="1092"/>
      <c r="Z132" s="1093"/>
      <c r="AA132" s="1094">
        <v>4.3429854480000003</v>
      </c>
      <c r="AB132" s="1095"/>
      <c r="AC132" s="1095"/>
      <c r="AD132" s="1095"/>
      <c r="AE132" s="1096"/>
      <c r="AF132" s="1097">
        <v>2.8405696059999999</v>
      </c>
      <c r="AG132" s="1095"/>
      <c r="AH132" s="1095"/>
      <c r="AI132" s="1095"/>
      <c r="AJ132" s="1096"/>
      <c r="AK132" s="1097">
        <v>-1.276298411</v>
      </c>
      <c r="AL132" s="1095"/>
      <c r="AM132" s="1095"/>
      <c r="AN132" s="1095"/>
      <c r="AO132" s="1096"/>
      <c r="AP132" s="999"/>
      <c r="AQ132" s="1000"/>
      <c r="AR132" s="1000"/>
      <c r="AS132" s="1000"/>
      <c r="AT132" s="109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398</v>
      </c>
      <c r="W133" s="1075"/>
      <c r="X133" s="1075"/>
      <c r="Y133" s="1075"/>
      <c r="Z133" s="1076"/>
      <c r="AA133" s="1077">
        <v>5</v>
      </c>
      <c r="AB133" s="1078"/>
      <c r="AC133" s="1078"/>
      <c r="AD133" s="1078"/>
      <c r="AE133" s="1079"/>
      <c r="AF133" s="1077">
        <v>4.2</v>
      </c>
      <c r="AG133" s="1078"/>
      <c r="AH133" s="1078"/>
      <c r="AI133" s="1078"/>
      <c r="AJ133" s="1079"/>
      <c r="AK133" s="1077">
        <v>1.9</v>
      </c>
      <c r="AL133" s="1078"/>
      <c r="AM133" s="1078"/>
      <c r="AN133" s="1078"/>
      <c r="AO133" s="1079"/>
      <c r="AP133" s="1026"/>
      <c r="AQ133" s="1027"/>
      <c r="AR133" s="1027"/>
      <c r="AS133" s="1027"/>
      <c r="AT133" s="108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1MaYaYjiZvu8rwpLJ9myLKy9kxFPzXnpENZH1eXHn/Ncl3vaQ71LUOaDiB5knf0ptEclFCiOMN7v+qKJik+jA==" saltValue="yata29URI8IRtPA0ze8A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399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Tz0CE3Ooq0IguQKEQ/J5+4ktiWqvVQDgjWmM/fV5po7ttUS2RtoN8wyQnslbEYZQ8VTMOLqLZLVyo9HyxnUGQ==" saltValue="pCRcZgIlP58PSI9Di42Z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50" customWidth="1"/>
    <col min="46" max="46" width="3" style="248" customWidth="1"/>
    <col min="47" max="47" width="19.109375" style="243" hidden="1" customWidth="1"/>
    <col min="48" max="52" width="12.6640625" style="243" hidden="1" customWidth="1"/>
    <col min="53" max="16384" width="8.6640625" style="243" hidden="1"/>
  </cols>
  <sheetData>
    <row r="1" spans="1:46" ht="13.2" x14ac:dyDescent="0.2">
      <c r="AS1" s="244"/>
      <c r="AT1" s="244"/>
    </row>
    <row r="2" spans="1:46" ht="13.2" x14ac:dyDescent="0.2">
      <c r="AS2" s="244"/>
      <c r="AT2" s="244"/>
    </row>
    <row r="3" spans="1:46" ht="13.2" x14ac:dyDescent="0.2">
      <c r="AS3" s="244"/>
      <c r="AT3" s="244"/>
    </row>
    <row r="4" spans="1:46" ht="13.2" x14ac:dyDescent="0.2">
      <c r="AS4" s="244"/>
      <c r="AT4" s="244"/>
    </row>
    <row r="5" spans="1:46" ht="16.2" x14ac:dyDescent="0.2">
      <c r="A5" s="245" t="s">
        <v>400</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ht="13.2" x14ac:dyDescent="0.2">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401</v>
      </c>
      <c r="AL6" s="249"/>
      <c r="AM6" s="249"/>
      <c r="AN6" s="249"/>
      <c r="AO6" s="244"/>
      <c r="AP6" s="244"/>
      <c r="AQ6" s="244"/>
      <c r="AR6" s="244"/>
    </row>
    <row r="7" spans="1:46" ht="13.5" customHeight="1" x14ac:dyDescent="0.2">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12" t="s">
        <v>402</v>
      </c>
      <c r="AP7" s="254"/>
      <c r="AQ7" s="255" t="s">
        <v>403</v>
      </c>
      <c r="AR7" s="256"/>
    </row>
    <row r="8" spans="1:46" ht="13.2" x14ac:dyDescent="0.2">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13"/>
      <c r="AP8" s="260" t="s">
        <v>404</v>
      </c>
      <c r="AQ8" s="261" t="s">
        <v>405</v>
      </c>
      <c r="AR8" s="262" t="s">
        <v>406</v>
      </c>
    </row>
    <row r="9" spans="1:46" ht="13.2" x14ac:dyDescent="0.2">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14" t="s">
        <v>407</v>
      </c>
      <c r="AL9" s="1115"/>
      <c r="AM9" s="1115"/>
      <c r="AN9" s="1116"/>
      <c r="AO9" s="263">
        <v>530724</v>
      </c>
      <c r="AP9" s="263">
        <v>256512</v>
      </c>
      <c r="AQ9" s="264">
        <v>242692</v>
      </c>
      <c r="AR9" s="265">
        <v>5.7</v>
      </c>
    </row>
    <row r="10" spans="1:46" ht="13.5" customHeight="1" x14ac:dyDescent="0.2">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14" t="s">
        <v>408</v>
      </c>
      <c r="AL10" s="1115"/>
      <c r="AM10" s="1115"/>
      <c r="AN10" s="1116"/>
      <c r="AO10" s="266">
        <v>10333</v>
      </c>
      <c r="AP10" s="266">
        <v>4994</v>
      </c>
      <c r="AQ10" s="267">
        <v>27094</v>
      </c>
      <c r="AR10" s="268">
        <v>-81.599999999999994</v>
      </c>
    </row>
    <row r="11" spans="1:46" ht="13.5" customHeight="1" x14ac:dyDescent="0.2">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14" t="s">
        <v>409</v>
      </c>
      <c r="AL11" s="1115"/>
      <c r="AM11" s="1115"/>
      <c r="AN11" s="1116"/>
      <c r="AO11" s="266">
        <v>16492</v>
      </c>
      <c r="AP11" s="266">
        <v>7971</v>
      </c>
      <c r="AQ11" s="267">
        <v>4163</v>
      </c>
      <c r="AR11" s="268">
        <v>91.5</v>
      </c>
    </row>
    <row r="12" spans="1:46" ht="13.5" customHeight="1" x14ac:dyDescent="0.2">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14" t="s">
        <v>410</v>
      </c>
      <c r="AL12" s="1115"/>
      <c r="AM12" s="1115"/>
      <c r="AN12" s="1116"/>
      <c r="AO12" s="266" t="s">
        <v>411</v>
      </c>
      <c r="AP12" s="266" t="s">
        <v>411</v>
      </c>
      <c r="AQ12" s="267" t="s">
        <v>411</v>
      </c>
      <c r="AR12" s="268" t="s">
        <v>411</v>
      </c>
    </row>
    <row r="13" spans="1:46" ht="13.5" customHeight="1" x14ac:dyDescent="0.2">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14" t="s">
        <v>412</v>
      </c>
      <c r="AL13" s="1115"/>
      <c r="AM13" s="1115"/>
      <c r="AN13" s="1116"/>
      <c r="AO13" s="266">
        <v>35722</v>
      </c>
      <c r="AP13" s="266">
        <v>17265</v>
      </c>
      <c r="AQ13" s="267">
        <v>8881</v>
      </c>
      <c r="AR13" s="268">
        <v>94.4</v>
      </c>
    </row>
    <row r="14" spans="1:46" ht="13.5" customHeight="1" x14ac:dyDescent="0.2">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14" t="s">
        <v>413</v>
      </c>
      <c r="AL14" s="1115"/>
      <c r="AM14" s="1115"/>
      <c r="AN14" s="1116"/>
      <c r="AO14" s="266">
        <v>20069</v>
      </c>
      <c r="AP14" s="266">
        <v>9700</v>
      </c>
      <c r="AQ14" s="267">
        <v>5165</v>
      </c>
      <c r="AR14" s="268">
        <v>87.8</v>
      </c>
    </row>
    <row r="15" spans="1:46" ht="13.5" customHeight="1" x14ac:dyDescent="0.2">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17" t="s">
        <v>414</v>
      </c>
      <c r="AL15" s="1118"/>
      <c r="AM15" s="1118"/>
      <c r="AN15" s="1119"/>
      <c r="AO15" s="266">
        <v>-33130</v>
      </c>
      <c r="AP15" s="266">
        <v>-16013</v>
      </c>
      <c r="AQ15" s="267">
        <v>-18870</v>
      </c>
      <c r="AR15" s="268">
        <v>-15.1</v>
      </c>
    </row>
    <row r="16" spans="1:46" ht="13.2" x14ac:dyDescent="0.2">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17" t="s">
        <v>190</v>
      </c>
      <c r="AL16" s="1118"/>
      <c r="AM16" s="1118"/>
      <c r="AN16" s="1119"/>
      <c r="AO16" s="266">
        <v>580210</v>
      </c>
      <c r="AP16" s="266">
        <v>280430</v>
      </c>
      <c r="AQ16" s="267">
        <v>269124</v>
      </c>
      <c r="AR16" s="268">
        <v>4.2</v>
      </c>
    </row>
    <row r="17" spans="1:46" ht="13.2" x14ac:dyDescent="0.2">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ht="13.2" x14ac:dyDescent="0.2">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ht="13.2" x14ac:dyDescent="0.2">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415</v>
      </c>
      <c r="AL19" s="244"/>
      <c r="AM19" s="244"/>
      <c r="AN19" s="244"/>
      <c r="AO19" s="244"/>
      <c r="AP19" s="244"/>
      <c r="AQ19" s="244"/>
      <c r="AR19" s="244"/>
    </row>
    <row r="20" spans="1:46" ht="13.2" x14ac:dyDescent="0.2">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416</v>
      </c>
      <c r="AP20" s="275" t="s">
        <v>417</v>
      </c>
      <c r="AQ20" s="276" t="s">
        <v>418</v>
      </c>
      <c r="AR20" s="277"/>
    </row>
    <row r="21" spans="1:46" s="283" customFormat="1" ht="13.2" x14ac:dyDescent="0.2">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20" t="s">
        <v>419</v>
      </c>
      <c r="AL21" s="1121"/>
      <c r="AM21" s="1121"/>
      <c r="AN21" s="1122"/>
      <c r="AO21" s="279">
        <v>20.3</v>
      </c>
      <c r="AP21" s="280">
        <v>24.07</v>
      </c>
      <c r="AQ21" s="281">
        <v>-3.77</v>
      </c>
      <c r="AR21" s="249"/>
      <c r="AS21" s="282"/>
      <c r="AT21" s="278"/>
    </row>
    <row r="22" spans="1:46" s="283" customFormat="1" ht="13.2" x14ac:dyDescent="0.2">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20" t="s">
        <v>420</v>
      </c>
      <c r="AL22" s="1121"/>
      <c r="AM22" s="1121"/>
      <c r="AN22" s="1122"/>
      <c r="AO22" s="284">
        <v>99.5</v>
      </c>
      <c r="AP22" s="285">
        <v>94.6</v>
      </c>
      <c r="AQ22" s="286">
        <v>4.9000000000000004</v>
      </c>
      <c r="AR22" s="270"/>
      <c r="AS22" s="282"/>
      <c r="AT22" s="278"/>
    </row>
    <row r="23" spans="1:46" s="283" customFormat="1" ht="13.2" x14ac:dyDescent="0.2">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ht="13.2" x14ac:dyDescent="0.2">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ht="13.2"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ht="13.2" x14ac:dyDescent="0.2">
      <c r="A26" s="1111" t="s">
        <v>421</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49"/>
    </row>
    <row r="27" spans="1:46" ht="13.2" x14ac:dyDescent="0.2">
      <c r="A27" s="291"/>
      <c r="AO27" s="244"/>
      <c r="AP27" s="244"/>
      <c r="AQ27" s="244"/>
      <c r="AR27" s="244"/>
      <c r="AS27" s="244"/>
      <c r="AT27" s="244"/>
    </row>
    <row r="28" spans="1:46" ht="16.2" x14ac:dyDescent="0.2">
      <c r="A28" s="245" t="s">
        <v>422</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ht="13.2" x14ac:dyDescent="0.2">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423</v>
      </c>
      <c r="AL29" s="249"/>
      <c r="AM29" s="249"/>
      <c r="AN29" s="249"/>
      <c r="AO29" s="244"/>
      <c r="AP29" s="244"/>
      <c r="AQ29" s="244"/>
      <c r="AR29" s="244"/>
      <c r="AS29" s="293"/>
    </row>
    <row r="30" spans="1:46" ht="13.5" customHeight="1" x14ac:dyDescent="0.2">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12" t="s">
        <v>402</v>
      </c>
      <c r="AP30" s="254"/>
      <c r="AQ30" s="255" t="s">
        <v>403</v>
      </c>
      <c r="AR30" s="256"/>
    </row>
    <row r="31" spans="1:46" ht="13.2" x14ac:dyDescent="0.2">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13"/>
      <c r="AP31" s="260" t="s">
        <v>404</v>
      </c>
      <c r="AQ31" s="261" t="s">
        <v>405</v>
      </c>
      <c r="AR31" s="262" t="s">
        <v>406</v>
      </c>
    </row>
    <row r="32" spans="1:46" ht="27" customHeight="1" x14ac:dyDescent="0.2">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28" t="s">
        <v>424</v>
      </c>
      <c r="AL32" s="1129"/>
      <c r="AM32" s="1129"/>
      <c r="AN32" s="1130"/>
      <c r="AO32" s="294">
        <v>101923</v>
      </c>
      <c r="AP32" s="294">
        <v>49262</v>
      </c>
      <c r="AQ32" s="295">
        <v>141234</v>
      </c>
      <c r="AR32" s="296">
        <v>-65.099999999999994</v>
      </c>
    </row>
    <row r="33" spans="1:46" ht="13.5" customHeight="1" x14ac:dyDescent="0.2">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28" t="s">
        <v>425</v>
      </c>
      <c r="AL33" s="1129"/>
      <c r="AM33" s="1129"/>
      <c r="AN33" s="1130"/>
      <c r="AO33" s="294" t="s">
        <v>411</v>
      </c>
      <c r="AP33" s="294" t="s">
        <v>411</v>
      </c>
      <c r="AQ33" s="295" t="s">
        <v>411</v>
      </c>
      <c r="AR33" s="296" t="s">
        <v>411</v>
      </c>
    </row>
    <row r="34" spans="1:46" ht="27" customHeight="1" x14ac:dyDescent="0.2">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28" t="s">
        <v>426</v>
      </c>
      <c r="AL34" s="1129"/>
      <c r="AM34" s="1129"/>
      <c r="AN34" s="1130"/>
      <c r="AO34" s="294" t="s">
        <v>411</v>
      </c>
      <c r="AP34" s="294" t="s">
        <v>411</v>
      </c>
      <c r="AQ34" s="295" t="s">
        <v>411</v>
      </c>
      <c r="AR34" s="296" t="s">
        <v>411</v>
      </c>
    </row>
    <row r="35" spans="1:46" ht="27" customHeight="1" x14ac:dyDescent="0.2">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28" t="s">
        <v>427</v>
      </c>
      <c r="AL35" s="1129"/>
      <c r="AM35" s="1129"/>
      <c r="AN35" s="1130"/>
      <c r="AO35" s="294">
        <v>57880</v>
      </c>
      <c r="AP35" s="294">
        <v>27975</v>
      </c>
      <c r="AQ35" s="295">
        <v>30523</v>
      </c>
      <c r="AR35" s="296">
        <v>-8.3000000000000007</v>
      </c>
    </row>
    <row r="36" spans="1:46" ht="27" customHeight="1" x14ac:dyDescent="0.2">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28" t="s">
        <v>428</v>
      </c>
      <c r="AL36" s="1129"/>
      <c r="AM36" s="1129"/>
      <c r="AN36" s="1130"/>
      <c r="AO36" s="294">
        <v>30797</v>
      </c>
      <c r="AP36" s="294">
        <v>14885</v>
      </c>
      <c r="AQ36" s="295">
        <v>4602</v>
      </c>
      <c r="AR36" s="296">
        <v>223.4</v>
      </c>
    </row>
    <row r="37" spans="1:46" ht="13.5" customHeight="1" x14ac:dyDescent="0.2">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28" t="s">
        <v>429</v>
      </c>
      <c r="AL37" s="1129"/>
      <c r="AM37" s="1129"/>
      <c r="AN37" s="1130"/>
      <c r="AO37" s="294" t="s">
        <v>411</v>
      </c>
      <c r="AP37" s="294" t="s">
        <v>411</v>
      </c>
      <c r="AQ37" s="295">
        <v>937</v>
      </c>
      <c r="AR37" s="296" t="s">
        <v>411</v>
      </c>
    </row>
    <row r="38" spans="1:46" ht="27" customHeight="1" x14ac:dyDescent="0.2">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31" t="s">
        <v>430</v>
      </c>
      <c r="AL38" s="1132"/>
      <c r="AM38" s="1132"/>
      <c r="AN38" s="1133"/>
      <c r="AO38" s="297" t="s">
        <v>411</v>
      </c>
      <c r="AP38" s="297" t="s">
        <v>411</v>
      </c>
      <c r="AQ38" s="298">
        <v>14</v>
      </c>
      <c r="AR38" s="286" t="s">
        <v>411</v>
      </c>
      <c r="AS38" s="293"/>
    </row>
    <row r="39" spans="1:46" ht="13.2" x14ac:dyDescent="0.2">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31" t="s">
        <v>431</v>
      </c>
      <c r="AL39" s="1132"/>
      <c r="AM39" s="1132"/>
      <c r="AN39" s="1133"/>
      <c r="AO39" s="294" t="s">
        <v>411</v>
      </c>
      <c r="AP39" s="294" t="s">
        <v>411</v>
      </c>
      <c r="AQ39" s="295">
        <v>-6455</v>
      </c>
      <c r="AR39" s="296" t="s">
        <v>411</v>
      </c>
      <c r="AS39" s="293"/>
    </row>
    <row r="40" spans="1:46" ht="27" customHeight="1" x14ac:dyDescent="0.2">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28" t="s">
        <v>432</v>
      </c>
      <c r="AL40" s="1129"/>
      <c r="AM40" s="1129"/>
      <c r="AN40" s="1130"/>
      <c r="AO40" s="294">
        <v>-208738</v>
      </c>
      <c r="AP40" s="294">
        <v>-100888</v>
      </c>
      <c r="AQ40" s="295">
        <v>-126702</v>
      </c>
      <c r="AR40" s="296">
        <v>-20.399999999999999</v>
      </c>
      <c r="AS40" s="293"/>
    </row>
    <row r="41" spans="1:46" ht="13.2" x14ac:dyDescent="0.2">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34" t="s">
        <v>244</v>
      </c>
      <c r="AL41" s="1135"/>
      <c r="AM41" s="1135"/>
      <c r="AN41" s="1136"/>
      <c r="AO41" s="294">
        <v>-18138</v>
      </c>
      <c r="AP41" s="294">
        <v>-8767</v>
      </c>
      <c r="AQ41" s="295">
        <v>44155</v>
      </c>
      <c r="AR41" s="296">
        <v>-119.9</v>
      </c>
      <c r="AS41" s="293"/>
    </row>
    <row r="42" spans="1:46" ht="13.2" x14ac:dyDescent="0.2">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433</v>
      </c>
      <c r="AL42" s="244"/>
      <c r="AM42" s="244"/>
      <c r="AN42" s="244"/>
      <c r="AO42" s="244"/>
      <c r="AP42" s="244"/>
      <c r="AQ42" s="270"/>
      <c r="AR42" s="270"/>
      <c r="AS42" s="293"/>
    </row>
    <row r="43" spans="1:46" ht="13.2" x14ac:dyDescent="0.2">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ht="13.2" x14ac:dyDescent="0.2">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ht="13.2" x14ac:dyDescent="0.2">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ht="13.2"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2">
      <c r="A47" s="303" t="s">
        <v>434</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ht="13.2" x14ac:dyDescent="0.2">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435</v>
      </c>
      <c r="AL48" s="304"/>
      <c r="AM48" s="304"/>
      <c r="AN48" s="304"/>
      <c r="AO48" s="304"/>
      <c r="AP48" s="304"/>
      <c r="AQ48" s="305"/>
      <c r="AR48" s="304"/>
    </row>
    <row r="49" spans="1:44" ht="13.5" customHeight="1" x14ac:dyDescent="0.2">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23" t="s">
        <v>402</v>
      </c>
      <c r="AN49" s="1125" t="s">
        <v>436</v>
      </c>
      <c r="AO49" s="1126"/>
      <c r="AP49" s="1126"/>
      <c r="AQ49" s="1126"/>
      <c r="AR49" s="1127"/>
    </row>
    <row r="50" spans="1:44" ht="13.2" x14ac:dyDescent="0.2">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24"/>
      <c r="AN50" s="310" t="s">
        <v>437</v>
      </c>
      <c r="AO50" s="311" t="s">
        <v>438</v>
      </c>
      <c r="AP50" s="312" t="s">
        <v>439</v>
      </c>
      <c r="AQ50" s="313" t="s">
        <v>440</v>
      </c>
      <c r="AR50" s="314" t="s">
        <v>441</v>
      </c>
    </row>
    <row r="51" spans="1:44" ht="13.2" x14ac:dyDescent="0.2">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442</v>
      </c>
      <c r="AL51" s="307"/>
      <c r="AM51" s="315">
        <v>741050</v>
      </c>
      <c r="AN51" s="316">
        <v>330236</v>
      </c>
      <c r="AO51" s="317">
        <v>33.6</v>
      </c>
      <c r="AP51" s="318">
        <v>317319</v>
      </c>
      <c r="AQ51" s="319">
        <v>2.2999999999999998</v>
      </c>
      <c r="AR51" s="320">
        <v>31.3</v>
      </c>
    </row>
    <row r="52" spans="1:44" ht="13.2" x14ac:dyDescent="0.2">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443</v>
      </c>
      <c r="AM52" s="323">
        <v>665343</v>
      </c>
      <c r="AN52" s="324">
        <v>296499</v>
      </c>
      <c r="AO52" s="325">
        <v>24.2</v>
      </c>
      <c r="AP52" s="326">
        <v>164214</v>
      </c>
      <c r="AQ52" s="327">
        <v>4.2</v>
      </c>
      <c r="AR52" s="328">
        <v>20</v>
      </c>
    </row>
    <row r="53" spans="1:44" ht="13.2" x14ac:dyDescent="0.2">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444</v>
      </c>
      <c r="AL53" s="307"/>
      <c r="AM53" s="315">
        <v>641857</v>
      </c>
      <c r="AN53" s="316">
        <v>289516</v>
      </c>
      <c r="AO53" s="317">
        <v>-12.3</v>
      </c>
      <c r="AP53" s="318">
        <v>289738</v>
      </c>
      <c r="AQ53" s="319">
        <v>-8.6999999999999993</v>
      </c>
      <c r="AR53" s="320">
        <v>-3.6</v>
      </c>
    </row>
    <row r="54" spans="1:44" ht="13.2" x14ac:dyDescent="0.2">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443</v>
      </c>
      <c r="AM54" s="323">
        <v>592230</v>
      </c>
      <c r="AN54" s="324">
        <v>267131</v>
      </c>
      <c r="AO54" s="325">
        <v>-9.9</v>
      </c>
      <c r="AP54" s="326">
        <v>156238</v>
      </c>
      <c r="AQ54" s="327">
        <v>-4.9000000000000004</v>
      </c>
      <c r="AR54" s="328">
        <v>-5</v>
      </c>
    </row>
    <row r="55" spans="1:44" ht="13.2" x14ac:dyDescent="0.2">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445</v>
      </c>
      <c r="AL55" s="307"/>
      <c r="AM55" s="315">
        <v>721133</v>
      </c>
      <c r="AN55" s="316">
        <v>337293</v>
      </c>
      <c r="AO55" s="317">
        <v>16.5</v>
      </c>
      <c r="AP55" s="318">
        <v>316937</v>
      </c>
      <c r="AQ55" s="319">
        <v>9.4</v>
      </c>
      <c r="AR55" s="320">
        <v>7.1</v>
      </c>
    </row>
    <row r="56" spans="1:44" ht="13.2" x14ac:dyDescent="0.2">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443</v>
      </c>
      <c r="AM56" s="323">
        <v>670246</v>
      </c>
      <c r="AN56" s="324">
        <v>313492</v>
      </c>
      <c r="AO56" s="325">
        <v>17.399999999999999</v>
      </c>
      <c r="AP56" s="326">
        <v>199150</v>
      </c>
      <c r="AQ56" s="327">
        <v>27.5</v>
      </c>
      <c r="AR56" s="328">
        <v>-10.1</v>
      </c>
    </row>
    <row r="57" spans="1:44" ht="13.2" x14ac:dyDescent="0.2">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446</v>
      </c>
      <c r="AL57" s="307"/>
      <c r="AM57" s="315">
        <v>725162</v>
      </c>
      <c r="AN57" s="316">
        <v>343353</v>
      </c>
      <c r="AO57" s="317">
        <v>1.8</v>
      </c>
      <c r="AP57" s="318">
        <v>332350</v>
      </c>
      <c r="AQ57" s="319">
        <v>4.9000000000000004</v>
      </c>
      <c r="AR57" s="320">
        <v>-3.1</v>
      </c>
    </row>
    <row r="58" spans="1:44" ht="13.2" x14ac:dyDescent="0.2">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443</v>
      </c>
      <c r="AM58" s="323">
        <v>652076</v>
      </c>
      <c r="AN58" s="324">
        <v>308748</v>
      </c>
      <c r="AO58" s="325">
        <v>-1.5</v>
      </c>
      <c r="AP58" s="326">
        <v>200453</v>
      </c>
      <c r="AQ58" s="327">
        <v>0.7</v>
      </c>
      <c r="AR58" s="328">
        <v>-2.2000000000000002</v>
      </c>
    </row>
    <row r="59" spans="1:44" ht="13.2" x14ac:dyDescent="0.2">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447</v>
      </c>
      <c r="AL59" s="307"/>
      <c r="AM59" s="315">
        <v>730300</v>
      </c>
      <c r="AN59" s="316">
        <v>352972</v>
      </c>
      <c r="AO59" s="317">
        <v>2.8</v>
      </c>
      <c r="AP59" s="318">
        <v>362690</v>
      </c>
      <c r="AQ59" s="319">
        <v>9.1</v>
      </c>
      <c r="AR59" s="320">
        <v>-6.3</v>
      </c>
    </row>
    <row r="60" spans="1:44" ht="13.2" x14ac:dyDescent="0.2">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443</v>
      </c>
      <c r="AM60" s="323">
        <v>642330</v>
      </c>
      <c r="AN60" s="324">
        <v>310454</v>
      </c>
      <c r="AO60" s="325">
        <v>0.6</v>
      </c>
      <c r="AP60" s="326">
        <v>172580</v>
      </c>
      <c r="AQ60" s="327">
        <v>-13.9</v>
      </c>
      <c r="AR60" s="328">
        <v>14.5</v>
      </c>
    </row>
    <row r="61" spans="1:44" ht="13.2" x14ac:dyDescent="0.2">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448</v>
      </c>
      <c r="AL61" s="329"/>
      <c r="AM61" s="330">
        <v>711900</v>
      </c>
      <c r="AN61" s="331">
        <v>330674</v>
      </c>
      <c r="AO61" s="332">
        <v>8.5</v>
      </c>
      <c r="AP61" s="333">
        <v>323807</v>
      </c>
      <c r="AQ61" s="334">
        <v>3.4</v>
      </c>
      <c r="AR61" s="320">
        <v>5.0999999999999996</v>
      </c>
    </row>
    <row r="62" spans="1:44" ht="13.2" x14ac:dyDescent="0.2">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443</v>
      </c>
      <c r="AM62" s="323">
        <v>644445</v>
      </c>
      <c r="AN62" s="324">
        <v>299265</v>
      </c>
      <c r="AO62" s="325">
        <v>6.2</v>
      </c>
      <c r="AP62" s="326">
        <v>178527</v>
      </c>
      <c r="AQ62" s="327">
        <v>2.7</v>
      </c>
      <c r="AR62" s="328">
        <v>3.5</v>
      </c>
    </row>
    <row r="63" spans="1:44" ht="13.2" x14ac:dyDescent="0.2">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ht="13.2" x14ac:dyDescent="0.2">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ht="13.2" x14ac:dyDescent="0.2">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ht="13.2" x14ac:dyDescent="0.2">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2">
      <c r="AK67" s="244"/>
      <c r="AL67" s="244"/>
      <c r="AM67" s="244"/>
      <c r="AN67" s="244"/>
      <c r="AO67" s="244"/>
      <c r="AP67" s="244"/>
      <c r="AQ67" s="244"/>
      <c r="AR67" s="244"/>
      <c r="AS67" s="244"/>
      <c r="AT67" s="244"/>
    </row>
    <row r="68" spans="1:46" ht="13.5" hidden="1" customHeight="1" x14ac:dyDescent="0.2">
      <c r="AK68" s="244"/>
      <c r="AL68" s="244"/>
      <c r="AM68" s="244"/>
      <c r="AN68" s="244"/>
      <c r="AO68" s="244"/>
      <c r="AP68" s="244"/>
      <c r="AQ68" s="244"/>
      <c r="AR68" s="244"/>
    </row>
    <row r="69" spans="1:46" ht="13.5" hidden="1" customHeight="1" x14ac:dyDescent="0.2">
      <c r="AK69" s="244"/>
      <c r="AL69" s="244"/>
      <c r="AM69" s="244"/>
      <c r="AN69" s="244"/>
      <c r="AO69" s="244"/>
      <c r="AP69" s="244"/>
      <c r="AQ69" s="244"/>
      <c r="AR69" s="244"/>
    </row>
    <row r="70" spans="1:46" ht="13.2" hidden="1" x14ac:dyDescent="0.2">
      <c r="AK70" s="244"/>
      <c r="AL70" s="244"/>
      <c r="AM70" s="244"/>
      <c r="AN70" s="244"/>
      <c r="AO70" s="244"/>
      <c r="AP70" s="244"/>
      <c r="AQ70" s="244"/>
      <c r="AR70" s="244"/>
    </row>
    <row r="71" spans="1:46" ht="13.2" hidden="1" x14ac:dyDescent="0.2">
      <c r="AK71" s="244"/>
      <c r="AL71" s="244"/>
      <c r="AM71" s="244"/>
      <c r="AN71" s="244"/>
      <c r="AO71" s="244"/>
      <c r="AP71" s="244"/>
      <c r="AQ71" s="244"/>
      <c r="AR71" s="244"/>
    </row>
    <row r="72" spans="1:46" ht="13.2" hidden="1" x14ac:dyDescent="0.2">
      <c r="AK72" s="244"/>
      <c r="AL72" s="244"/>
      <c r="AM72" s="244"/>
      <c r="AN72" s="244"/>
      <c r="AO72" s="244"/>
      <c r="AP72" s="244"/>
      <c r="AQ72" s="244"/>
      <c r="AR72" s="244"/>
    </row>
    <row r="73" spans="1:46" ht="13.2" hidden="1" x14ac:dyDescent="0.2">
      <c r="AK73" s="244"/>
      <c r="AL73" s="244"/>
      <c r="AM73" s="244"/>
      <c r="AN73" s="244"/>
      <c r="AO73" s="244"/>
      <c r="AP73" s="244"/>
      <c r="AQ73" s="244"/>
      <c r="AR73" s="244"/>
    </row>
  </sheetData>
  <sheetProtection algorithmName="SHA-512" hashValue="i8QeBcqR19e4HJqIR3/I5bfCYz4O6/gceEeINAqfbychD/TCizIv7wYhYtOlfRzVD6grp53V76bnWJCMejHT1Q==" saltValue="r8Q0IORLkD/5MZaOWAsB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450</v>
      </c>
    </row>
    <row r="120" spans="125:125" ht="13.5" hidden="1" customHeight="1" x14ac:dyDescent="0.2"/>
    <row r="121" spans="125:125" ht="13.5" hidden="1" customHeight="1" x14ac:dyDescent="0.2">
      <c r="DU121" s="241"/>
    </row>
  </sheetData>
  <sheetProtection algorithmName="SHA-512" hashValue="9Bx/EUpZw2jmHCFtXRMV0kGz4l3N4OR3Klz/bP24VyFLNpOUZt6RGH9FK7ki1yXn4DVb/YAawVNDGbR1Zj1nJA==" saltValue="ftWherAncV46vJkZUiVe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451</v>
      </c>
    </row>
  </sheetData>
  <sheetProtection algorithmName="SHA-512" hashValue="qDKaNDX9HtetO+u0RH/f/RClX8Y/64XOXGhQUSuxmDj90a58WYuFxQasKv0oVJLwrIVR3daiFhqQ+rY64WZ5aA==" saltValue="PTJQ2d3n/IqBudp4919Y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452</v>
      </c>
      <c r="G46" s="8" t="s">
        <v>453</v>
      </c>
      <c r="H46" s="8" t="s">
        <v>454</v>
      </c>
      <c r="I46" s="8" t="s">
        <v>455</v>
      </c>
      <c r="J46" s="9" t="s">
        <v>456</v>
      </c>
    </row>
    <row r="47" spans="2:10" ht="57.75" customHeight="1" x14ac:dyDescent="0.2">
      <c r="B47" s="10"/>
      <c r="C47" s="1137" t="s">
        <v>3</v>
      </c>
      <c r="D47" s="1137"/>
      <c r="E47" s="1138"/>
      <c r="F47" s="11">
        <v>185.16</v>
      </c>
      <c r="G47" s="12">
        <v>178.75</v>
      </c>
      <c r="H47" s="12">
        <v>173.03</v>
      </c>
      <c r="I47" s="12">
        <v>161.11000000000001</v>
      </c>
      <c r="J47" s="13">
        <v>147.38</v>
      </c>
    </row>
    <row r="48" spans="2:10" ht="57.75" customHeight="1" x14ac:dyDescent="0.2">
      <c r="B48" s="14"/>
      <c r="C48" s="1139" t="s">
        <v>4</v>
      </c>
      <c r="D48" s="1139"/>
      <c r="E48" s="1140"/>
      <c r="F48" s="15">
        <v>10.36</v>
      </c>
      <c r="G48" s="16">
        <v>8.23</v>
      </c>
      <c r="H48" s="16">
        <v>7.81</v>
      </c>
      <c r="I48" s="16">
        <v>9.0500000000000007</v>
      </c>
      <c r="J48" s="17">
        <v>9.01</v>
      </c>
    </row>
    <row r="49" spans="2:10" ht="57.75" customHeight="1" thickBot="1" x14ac:dyDescent="0.25">
      <c r="B49" s="18"/>
      <c r="C49" s="1141" t="s">
        <v>5</v>
      </c>
      <c r="D49" s="1141"/>
      <c r="E49" s="1142"/>
      <c r="F49" s="19" t="s">
        <v>457</v>
      </c>
      <c r="G49" s="20" t="s">
        <v>458</v>
      </c>
      <c r="H49" s="20" t="s">
        <v>459</v>
      </c>
      <c r="I49" s="20" t="s">
        <v>460</v>
      </c>
      <c r="J49" s="21">
        <v>0.75</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SfbicGc9aasMOtTUmZJ93BbN1XdjxrHfrcfyXyTIXTK8BwkGdUZ29OEVIDW1IiUB5wmUsl/r/6obxxmjk2eeNA==" saltValue="1bUJTB36QueZrQ+4JdWI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2023-03-21T23:04:46Z</cp:lastPrinted>
  <dcterms:created xsi:type="dcterms:W3CDTF">2023-02-20T04:50:21Z</dcterms:created>
  <dcterms:modified xsi:type="dcterms:W3CDTF">2023-10-13T02:50:06Z</dcterms:modified>
  <cp:category/>
</cp:coreProperties>
</file>