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581025\Desktop\20240118 転送  【東京都市町村課：2月2日（金）〆】公営企業に係る経営比較分析表（令和４年度決算）の分析等について（依頼）\回答\"/>
    </mc:Choice>
  </mc:AlternateContent>
  <xr:revisionPtr revIDLastSave="0" documentId="13_ncr:1_{4AF0E8DB-4677-42D9-AC97-D984DA73BFB6}" xr6:coauthVersionLast="47" xr6:coauthVersionMax="47" xr10:uidLastSave="{00000000-0000-0000-0000-000000000000}"/>
  <workbookProtection workbookAlgorithmName="SHA-512" workbookHashValue="i8xWWJVs0LpvkTwgC9rPoRrp2GWohCk0+FOuoU2fafRIDJpQyqN+5eOSst2xv+zSrRph4IAso7hWVqJneBOYwQ==" workbookSaltValue="RJ3BGkrsLBc3z8c++SYL8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BB10" i="4"/>
  <c r="AD10" i="4"/>
  <c r="W10" i="4"/>
  <c r="P10" i="4"/>
  <c r="BB8" i="4"/>
  <c r="AT8" i="4"/>
  <c r="AD8" i="4"/>
  <c r="W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<sst xmlns="http://schemas.openxmlformats.org/spreadsheetml/2006/main" count="278" uniqueCount="117">
  <si>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</si>
  <si>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</si>
  <si>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</si>
  <si>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</si>
  <si>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</si>
  <si>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</si>
  <si>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</si>
  <si>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</si>
  <si>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</si>
  <si>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</si>
  <si>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</si>
  <si>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</si>
  <si>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</si>
  <si>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</si>
  <si>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</si>
  <si>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</si>
  <si>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</si>
  <si>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</si>
  <si>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</si>
  <si>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</si>
  <si>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</si>
  <si>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</si>
  <si>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</si>
  <si>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</si>
  <si>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</si>
  <si>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</si>
  <si>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</si>
  <si>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</si>
  <si>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</si>
  <si>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</si>
  <si>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</si>
  <si>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</si>
  <si>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</si>
  <si>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</si>
  <si>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</si>
  <si>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</si>
  <si>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</si>
  <si>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</si>
  <si>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</si>
  <si>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</si>
  <si>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</si>
  <si>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</si>
  <si>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</si>
  <si>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</si>
  <si>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</si>
  <si>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</si>
  <si>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</si>
  <si>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</si>
  <si>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</si>
  <si>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</si>
  <si>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</si>
  <si>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</si>
  <si>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</si>
  <si>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</si>
  <si>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</si>
  <si>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</si>
  <si>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</si>
  <si>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</si>
  <si>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</si>
  <si>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</si>
  <si>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</si>
  <si>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</si>
  <si>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</si>
  <si>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</si>
  <si>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</si>
  <si>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</si>
  <si>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</si>
  <si>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</si>
  <si>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</si>
  <si>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</si>
  <si>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</si>
  <si>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</si>
  <si>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</si>
  <si>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</si>
  <si>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</si>
  <si>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</si>
  <si>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</si>
  <si>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</si>
  <si>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</si>
  <si>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</si>
  <si>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</si>
  <si>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</si>
  <si>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</si>
  <si>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</si>
  <si>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</si>
  <si>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</si>
  <si>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</si>
  <si>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</si>
  <si>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</si>
  <si>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</si>
  <si>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</si>
  <si>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</si>
  <si>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</si>
  <si>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</si>
  <si>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</si>
  <si>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</si>
  <si>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</si>
  <si>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</si>
  <si>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</si>
  <si>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</si>
  <si>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</si>
  <si>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</si>
  <si>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</si>
  <si>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</si>
  <si>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</si>
  <si>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</si>
  <si>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</si>
  <si>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</si>
  <si>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</si>
  <si>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</si>
  <si>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</si>
  <si>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</si>
  <si>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</si>
  <si>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</si>
  <si>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 経常収支比率の数値が100%を下回っていることから、収支バランスの均衡を目指した経営改善に取り組む必要がある。
② 累積欠損金比率の数値が発生していることから、0％となるよう収支バランスの均衡を目指した経営改善に取り組む必要がある。
③ 流動比率の数値が100%を下回っていることから、収支バランスの均衡を目指した経営改善に取り組む必要がある。
④ 企業債残高対事業規模比率は、類似団体の平均値より低くなっている。これは、企業債償還のピークが過ぎたことから年々残高が減少していることによるものである。
⑤ 経費回収率の数値が100%を下回っていることから、収支バランスの均衡を目指す中で、使用料の適正化と汚水処理費の縮減について検討していく。
⑥ 汚水処理原価は、類似団体の平均値よりも下回っているが、今後も汚水処理費の動向に注視していく。
⑧ 水洗化率の数値が、類似団体の平均値より高い数値となっている。これは汚水処理が適正に行われていることを表している。
</t>
    <rPh sb="2" eb="4">
      <t>ケイジョウ</t>
    </rPh>
    <rPh sb="4" eb="6">
      <t>シュウシ</t>
    </rPh>
    <rPh sb="6" eb="8">
      <t>ヒリツ</t>
    </rPh>
    <rPh sb="9" eb="11">
      <t>スウチ</t>
    </rPh>
    <rPh sb="17" eb="19">
      <t>シタマワ</t>
    </rPh>
    <rPh sb="42" eb="44">
      <t>ケイエイ</t>
    </rPh>
    <rPh sb="44" eb="46">
      <t>カイゼン</t>
    </rPh>
    <rPh sb="47" eb="48">
      <t>ト</t>
    </rPh>
    <rPh sb="49" eb="50">
      <t>ク</t>
    </rPh>
    <rPh sb="51" eb="53">
      <t>ヒツヨウ</t>
    </rPh>
    <rPh sb="61" eb="63">
      <t>ルイセキ</t>
    </rPh>
    <rPh sb="63" eb="65">
      <t>ケッソン</t>
    </rPh>
    <rPh sb="65" eb="66">
      <t>キン</t>
    </rPh>
    <rPh sb="66" eb="68">
      <t>ヒリツ</t>
    </rPh>
    <rPh sb="72" eb="74">
      <t>ハッセイ</t>
    </rPh>
    <rPh sb="123" eb="125">
      <t>リュウドウ</t>
    </rPh>
    <rPh sb="125" eb="127">
      <t>ヒリツ</t>
    </rPh>
    <rPh sb="128" eb="130">
      <t>スウチ</t>
    </rPh>
    <rPh sb="259" eb="261">
      <t>ケイヒ</t>
    </rPh>
    <rPh sb="261" eb="263">
      <t>カイシュウ</t>
    </rPh>
    <rPh sb="263" eb="264">
      <t>リツ</t>
    </rPh>
    <rPh sb="297" eb="298">
      <t>ナカ</t>
    </rPh>
    <rPh sb="300" eb="303">
      <t>シヨウリョウ</t>
    </rPh>
    <rPh sb="304" eb="307">
      <t>テキセイカ</t>
    </rPh>
    <rPh sb="308" eb="310">
      <t>オスイ</t>
    </rPh>
    <rPh sb="310" eb="312">
      <t>ショリ</t>
    </rPh>
    <rPh sb="312" eb="313">
      <t>ヒ</t>
    </rPh>
    <rPh sb="314" eb="316">
      <t>シュクゲン</t>
    </rPh>
    <rPh sb="320" eb="322">
      <t>ケントウ</t>
    </rPh>
    <rPh sb="331" eb="333">
      <t>オスイ</t>
    </rPh>
    <rPh sb="333" eb="335">
      <t>ショリ</t>
    </rPh>
    <rPh sb="335" eb="337">
      <t>ゲンカ</t>
    </rPh>
    <rPh sb="381" eb="384">
      <t>スイセンカ</t>
    </rPh>
    <rPh sb="384" eb="385">
      <t>リツ</t>
    </rPh>
    <rPh sb="386" eb="388">
      <t>スウチ</t>
    </rPh>
    <phoneticPr fontId="4"/>
  </si>
  <si>
    <t>　管渠の多くは、昭和50年代に整備されており、布設から40年以上が経過し、老朽化が進んでいる。このため、効率的な整備と適切な維持管理を行うために、点検調査や工事等の予防保全対応のための計画を作成し、対応している。
　当市は、この計画に基づき、汚水管をテレビカメラにより点検、調査し、不良個所の内面補修工事を実施することで、汚水管の長寿命化を図っている。</t>
    <phoneticPr fontId="4"/>
  </si>
  <si>
    <t>　下水道使用料収入については、大口使用者の動向や、人口減少、節水型社会への移行などの要因により、減少傾向となっており、料金体系の具体的な検討が必要となってきている。当市の普及率は99.74%であることから、下水道使用料の伸びは見込めないが、引き続き大口使用者の動向を注視していく。
　一方、今後は法定耐用年数を超過する施設が短期間で増加し、予防保全型による施設の維持管理とともに、施設の長寿命化を図っていく必要があり、この費用の財源を確保していくことが不可欠となってくる。
　下水道の拡張整備期からすでに維持管理の時期となり、リスクを抑制しつつ、増加する事業費の平準化を図るなど、これまで以上に事業の計画的で効率的な実施とともに適正な施設整備や工事コストの縮減に努め、安定的な事業運営を図る必要があるため、下水道ストックマネジメント計画に基づき、点検・調査とともに、必要な修繕・改築を進め、経営戦略を活用し、より一層経営の健全化に取り組んでいく。</t>
    <rPh sb="148" eb="150">
      <t>ホウテイ</t>
    </rPh>
    <rPh sb="150" eb="152">
      <t>タイヨウ</t>
    </rPh>
    <rPh sb="152" eb="154">
      <t>ネンスウ</t>
    </rPh>
    <rPh sb="155" eb="157">
      <t>チョウカ</t>
    </rPh>
    <rPh sb="159" eb="161">
      <t>シセツ</t>
    </rPh>
    <rPh sb="166" eb="168">
      <t>ゾウカ</t>
    </rPh>
    <rPh sb="170" eb="172">
      <t>ヨボウ</t>
    </rPh>
    <rPh sb="172" eb="174">
      <t>ホゼン</t>
    </rPh>
    <rPh sb="174" eb="175">
      <t>カタ</t>
    </rPh>
    <rPh sb="178" eb="180">
      <t>シセツ</t>
    </rPh>
    <rPh sb="181" eb="183">
      <t>イジ</t>
    </rPh>
    <rPh sb="183" eb="185">
      <t>カンリ</t>
    </rPh>
    <rPh sb="190" eb="192">
      <t>シセツ</t>
    </rPh>
    <rPh sb="193" eb="194">
      <t>チョウ</t>
    </rPh>
    <rPh sb="194" eb="197">
      <t>ジュミョウカ</t>
    </rPh>
    <rPh sb="198" eb="199">
      <t>ハカ</t>
    </rPh>
    <rPh sb="203" eb="205">
      <t>ヒツヨウ</t>
    </rPh>
    <rPh sb="267" eb="269">
      <t>ヨクセイ</t>
    </rPh>
    <rPh sb="273" eb="275">
      <t>ゾウカ</t>
    </rPh>
    <rPh sb="277" eb="279">
      <t>ジギョウ</t>
    </rPh>
    <rPh sb="279" eb="280">
      <t>ヒ</t>
    </rPh>
    <rPh sb="281" eb="284">
      <t>ヘイジュンカ</t>
    </rPh>
    <rPh sb="285" eb="286">
      <t>ハカ</t>
    </rPh>
    <rPh sb="369" eb="370">
      <t>モト</t>
    </rPh>
    <rPh sb="373" eb="375">
      <t>テンケン</t>
    </rPh>
    <rPh sb="376" eb="378">
      <t>チョウサ</t>
    </rPh>
    <rPh sb="383" eb="385">
      <t>ヒツヨウ</t>
    </rPh>
    <rPh sb="386" eb="388">
      <t>シュウゼン</t>
    </rPh>
    <rPh sb="389" eb="391">
      <t>カイチク</t>
    </rPh>
    <rPh sb="392" eb="393">
      <t>スス</t>
    </rPh>
    <rPh sb="400" eb="402">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</si>
</sst>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9B9-42EA-A22F-5741869437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0.24</c:v>
                </c:pt>
                <c:pt idx="4">
                  <c:v>0.14000000000000001</c:v>
                </c:pt>
              </c:numCache>
            </c:numRef>
          </c:val>
          <c:smooth val="0"/>
          <c:extLst>
            <c:ext xmlns:c16="http://schemas.microsoft.com/office/drawing/2014/chart" uri="{C3380CC4-5D6E-409C-BE32-E72D297353CC}">
              <c16:uniqueId val="{00000001-79B9-42EA-A22F-5741869437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FE-490E-9872-E081C15710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60.78</c:v>
                </c:pt>
                <c:pt idx="3">
                  <c:v>59.96</c:v>
                </c:pt>
                <c:pt idx="4">
                  <c:v>59.9</c:v>
                </c:pt>
              </c:numCache>
            </c:numRef>
          </c:val>
          <c:smooth val="0"/>
          <c:extLst>
            <c:ext xmlns:c16="http://schemas.microsoft.com/office/drawing/2014/chart" uri="{C3380CC4-5D6E-409C-BE32-E72D297353CC}">
              <c16:uniqueId val="{00000001-ABFE-490E-9872-E081C15710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99.96</c:v>
                </c:pt>
                <c:pt idx="3">
                  <c:v>99.96</c:v>
                </c:pt>
                <c:pt idx="4">
                  <c:v>99.96</c:v>
                </c:pt>
              </c:numCache>
            </c:numRef>
          </c:val>
          <c:extLst>
            <c:ext xmlns:c16="http://schemas.microsoft.com/office/drawing/2014/chart" uri="{C3380CC4-5D6E-409C-BE32-E72D297353CC}">
              <c16:uniqueId val="{00000000-48F6-4F66-BB86-19BBCD3D0D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94.17</c:v>
                </c:pt>
                <c:pt idx="3">
                  <c:v>94.27</c:v>
                </c:pt>
                <c:pt idx="4">
                  <c:v>94.46</c:v>
                </c:pt>
              </c:numCache>
            </c:numRef>
          </c:val>
          <c:smooth val="0"/>
          <c:extLst>
            <c:ext xmlns:c16="http://schemas.microsoft.com/office/drawing/2014/chart" uri="{C3380CC4-5D6E-409C-BE32-E72D297353CC}">
              <c16:uniqueId val="{00000001-48F6-4F66-BB86-19BBCD3D0D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90.8</c:v>
                </c:pt>
                <c:pt idx="3">
                  <c:v>91.54</c:v>
                </c:pt>
                <c:pt idx="4">
                  <c:v>92.44</c:v>
                </c:pt>
              </c:numCache>
            </c:numRef>
          </c:val>
          <c:extLst>
            <c:ext xmlns:c16="http://schemas.microsoft.com/office/drawing/2014/chart" uri="{C3380CC4-5D6E-409C-BE32-E72D297353CC}">
              <c16:uniqueId val="{00000000-E95B-41CF-BF67-D8FD084DA7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106.67</c:v>
                </c:pt>
                <c:pt idx="3">
                  <c:v>106.9</c:v>
                </c:pt>
                <c:pt idx="4">
                  <c:v>106.74</c:v>
                </c:pt>
              </c:numCache>
            </c:numRef>
          </c:val>
          <c:smooth val="0"/>
          <c:extLst>
            <c:ext xmlns:c16="http://schemas.microsoft.com/office/drawing/2014/chart" uri="{C3380CC4-5D6E-409C-BE32-E72D297353CC}">
              <c16:uniqueId val="{00000001-E95B-41CF-BF67-D8FD084DA7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55.76</c:v>
                </c:pt>
                <c:pt idx="3">
                  <c:v>56.98</c:v>
                </c:pt>
                <c:pt idx="4">
                  <c:v>58.18</c:v>
                </c:pt>
              </c:numCache>
            </c:numRef>
          </c:val>
          <c:extLst>
            <c:ext xmlns:c16="http://schemas.microsoft.com/office/drawing/2014/chart" uri="{C3380CC4-5D6E-409C-BE32-E72D297353CC}">
              <c16:uniqueId val="{00000000-3623-4450-870B-FCEAFEDFD0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23.25</c:v>
                </c:pt>
                <c:pt idx="3">
                  <c:v>25.2</c:v>
                </c:pt>
                <c:pt idx="4">
                  <c:v>27.42</c:v>
                </c:pt>
              </c:numCache>
            </c:numRef>
          </c:val>
          <c:smooth val="0"/>
          <c:extLst>
            <c:ext xmlns:c16="http://schemas.microsoft.com/office/drawing/2014/chart" uri="{C3380CC4-5D6E-409C-BE32-E72D297353CC}">
              <c16:uniqueId val="{00000001-3623-4450-870B-FCEAFEDFD0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F67-4158-9EA5-B327CD6816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1.06</c:v>
                </c:pt>
                <c:pt idx="3">
                  <c:v>2.02</c:v>
                </c:pt>
                <c:pt idx="4">
                  <c:v>2.67</c:v>
                </c:pt>
              </c:numCache>
            </c:numRef>
          </c:val>
          <c:smooth val="0"/>
          <c:extLst>
            <c:ext xmlns:c16="http://schemas.microsoft.com/office/drawing/2014/chart" uri="{C3380CC4-5D6E-409C-BE32-E72D297353CC}">
              <c16:uniqueId val="{00000001-1F67-4158-9EA5-B327CD6816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14.58</c:v>
                </c:pt>
                <c:pt idx="3">
                  <c:v>25.99</c:v>
                </c:pt>
                <c:pt idx="4">
                  <c:v>35.770000000000003</c:v>
                </c:pt>
              </c:numCache>
            </c:numRef>
          </c:val>
          <c:extLst>
            <c:ext xmlns:c16="http://schemas.microsoft.com/office/drawing/2014/chart" uri="{C3380CC4-5D6E-409C-BE32-E72D297353CC}">
              <c16:uniqueId val="{00000000-E0DB-41EB-8F79-6079035D9F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3.68</c:v>
                </c:pt>
                <c:pt idx="3">
                  <c:v>5.3</c:v>
                </c:pt>
                <c:pt idx="4">
                  <c:v>6.49</c:v>
                </c:pt>
              </c:numCache>
            </c:numRef>
          </c:val>
          <c:smooth val="0"/>
          <c:extLst>
            <c:ext xmlns:c16="http://schemas.microsoft.com/office/drawing/2014/chart" uri="{C3380CC4-5D6E-409C-BE32-E72D297353CC}">
              <c16:uniqueId val="{00000001-E0DB-41EB-8F79-6079035D9F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27.88</c:v>
                </c:pt>
                <c:pt idx="3">
                  <c:v>49.6</c:v>
                </c:pt>
                <c:pt idx="4">
                  <c:v>57.86</c:v>
                </c:pt>
              </c:numCache>
            </c:numRef>
          </c:val>
          <c:extLst>
            <c:ext xmlns:c16="http://schemas.microsoft.com/office/drawing/2014/chart" uri="{C3380CC4-5D6E-409C-BE32-E72D297353CC}">
              <c16:uniqueId val="{00000000-41A3-4354-A878-63951712A3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67.86</c:v>
                </c:pt>
                <c:pt idx="3">
                  <c:v>72.92</c:v>
                </c:pt>
                <c:pt idx="4">
                  <c:v>81.19</c:v>
                </c:pt>
              </c:numCache>
            </c:numRef>
          </c:val>
          <c:smooth val="0"/>
          <c:extLst>
            <c:ext xmlns:c16="http://schemas.microsoft.com/office/drawing/2014/chart" uri="{C3380CC4-5D6E-409C-BE32-E72D297353CC}">
              <c16:uniqueId val="{00000001-41A3-4354-A878-63951712A3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371.85</c:v>
                </c:pt>
                <c:pt idx="3">
                  <c:v>334.72</c:v>
                </c:pt>
                <c:pt idx="4">
                  <c:v>308.95</c:v>
                </c:pt>
              </c:numCache>
            </c:numRef>
          </c:val>
          <c:extLst>
            <c:ext xmlns:c16="http://schemas.microsoft.com/office/drawing/2014/chart" uri="{C3380CC4-5D6E-409C-BE32-E72D297353CC}">
              <c16:uniqueId val="{00000000-5C32-4C6A-80AF-5C06BA12CA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709.4</c:v>
                </c:pt>
                <c:pt idx="3">
                  <c:v>734.47</c:v>
                </c:pt>
                <c:pt idx="4">
                  <c:v>720.89</c:v>
                </c:pt>
              </c:numCache>
            </c:numRef>
          </c:val>
          <c:smooth val="0"/>
          <c:extLst>
            <c:ext xmlns:c16="http://schemas.microsoft.com/office/drawing/2014/chart" uri="{C3380CC4-5D6E-409C-BE32-E72D297353CC}">
              <c16:uniqueId val="{00000001-5C32-4C6A-80AF-5C06BA12CA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84.54</c:v>
                </c:pt>
                <c:pt idx="3">
                  <c:v>86.17</c:v>
                </c:pt>
                <c:pt idx="4">
                  <c:v>87.87</c:v>
                </c:pt>
              </c:numCache>
            </c:numRef>
          </c:val>
          <c:extLst>
            <c:ext xmlns:c16="http://schemas.microsoft.com/office/drawing/2014/chart" uri="{C3380CC4-5D6E-409C-BE32-E72D297353CC}">
              <c16:uniqueId val="{00000000-1140-46D4-9F32-A202005DFC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91.14</c:v>
                </c:pt>
                <c:pt idx="3">
                  <c:v>90.69</c:v>
                </c:pt>
                <c:pt idx="4">
                  <c:v>90.5</c:v>
                </c:pt>
              </c:numCache>
            </c:numRef>
          </c:val>
          <c:smooth val="0"/>
          <c:extLst>
            <c:ext xmlns:c16="http://schemas.microsoft.com/office/drawing/2014/chart" uri="{C3380CC4-5D6E-409C-BE32-E72D297353CC}">
              <c16:uniqueId val="{00000001-1140-46D4-9F32-A202005DFC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100.82</c:v>
                </c:pt>
                <c:pt idx="3">
                  <c:v>100.93</c:v>
                </c:pt>
                <c:pt idx="4">
                  <c:v>100.15</c:v>
                </c:pt>
              </c:numCache>
            </c:numRef>
          </c:val>
          <c:extLst>
            <c:ext xmlns:c16="http://schemas.microsoft.com/office/drawing/2014/chart" uri="{C3380CC4-5D6E-409C-BE32-E72D297353CC}">
              <c16:uniqueId val="{00000000-BCAF-4B22-BA57-A2411FFF4EB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136.86000000000001</c:v>
                </c:pt>
                <c:pt idx="3">
                  <c:v>138.52000000000001</c:v>
                </c:pt>
                <c:pt idx="4">
                  <c:v>138.66999999999999</c:v>
                </c:pt>
              </c:numCache>
            </c:numRef>
          </c:val>
          <c:smooth val="0"/>
          <c:extLst>
            <c:ext xmlns:c16="http://schemas.microsoft.com/office/drawing/2014/chart" uri="{C3380CC4-5D6E-409C-BE32-E72D297353CC}">
              <c16:uniqueId val="{00000001-BCAF-4B22-BA57-A2411FFF4EB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 zoomScaleNormal="100" workbookViewId="0">
      <selection activeCell="AO12" sqref="AO1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東京都　羽村市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Bc1</v>
      </c>
      <c r="X8" s="66"/>
      <c r="Y8" s="66"/>
      <c r="Z8" s="66"/>
      <c r="AA8" s="66"/>
      <c r="AB8" s="66"/>
      <c r="AC8" s="66"/>
      <c r="AD8" s="67" t="str">
        <f>データ!$M$6</f>
        <v>非設置</v>
      </c>
      <c r="AE8" s="67"/>
      <c r="AF8" s="67"/>
      <c r="AG8" s="67"/>
      <c r="AH8" s="67"/>
      <c r="AI8" s="67"/>
      <c r="AJ8" s="67"/>
      <c r="AK8" s="3"/>
      <c r="AL8" s="55">
        <f>データ!S6</f>
        <v>54504</v>
      </c>
      <c r="AM8" s="55"/>
      <c r="AN8" s="55"/>
      <c r="AO8" s="55"/>
      <c r="AP8" s="55"/>
      <c r="AQ8" s="55"/>
      <c r="AR8" s="55"/>
      <c r="AS8" s="55"/>
      <c r="AT8" s="54">
        <f>データ!T6</f>
        <v>9.9</v>
      </c>
      <c r="AU8" s="54"/>
      <c r="AV8" s="54"/>
      <c r="AW8" s="54"/>
      <c r="AX8" s="54"/>
      <c r="AY8" s="54"/>
      <c r="AZ8" s="54"/>
      <c r="BA8" s="54"/>
      <c r="BB8" s="54">
        <f>データ!U6</f>
        <v>5505.45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73.150000000000006</v>
      </c>
      <c r="J10" s="54"/>
      <c r="K10" s="54"/>
      <c r="L10" s="54"/>
      <c r="M10" s="54"/>
      <c r="N10" s="54"/>
      <c r="O10" s="54"/>
      <c r="P10" s="54">
        <f>データ!P6</f>
        <v>99.74</v>
      </c>
      <c r="Q10" s="54"/>
      <c r="R10" s="54"/>
      <c r="S10" s="54"/>
      <c r="T10" s="54"/>
      <c r="U10" s="54"/>
      <c r="V10" s="54"/>
      <c r="W10" s="54">
        <f>データ!Q6</f>
        <v>86.44</v>
      </c>
      <c r="X10" s="54"/>
      <c r="Y10" s="54"/>
      <c r="Z10" s="54"/>
      <c r="AA10" s="54"/>
      <c r="AB10" s="54"/>
      <c r="AC10" s="54"/>
      <c r="AD10" s="55">
        <f>データ!R6</f>
        <v>1179</v>
      </c>
      <c r="AE10" s="55"/>
      <c r="AF10" s="55"/>
      <c r="AG10" s="55"/>
      <c r="AH10" s="55"/>
      <c r="AI10" s="55"/>
      <c r="AJ10" s="55"/>
      <c r="AK10" s="2"/>
      <c r="AL10" s="55">
        <f>データ!V6</f>
        <v>54246</v>
      </c>
      <c r="AM10" s="55"/>
      <c r="AN10" s="55"/>
      <c r="AO10" s="55"/>
      <c r="AP10" s="55"/>
      <c r="AQ10" s="55"/>
      <c r="AR10" s="55"/>
      <c r="AS10" s="55"/>
      <c r="AT10" s="54">
        <f>データ!W6</f>
        <v>8.0299999999999994</v>
      </c>
      <c r="AU10" s="54"/>
      <c r="AV10" s="54"/>
      <c r="AW10" s="54"/>
      <c r="AX10" s="54"/>
      <c r="AY10" s="54"/>
      <c r="AZ10" s="54"/>
      <c r="BA10" s="54"/>
      <c r="BB10" s="54">
        <f>データ!X6</f>
        <v>6755.42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116</v>
      </c>
      <c r="BM66" s="81"/>
      <c r="BN66" s="81"/>
      <c r="BO66" s="81"/>
      <c r="BP66" s="81"/>
      <c r="BQ66" s="81"/>
      <c r="BR66" s="81"/>
      <c r="BS66" s="81"/>
      <c r="BT66" s="81"/>
      <c r="BU66" s="81"/>
      <c r="BV66" s="81"/>
      <c r="BW66" s="81"/>
      <c r="BX66" s="81"/>
      <c r="BY66" s="81"/>
      <c r="BZ66" s="8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t6imEfMk+cbdwwL9HwAkDfcy1XZ8IUjU2HSYpzANbmeQK6Lrvz8xphNxcQxFL1B/RMl+7x1HiWiLqUH5sQ0Xw==" saltValue="Cg77XVqkXqLAS1V9T1U4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132276</v>
      </c>
      <c r="D6" s="19">
        <f t="shared" si="3"/>
        <v>46</v>
      </c>
      <c r="E6" s="19">
        <f t="shared" si="3"/>
        <v>17</v>
      </c>
      <c r="F6" s="19">
        <f t="shared" si="3"/>
        <v>1</v>
      </c>
      <c r="G6" s="19">
        <f t="shared" si="3"/>
        <v>0</v>
      </c>
      <c r="H6" s="19" t="str">
        <f t="shared" si="3"/>
        <v>東京都　羽村市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73.150000000000006</v>
      </c>
      <c r="P6" s="20">
        <f t="shared" si="3"/>
        <v>99.74</v>
      </c>
      <c r="Q6" s="20">
        <f t="shared" si="3"/>
        <v>86.44</v>
      </c>
      <c r="R6" s="20">
        <f t="shared" si="3"/>
        <v>1179</v>
      </c>
      <c r="S6" s="20">
        <f t="shared" si="3"/>
        <v>54504</v>
      </c>
      <c r="T6" s="20">
        <f t="shared" si="3"/>
        <v>9.9</v>
      </c>
      <c r="U6" s="20">
        <f t="shared" si="3"/>
        <v>5505.45</v>
      </c>
      <c r="V6" s="20">
        <f t="shared" si="3"/>
        <v>54246</v>
      </c>
      <c r="W6" s="20">
        <f t="shared" si="3"/>
        <v>8.0299999999999994</v>
      </c>
      <c r="X6" s="20">
        <f t="shared" si="3"/>
        <v>6755.42</v>
      </c>
      <c r="Y6" s="21" t="str">
        <f>IF(Y7="",NA(),Y7)</f>
        <v>-</v>
      </c>
      <c r="Z6" s="21" t="str">
        <f t="shared" ref="Z6:AH6" si="4">IF(Z7="",NA(),Z7)</f>
        <v>-</v>
      </c>
      <c r="AA6" s="21">
        <f t="shared" si="4"/>
        <v>90.8</v>
      </c>
      <c r="AB6" s="21">
        <f t="shared" si="4"/>
        <v>91.54</v>
      </c>
      <c r="AC6" s="21">
        <f t="shared" si="4"/>
        <v>92.44</v>
      </c>
      <c r="AD6" s="21" t="str">
        <f t="shared" si="4"/>
        <v>-</v>
      </c>
      <c r="AE6" s="21" t="str">
        <f t="shared" si="4"/>
        <v>-</v>
      </c>
      <c r="AF6" s="21">
        <f t="shared" si="4"/>
        <v>106.67</v>
      </c>
      <c r="AG6" s="21">
        <f t="shared" si="4"/>
        <v>106.9</v>
      </c>
      <c r="AH6" s="21">
        <f t="shared" si="4"/>
        <v>106.74</v>
      </c>
      <c r="AI6" s="20" t="str">
        <f>IF(AI7="","",IF(AI7="-","【-】","【"&amp;SUBSTITUTE(TEXT(AI7,"#,##0.00"),"-","△")&amp;"】"))</f>
        <v>【106.11】</v>
      </c>
      <c r="AJ6" s="21" t="str">
        <f>IF(AJ7="",NA(),AJ7)</f>
        <v>-</v>
      </c>
      <c r="AK6" s="21" t="str">
        <f t="shared" ref="AK6:AS6" si="5">IF(AK7="",NA(),AK7)</f>
        <v>-</v>
      </c>
      <c r="AL6" s="21">
        <f t="shared" si="5"/>
        <v>14.58</v>
      </c>
      <c r="AM6" s="21">
        <f t="shared" si="5"/>
        <v>25.99</v>
      </c>
      <c r="AN6" s="21">
        <f t="shared" si="5"/>
        <v>35.770000000000003</v>
      </c>
      <c r="AO6" s="21" t="str">
        <f t="shared" si="5"/>
        <v>-</v>
      </c>
      <c r="AP6" s="21" t="str">
        <f t="shared" si="5"/>
        <v>-</v>
      </c>
      <c r="AQ6" s="21">
        <f t="shared" si="5"/>
        <v>3.68</v>
      </c>
      <c r="AR6" s="21">
        <f t="shared" si="5"/>
        <v>5.3</v>
      </c>
      <c r="AS6" s="21">
        <f t="shared" si="5"/>
        <v>6.49</v>
      </c>
      <c r="AT6" s="20" t="str">
        <f>IF(AT7="","",IF(AT7="-","【-】","【"&amp;SUBSTITUTE(TEXT(AT7,"#,##0.00"),"-","△")&amp;"】"))</f>
        <v>【3.15】</v>
      </c>
      <c r="AU6" s="21" t="str">
        <f>IF(AU7="",NA(),AU7)</f>
        <v>-</v>
      </c>
      <c r="AV6" s="21" t="str">
        <f t="shared" ref="AV6:BD6" si="6">IF(AV7="",NA(),AV7)</f>
        <v>-</v>
      </c>
      <c r="AW6" s="21">
        <f t="shared" si="6"/>
        <v>27.88</v>
      </c>
      <c r="AX6" s="21">
        <f t="shared" si="6"/>
        <v>49.6</v>
      </c>
      <c r="AY6" s="21">
        <f t="shared" si="6"/>
        <v>57.86</v>
      </c>
      <c r="AZ6" s="21" t="str">
        <f t="shared" si="6"/>
        <v>-</v>
      </c>
      <c r="BA6" s="21" t="str">
        <f t="shared" si="6"/>
        <v>-</v>
      </c>
      <c r="BB6" s="21">
        <f t="shared" si="6"/>
        <v>67.86</v>
      </c>
      <c r="BC6" s="21">
        <f t="shared" si="6"/>
        <v>72.92</v>
      </c>
      <c r="BD6" s="21">
        <f t="shared" si="6"/>
        <v>81.19</v>
      </c>
      <c r="BE6" s="20" t="str">
        <f>IF(BE7="","",IF(BE7="-","【-】","【"&amp;SUBSTITUTE(TEXT(BE7,"#,##0.00"),"-","△")&amp;"】"))</f>
        <v>【73.44】</v>
      </c>
      <c r="BF6" s="21" t="str">
        <f>IF(BF7="",NA(),BF7)</f>
        <v>-</v>
      </c>
      <c r="BG6" s="21" t="str">
        <f t="shared" ref="BG6:BO6" si="7">IF(BG7="",NA(),BG7)</f>
        <v>-</v>
      </c>
      <c r="BH6" s="21">
        <f t="shared" si="7"/>
        <v>371.85</v>
      </c>
      <c r="BI6" s="21">
        <f t="shared" si="7"/>
        <v>334.72</v>
      </c>
      <c r="BJ6" s="21">
        <f t="shared" si="7"/>
        <v>308.95</v>
      </c>
      <c r="BK6" s="21" t="str">
        <f t="shared" si="7"/>
        <v>-</v>
      </c>
      <c r="BL6" s="21" t="str">
        <f t="shared" si="7"/>
        <v>-</v>
      </c>
      <c r="BM6" s="21">
        <f t="shared" si="7"/>
        <v>709.4</v>
      </c>
      <c r="BN6" s="21">
        <f t="shared" si="7"/>
        <v>734.47</v>
      </c>
      <c r="BO6" s="21">
        <f t="shared" si="7"/>
        <v>720.89</v>
      </c>
      <c r="BP6" s="20" t="str">
        <f>IF(BP7="","",IF(BP7="-","【-】","【"&amp;SUBSTITUTE(TEXT(BP7,"#,##0.00"),"-","△")&amp;"】"))</f>
        <v>【652.82】</v>
      </c>
      <c r="BQ6" s="21" t="str">
        <f>IF(BQ7="",NA(),BQ7)</f>
        <v>-</v>
      </c>
      <c r="BR6" s="21" t="str">
        <f t="shared" ref="BR6:BZ6" si="8">IF(BR7="",NA(),BR7)</f>
        <v>-</v>
      </c>
      <c r="BS6" s="21">
        <f t="shared" si="8"/>
        <v>84.54</v>
      </c>
      <c r="BT6" s="21">
        <f t="shared" si="8"/>
        <v>86.17</v>
      </c>
      <c r="BU6" s="21">
        <f t="shared" si="8"/>
        <v>87.87</v>
      </c>
      <c r="BV6" s="21" t="str">
        <f t="shared" si="8"/>
        <v>-</v>
      </c>
      <c r="BW6" s="21" t="str">
        <f t="shared" si="8"/>
        <v>-</v>
      </c>
      <c r="BX6" s="21">
        <f t="shared" si="8"/>
        <v>91.14</v>
      </c>
      <c r="BY6" s="21">
        <f t="shared" si="8"/>
        <v>90.69</v>
      </c>
      <c r="BZ6" s="21">
        <f t="shared" si="8"/>
        <v>90.5</v>
      </c>
      <c r="CA6" s="20" t="str">
        <f>IF(CA7="","",IF(CA7="-","【-】","【"&amp;SUBSTITUTE(TEXT(CA7,"#,##0.00"),"-","△")&amp;"】"))</f>
        <v>【97.61】</v>
      </c>
      <c r="CB6" s="21" t="str">
        <f>IF(CB7="",NA(),CB7)</f>
        <v>-</v>
      </c>
      <c r="CC6" s="21" t="str">
        <f t="shared" ref="CC6:CK6" si="9">IF(CC7="",NA(),CC7)</f>
        <v>-</v>
      </c>
      <c r="CD6" s="21">
        <f t="shared" si="9"/>
        <v>100.82</v>
      </c>
      <c r="CE6" s="21">
        <f t="shared" si="9"/>
        <v>100.93</v>
      </c>
      <c r="CF6" s="21">
        <f t="shared" si="9"/>
        <v>100.15</v>
      </c>
      <c r="CG6" s="21" t="str">
        <f t="shared" si="9"/>
        <v>-</v>
      </c>
      <c r="CH6" s="21" t="str">
        <f t="shared" si="9"/>
        <v>-</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60.78</v>
      </c>
      <c r="CU6" s="21">
        <f t="shared" si="10"/>
        <v>59.96</v>
      </c>
      <c r="CV6" s="21">
        <f t="shared" si="10"/>
        <v>59.9</v>
      </c>
      <c r="CW6" s="20" t="str">
        <f>IF(CW7="","",IF(CW7="-","【-】","【"&amp;SUBSTITUTE(TEXT(CW7,"#,##0.00"),"-","△")&amp;"】"))</f>
        <v>【59.10】</v>
      </c>
      <c r="CX6" s="21" t="str">
        <f>IF(CX7="",NA(),CX7)</f>
        <v>-</v>
      </c>
      <c r="CY6" s="21" t="str">
        <f t="shared" ref="CY6:DG6" si="11">IF(CY7="",NA(),CY7)</f>
        <v>-</v>
      </c>
      <c r="CZ6" s="21">
        <f t="shared" si="11"/>
        <v>99.96</v>
      </c>
      <c r="DA6" s="21">
        <f t="shared" si="11"/>
        <v>99.96</v>
      </c>
      <c r="DB6" s="21">
        <f t="shared" si="11"/>
        <v>99.96</v>
      </c>
      <c r="DC6" s="21" t="str">
        <f t="shared" si="11"/>
        <v>-</v>
      </c>
      <c r="DD6" s="21" t="str">
        <f t="shared" si="11"/>
        <v>-</v>
      </c>
      <c r="DE6" s="21">
        <f t="shared" si="11"/>
        <v>94.17</v>
      </c>
      <c r="DF6" s="21">
        <f t="shared" si="11"/>
        <v>94.27</v>
      </c>
      <c r="DG6" s="21">
        <f t="shared" si="11"/>
        <v>94.46</v>
      </c>
      <c r="DH6" s="20" t="str">
        <f>IF(DH7="","",IF(DH7="-","【-】","【"&amp;SUBSTITUTE(TEXT(DH7,"#,##0.00"),"-","△")&amp;"】"))</f>
        <v>【95.82】</v>
      </c>
      <c r="DI6" s="21" t="str">
        <f>IF(DI7="",NA(),DI7)</f>
        <v>-</v>
      </c>
      <c r="DJ6" s="21" t="str">
        <f t="shared" ref="DJ6:DR6" si="12">IF(DJ7="",NA(),DJ7)</f>
        <v>-</v>
      </c>
      <c r="DK6" s="21">
        <f t="shared" si="12"/>
        <v>55.76</v>
      </c>
      <c r="DL6" s="21">
        <f t="shared" si="12"/>
        <v>56.98</v>
      </c>
      <c r="DM6" s="21">
        <f t="shared" si="12"/>
        <v>58.18</v>
      </c>
      <c r="DN6" s="21" t="str">
        <f t="shared" si="12"/>
        <v>-</v>
      </c>
      <c r="DO6" s="21" t="str">
        <f t="shared" si="12"/>
        <v>-</v>
      </c>
      <c r="DP6" s="21">
        <f t="shared" si="12"/>
        <v>23.25</v>
      </c>
      <c r="DQ6" s="21">
        <f t="shared" si="12"/>
        <v>25.2</v>
      </c>
      <c r="DR6" s="21">
        <f t="shared" si="12"/>
        <v>27.42</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1.06</v>
      </c>
      <c r="EB6" s="21">
        <f t="shared" si="13"/>
        <v>2.02</v>
      </c>
      <c r="EC6" s="21">
        <f t="shared" si="13"/>
        <v>2.67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0.24</v>
      </c>
      <c r="EN6" s="21">
        <f t="shared" si="14"/>
        <v>0.14000000000000001</v>
      </c>
      <c r="EO6" s="20" t="str">
        <f>IF(EO7="","",IF(EO7="-","【-】","【"&amp;SUBSTITUTE(TEXT(EO7,"#,##0.00"),"-","△")&amp;"】"))</f>
        <v>【0.23】</v>
      </c>
    </row>
    <row r="7" spans="1:148" s="22" customFormat="1" x14ac:dyDescent="0.2">
      <c r="A7" s="14"/>
      <c r="B7" s="23">
        <v>2022</v>
      </c>
      <c r="C7" s="23">
        <v>132276</v>
      </c>
      <c r="D7" s="23">
        <v>46</v>
      </c>
      <c r="E7" s="23">
        <v>17</v>
      </c>
      <c r="F7" s="23">
        <v>1</v>
      </c>
      <c r="G7" s="23">
        <v>0</v>
      </c>
      <c r="H7" s="23" t="s">
        <v>96</v>
      </c>
      <c r="I7" s="23" t="s">
        <v>97</v>
      </c>
      <c r="J7" s="23" t="s">
        <v>98</v>
      </c>
      <c r="K7" s="23" t="s">
        <v>99</v>
      </c>
      <c r="L7" s="23" t="s">
        <v>100</v>
      </c>
      <c r="M7" s="23" t="s">
        <v>101</v>
      </c>
      <c r="N7" s="24" t="s">
        <v>102</v>
      </c>
      <c r="O7" s="24">
        <v>73.150000000000006</v>
      </c>
      <c r="P7" s="24">
        <v>99.74</v>
      </c>
      <c r="Q7" s="24">
        <v>86.44</v>
      </c>
      <c r="R7" s="24">
        <v>1179</v>
      </c>
      <c r="S7" s="24">
        <v>54504</v>
      </c>
      <c r="T7" s="24">
        <v>9.9</v>
      </c>
      <c r="U7" s="24">
        <v>5505.45</v>
      </c>
      <c r="V7" s="24">
        <v>54246</v>
      </c>
      <c r="W7" s="24">
        <v>8.0299999999999994</v>
      </c>
      <c r="X7" s="24">
        <v>6755.42</v>
      </c>
      <c r="Y7" s="24" t="s">
        <v>102</v>
      </c>
      <c r="Z7" s="24" t="s">
        <v>102</v>
      </c>
      <c r="AA7" s="24">
        <v>90.8</v>
      </c>
      <c r="AB7" s="24">
        <v>91.54</v>
      </c>
      <c r="AC7" s="24">
        <v>92.44</v>
      </c>
      <c r="AD7" s="24" t="s">
        <v>102</v>
      </c>
      <c r="AE7" s="24" t="s">
        <v>102</v>
      </c>
      <c r="AF7" s="24">
        <v>106.67</v>
      </c>
      <c r="AG7" s="24">
        <v>106.9</v>
      </c>
      <c r="AH7" s="24">
        <v>106.74</v>
      </c>
      <c r="AI7" s="24">
        <v>106.11</v>
      </c>
      <c r="AJ7" s="24" t="s">
        <v>102</v>
      </c>
      <c r="AK7" s="24" t="s">
        <v>102</v>
      </c>
      <c r="AL7" s="24">
        <v>14.58</v>
      </c>
      <c r="AM7" s="24">
        <v>25.99</v>
      </c>
      <c r="AN7" s="24">
        <v>35.770000000000003</v>
      </c>
      <c r="AO7" s="24" t="s">
        <v>102</v>
      </c>
      <c r="AP7" s="24" t="s">
        <v>102</v>
      </c>
      <c r="AQ7" s="24">
        <v>3.68</v>
      </c>
      <c r="AR7" s="24">
        <v>5.3</v>
      </c>
      <c r="AS7" s="24">
        <v>6.49</v>
      </c>
      <c r="AT7" s="24">
        <v>3.15</v>
      </c>
      <c r="AU7" s="24" t="s">
        <v>102</v>
      </c>
      <c r="AV7" s="24" t="s">
        <v>102</v>
      </c>
      <c r="AW7" s="24">
        <v>27.88</v>
      </c>
      <c r="AX7" s="24">
        <v>49.6</v>
      </c>
      <c r="AY7" s="24">
        <v>57.86</v>
      </c>
      <c r="AZ7" s="24" t="s">
        <v>102</v>
      </c>
      <c r="BA7" s="24" t="s">
        <v>102</v>
      </c>
      <c r="BB7" s="24">
        <v>67.86</v>
      </c>
      <c r="BC7" s="24">
        <v>72.92</v>
      </c>
      <c r="BD7" s="24">
        <v>81.19</v>
      </c>
      <c r="BE7" s="24">
        <v>73.44</v>
      </c>
      <c r="BF7" s="24" t="s">
        <v>102</v>
      </c>
      <c r="BG7" s="24" t="s">
        <v>102</v>
      </c>
      <c r="BH7" s="24">
        <v>371.85</v>
      </c>
      <c r="BI7" s="24">
        <v>334.72</v>
      </c>
      <c r="BJ7" s="24">
        <v>308.95</v>
      </c>
      <c r="BK7" s="24" t="s">
        <v>102</v>
      </c>
      <c r="BL7" s="24" t="s">
        <v>102</v>
      </c>
      <c r="BM7" s="24">
        <v>709.4</v>
      </c>
      <c r="BN7" s="24">
        <v>734.47</v>
      </c>
      <c r="BO7" s="24">
        <v>720.89</v>
      </c>
      <c r="BP7" s="24">
        <v>652.82000000000005</v>
      </c>
      <c r="BQ7" s="24" t="s">
        <v>102</v>
      </c>
      <c r="BR7" s="24" t="s">
        <v>102</v>
      </c>
      <c r="BS7" s="24">
        <v>84.54</v>
      </c>
      <c r="BT7" s="24">
        <v>86.17</v>
      </c>
      <c r="BU7" s="24">
        <v>87.87</v>
      </c>
      <c r="BV7" s="24" t="s">
        <v>102</v>
      </c>
      <c r="BW7" s="24" t="s">
        <v>102</v>
      </c>
      <c r="BX7" s="24">
        <v>91.14</v>
      </c>
      <c r="BY7" s="24">
        <v>90.69</v>
      </c>
      <c r="BZ7" s="24">
        <v>90.5</v>
      </c>
      <c r="CA7" s="24">
        <v>97.61</v>
      </c>
      <c r="CB7" s="24" t="s">
        <v>102</v>
      </c>
      <c r="CC7" s="24" t="s">
        <v>102</v>
      </c>
      <c r="CD7" s="24">
        <v>100.82</v>
      </c>
      <c r="CE7" s="24">
        <v>100.93</v>
      </c>
      <c r="CF7" s="24">
        <v>100.15</v>
      </c>
      <c r="CG7" s="24" t="s">
        <v>102</v>
      </c>
      <c r="CH7" s="24" t="s">
        <v>102</v>
      </c>
      <c r="CI7" s="24">
        <v>136.86000000000001</v>
      </c>
      <c r="CJ7" s="24">
        <v>138.52000000000001</v>
      </c>
      <c r="CK7" s="24">
        <v>138.66999999999999</v>
      </c>
      <c r="CL7" s="24">
        <v>138.29</v>
      </c>
      <c r="CM7" s="24" t="s">
        <v>102</v>
      </c>
      <c r="CN7" s="24" t="s">
        <v>102</v>
      </c>
      <c r="CO7" s="24" t="s">
        <v>102</v>
      </c>
      <c r="CP7" s="24" t="s">
        <v>102</v>
      </c>
      <c r="CQ7" s="24" t="s">
        <v>102</v>
      </c>
      <c r="CR7" s="24" t="s">
        <v>102</v>
      </c>
      <c r="CS7" s="24" t="s">
        <v>102</v>
      </c>
      <c r="CT7" s="24">
        <v>60.78</v>
      </c>
      <c r="CU7" s="24">
        <v>59.96</v>
      </c>
      <c r="CV7" s="24">
        <v>59.9</v>
      </c>
      <c r="CW7" s="24">
        <v>59.1</v>
      </c>
      <c r="CX7" s="24" t="s">
        <v>102</v>
      </c>
      <c r="CY7" s="24" t="s">
        <v>102</v>
      </c>
      <c r="CZ7" s="24">
        <v>99.96</v>
      </c>
      <c r="DA7" s="24">
        <v>99.96</v>
      </c>
      <c r="DB7" s="24">
        <v>99.96</v>
      </c>
      <c r="DC7" s="24" t="s">
        <v>102</v>
      </c>
      <c r="DD7" s="24" t="s">
        <v>102</v>
      </c>
      <c r="DE7" s="24">
        <v>94.17</v>
      </c>
      <c r="DF7" s="24">
        <v>94.27</v>
      </c>
      <c r="DG7" s="24">
        <v>94.46</v>
      </c>
      <c r="DH7" s="24">
        <v>95.82</v>
      </c>
      <c r="DI7" s="24" t="s">
        <v>102</v>
      </c>
      <c r="DJ7" s="24" t="s">
        <v>102</v>
      </c>
      <c r="DK7" s="24">
        <v>55.76</v>
      </c>
      <c r="DL7" s="24">
        <v>56.98</v>
      </c>
      <c r="DM7" s="24">
        <v>58.18</v>
      </c>
      <c r="DN7" s="24" t="s">
        <v>102</v>
      </c>
      <c r="DO7" s="24" t="s">
        <v>102</v>
      </c>
      <c r="DP7" s="24">
        <v>23.25</v>
      </c>
      <c r="DQ7" s="24">
        <v>25.2</v>
      </c>
      <c r="DR7" s="24">
        <v>27.42</v>
      </c>
      <c r="DS7" s="24">
        <v>39.74</v>
      </c>
      <c r="DT7" s="24" t="s">
        <v>102</v>
      </c>
      <c r="DU7" s="24" t="s">
        <v>102</v>
      </c>
      <c r="DV7" s="24">
        <v>0</v>
      </c>
      <c r="DW7" s="24">
        <v>0</v>
      </c>
      <c r="DX7" s="24">
        <v>0</v>
      </c>
      <c r="DY7" s="24" t="s">
        <v>102</v>
      </c>
      <c r="DZ7" s="24" t="s">
        <v>102</v>
      </c>
      <c r="EA7" s="24">
        <v>1.06</v>
      </c>
      <c r="EB7" s="24">
        <v>2.02</v>
      </c>
      <c r="EC7" s="24">
        <v>2.67</v>
      </c>
      <c r="ED7" s="24">
        <v>7.62</v>
      </c>
      <c r="EE7" s="24" t="s">
        <v>102</v>
      </c>
      <c r="EF7" s="24" t="s">
        <v>102</v>
      </c>
      <c r="EG7" s="24">
        <v>0</v>
      </c>
      <c r="EH7" s="24">
        <v>0</v>
      </c>
      <c r="EI7" s="24">
        <v>0</v>
      </c>
      <c r="EJ7" s="24" t="s">
        <v>102</v>
      </c>
      <c r="EK7" s="24" t="s">
        <v>102</v>
      </c>
      <c r="EL7" s="24">
        <v>0.08</v>
      </c>
      <c r="EM7" s="24">
        <v>0.24</v>
      </c>
      <c r="EN7" s="24">
        <v>0.14000000000000001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2024-01-18T09:45:50Z</cp:lastPrinted>
  <dcterms:created xsi:type="dcterms:W3CDTF">2023-12-12T00:45:27Z</dcterms:created>
  <dcterms:modified xsi:type="dcterms:W3CDTF">2024-01-18T09:47:32Z</dcterms:modified>
  <cp:category/>
</cp:coreProperties>
</file>