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DjKCVBC4dWOtQ3Sp+rMwJnGqipyQQZb+iAXpNrZK1LpuWuWkCAcUfHpB1iQx8TecBZYiI2Wf765wL2p//571g==" workbookSaltValue="AviOROoro7p+SZSb3l6zH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<sst xmlns="http://schemas.openxmlformats.org/spreadsheetml/2006/main" xmlns:r="http://schemas.openxmlformats.org/officeDocument/2006/relationships" count="112" uniqueCount="112">
  <si>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</si>
  <si>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</si>
  <si>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</si>
  <si>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</si>
  <si>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</si>
  <si>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</si>
  <si>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</si>
  <si>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</si>
  <si>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</si>
  <si>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</si>
  <si>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</si>
  <si>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</si>
  <si>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</si>
  <si>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</si>
  <si>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</si>
  <si>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</si>
  <si>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</si>
  <si>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</si>
  <si>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</si>
  <si>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</si>
  <si>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</si>
  <si>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</si>
  <si>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</si>
  <si>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</si>
  <si>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</si>
  <si>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</si>
  <si>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</si>
  <si>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</si>
  <si>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</si>
  <si>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</si>
  <si>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</si>
  <si>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</si>
  <si>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</si>
  <si>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</si>
  <si>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</si>
  <si>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</si>
  <si>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</si>
  <si>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</si>
  <si>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</si>
  <si>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</si>
  <si>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</si>
  <si>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</si>
  <si>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</si>
  <si>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</si>
  <si>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</si>
  <si>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</si>
  <si>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</si>
  <si>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</si>
  <si>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</si>
  <si>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</si>
  <si>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</si>
  <si>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</si>
  <si>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</si>
  <si>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</si>
  <si>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</si>
  <si>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</si>
  <si>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</si>
  <si>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</si>
  <si>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</si>
  <si>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</si>
  <si>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</si>
  <si>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</si>
  <si>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</si>
  <si>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</si>
  <si>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</si>
  <si>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</si>
  <si>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</si>
  <si>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</si>
  <si>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</si>
  <si>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</si>
  <si>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</si>
  <si>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</si>
  <si>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</si>
  <si>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</si>
  <si>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</si>
  <si>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</si>
  <si>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</si>
  <si>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</si>
  <si>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</si>
  <si>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</si>
  <si>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</si>
  <si>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</si>
  <si>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</si>
  <si>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</si>
  <si>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</si>
  <si>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</si>
  <si>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</si>
  <si>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</si>
  <si>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</si>
  <si>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</si>
  <si>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</si>
  <si>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</si>
  <si>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</si>
  <si>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</si>
  <si>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羽村市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</si>
  <si>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</si>
  <si>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</si>
  <si>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</si>
  <si>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</si>
  <si>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</si>
  <si>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</si>
  <si>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</si>
  <si>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</si>
  <si>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</si>
  <si>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</si>
  <si>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</si>
  <si>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</si>
  <si>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</si>
  <si>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</si>
  <si>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①有形固定資産減価償却率については機器の入替により昨年度から若干減少したが、全国平均、類似団体平均より高い割合となっており、施設及び管路の老朽化が進んでいることがわかる。
②管路経年化率は、全国平均、類似団体平均を上回っている。これは都市化が進み急増する水需要に対応するため、事業の拡張を図った昭和40年代から50年代に布設した多くの管路が耐用年数に達しているためである。
③管路更新率については、年度によって増減が生じているものの、事業計画に基づき計画的に実施している。
現在、水道施設の老朽化への対応及び管路の耐震化を推進している。施設については更新だけでなく修繕や部品交換などを行い長寿命化を図り、管路については、更新と合わせて耐震性の高い管種への布設替え工事を計画的に進めている。</t>
    <rPh sb="17" eb="19">
      <t>キキ</t>
    </rPh>
    <rPh sb="20" eb="22">
      <t>イレカエ</t>
    </rPh>
    <rPh sb="25" eb="28">
      <t>サクネンド</t>
    </rPh>
    <rPh sb="30" eb="32">
      <t>ジャッカン</t>
    </rPh>
    <rPh sb="32" eb="34">
      <t>ゲンショウ</t>
    </rPh>
    <rPh sb="38" eb="40">
      <t>ゼンコク</t>
    </rPh>
    <rPh sb="40" eb="42">
      <t>ヘイキン</t>
    </rPh>
    <rPh sb="43" eb="45">
      <t>ルイジ</t>
    </rPh>
    <rPh sb="45" eb="47">
      <t>ダンタイ</t>
    </rPh>
    <rPh sb="47" eb="49">
      <t>ヘイキン</t>
    </rPh>
    <rPh sb="51" eb="52">
      <t>タカ</t>
    </rPh>
    <rPh sb="53" eb="55">
      <t>ワリアイ</t>
    </rPh>
    <rPh sb="95" eb="97">
      <t>ゼンコク</t>
    </rPh>
    <rPh sb="97" eb="99">
      <t>ヘイキン</t>
    </rPh>
    <phoneticPr fontId="1"/>
  </si>
  <si>
    <t>給水収益が減少傾向にある中で、施設の老朽化に伴う更新需要の増大及び管路の耐震化が羽村市の課題となっている。
羽村市ではこれらの課題に対応するため、令和3年度に策定した「第二次羽村市水道ビジョン」に基づき計画的に施設の更新・修繕及び管路の耐震化を進めていくとともに、水道料金の適正化についても検証を進めていく。</t>
    <rPh sb="0" eb="2">
      <t>キュウスイ</t>
    </rPh>
    <rPh sb="2" eb="4">
      <t>シュウエキ</t>
    </rPh>
    <rPh sb="5" eb="7">
      <t>ゲンショウ</t>
    </rPh>
    <rPh sb="7" eb="9">
      <t>ケイコウ</t>
    </rPh>
    <rPh sb="12" eb="13">
      <t>ナカ</t>
    </rPh>
    <rPh sb="22" eb="23">
      <t>トモナ</t>
    </rPh>
    <rPh sb="24" eb="26">
      <t>コウシン</t>
    </rPh>
    <rPh sb="26" eb="28">
      <t>ジュヨウ</t>
    </rPh>
    <rPh sb="29" eb="31">
      <t>ゾウダイ</t>
    </rPh>
    <rPh sb="44" eb="46">
      <t>カダイ</t>
    </rPh>
    <rPh sb="73" eb="75">
      <t>レイワ</t>
    </rPh>
    <rPh sb="76" eb="78">
      <t>ネンド</t>
    </rPh>
    <rPh sb="79" eb="81">
      <t>サクテイ</t>
    </rPh>
    <rPh sb="84" eb="86">
      <t>ダイニ</t>
    </rPh>
    <rPh sb="86" eb="87">
      <t>ツギ</t>
    </rPh>
    <rPh sb="87" eb="90">
      <t>ハムラシ</t>
    </rPh>
    <rPh sb="90" eb="92">
      <t>スイドウ</t>
    </rPh>
    <rPh sb="98" eb="99">
      <t>モト</t>
    </rPh>
    <rPh sb="101" eb="104">
      <t>ケイカクテキ</t>
    </rPh>
    <rPh sb="105" eb="107">
      <t>シセツ</t>
    </rPh>
    <rPh sb="108" eb="110">
      <t>コウシン</t>
    </rPh>
    <rPh sb="111" eb="113">
      <t>シュウゼン</t>
    </rPh>
    <rPh sb="113" eb="114">
      <t>オヨ</t>
    </rPh>
    <rPh sb="115" eb="117">
      <t>カンロ</t>
    </rPh>
    <rPh sb="118" eb="121">
      <t>タイシンカ</t>
    </rPh>
    <rPh sb="122" eb="123">
      <t>スス</t>
    </rPh>
    <rPh sb="132" eb="134">
      <t>スイドウ</t>
    </rPh>
    <rPh sb="134" eb="136">
      <t>リョウキン</t>
    </rPh>
    <rPh sb="137" eb="140">
      <t>テキセイカ</t>
    </rPh>
    <rPh sb="145" eb="147">
      <t>ケンショウ</t>
    </rPh>
    <rPh sb="148" eb="149">
      <t>スス</t>
    </rPh>
    <phoneticPr fontId="1"/>
  </si>
  <si>
    <t>羽村市の水道事業経営の現状については、①経常収支比率が100%以上（黒字）であることから健全な経営状態にある。
③流動比率については、令和4年度も引き続き100％を超えて推移しており財政の安全性を確保している。流動負債の大部分が建設改良費等の財源に充てられた企業債であり、これを財源として整備された施設により、水道水の安定供給を行っている。
④企業債残高対給水収益比率は、令和4年度の給水収益が前年度と比較し横這いの状況にあって、新たな借入を行ったものの、償還が進んだことにより比率が若干減少している。
⑤料金回収率については、令和4年度も引き続き100%を超えて推移しており、給水に係る費用を料金収入で賄えている。
⑥給水原価については、類似団体平均を下回っていることから比較的少ない経費で事業を運営していることがわかる。
⑦施設利用率については、引き続き全国平均、類似団体平均を上回っている。
⑧有収率については、配水支管の漏水により配水量が増加したため昨年度と比較して低い割合となった。</t>
    <rPh sb="11" eb="13">
      <t>ゲンジョウ</t>
    </rPh>
    <rPh sb="34" eb="36">
      <t>クロジ</t>
    </rPh>
    <rPh sb="44" eb="46">
      <t>ケンゼン</t>
    </rPh>
    <rPh sb="47" eb="49">
      <t>ケイエイ</t>
    </rPh>
    <rPh sb="49" eb="51">
      <t>ジョウタイ</t>
    </rPh>
    <rPh sb="73" eb="74">
      <t>ヒ</t>
    </rPh>
    <rPh sb="75" eb="76">
      <t>ツヅ</t>
    </rPh>
    <rPh sb="82" eb="83">
      <t>コ</t>
    </rPh>
    <rPh sb="85" eb="87">
      <t>スイイ</t>
    </rPh>
    <rPh sb="91" eb="93">
      <t>ザイセイ</t>
    </rPh>
    <rPh sb="94" eb="97">
      <t>アンゼンセイ</t>
    </rPh>
    <rPh sb="98" eb="100">
      <t>カクホ</t>
    </rPh>
    <rPh sb="186" eb="188">
      <t>レイワ</t>
    </rPh>
    <rPh sb="189" eb="191">
      <t>ネンド</t>
    </rPh>
    <rPh sb="192" eb="194">
      <t>キュウスイ</t>
    </rPh>
    <rPh sb="194" eb="196">
      <t>シュウエキ</t>
    </rPh>
    <rPh sb="197" eb="198">
      <t>マエ</t>
    </rPh>
    <rPh sb="198" eb="200">
      <t>ネンド</t>
    </rPh>
    <rPh sb="201" eb="203">
      <t>ヒカク</t>
    </rPh>
    <rPh sb="204" eb="206">
      <t>ヨコバ</t>
    </rPh>
    <rPh sb="208" eb="210">
      <t>ジョウキョウ</t>
    </rPh>
    <rPh sb="215" eb="216">
      <t>アラ</t>
    </rPh>
    <rPh sb="218" eb="220">
      <t>カリイレ</t>
    </rPh>
    <rPh sb="221" eb="222">
      <t>オコナ</t>
    </rPh>
    <rPh sb="228" eb="230">
      <t>ショウカン</t>
    </rPh>
    <rPh sb="231" eb="232">
      <t>スス</t>
    </rPh>
    <rPh sb="239" eb="241">
      <t>ヒリツ</t>
    </rPh>
    <rPh sb="242" eb="244">
      <t>ジャッカン</t>
    </rPh>
    <rPh sb="244" eb="246">
      <t>ゲンショウ</t>
    </rPh>
    <rPh sb="270" eb="271">
      <t>ヒ</t>
    </rPh>
    <rPh sb="272" eb="273">
      <t>ツヅ</t>
    </rPh>
    <rPh sb="279" eb="280">
      <t>コ</t>
    </rPh>
    <rPh sb="282" eb="284">
      <t>スイイ</t>
    </rPh>
    <rPh sb="289" eb="291">
      <t>キュウスイ</t>
    </rPh>
    <rPh sb="292" eb="293">
      <t>カカ</t>
    </rPh>
    <rPh sb="294" eb="296">
      <t>ヒヨウ</t>
    </rPh>
    <rPh sb="297" eb="299">
      <t>リョウキン</t>
    </rPh>
    <rPh sb="299" eb="301">
      <t>シュウニュウ</t>
    </rPh>
    <rPh sb="302" eb="303">
      <t>マカナ</t>
    </rPh>
    <rPh sb="375" eb="376">
      <t>ヒ</t>
    </rPh>
    <rPh sb="377" eb="378">
      <t>ツヅ</t>
    </rPh>
    <rPh sb="379" eb="381">
      <t>ゼンコク</t>
    </rPh>
    <rPh sb="381" eb="383">
      <t>ヘイキン</t>
    </rPh>
    <rPh sb="384" eb="386">
      <t>ルイジ</t>
    </rPh>
    <rPh sb="386" eb="388">
      <t>ダンタイ</t>
    </rPh>
    <rPh sb="388" eb="390">
      <t>ヘイキン</t>
    </rPh>
    <rPh sb="391" eb="393">
      <t>ウワマワ</t>
    </rPh>
    <rPh sb="411" eb="412">
      <t>シ</t>
    </rPh>
    <rPh sb="412" eb="413">
      <t>カン</t>
    </rPh>
    <rPh sb="419" eb="421">
      <t>ハイスイ</t>
    </rPh>
    <rPh sb="421" eb="422">
      <t>リョウ</t>
    </rPh>
    <rPh sb="423" eb="425">
      <t>ゾウカ</t>
    </rPh>
    <rPh sb="429" eb="432">
      <t>サクネンド</t>
    </rPh>
    <rPh sb="433" eb="435">
      <t>ヒカク</t>
    </rPh>
    <rPh sb="437" eb="438">
      <t>ヒク</t>
    </rPh>
    <rPh sb="439" eb="441">
      <t>ワリアイ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</si>
</sst>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0.67</c:v>
                </c:pt>
                <c:pt idx="1">
                  <c:v>0.77</c:v>
                </c:pt>
                <c:pt idx="2">
                  <c:v>1.06</c:v>
                </c:pt>
                <c:pt idx="3">
                  <c:v>0.99</c:v>
                </c:pt>
                <c:pt idx="4">
                  <c:v>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0.63</c:v>
                </c:pt>
                <c:pt idx="2">
                  <c:v>0.6</c:v>
                </c:pt>
                <c:pt idx="3">
                  <c:v>0.56000000000000005</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134.38</c:v>
                </c:pt>
                <c:pt idx="1">
                  <c:v>118.17</c:v>
                </c:pt>
                <c:pt idx="2">
                  <c:v>118.98</c:v>
                </c:pt>
                <c:pt idx="3">
                  <c:v>130.13</c:v>
                </c:pt>
                <c:pt idx="4">
                  <c:v>118.32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111.17</c:v>
                </c:pt>
                <c:pt idx="2">
                  <c:v>110.91</c:v>
                </c:pt>
                <c:pt idx="3">
                  <c:v>111.49</c:v>
                </c:pt>
                <c:pt idx="4">
                  <c:v>109.09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61.66</c:v>
                </c:pt>
                <c:pt idx="1">
                  <c:v>62.56</c:v>
                </c:pt>
                <c:pt idx="2">
                  <c:v>63.51</c:v>
                </c:pt>
                <c:pt idx="3">
                  <c:v>64.03</c:v>
                </c:pt>
                <c:pt idx="4">
                  <c:v>61.41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48.55</c:v>
                </c:pt>
                <c:pt idx="2">
                  <c:v>49.2</c:v>
                </c:pt>
                <c:pt idx="3">
                  <c:v>50.01</c:v>
                </c:pt>
                <c:pt idx="4">
                  <c:v>50.99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22.52</c:v>
                </c:pt>
                <c:pt idx="1">
                  <c:v>25.82</c:v>
                </c:pt>
                <c:pt idx="2">
                  <c:v>28.48</c:v>
                </c:pt>
                <c:pt idx="3">
                  <c:v>27.75</c:v>
                </c:pt>
                <c:pt idx="4">
                  <c:v>29.32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17.11</c:v>
                </c:pt>
                <c:pt idx="2">
                  <c:v>18.329999999999998</c:v>
                </c:pt>
                <c:pt idx="3">
                  <c:v>20.27</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0.78</c:v>
                </c:pt>
                <c:pt idx="2">
                  <c:v>0.92</c:v>
                </c:pt>
                <c:pt idx="3">
                  <c:v>0.87</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107.13</c:v>
                </c:pt>
                <c:pt idx="1">
                  <c:v>106.7</c:v>
                </c:pt>
                <c:pt idx="2">
                  <c:v>121.72</c:v>
                </c:pt>
                <c:pt idx="3">
                  <c:v>113.26</c:v>
                </c:pt>
                <c:pt idx="4">
                  <c:v>134.59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360.86</c:v>
                </c:pt>
                <c:pt idx="2">
                  <c:v>350.79</c:v>
                </c:pt>
                <c:pt idx="3">
                  <c:v>354.57</c:v>
                </c:pt>
                <c:pt idx="4">
                  <c:v>357.74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276.12</c:v>
                </c:pt>
                <c:pt idx="1">
                  <c:v>256.89999999999998</c:v>
                </c:pt>
                <c:pt idx="2">
                  <c:v>246.17</c:v>
                </c:pt>
                <c:pt idx="3">
                  <c:v>250.28</c:v>
                </c:pt>
                <c:pt idx="4">
                  <c:v>249.88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309.27999999999997</c:v>
                </c:pt>
                <c:pt idx="2">
                  <c:v>322.92</c:v>
                </c:pt>
                <c:pt idx="3">
                  <c:v>303.45999999999998</c:v>
                </c:pt>
                <c:pt idx="4">
                  <c:v>307.27999999999997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126.62</c:v>
                </c:pt>
                <c:pt idx="1">
                  <c:v>109.74</c:v>
                </c:pt>
                <c:pt idx="2">
                  <c:v>110.91</c:v>
                </c:pt>
                <c:pt idx="3">
                  <c:v>119.77</c:v>
                </c:pt>
                <c:pt idx="4">
                  <c:v>109.02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103.32</c:v>
                </c:pt>
                <c:pt idx="2">
                  <c:v>100.85</c:v>
                </c:pt>
                <c:pt idx="3">
                  <c:v>103.79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124.65</c:v>
                </c:pt>
                <c:pt idx="1">
                  <c:v>143.63999999999999</c:v>
                </c:pt>
                <c:pt idx="2">
                  <c:v>138.44</c:v>
                </c:pt>
                <c:pt idx="3">
                  <c:v>128.97999999999999</c:v>
                </c:pt>
                <c:pt idx="4">
                  <c:v>143.19999999999999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168.56</c:v>
                </c:pt>
                <c:pt idx="2">
                  <c:v>167.1</c:v>
                </c:pt>
                <c:pt idx="3">
                  <c:v>167.86</c:v>
                </c:pt>
                <c:pt idx="4">
                  <c:v>173.68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53.03</c:v>
                </c:pt>
                <c:pt idx="1">
                  <c:v>51.8</c:v>
                </c:pt>
                <c:pt idx="2">
                  <c:v>51.54</c:v>
                </c:pt>
                <c:pt idx="3">
                  <c:v>62.71</c:v>
                </c:pt>
                <c:pt idx="4">
                  <c:v>64.87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59.51</c:v>
                </c:pt>
                <c:pt idx="2">
                  <c:v>59.91</c:v>
                </c:pt>
                <c:pt idx="3">
                  <c:v>59.4</c:v>
                </c:pt>
                <c:pt idx="4">
                  <c:v>59.24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91.23</c:v>
                </c:pt>
                <c:pt idx="1">
                  <c:v>91.99</c:v>
                </c:pt>
                <c:pt idx="2">
                  <c:v>93.04</c:v>
                </c:pt>
                <c:pt idx="3">
                  <c:v>92.49</c:v>
                </c:pt>
                <c:pt idx="4">
                  <c:v>88.53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87.08</c:v>
                </c:pt>
                <c:pt idx="2">
                  <c:v>87.26</c:v>
                </c:pt>
                <c:pt idx="3">
                  <c:v>87.57</c:v>
                </c:pt>
                <c:pt idx="4">
                  <c:v>87.26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83" sqref="BL83"/>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羽村市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54504</v>
      </c>
      <c r="AM8" s="29"/>
      <c r="AN8" s="29"/>
      <c r="AO8" s="29"/>
      <c r="AP8" s="29"/>
      <c r="AQ8" s="29"/>
      <c r="AR8" s="29"/>
      <c r="AS8" s="29"/>
      <c r="AT8" s="7">
        <f>データ!$S$6</f>
        <v>9.9</v>
      </c>
      <c r="AU8" s="15"/>
      <c r="AV8" s="15"/>
      <c r="AW8" s="15"/>
      <c r="AX8" s="15"/>
      <c r="AY8" s="15"/>
      <c r="AZ8" s="15"/>
      <c r="BA8" s="15"/>
      <c r="BB8" s="27">
        <f>データ!$T$6</f>
        <v>5505.45</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66.569999999999993</v>
      </c>
      <c r="J10" s="15"/>
      <c r="K10" s="15"/>
      <c r="L10" s="15"/>
      <c r="M10" s="15"/>
      <c r="N10" s="15"/>
      <c r="O10" s="24"/>
      <c r="P10" s="27">
        <f>データ!$P$6</f>
        <v>99.91</v>
      </c>
      <c r="Q10" s="27"/>
      <c r="R10" s="27"/>
      <c r="S10" s="27"/>
      <c r="T10" s="27"/>
      <c r="U10" s="27"/>
      <c r="V10" s="27"/>
      <c r="W10" s="29">
        <f>データ!$Q$6</f>
        <v>2277</v>
      </c>
      <c r="X10" s="29"/>
      <c r="Y10" s="29"/>
      <c r="Z10" s="29"/>
      <c r="AA10" s="29"/>
      <c r="AB10" s="29"/>
      <c r="AC10" s="29"/>
      <c r="AD10" s="2"/>
      <c r="AE10" s="2"/>
      <c r="AF10" s="2"/>
      <c r="AG10" s="2"/>
      <c r="AH10" s="2"/>
      <c r="AI10" s="2"/>
      <c r="AJ10" s="2"/>
      <c r="AK10" s="2"/>
      <c r="AL10" s="29">
        <f>データ!$U$6</f>
        <v>54335</v>
      </c>
      <c r="AM10" s="29"/>
      <c r="AN10" s="29"/>
      <c r="AO10" s="29"/>
      <c r="AP10" s="29"/>
      <c r="AQ10" s="29"/>
      <c r="AR10" s="29"/>
      <c r="AS10" s="29"/>
      <c r="AT10" s="7">
        <f>データ!$V$6</f>
        <v>9.4700000000000006</v>
      </c>
      <c r="AU10" s="15"/>
      <c r="AV10" s="15"/>
      <c r="AW10" s="15"/>
      <c r="AX10" s="15"/>
      <c r="AY10" s="15"/>
      <c r="AZ10" s="15"/>
      <c r="BA10" s="15"/>
      <c r="BB10" s="27">
        <f>データ!$W$6</f>
        <v>5737.59</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26</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E8I/dpDUGXel+SK3GR+Ff4mQYsvgDXDexdYVgl+aSoyBy0xFBbWB35ySmVDVHW2Vhk4tvsn6Ig1M7cnXOXH1EQ==" saltValue="J3O0f5+XeHG0YGiOA0eYP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59</v>
      </c>
      <c r="E3" s="67" t="s">
        <v>8</v>
      </c>
      <c r="F3" s="67" t="s">
        <v>7</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60</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62</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65</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61</v>
      </c>
      <c r="DT4" s="85"/>
      <c r="DU4" s="85"/>
      <c r="DV4" s="85"/>
      <c r="DW4" s="85"/>
      <c r="DX4" s="85"/>
      <c r="DY4" s="85"/>
      <c r="DZ4" s="85"/>
      <c r="EA4" s="85"/>
      <c r="EB4" s="85"/>
      <c r="EC4" s="85"/>
      <c r="ED4" s="85" t="s">
        <v>68</v>
      </c>
      <c r="EE4" s="85"/>
      <c r="EF4" s="85"/>
      <c r="EG4" s="85"/>
      <c r="EH4" s="85"/>
      <c r="EI4" s="85"/>
      <c r="EJ4" s="85"/>
      <c r="EK4" s="85"/>
      <c r="EL4" s="85"/>
      <c r="EM4" s="85"/>
      <c r="EN4" s="85"/>
    </row>
    <row r="5" spans="1:144">
      <c r="A5" s="65" t="s">
        <v>27</v>
      </c>
      <c r="B5" s="69"/>
      <c r="C5" s="69"/>
      <c r="D5" s="69"/>
      <c r="E5" s="69"/>
      <c r="F5" s="69"/>
      <c r="G5" s="69"/>
      <c r="H5" s="77" t="s">
        <v>56</v>
      </c>
      <c r="I5" s="77" t="s">
        <v>69</v>
      </c>
      <c r="J5" s="77" t="s">
        <v>70</v>
      </c>
      <c r="K5" s="77" t="s">
        <v>71</v>
      </c>
      <c r="L5" s="77" t="s">
        <v>72</v>
      </c>
      <c r="M5" s="77" t="s">
        <v>9</v>
      </c>
      <c r="N5" s="77" t="s">
        <v>73</v>
      </c>
      <c r="O5" s="77" t="s">
        <v>74</v>
      </c>
      <c r="P5" s="77" t="s">
        <v>75</v>
      </c>
      <c r="Q5" s="77" t="s">
        <v>76</v>
      </c>
      <c r="R5" s="77" t="s">
        <v>77</v>
      </c>
      <c r="S5" s="77" t="s">
        <v>78</v>
      </c>
      <c r="T5" s="77" t="s">
        <v>64</v>
      </c>
      <c r="U5" s="77" t="s">
        <v>79</v>
      </c>
      <c r="V5" s="77" t="s">
        <v>80</v>
      </c>
      <c r="W5" s="77" t="s">
        <v>81</v>
      </c>
      <c r="X5" s="77" t="s">
        <v>82</v>
      </c>
      <c r="Y5" s="77" t="s">
        <v>83</v>
      </c>
      <c r="Z5" s="77" t="s">
        <v>84</v>
      </c>
      <c r="AA5" s="77" t="s">
        <v>85</v>
      </c>
      <c r="AB5" s="77" t="s">
        <v>86</v>
      </c>
      <c r="AC5" s="77" t="s">
        <v>88</v>
      </c>
      <c r="AD5" s="77" t="s">
        <v>89</v>
      </c>
      <c r="AE5" s="77" t="s">
        <v>90</v>
      </c>
      <c r="AF5" s="77" t="s">
        <v>91</v>
      </c>
      <c r="AG5" s="77" t="s">
        <v>92</v>
      </c>
      <c r="AH5" s="77" t="s">
        <v>42</v>
      </c>
      <c r="AI5" s="77" t="s">
        <v>82</v>
      </c>
      <c r="AJ5" s="77" t="s">
        <v>83</v>
      </c>
      <c r="AK5" s="77" t="s">
        <v>84</v>
      </c>
      <c r="AL5" s="77" t="s">
        <v>85</v>
      </c>
      <c r="AM5" s="77" t="s">
        <v>86</v>
      </c>
      <c r="AN5" s="77" t="s">
        <v>88</v>
      </c>
      <c r="AO5" s="77" t="s">
        <v>89</v>
      </c>
      <c r="AP5" s="77" t="s">
        <v>90</v>
      </c>
      <c r="AQ5" s="77" t="s">
        <v>91</v>
      </c>
      <c r="AR5" s="77" t="s">
        <v>92</v>
      </c>
      <c r="AS5" s="77" t="s">
        <v>87</v>
      </c>
      <c r="AT5" s="77" t="s">
        <v>82</v>
      </c>
      <c r="AU5" s="77" t="s">
        <v>83</v>
      </c>
      <c r="AV5" s="77" t="s">
        <v>84</v>
      </c>
      <c r="AW5" s="77" t="s">
        <v>85</v>
      </c>
      <c r="AX5" s="77" t="s">
        <v>86</v>
      </c>
      <c r="AY5" s="77" t="s">
        <v>88</v>
      </c>
      <c r="AZ5" s="77" t="s">
        <v>89</v>
      </c>
      <c r="BA5" s="77" t="s">
        <v>90</v>
      </c>
      <c r="BB5" s="77" t="s">
        <v>91</v>
      </c>
      <c r="BC5" s="77" t="s">
        <v>92</v>
      </c>
      <c r="BD5" s="77" t="s">
        <v>87</v>
      </c>
      <c r="BE5" s="77" t="s">
        <v>82</v>
      </c>
      <c r="BF5" s="77" t="s">
        <v>83</v>
      </c>
      <c r="BG5" s="77" t="s">
        <v>84</v>
      </c>
      <c r="BH5" s="77" t="s">
        <v>85</v>
      </c>
      <c r="BI5" s="77" t="s">
        <v>86</v>
      </c>
      <c r="BJ5" s="77" t="s">
        <v>88</v>
      </c>
      <c r="BK5" s="77" t="s">
        <v>89</v>
      </c>
      <c r="BL5" s="77" t="s">
        <v>90</v>
      </c>
      <c r="BM5" s="77" t="s">
        <v>91</v>
      </c>
      <c r="BN5" s="77" t="s">
        <v>92</v>
      </c>
      <c r="BO5" s="77" t="s">
        <v>87</v>
      </c>
      <c r="BP5" s="77" t="s">
        <v>82</v>
      </c>
      <c r="BQ5" s="77" t="s">
        <v>83</v>
      </c>
      <c r="BR5" s="77" t="s">
        <v>84</v>
      </c>
      <c r="BS5" s="77" t="s">
        <v>85</v>
      </c>
      <c r="BT5" s="77" t="s">
        <v>86</v>
      </c>
      <c r="BU5" s="77" t="s">
        <v>88</v>
      </c>
      <c r="BV5" s="77" t="s">
        <v>89</v>
      </c>
      <c r="BW5" s="77" t="s">
        <v>90</v>
      </c>
      <c r="BX5" s="77" t="s">
        <v>91</v>
      </c>
      <c r="BY5" s="77" t="s">
        <v>92</v>
      </c>
      <c r="BZ5" s="77" t="s">
        <v>87</v>
      </c>
      <c r="CA5" s="77" t="s">
        <v>82</v>
      </c>
      <c r="CB5" s="77" t="s">
        <v>83</v>
      </c>
      <c r="CC5" s="77" t="s">
        <v>84</v>
      </c>
      <c r="CD5" s="77" t="s">
        <v>85</v>
      </c>
      <c r="CE5" s="77" t="s">
        <v>86</v>
      </c>
      <c r="CF5" s="77" t="s">
        <v>88</v>
      </c>
      <c r="CG5" s="77" t="s">
        <v>89</v>
      </c>
      <c r="CH5" s="77" t="s">
        <v>90</v>
      </c>
      <c r="CI5" s="77" t="s">
        <v>91</v>
      </c>
      <c r="CJ5" s="77" t="s">
        <v>92</v>
      </c>
      <c r="CK5" s="77" t="s">
        <v>87</v>
      </c>
      <c r="CL5" s="77" t="s">
        <v>82</v>
      </c>
      <c r="CM5" s="77" t="s">
        <v>83</v>
      </c>
      <c r="CN5" s="77" t="s">
        <v>84</v>
      </c>
      <c r="CO5" s="77" t="s">
        <v>85</v>
      </c>
      <c r="CP5" s="77" t="s">
        <v>86</v>
      </c>
      <c r="CQ5" s="77" t="s">
        <v>88</v>
      </c>
      <c r="CR5" s="77" t="s">
        <v>89</v>
      </c>
      <c r="CS5" s="77" t="s">
        <v>90</v>
      </c>
      <c r="CT5" s="77" t="s">
        <v>91</v>
      </c>
      <c r="CU5" s="77" t="s">
        <v>92</v>
      </c>
      <c r="CV5" s="77" t="s">
        <v>87</v>
      </c>
      <c r="CW5" s="77" t="s">
        <v>82</v>
      </c>
      <c r="CX5" s="77" t="s">
        <v>83</v>
      </c>
      <c r="CY5" s="77" t="s">
        <v>84</v>
      </c>
      <c r="CZ5" s="77" t="s">
        <v>85</v>
      </c>
      <c r="DA5" s="77" t="s">
        <v>86</v>
      </c>
      <c r="DB5" s="77" t="s">
        <v>88</v>
      </c>
      <c r="DC5" s="77" t="s">
        <v>89</v>
      </c>
      <c r="DD5" s="77" t="s">
        <v>90</v>
      </c>
      <c r="DE5" s="77" t="s">
        <v>91</v>
      </c>
      <c r="DF5" s="77" t="s">
        <v>92</v>
      </c>
      <c r="DG5" s="77" t="s">
        <v>87</v>
      </c>
      <c r="DH5" s="77" t="s">
        <v>82</v>
      </c>
      <c r="DI5" s="77" t="s">
        <v>83</v>
      </c>
      <c r="DJ5" s="77" t="s">
        <v>84</v>
      </c>
      <c r="DK5" s="77" t="s">
        <v>85</v>
      </c>
      <c r="DL5" s="77" t="s">
        <v>86</v>
      </c>
      <c r="DM5" s="77" t="s">
        <v>88</v>
      </c>
      <c r="DN5" s="77" t="s">
        <v>89</v>
      </c>
      <c r="DO5" s="77" t="s">
        <v>90</v>
      </c>
      <c r="DP5" s="77" t="s">
        <v>91</v>
      </c>
      <c r="DQ5" s="77" t="s">
        <v>92</v>
      </c>
      <c r="DR5" s="77" t="s">
        <v>87</v>
      </c>
      <c r="DS5" s="77" t="s">
        <v>82</v>
      </c>
      <c r="DT5" s="77" t="s">
        <v>83</v>
      </c>
      <c r="DU5" s="77" t="s">
        <v>84</v>
      </c>
      <c r="DV5" s="77" t="s">
        <v>85</v>
      </c>
      <c r="DW5" s="77" t="s">
        <v>86</v>
      </c>
      <c r="DX5" s="77" t="s">
        <v>88</v>
      </c>
      <c r="DY5" s="77" t="s">
        <v>89</v>
      </c>
      <c r="DZ5" s="77" t="s">
        <v>90</v>
      </c>
      <c r="EA5" s="77" t="s">
        <v>91</v>
      </c>
      <c r="EB5" s="77" t="s">
        <v>92</v>
      </c>
      <c r="EC5" s="77" t="s">
        <v>87</v>
      </c>
      <c r="ED5" s="77" t="s">
        <v>82</v>
      </c>
      <c r="EE5" s="77" t="s">
        <v>83</v>
      </c>
      <c r="EF5" s="77" t="s">
        <v>84</v>
      </c>
      <c r="EG5" s="77" t="s">
        <v>85</v>
      </c>
      <c r="EH5" s="77" t="s">
        <v>86</v>
      </c>
      <c r="EI5" s="77" t="s">
        <v>88</v>
      </c>
      <c r="EJ5" s="77" t="s">
        <v>89</v>
      </c>
      <c r="EK5" s="77" t="s">
        <v>90</v>
      </c>
      <c r="EL5" s="77" t="s">
        <v>91</v>
      </c>
      <c r="EM5" s="77" t="s">
        <v>92</v>
      </c>
      <c r="EN5" s="77" t="s">
        <v>87</v>
      </c>
    </row>
    <row r="6" spans="1:144" s="64" customFormat="1">
      <c r="A6" s="65" t="s">
        <v>93</v>
      </c>
      <c r="B6" s="70">
        <f t="shared" ref="B6:W6" si="1">B7</f>
        <v>2022</v>
      </c>
      <c r="C6" s="70">
        <f t="shared" si="1"/>
        <v>132276</v>
      </c>
      <c r="D6" s="70">
        <f t="shared" si="1"/>
        <v>46</v>
      </c>
      <c r="E6" s="70">
        <f t="shared" si="1"/>
        <v>1</v>
      </c>
      <c r="F6" s="70">
        <f t="shared" si="1"/>
        <v>0</v>
      </c>
      <c r="G6" s="70">
        <f t="shared" si="1"/>
        <v>1</v>
      </c>
      <c r="H6" s="70" t="str">
        <f t="shared" si="1"/>
        <v>東京都　羽村市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66.569999999999993</v>
      </c>
      <c r="P6" s="80">
        <f t="shared" si="1"/>
        <v>99.91</v>
      </c>
      <c r="Q6" s="80">
        <f t="shared" si="1"/>
        <v>2277</v>
      </c>
      <c r="R6" s="80">
        <f t="shared" si="1"/>
        <v>54504</v>
      </c>
      <c r="S6" s="80">
        <f t="shared" si="1"/>
        <v>9.9</v>
      </c>
      <c r="T6" s="80">
        <f t="shared" si="1"/>
        <v>5505.45</v>
      </c>
      <c r="U6" s="80">
        <f t="shared" si="1"/>
        <v>54335</v>
      </c>
      <c r="V6" s="80">
        <f t="shared" si="1"/>
        <v>9.4700000000000006</v>
      </c>
      <c r="W6" s="80">
        <f t="shared" si="1"/>
        <v>5737.59</v>
      </c>
      <c r="X6" s="86">
        <f t="shared" ref="X6:AG6" si="2">IF(X7="",NA(),X7)</f>
        <v>134.38</v>
      </c>
      <c r="Y6" s="86">
        <f t="shared" si="2"/>
        <v>118.17</v>
      </c>
      <c r="Z6" s="86">
        <f t="shared" si="2"/>
        <v>118.98</v>
      </c>
      <c r="AA6" s="86">
        <f t="shared" si="2"/>
        <v>130.13</v>
      </c>
      <c r="AB6" s="86">
        <f t="shared" si="2"/>
        <v>118.32</v>
      </c>
      <c r="AC6" s="86">
        <f t="shared" si="2"/>
        <v>111.44</v>
      </c>
      <c r="AD6" s="86">
        <f t="shared" si="2"/>
        <v>111.17</v>
      </c>
      <c r="AE6" s="86">
        <f t="shared" si="2"/>
        <v>110.91</v>
      </c>
      <c r="AF6" s="86">
        <f t="shared" si="2"/>
        <v>111.49</v>
      </c>
      <c r="AG6" s="86">
        <f t="shared" si="2"/>
        <v>109.09</v>
      </c>
      <c r="AH6" s="80" t="str">
        <f>IF(AH7="","",IF(AH7="-","【-】","【"&amp;SUBSTITUTE(TEXT(AH7,"#,##0.00"),"-","△")&amp;"】"))</f>
        <v>【108.70】</v>
      </c>
      <c r="AI6" s="80">
        <f t="shared" ref="AI6:AR6" si="3">IF(AI7="",NA(),AI7)</f>
        <v>0</v>
      </c>
      <c r="AJ6" s="80">
        <f t="shared" si="3"/>
        <v>0</v>
      </c>
      <c r="AK6" s="80">
        <f t="shared" si="3"/>
        <v>0</v>
      </c>
      <c r="AL6" s="80">
        <f t="shared" si="3"/>
        <v>0</v>
      </c>
      <c r="AM6" s="80">
        <f t="shared" si="3"/>
        <v>0</v>
      </c>
      <c r="AN6" s="86">
        <f t="shared" si="3"/>
        <v>1.03</v>
      </c>
      <c r="AO6" s="86">
        <f t="shared" si="3"/>
        <v>0.78</v>
      </c>
      <c r="AP6" s="86">
        <f t="shared" si="3"/>
        <v>0.92</v>
      </c>
      <c r="AQ6" s="86">
        <f t="shared" si="3"/>
        <v>0.87</v>
      </c>
      <c r="AR6" s="86">
        <f t="shared" si="3"/>
        <v>0.93</v>
      </c>
      <c r="AS6" s="80" t="str">
        <f>IF(AS7="","",IF(AS7="-","【-】","【"&amp;SUBSTITUTE(TEXT(AS7,"#,##0.00"),"-","△")&amp;"】"))</f>
        <v>【1.34】</v>
      </c>
      <c r="AT6" s="86">
        <f t="shared" ref="AT6:BC6" si="4">IF(AT7="",NA(),AT7)</f>
        <v>107.13</v>
      </c>
      <c r="AU6" s="86">
        <f t="shared" si="4"/>
        <v>106.7</v>
      </c>
      <c r="AV6" s="86">
        <f t="shared" si="4"/>
        <v>121.72</v>
      </c>
      <c r="AW6" s="86">
        <f t="shared" si="4"/>
        <v>113.26</v>
      </c>
      <c r="AX6" s="86">
        <f t="shared" si="4"/>
        <v>134.59</v>
      </c>
      <c r="AY6" s="86">
        <f t="shared" si="4"/>
        <v>349.83</v>
      </c>
      <c r="AZ6" s="86">
        <f t="shared" si="4"/>
        <v>360.86</v>
      </c>
      <c r="BA6" s="86">
        <f t="shared" si="4"/>
        <v>350.79</v>
      </c>
      <c r="BB6" s="86">
        <f t="shared" si="4"/>
        <v>354.57</v>
      </c>
      <c r="BC6" s="86">
        <f t="shared" si="4"/>
        <v>357.74</v>
      </c>
      <c r="BD6" s="80" t="str">
        <f>IF(BD7="","",IF(BD7="-","【-】","【"&amp;SUBSTITUTE(TEXT(BD7,"#,##0.00"),"-","△")&amp;"】"))</f>
        <v>【252.29】</v>
      </c>
      <c r="BE6" s="86">
        <f t="shared" ref="BE6:BN6" si="5">IF(BE7="",NA(),BE7)</f>
        <v>276.12</v>
      </c>
      <c r="BF6" s="86">
        <f t="shared" si="5"/>
        <v>256.89999999999998</v>
      </c>
      <c r="BG6" s="86">
        <f t="shared" si="5"/>
        <v>246.17</v>
      </c>
      <c r="BH6" s="86">
        <f t="shared" si="5"/>
        <v>250.28</v>
      </c>
      <c r="BI6" s="86">
        <f t="shared" si="5"/>
        <v>249.88</v>
      </c>
      <c r="BJ6" s="86">
        <f t="shared" si="5"/>
        <v>314.87</v>
      </c>
      <c r="BK6" s="86">
        <f t="shared" si="5"/>
        <v>309.27999999999997</v>
      </c>
      <c r="BL6" s="86">
        <f t="shared" si="5"/>
        <v>322.92</v>
      </c>
      <c r="BM6" s="86">
        <f t="shared" si="5"/>
        <v>303.45999999999998</v>
      </c>
      <c r="BN6" s="86">
        <f t="shared" si="5"/>
        <v>307.27999999999997</v>
      </c>
      <c r="BO6" s="80" t="str">
        <f>IF(BO7="","",IF(BO7="-","【-】","【"&amp;SUBSTITUTE(TEXT(BO7,"#,##0.00"),"-","△")&amp;"】"))</f>
        <v>【268.07】</v>
      </c>
      <c r="BP6" s="86">
        <f t="shared" ref="BP6:BY6" si="6">IF(BP7="",NA(),BP7)</f>
        <v>126.62</v>
      </c>
      <c r="BQ6" s="86">
        <f t="shared" si="6"/>
        <v>109.74</v>
      </c>
      <c r="BR6" s="86">
        <f t="shared" si="6"/>
        <v>110.91</v>
      </c>
      <c r="BS6" s="86">
        <f t="shared" si="6"/>
        <v>119.77</v>
      </c>
      <c r="BT6" s="86">
        <f t="shared" si="6"/>
        <v>109.02</v>
      </c>
      <c r="BU6" s="86">
        <f t="shared" si="6"/>
        <v>103.54</v>
      </c>
      <c r="BV6" s="86">
        <f t="shared" si="6"/>
        <v>103.32</v>
      </c>
      <c r="BW6" s="86">
        <f t="shared" si="6"/>
        <v>100.85</v>
      </c>
      <c r="BX6" s="86">
        <f t="shared" si="6"/>
        <v>103.79</v>
      </c>
      <c r="BY6" s="86">
        <f t="shared" si="6"/>
        <v>98.3</v>
      </c>
      <c r="BZ6" s="80" t="str">
        <f>IF(BZ7="","",IF(BZ7="-","【-】","【"&amp;SUBSTITUTE(TEXT(BZ7,"#,##0.00"),"-","△")&amp;"】"))</f>
        <v>【97.47】</v>
      </c>
      <c r="CA6" s="86">
        <f t="shared" ref="CA6:CJ6" si="7">IF(CA7="",NA(),CA7)</f>
        <v>124.65</v>
      </c>
      <c r="CB6" s="86">
        <f t="shared" si="7"/>
        <v>143.63999999999999</v>
      </c>
      <c r="CC6" s="86">
        <f t="shared" si="7"/>
        <v>138.44</v>
      </c>
      <c r="CD6" s="86">
        <f t="shared" si="7"/>
        <v>128.97999999999999</v>
      </c>
      <c r="CE6" s="86">
        <f t="shared" si="7"/>
        <v>143.19999999999999</v>
      </c>
      <c r="CF6" s="86">
        <f t="shared" si="7"/>
        <v>167.46</v>
      </c>
      <c r="CG6" s="86">
        <f t="shared" si="7"/>
        <v>168.56</v>
      </c>
      <c r="CH6" s="86">
        <f t="shared" si="7"/>
        <v>167.1</v>
      </c>
      <c r="CI6" s="86">
        <f t="shared" si="7"/>
        <v>167.86</v>
      </c>
      <c r="CJ6" s="86">
        <f t="shared" si="7"/>
        <v>173.68</v>
      </c>
      <c r="CK6" s="80" t="str">
        <f>IF(CK7="","",IF(CK7="-","【-】","【"&amp;SUBSTITUTE(TEXT(CK7,"#,##0.00"),"-","△")&amp;"】"))</f>
        <v>【174.75】</v>
      </c>
      <c r="CL6" s="86">
        <f t="shared" ref="CL6:CU6" si="8">IF(CL7="",NA(),CL7)</f>
        <v>53.03</v>
      </c>
      <c r="CM6" s="86">
        <f t="shared" si="8"/>
        <v>51.8</v>
      </c>
      <c r="CN6" s="86">
        <f t="shared" si="8"/>
        <v>51.54</v>
      </c>
      <c r="CO6" s="86">
        <f t="shared" si="8"/>
        <v>62.71</v>
      </c>
      <c r="CP6" s="86">
        <f t="shared" si="8"/>
        <v>64.87</v>
      </c>
      <c r="CQ6" s="86">
        <f t="shared" si="8"/>
        <v>59.46</v>
      </c>
      <c r="CR6" s="86">
        <f t="shared" si="8"/>
        <v>59.51</v>
      </c>
      <c r="CS6" s="86">
        <f t="shared" si="8"/>
        <v>59.91</v>
      </c>
      <c r="CT6" s="86">
        <f t="shared" si="8"/>
        <v>59.4</v>
      </c>
      <c r="CU6" s="86">
        <f t="shared" si="8"/>
        <v>59.24</v>
      </c>
      <c r="CV6" s="80" t="str">
        <f>IF(CV7="","",IF(CV7="-","【-】","【"&amp;SUBSTITUTE(TEXT(CV7,"#,##0.00"),"-","△")&amp;"】"))</f>
        <v>【59.97】</v>
      </c>
      <c r="CW6" s="86">
        <f t="shared" ref="CW6:DF6" si="9">IF(CW7="",NA(),CW7)</f>
        <v>91.23</v>
      </c>
      <c r="CX6" s="86">
        <f t="shared" si="9"/>
        <v>91.99</v>
      </c>
      <c r="CY6" s="86">
        <f t="shared" si="9"/>
        <v>93.04</v>
      </c>
      <c r="CZ6" s="86">
        <f t="shared" si="9"/>
        <v>92.49</v>
      </c>
      <c r="DA6" s="86">
        <f t="shared" si="9"/>
        <v>88.53</v>
      </c>
      <c r="DB6" s="86">
        <f t="shared" si="9"/>
        <v>87.41</v>
      </c>
      <c r="DC6" s="86">
        <f t="shared" si="9"/>
        <v>87.08</v>
      </c>
      <c r="DD6" s="86">
        <f t="shared" si="9"/>
        <v>87.26</v>
      </c>
      <c r="DE6" s="86">
        <f t="shared" si="9"/>
        <v>87.57</v>
      </c>
      <c r="DF6" s="86">
        <f t="shared" si="9"/>
        <v>87.26</v>
      </c>
      <c r="DG6" s="80" t="str">
        <f>IF(DG7="","",IF(DG7="-","【-】","【"&amp;SUBSTITUTE(TEXT(DG7,"#,##0.00"),"-","△")&amp;"】"))</f>
        <v>【89.76】</v>
      </c>
      <c r="DH6" s="86">
        <f t="shared" ref="DH6:DQ6" si="10">IF(DH7="",NA(),DH7)</f>
        <v>61.66</v>
      </c>
      <c r="DI6" s="86">
        <f t="shared" si="10"/>
        <v>62.56</v>
      </c>
      <c r="DJ6" s="86">
        <f t="shared" si="10"/>
        <v>63.51</v>
      </c>
      <c r="DK6" s="86">
        <f t="shared" si="10"/>
        <v>64.03</v>
      </c>
      <c r="DL6" s="86">
        <f t="shared" si="10"/>
        <v>61.41</v>
      </c>
      <c r="DM6" s="86">
        <f t="shared" si="10"/>
        <v>47.62</v>
      </c>
      <c r="DN6" s="86">
        <f t="shared" si="10"/>
        <v>48.55</v>
      </c>
      <c r="DO6" s="86">
        <f t="shared" si="10"/>
        <v>49.2</v>
      </c>
      <c r="DP6" s="86">
        <f t="shared" si="10"/>
        <v>50.01</v>
      </c>
      <c r="DQ6" s="86">
        <f t="shared" si="10"/>
        <v>50.99</v>
      </c>
      <c r="DR6" s="80" t="str">
        <f>IF(DR7="","",IF(DR7="-","【-】","【"&amp;SUBSTITUTE(TEXT(DR7,"#,##0.00"),"-","△")&amp;"】"))</f>
        <v>【51.51】</v>
      </c>
      <c r="DS6" s="86">
        <f t="shared" ref="DS6:EB6" si="11">IF(DS7="",NA(),DS7)</f>
        <v>22.52</v>
      </c>
      <c r="DT6" s="86">
        <f t="shared" si="11"/>
        <v>25.82</v>
      </c>
      <c r="DU6" s="86">
        <f t="shared" si="11"/>
        <v>28.48</v>
      </c>
      <c r="DV6" s="86">
        <f t="shared" si="11"/>
        <v>27.75</v>
      </c>
      <c r="DW6" s="86">
        <f t="shared" si="11"/>
        <v>29.32</v>
      </c>
      <c r="DX6" s="86">
        <f t="shared" si="11"/>
        <v>16.27</v>
      </c>
      <c r="DY6" s="86">
        <f t="shared" si="11"/>
        <v>17.11</v>
      </c>
      <c r="DZ6" s="86">
        <f t="shared" si="11"/>
        <v>18.329999999999998</v>
      </c>
      <c r="EA6" s="86">
        <f t="shared" si="11"/>
        <v>20.27</v>
      </c>
      <c r="EB6" s="86">
        <f t="shared" si="11"/>
        <v>21.69</v>
      </c>
      <c r="EC6" s="80" t="str">
        <f>IF(EC7="","",IF(EC7="-","【-】","【"&amp;SUBSTITUTE(TEXT(EC7,"#,##0.00"),"-","△")&amp;"】"))</f>
        <v>【23.75】</v>
      </c>
      <c r="ED6" s="86">
        <f t="shared" ref="ED6:EM6" si="12">IF(ED7="",NA(),ED7)</f>
        <v>0.67</v>
      </c>
      <c r="EE6" s="86">
        <f t="shared" si="12"/>
        <v>0.77</v>
      </c>
      <c r="EF6" s="86">
        <f t="shared" si="12"/>
        <v>1.06</v>
      </c>
      <c r="EG6" s="86">
        <f t="shared" si="12"/>
        <v>0.99</v>
      </c>
      <c r="EH6" s="86">
        <f t="shared" si="12"/>
        <v>1.39</v>
      </c>
      <c r="EI6" s="86">
        <f t="shared" si="12"/>
        <v>0.63</v>
      </c>
      <c r="EJ6" s="86">
        <f t="shared" si="12"/>
        <v>0.63</v>
      </c>
      <c r="EK6" s="86">
        <f t="shared" si="12"/>
        <v>0.6</v>
      </c>
      <c r="EL6" s="86">
        <f t="shared" si="12"/>
        <v>0.56000000000000005</v>
      </c>
      <c r="EM6" s="86">
        <f t="shared" si="12"/>
        <v>0.6</v>
      </c>
      <c r="EN6" s="80" t="str">
        <f>IF(EN7="","",IF(EN7="-","【-】","【"&amp;SUBSTITUTE(TEXT(EN7,"#,##0.00"),"-","△")&amp;"】"))</f>
        <v>【0.67】</v>
      </c>
    </row>
    <row r="7" spans="1:144" s="64" customFormat="1">
      <c r="A7" s="65"/>
      <c r="B7" s="71">
        <v>2022</v>
      </c>
      <c r="C7" s="71">
        <v>132276</v>
      </c>
      <c r="D7" s="71">
        <v>46</v>
      </c>
      <c r="E7" s="71">
        <v>1</v>
      </c>
      <c r="F7" s="71">
        <v>0</v>
      </c>
      <c r="G7" s="71">
        <v>1</v>
      </c>
      <c r="H7" s="71" t="s">
        <v>94</v>
      </c>
      <c r="I7" s="71" t="s">
        <v>95</v>
      </c>
      <c r="J7" s="71" t="s">
        <v>96</v>
      </c>
      <c r="K7" s="71" t="s">
        <v>97</v>
      </c>
      <c r="L7" s="71" t="s">
        <v>58</v>
      </c>
      <c r="M7" s="71" t="s">
        <v>13</v>
      </c>
      <c r="N7" s="81" t="s">
        <v>98</v>
      </c>
      <c r="O7" s="81">
        <v>66.569999999999993</v>
      </c>
      <c r="P7" s="81">
        <v>99.91</v>
      </c>
      <c r="Q7" s="81">
        <v>2277</v>
      </c>
      <c r="R7" s="81">
        <v>54504</v>
      </c>
      <c r="S7" s="81">
        <v>9.9</v>
      </c>
      <c r="T7" s="81">
        <v>5505.45</v>
      </c>
      <c r="U7" s="81">
        <v>54335</v>
      </c>
      <c r="V7" s="81">
        <v>9.4700000000000006</v>
      </c>
      <c r="W7" s="81">
        <v>5737.59</v>
      </c>
      <c r="X7" s="81">
        <v>134.38</v>
      </c>
      <c r="Y7" s="81">
        <v>118.17</v>
      </c>
      <c r="Z7" s="81">
        <v>118.98</v>
      </c>
      <c r="AA7" s="81">
        <v>130.13</v>
      </c>
      <c r="AB7" s="81">
        <v>118.32</v>
      </c>
      <c r="AC7" s="81">
        <v>111.44</v>
      </c>
      <c r="AD7" s="81">
        <v>111.17</v>
      </c>
      <c r="AE7" s="81">
        <v>110.91</v>
      </c>
      <c r="AF7" s="81">
        <v>111.49</v>
      </c>
      <c r="AG7" s="81">
        <v>109.09</v>
      </c>
      <c r="AH7" s="81">
        <v>108.7</v>
      </c>
      <c r="AI7" s="81">
        <v>0</v>
      </c>
      <c r="AJ7" s="81">
        <v>0</v>
      </c>
      <c r="AK7" s="81">
        <v>0</v>
      </c>
      <c r="AL7" s="81">
        <v>0</v>
      </c>
      <c r="AM7" s="81">
        <v>0</v>
      </c>
      <c r="AN7" s="81">
        <v>1.03</v>
      </c>
      <c r="AO7" s="81">
        <v>0.78</v>
      </c>
      <c r="AP7" s="81">
        <v>0.92</v>
      </c>
      <c r="AQ7" s="81">
        <v>0.87</v>
      </c>
      <c r="AR7" s="81">
        <v>0.93</v>
      </c>
      <c r="AS7" s="81">
        <v>1.34</v>
      </c>
      <c r="AT7" s="81">
        <v>107.13</v>
      </c>
      <c r="AU7" s="81">
        <v>106.7</v>
      </c>
      <c r="AV7" s="81">
        <v>121.72</v>
      </c>
      <c r="AW7" s="81">
        <v>113.26</v>
      </c>
      <c r="AX7" s="81">
        <v>134.59</v>
      </c>
      <c r="AY7" s="81">
        <v>349.83</v>
      </c>
      <c r="AZ7" s="81">
        <v>360.86</v>
      </c>
      <c r="BA7" s="81">
        <v>350.79</v>
      </c>
      <c r="BB7" s="81">
        <v>354.57</v>
      </c>
      <c r="BC7" s="81">
        <v>357.74</v>
      </c>
      <c r="BD7" s="81">
        <v>252.29</v>
      </c>
      <c r="BE7" s="81">
        <v>276.12</v>
      </c>
      <c r="BF7" s="81">
        <v>256.89999999999998</v>
      </c>
      <c r="BG7" s="81">
        <v>246.17</v>
      </c>
      <c r="BH7" s="81">
        <v>250.28</v>
      </c>
      <c r="BI7" s="81">
        <v>249.88</v>
      </c>
      <c r="BJ7" s="81">
        <v>314.87</v>
      </c>
      <c r="BK7" s="81">
        <v>309.27999999999997</v>
      </c>
      <c r="BL7" s="81">
        <v>322.92</v>
      </c>
      <c r="BM7" s="81">
        <v>303.45999999999998</v>
      </c>
      <c r="BN7" s="81">
        <v>307.27999999999997</v>
      </c>
      <c r="BO7" s="81">
        <v>268.07</v>
      </c>
      <c r="BP7" s="81">
        <v>126.62</v>
      </c>
      <c r="BQ7" s="81">
        <v>109.74</v>
      </c>
      <c r="BR7" s="81">
        <v>110.91</v>
      </c>
      <c r="BS7" s="81">
        <v>119.77</v>
      </c>
      <c r="BT7" s="81">
        <v>109.02</v>
      </c>
      <c r="BU7" s="81">
        <v>103.54</v>
      </c>
      <c r="BV7" s="81">
        <v>103.32</v>
      </c>
      <c r="BW7" s="81">
        <v>100.85</v>
      </c>
      <c r="BX7" s="81">
        <v>103.79</v>
      </c>
      <c r="BY7" s="81">
        <v>98.3</v>
      </c>
      <c r="BZ7" s="81">
        <v>97.47</v>
      </c>
      <c r="CA7" s="81">
        <v>124.65</v>
      </c>
      <c r="CB7" s="81">
        <v>143.63999999999999</v>
      </c>
      <c r="CC7" s="81">
        <v>138.44</v>
      </c>
      <c r="CD7" s="81">
        <v>128.97999999999999</v>
      </c>
      <c r="CE7" s="81">
        <v>143.19999999999999</v>
      </c>
      <c r="CF7" s="81">
        <v>167.46</v>
      </c>
      <c r="CG7" s="81">
        <v>168.56</v>
      </c>
      <c r="CH7" s="81">
        <v>167.1</v>
      </c>
      <c r="CI7" s="81">
        <v>167.86</v>
      </c>
      <c r="CJ7" s="81">
        <v>173.68</v>
      </c>
      <c r="CK7" s="81">
        <v>174.75</v>
      </c>
      <c r="CL7" s="81">
        <v>53.03</v>
      </c>
      <c r="CM7" s="81">
        <v>51.8</v>
      </c>
      <c r="CN7" s="81">
        <v>51.54</v>
      </c>
      <c r="CO7" s="81">
        <v>62.71</v>
      </c>
      <c r="CP7" s="81">
        <v>64.87</v>
      </c>
      <c r="CQ7" s="81">
        <v>59.46</v>
      </c>
      <c r="CR7" s="81">
        <v>59.51</v>
      </c>
      <c r="CS7" s="81">
        <v>59.91</v>
      </c>
      <c r="CT7" s="81">
        <v>59.4</v>
      </c>
      <c r="CU7" s="81">
        <v>59.24</v>
      </c>
      <c r="CV7" s="81">
        <v>59.97</v>
      </c>
      <c r="CW7" s="81">
        <v>91.23</v>
      </c>
      <c r="CX7" s="81">
        <v>91.99</v>
      </c>
      <c r="CY7" s="81">
        <v>93.04</v>
      </c>
      <c r="CZ7" s="81">
        <v>92.49</v>
      </c>
      <c r="DA7" s="81">
        <v>88.53</v>
      </c>
      <c r="DB7" s="81">
        <v>87.41</v>
      </c>
      <c r="DC7" s="81">
        <v>87.08</v>
      </c>
      <c r="DD7" s="81">
        <v>87.26</v>
      </c>
      <c r="DE7" s="81">
        <v>87.57</v>
      </c>
      <c r="DF7" s="81">
        <v>87.26</v>
      </c>
      <c r="DG7" s="81">
        <v>89.76</v>
      </c>
      <c r="DH7" s="81">
        <v>61.66</v>
      </c>
      <c r="DI7" s="81">
        <v>62.56</v>
      </c>
      <c r="DJ7" s="81">
        <v>63.51</v>
      </c>
      <c r="DK7" s="81">
        <v>64.03</v>
      </c>
      <c r="DL7" s="81">
        <v>61.41</v>
      </c>
      <c r="DM7" s="81">
        <v>47.62</v>
      </c>
      <c r="DN7" s="81">
        <v>48.55</v>
      </c>
      <c r="DO7" s="81">
        <v>49.2</v>
      </c>
      <c r="DP7" s="81">
        <v>50.01</v>
      </c>
      <c r="DQ7" s="81">
        <v>50.99</v>
      </c>
      <c r="DR7" s="81">
        <v>51.51</v>
      </c>
      <c r="DS7" s="81">
        <v>22.52</v>
      </c>
      <c r="DT7" s="81">
        <v>25.82</v>
      </c>
      <c r="DU7" s="81">
        <v>28.48</v>
      </c>
      <c r="DV7" s="81">
        <v>27.75</v>
      </c>
      <c r="DW7" s="81">
        <v>29.32</v>
      </c>
      <c r="DX7" s="81">
        <v>16.27</v>
      </c>
      <c r="DY7" s="81">
        <v>17.11</v>
      </c>
      <c r="DZ7" s="81">
        <v>18.329999999999998</v>
      </c>
      <c r="EA7" s="81">
        <v>20.27</v>
      </c>
      <c r="EB7" s="81">
        <v>21.69</v>
      </c>
      <c r="EC7" s="81">
        <v>23.75</v>
      </c>
      <c r="ED7" s="81">
        <v>0.67</v>
      </c>
      <c r="EE7" s="81">
        <v>0.77</v>
      </c>
      <c r="EF7" s="81">
        <v>1.06</v>
      </c>
      <c r="EG7" s="81">
        <v>0.99</v>
      </c>
      <c r="EH7" s="81">
        <v>1.39</v>
      </c>
      <c r="EI7" s="81">
        <v>0.63</v>
      </c>
      <c r="EJ7" s="81">
        <v>0.63</v>
      </c>
      <c r="EK7" s="81">
        <v>0.6</v>
      </c>
      <c r="EL7" s="81">
        <v>0.56000000000000005</v>
      </c>
      <c r="EM7" s="81">
        <v>0.6</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648378</cp:lastModifiedBy>
  <dcterms:created xsi:type="dcterms:W3CDTF">2023-12-05T00:52:11Z</dcterms:created>
  <dcterms:modified xsi:type="dcterms:W3CDTF">2024-01-22T08:50:56Z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2024-01-22T08:50:56Z</vt:filetime>
  </property>
</Properties>
</file>