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元年度決算\20210215経営比較分析表の修正\"/>
    </mc:Choice>
  </mc:AlternateContent>
  <workbookProtection workbookAlgorithmName="SHA-512" workbookHashValue="LFQsFMSJy01MSEGvUDaEIJbBJBjPcVUW+ZpVz+RXnndB0PD51H6cuobDBD9+9BLrcPXnOdLty04Q1t3PnrNbVQ==" workbookSaltValue="LjMw54BTXkcofXKiZ7Xbh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LH30" i="4"/>
  <c r="GQ51" i="4"/>
  <c r="IE76" i="4"/>
  <c r="BZ51" i="4"/>
  <c r="GQ30" i="4"/>
  <c r="BZ30" i="4"/>
  <c r="BG30" i="4"/>
  <c r="KO51" i="4"/>
  <c r="FX30" i="4"/>
  <c r="AV76" i="4"/>
  <c r="BG51" i="4"/>
  <c r="LE76" i="4"/>
  <c r="FX51" i="4"/>
  <c r="KO30" i="4"/>
  <c r="HP76" i="4"/>
  <c r="HA76" i="4"/>
  <c r="AN51" i="4"/>
  <c r="FE30" i="4"/>
  <c r="AN30" i="4"/>
  <c r="JV30" i="4"/>
  <c r="AG76" i="4"/>
  <c r="JV51" i="4"/>
  <c r="KP76" i="4"/>
  <c r="FE51" i="4"/>
  <c r="KA76" i="4"/>
  <c r="EL51" i="4"/>
  <c r="JC30" i="4"/>
  <c r="GL76" i="4"/>
  <c r="JC51" i="4"/>
  <c r="U51" i="4"/>
  <c r="EL30" i="4"/>
  <c r="U30" i="4"/>
  <c r="R76" i="4"/>
</calcChain>
</file>

<file path=xl/sharedStrings.xml><?xml version="1.0" encoding="utf-8"?>
<sst xmlns="http://schemas.openxmlformats.org/spreadsheetml/2006/main" count="278" uniqueCount="139">
  <si>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</si>
  <si>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</si>
  <si>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</si>
  <si>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</si>
  <si>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</si>
  <si>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</si>
  <si>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</si>
  <si>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</si>
  <si>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</si>
  <si>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</si>
  <si>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</si>
  <si>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</si>
  <si>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</si>
  <si>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</si>
  <si>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</si>
  <si>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</si>
  <si>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</si>
  <si>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</si>
  <si>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</si>
  <si>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</si>
  <si>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</si>
  <si>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</si>
  <si>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</si>
  <si>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</si>
  <si>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</si>
  <si>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</si>
  <si>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</si>
  <si>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</si>
  <si>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</si>
  <si>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</si>
  <si>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</si>
  <si>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</si>
  <si>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</si>
  <si>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</si>
  <si>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</si>
  <si>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</si>
  <si>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</si>
  <si>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</si>
  <si>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</si>
  <si>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</si>
  <si>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</si>
  <si>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</si>
  <si>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</si>
  <si>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</si>
  <si>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</si>
  <si>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</si>
  <si>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</si>
  <si>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</si>
  <si>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</si>
  <si>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</si>
  <si>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</si>
  <si>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</si>
  <si>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</si>
  <si>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</si>
  <si>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</si>
  <si>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</si>
  <si>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</si>
  <si>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</si>
  <si>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</si>
  <si>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</si>
  <si>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</si>
  <si>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</si>
  <si>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</si>
  <si>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</si>
  <si>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</si>
  <si>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</si>
  <si>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</si>
  <si>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</si>
  <si>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</si>
  <si>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</si>
  <si>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</si>
  <si>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</si>
  <si>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</si>
  <si>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</si>
  <si>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</si>
  <si>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</si>
  <si>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</si>
  <si>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</si>
  <si>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</si>
  <si>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</si>
  <si>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</si>
  <si>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</si>
  <si>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</si>
  <si>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</si>
  <si>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</si>
  <si>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</si>
  <si>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</si>
  <si>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</si>
  <si>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</si>
  <si>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</si>
  <si>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</si>
  <si>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</si>
  <si>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</si>
  <si>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</si>
  <si>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</si>
  <si>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</si>
  <si>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</si>
  <si>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</si>
  <si>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</si>
  <si>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</si>
  <si>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</si>
  <si>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</si>
  <si>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</si>
  <si>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</si>
  <si>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当該値(N)</t>
    <phoneticPr fontId="5"/>
  </si>
  <si>
    <t>当該値(N-2)</t>
    <phoneticPr fontId="5"/>
  </si>
  <si>
    <t>当該値(N-1)</t>
    <phoneticPr fontId="5"/>
  </si>
  <si>
    <t>当該値(N-2)</t>
    <phoneticPr fontId="5"/>
  </si>
  <si>
    <t>当該値(N-1)</t>
    <phoneticPr fontId="5"/>
  </si>
  <si>
    <t>当該値(N-4)</t>
    <phoneticPr fontId="5"/>
  </si>
  <si>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</si>
  <si>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</si>
  <si>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</si>
  <si>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</si>
  <si>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</si>
  <si>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</si>
  <si>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</si>
  <si>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</si>
  <si>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八王子市営旭町駐車場</t>
  </si>
  <si>
    <t>法非適用</t>
  </si>
  <si>
    <t>駐車場整備事業</t>
  </si>
  <si>
    <t>-</t>
  </si>
  <si>
    <t>Ａ２Ｂ１</t>
  </si>
  <si>
    <t>非設置</t>
  </si>
  <si>
    <t>該当数値なし</t>
  </si>
  <si>
    <t>届出駐車場 附置義務駐車施設</t>
  </si>
  <si>
    <t>地下式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</si>
  <si>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</si>
  <si>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</si>
  <si>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</si>
  <si>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</si>
  <si>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</si>
  <si>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</si>
  <si>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</si>
  <si>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</si>
  <si>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1.収益等の状況、3.利用の状況について、類似施設と比較すると、低い水準で推移しており、収支赤字を解消するためにも八王子市営駐車場経営戦略の進捗を図りながら、収支改善に取り組んでいく。
　2.資産等の状況について、設備の老朽化対策のため、計画的に更新工事を行っていく。
　なお、新型コロナウイルス感染症拡大防止措置などにより事業経営にも影響が出ており、投資財政計画等のローリングについて前倒しを検討する。</t>
    <rPh sb="3" eb="5">
      <t>シュウエキ</t>
    </rPh>
    <rPh sb="5" eb="6">
      <t>トウ</t>
    </rPh>
    <rPh sb="7" eb="9">
      <t>ジョウキョウ</t>
    </rPh>
    <rPh sb="12" eb="14">
      <t>リヨウ</t>
    </rPh>
    <rPh sb="15" eb="17">
      <t>ジョウキョウ</t>
    </rPh>
    <rPh sb="22" eb="24">
      <t>ルイジ</t>
    </rPh>
    <rPh sb="24" eb="26">
      <t>シセツ</t>
    </rPh>
    <rPh sb="27" eb="29">
      <t>ヒカク</t>
    </rPh>
    <rPh sb="38" eb="40">
      <t>スイイ</t>
    </rPh>
    <rPh sb="45" eb="47">
      <t>シュウシ</t>
    </rPh>
    <rPh sb="47" eb="49">
      <t>アカジ</t>
    </rPh>
    <rPh sb="50" eb="52">
      <t>カイショウ</t>
    </rPh>
    <rPh sb="58" eb="61">
      <t>ハチオウジ</t>
    </rPh>
    <rPh sb="61" eb="63">
      <t>シエイ</t>
    </rPh>
    <rPh sb="63" eb="66">
      <t>チュウシャジョウ</t>
    </rPh>
    <rPh sb="66" eb="68">
      <t>ケイエイ</t>
    </rPh>
    <rPh sb="68" eb="70">
      <t>センリャク</t>
    </rPh>
    <rPh sb="71" eb="73">
      <t>シンチョク</t>
    </rPh>
    <rPh sb="74" eb="75">
      <t>ハカ</t>
    </rPh>
    <rPh sb="80" eb="82">
      <t>シュウシ</t>
    </rPh>
    <rPh sb="82" eb="84">
      <t>カイゼン</t>
    </rPh>
    <rPh sb="85" eb="86">
      <t>ト</t>
    </rPh>
    <rPh sb="87" eb="88">
      <t>ク</t>
    </rPh>
    <rPh sb="97" eb="99">
      <t>シサン</t>
    </rPh>
    <rPh sb="99" eb="100">
      <t>トウ</t>
    </rPh>
    <rPh sb="101" eb="103">
      <t>ジョウキョウ</t>
    </rPh>
    <rPh sb="108" eb="110">
      <t>セツビ</t>
    </rPh>
    <rPh sb="111" eb="114">
      <t>ロウキュウカ</t>
    </rPh>
    <rPh sb="114" eb="116">
      <t>タイサク</t>
    </rPh>
    <rPh sb="120" eb="122">
      <t>ケイカク</t>
    </rPh>
    <rPh sb="122" eb="123">
      <t>テキ</t>
    </rPh>
    <rPh sb="124" eb="126">
      <t>コウシン</t>
    </rPh>
    <rPh sb="126" eb="128">
      <t>コウジ</t>
    </rPh>
    <rPh sb="129" eb="130">
      <t>オコナ</t>
    </rPh>
    <phoneticPr fontId="5"/>
  </si>
  <si>
    <t>①収益的収支比率
　平成27年度に地方債が償還完了となり改善したが、依然として収支赤字の状態が継続している。
②他会計補助金比率、③駐車台数一台当たりの他会計補助金額
　当該駐車場の収支赤字については、八王子駅北口地下駐車場の収益を充当しているため、他会計から繰り入れていない。
④売上高GOP比率、⑤EBITDA
　類似施設との比較において、低い水準となっている。また、経年比較においても減少傾向である。</t>
    <rPh sb="56" eb="57">
      <t>ホカ</t>
    </rPh>
    <rPh sb="57" eb="59">
      <t>カイケイ</t>
    </rPh>
    <rPh sb="59" eb="61">
      <t>ホジョ</t>
    </rPh>
    <rPh sb="61" eb="62">
      <t>キン</t>
    </rPh>
    <rPh sb="62" eb="64">
      <t>ヒリツ</t>
    </rPh>
    <rPh sb="66" eb="68">
      <t>チュウシャ</t>
    </rPh>
    <rPh sb="68" eb="70">
      <t>ダイスウ</t>
    </rPh>
    <rPh sb="70" eb="72">
      <t>イチダイ</t>
    </rPh>
    <rPh sb="72" eb="73">
      <t>ア</t>
    </rPh>
    <rPh sb="76" eb="77">
      <t>ホカ</t>
    </rPh>
    <rPh sb="77" eb="79">
      <t>カイケイ</t>
    </rPh>
    <rPh sb="79" eb="82">
      <t>ホジョキン</t>
    </rPh>
    <rPh sb="82" eb="83">
      <t>ガク</t>
    </rPh>
    <rPh sb="85" eb="87">
      <t>トウガイ</t>
    </rPh>
    <rPh sb="87" eb="90">
      <t>チュウシャジョウ</t>
    </rPh>
    <rPh sb="91" eb="93">
      <t>シュウシ</t>
    </rPh>
    <rPh sb="93" eb="95">
      <t>アカジ</t>
    </rPh>
    <rPh sb="101" eb="112">
      <t>キタグチ</t>
    </rPh>
    <rPh sb="113" eb="115">
      <t>シュウエキ</t>
    </rPh>
    <rPh sb="125" eb="126">
      <t>ホカ</t>
    </rPh>
    <rPh sb="126" eb="128">
      <t>カイケイ</t>
    </rPh>
    <rPh sb="159" eb="161">
      <t>ルイジ</t>
    </rPh>
    <rPh sb="161" eb="163">
      <t>シセツ</t>
    </rPh>
    <rPh sb="165" eb="167">
      <t>ヒカク</t>
    </rPh>
    <rPh sb="174" eb="176">
      <t>スイジュン</t>
    </rPh>
    <rPh sb="186" eb="188">
      <t>ケイネン</t>
    </rPh>
    <rPh sb="188" eb="190">
      <t>ヒカク</t>
    </rPh>
    <rPh sb="195" eb="197">
      <t>ゲンショウ</t>
    </rPh>
    <rPh sb="197" eb="199">
      <t>ケイコウ</t>
    </rPh>
    <phoneticPr fontId="5"/>
  </si>
  <si>
    <t>⑪稼働率
　当該駐車場は機械式による定期駐車が主となり経年比較及び類似施設との比較において低い水準となっている。
　なお、自動二輪車については、稼働率には反映されていないが、民間による整備が進まないことから高い稼働率となっている。</t>
    <rPh sb="6" eb="8">
      <t>トウガイ</t>
    </rPh>
    <rPh sb="8" eb="11">
      <t>チュウシャジョウ</t>
    </rPh>
    <rPh sb="18" eb="20">
      <t>テイキ</t>
    </rPh>
    <rPh sb="20" eb="22">
      <t>チュウシャ</t>
    </rPh>
    <rPh sb="23" eb="24">
      <t>オモ</t>
    </rPh>
    <rPh sb="27" eb="29">
      <t>ケイネン</t>
    </rPh>
    <rPh sb="29" eb="31">
      <t>ヒカク</t>
    </rPh>
    <rPh sb="31" eb="32">
      <t>オヨ</t>
    </rPh>
    <rPh sb="72" eb="74">
      <t>カドウ</t>
    </rPh>
    <rPh sb="74" eb="75">
      <t>リツ</t>
    </rPh>
    <rPh sb="77" eb="79">
      <t>ハンエイ</t>
    </rPh>
    <rPh sb="87" eb="89">
      <t>ミンカン</t>
    </rPh>
    <rPh sb="95" eb="96">
      <t>スス</t>
    </rPh>
    <rPh sb="105" eb="107">
      <t>カドウ</t>
    </rPh>
    <rPh sb="107" eb="108">
      <t>リツ</t>
    </rPh>
    <phoneticPr fontId="5"/>
  </si>
  <si>
    <t>⑥有形固定資産減価償却率、⑨累積欠損金比率
　法非適応の為当該数値なし。
⑦敷地の地価
　誤記の為「該当数値なし」に修正。
⑧設備投資見込額
　八王子市営駐車場経営戦略（令和元年度策定）に記載した令和2年度から10年間の見込額であり、当該駐車場を維持するために必要な設備更新工事費の総計額である。（躯体は管理組合による管理であり区分所有割合に応じた負担がある。）
⑩企業債残高対料金収入比率
　残高なし。</t>
    <rPh sb="1" eb="3">
      <t>ユウケイ</t>
    </rPh>
    <rPh sb="3" eb="5">
      <t>コテイ</t>
    </rPh>
    <rPh sb="5" eb="7">
      <t>シサン</t>
    </rPh>
    <rPh sb="7" eb="9">
      <t>ゲンカ</t>
    </rPh>
    <rPh sb="9" eb="11">
      <t>ショウキャク</t>
    </rPh>
    <rPh sb="11" eb="12">
      <t>リツ</t>
    </rPh>
    <rPh sb="14" eb="16">
      <t>ルイセキ</t>
    </rPh>
    <rPh sb="16" eb="18">
      <t>ケッソン</t>
    </rPh>
    <rPh sb="18" eb="19">
      <t>キン</t>
    </rPh>
    <rPh sb="19" eb="21">
      <t>ヒリツ</t>
    </rPh>
    <rPh sb="23" eb="24">
      <t>ホウ</t>
    </rPh>
    <rPh sb="24" eb="25">
      <t>ヒ</t>
    </rPh>
    <rPh sb="25" eb="27">
      <t>テキオウ</t>
    </rPh>
    <rPh sb="28" eb="29">
      <t>タメ</t>
    </rPh>
    <rPh sb="29" eb="31">
      <t>トウガイ</t>
    </rPh>
    <rPh sb="31" eb="33">
      <t>スウチ</t>
    </rPh>
    <rPh sb="38" eb="40">
      <t>シキチ</t>
    </rPh>
    <rPh sb="41" eb="43">
      <t>チカ</t>
    </rPh>
    <rPh sb="45" eb="47">
      <t>ゴキ</t>
    </rPh>
    <rPh sb="48" eb="49">
      <t>タメ</t>
    </rPh>
    <rPh sb="50" eb="52">
      <t>ガイトウ</t>
    </rPh>
    <rPh sb="52" eb="54">
      <t>スウチ</t>
    </rPh>
    <rPh sb="58" eb="60">
      <t>シュウセイ</t>
    </rPh>
    <rPh sb="63" eb="65">
      <t>セツビ</t>
    </rPh>
    <rPh sb="65" eb="67">
      <t>トウシ</t>
    </rPh>
    <rPh sb="67" eb="69">
      <t>ミコ</t>
    </rPh>
    <rPh sb="69" eb="70">
      <t>ガク</t>
    </rPh>
    <rPh sb="72" eb="75">
      <t>ハチオウジ</t>
    </rPh>
    <rPh sb="75" eb="77">
      <t>シエイ</t>
    </rPh>
    <rPh sb="77" eb="80">
      <t>チュウシャジョウ</t>
    </rPh>
    <rPh sb="80" eb="82">
      <t>ケイエイ</t>
    </rPh>
    <rPh sb="82" eb="84">
      <t>センリャク</t>
    </rPh>
    <rPh sb="85" eb="87">
      <t>レイワ</t>
    </rPh>
    <rPh sb="87" eb="88">
      <t>モト</t>
    </rPh>
    <rPh sb="88" eb="90">
      <t>ネンド</t>
    </rPh>
    <rPh sb="90" eb="92">
      <t>サクテイ</t>
    </rPh>
    <rPh sb="94" eb="96">
      <t>キサイ</t>
    </rPh>
    <rPh sb="98" eb="100">
      <t>レイワ</t>
    </rPh>
    <rPh sb="101" eb="103">
      <t>ネンド</t>
    </rPh>
    <rPh sb="107" eb="108">
      <t>ネン</t>
    </rPh>
    <rPh sb="108" eb="109">
      <t>カン</t>
    </rPh>
    <rPh sb="110" eb="112">
      <t>ミコ</t>
    </rPh>
    <rPh sb="112" eb="113">
      <t>ガク</t>
    </rPh>
    <rPh sb="133" eb="135">
      <t>セツビ</t>
    </rPh>
    <rPh sb="135" eb="137">
      <t>コウシン</t>
    </rPh>
    <rPh sb="137" eb="139">
      <t>コウジ</t>
    </rPh>
    <rPh sb="139" eb="140">
      <t>ヒ</t>
    </rPh>
    <rPh sb="141" eb="142">
      <t>ソウ</t>
    </rPh>
    <rPh sb="142" eb="143">
      <t>ケイ</t>
    </rPh>
    <rPh sb="143" eb="144">
      <t>ガク</t>
    </rPh>
    <rPh sb="168" eb="170">
      <t>ワリアイ</t>
    </rPh>
    <rPh sb="183" eb="185">
      <t>キギョウ</t>
    </rPh>
    <rPh sb="185" eb="186">
      <t>サイ</t>
    </rPh>
    <rPh sb="186" eb="188">
      <t>ザンダカ</t>
    </rPh>
    <rPh sb="188" eb="189">
      <t>タイ</t>
    </rPh>
    <rPh sb="189" eb="191">
      <t>リョウキン</t>
    </rPh>
    <rPh sb="191" eb="193">
      <t>シュウニュウ</t>
    </rPh>
    <rPh sb="193" eb="195">
      <t>ヒリツ</t>
    </rPh>
    <rPh sb="197" eb="199">
      <t>ザンダカ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</si>
</sst>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28.6</c:v>
                </c:pt>
                <c:pt idx="1">
                  <c:v>27.6</c:v>
                </c:pt>
                <c:pt idx="2">
                  <c:v>91.3</c:v>
                </c:pt>
                <c:pt idx="3">
                  <c:v>81.599999999999994</c:v>
                </c:pt>
                <c:pt idx="4">
                  <c:v>76.5</c:v>
                </c:pt>
              </c:numCache>
            </c:numRef>
          </c:val>
          <c:extLst>
            <c:ext xmlns:c16="http://schemas.microsoft.com/office/drawing/2014/chart" uri="{C3380CC4-5D6E-409C-BE32-E72D297353CC}">
              <c16:uniqueId val="{00000000-4E9F-407A-8C5C-345A9615459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4E9F-407A-8C5C-345A9615459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230.6</c:v>
                </c:pt>
                <c:pt idx="1">
                  <c:v>0</c:v>
                </c:pt>
                <c:pt idx="2">
                  <c:v>0</c:v>
                </c:pt>
                <c:pt idx="3">
                  <c:v>0</c:v>
                </c:pt>
                <c:pt idx="4">
                  <c:v>0</c:v>
                </c:pt>
              </c:numCache>
            </c:numRef>
          </c:val>
          <c:extLst>
            <c:ext xmlns:c16="http://schemas.microsoft.com/office/drawing/2014/chart" uri="{C3380CC4-5D6E-409C-BE32-E72D297353CC}">
              <c16:uniqueId val="{00000000-ED1F-447E-A926-14698FA7851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ED1F-447E-A926-14698FA7851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31F2-425B-B73B-1ABE0140555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1F2-425B-B73B-1ABE0140555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156-4232-94EA-81697436902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156-4232-94EA-81697436902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E5B-4863-A280-8E6B33F619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3E5B-4863-A280-8E6B33F619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5EF-473D-AD62-4DA50DE8982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C5EF-473D-AD62-4DA50DE8982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85.8</c:v>
                </c:pt>
                <c:pt idx="1">
                  <c:v>79.7</c:v>
                </c:pt>
                <c:pt idx="2">
                  <c:v>76.400000000000006</c:v>
                </c:pt>
                <c:pt idx="3">
                  <c:v>73</c:v>
                </c:pt>
                <c:pt idx="4">
                  <c:v>67.599999999999994</c:v>
                </c:pt>
              </c:numCache>
            </c:numRef>
          </c:val>
          <c:extLst>
            <c:ext xmlns:c16="http://schemas.microsoft.com/office/drawing/2014/chart" uri="{C3380CC4-5D6E-409C-BE32-E72D297353CC}">
              <c16:uniqueId val="{00000000-A3B0-4AD3-A6F6-9F8FC1CAD36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A3B0-4AD3-A6F6-9F8FC1CAD36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-14.1</c:v>
                </c:pt>
                <c:pt idx="1">
                  <c:v>-34.4</c:v>
                </c:pt>
                <c:pt idx="2">
                  <c:v>-9.5</c:v>
                </c:pt>
                <c:pt idx="3">
                  <c:v>-22.6</c:v>
                </c:pt>
                <c:pt idx="4">
                  <c:v>-30.8</c:v>
                </c:pt>
              </c:numCache>
            </c:numRef>
          </c:val>
          <c:extLst>
            <c:ext xmlns:c16="http://schemas.microsoft.com/office/drawing/2014/chart" uri="{C3380CC4-5D6E-409C-BE32-E72D297353CC}">
              <c16:uniqueId val="{00000000-E3B3-4738-A5BD-50175E80E19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E3B3-4738-A5BD-50175E80E19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-7687</c:v>
                </c:pt>
                <c:pt idx="1">
                  <c:v>-19379</c:v>
                </c:pt>
                <c:pt idx="2">
                  <c:v>-5312</c:v>
                </c:pt>
                <c:pt idx="3">
                  <c:v>-12296</c:v>
                </c:pt>
                <c:pt idx="4">
                  <c:v>-16437</c:v>
                </c:pt>
              </c:numCache>
            </c:numRef>
          </c:val>
          <c:extLst>
            <c:ext xmlns:c16="http://schemas.microsoft.com/office/drawing/2014/chart" uri="{C3380CC4-5D6E-409C-BE32-E72D297353CC}">
              <c16:uniqueId val="{00000000-247A-446F-A24D-9D617FA9167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247A-446F-A24D-9D617FA9167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29"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東京都八王子市　八王子市営旭町駐車場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4778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148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28.6</v>
      </c>
      <c r="V31" s="110"/>
      <c r="W31" s="110"/>
      <c r="X31" s="110"/>
      <c r="Y31" s="110"/>
      <c r="Z31" s="110"/>
      <c r="AA31" s="110"/>
      <c r="AB31" s="110"/>
      <c r="AC31" s="110"/>
      <c r="AD31" s="110"/>
      <c r="AE31" s="110"/>
      <c r="AF31" s="110"/>
      <c r="AG31" s="110"/>
      <c r="AH31" s="110"/>
      <c r="AI31" s="110"/>
      <c r="AJ31" s="110"/>
      <c r="AK31" s="110"/>
      <c r="AL31" s="110"/>
      <c r="AM31" s="110"/>
      <c r="AN31" s="110">
        <f>
データ!Z7</f>
        <v>
27.6</v>
      </c>
      <c r="AO31" s="110"/>
      <c r="AP31" s="110"/>
      <c r="AQ31" s="110"/>
      <c r="AR31" s="110"/>
      <c r="AS31" s="110"/>
      <c r="AT31" s="110"/>
      <c r="AU31" s="110"/>
      <c r="AV31" s="110"/>
      <c r="AW31" s="110"/>
      <c r="AX31" s="110"/>
      <c r="AY31" s="110"/>
      <c r="AZ31" s="110"/>
      <c r="BA31" s="110"/>
      <c r="BB31" s="110"/>
      <c r="BC31" s="110"/>
      <c r="BD31" s="110"/>
      <c r="BE31" s="110"/>
      <c r="BF31" s="110"/>
      <c r="BG31" s="110">
        <f>
データ!AA7</f>
        <v>
91.3</v>
      </c>
      <c r="BH31" s="110"/>
      <c r="BI31" s="110"/>
      <c r="BJ31" s="110"/>
      <c r="BK31" s="110"/>
      <c r="BL31" s="110"/>
      <c r="BM31" s="110"/>
      <c r="BN31" s="110"/>
      <c r="BO31" s="110"/>
      <c r="BP31" s="110"/>
      <c r="BQ31" s="110"/>
      <c r="BR31" s="110"/>
      <c r="BS31" s="110"/>
      <c r="BT31" s="110"/>
      <c r="BU31" s="110"/>
      <c r="BV31" s="110"/>
      <c r="BW31" s="110"/>
      <c r="BX31" s="110"/>
      <c r="BY31" s="110"/>
      <c r="BZ31" s="110">
        <f>
データ!AB7</f>
        <v>
81.599999999999994</v>
      </c>
      <c r="CA31" s="110"/>
      <c r="CB31" s="110"/>
      <c r="CC31" s="110"/>
      <c r="CD31" s="110"/>
      <c r="CE31" s="110"/>
      <c r="CF31" s="110"/>
      <c r="CG31" s="110"/>
      <c r="CH31" s="110"/>
      <c r="CI31" s="110"/>
      <c r="CJ31" s="110"/>
      <c r="CK31" s="110"/>
      <c r="CL31" s="110"/>
      <c r="CM31" s="110"/>
      <c r="CN31" s="110"/>
      <c r="CO31" s="110"/>
      <c r="CP31" s="110"/>
      <c r="CQ31" s="110"/>
      <c r="CR31" s="110"/>
      <c r="CS31" s="110">
        <f>
データ!AC7</f>
        <v>
76.5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85.8</v>
      </c>
      <c r="JD31" s="81"/>
      <c r="JE31" s="81"/>
      <c r="JF31" s="81"/>
      <c r="JG31" s="81"/>
      <c r="JH31" s="81"/>
      <c r="JI31" s="81"/>
      <c r="JJ31" s="81"/>
      <c r="JK31" s="81"/>
      <c r="JL31" s="81"/>
      <c r="JM31" s="81"/>
      <c r="JN31" s="81"/>
      <c r="JO31" s="81"/>
      <c r="JP31" s="81"/>
      <c r="JQ31" s="81"/>
      <c r="JR31" s="81"/>
      <c r="JS31" s="81"/>
      <c r="JT31" s="81"/>
      <c r="JU31" s="82"/>
      <c r="JV31" s="80">
        <f>
データ!DL7</f>
        <v>
79.7</v>
      </c>
      <c r="JW31" s="81"/>
      <c r="JX31" s="81"/>
      <c r="JY31" s="81"/>
      <c r="JZ31" s="81"/>
      <c r="KA31" s="81"/>
      <c r="KB31" s="81"/>
      <c r="KC31" s="81"/>
      <c r="KD31" s="81"/>
      <c r="KE31" s="81"/>
      <c r="KF31" s="81"/>
      <c r="KG31" s="81"/>
      <c r="KH31" s="81"/>
      <c r="KI31" s="81"/>
      <c r="KJ31" s="81"/>
      <c r="KK31" s="81"/>
      <c r="KL31" s="81"/>
      <c r="KM31" s="81"/>
      <c r="KN31" s="82"/>
      <c r="KO31" s="80">
        <f>
データ!DM7</f>
        <v>
76.400000000000006</v>
      </c>
      <c r="KP31" s="81"/>
      <c r="KQ31" s="81"/>
      <c r="KR31" s="81"/>
      <c r="KS31" s="81"/>
      <c r="KT31" s="81"/>
      <c r="KU31" s="81"/>
      <c r="KV31" s="81"/>
      <c r="KW31" s="81"/>
      <c r="KX31" s="81"/>
      <c r="KY31" s="81"/>
      <c r="KZ31" s="81"/>
      <c r="LA31" s="81"/>
      <c r="LB31" s="81"/>
      <c r="LC31" s="81"/>
      <c r="LD31" s="81"/>
      <c r="LE31" s="81"/>
      <c r="LF31" s="81"/>
      <c r="LG31" s="82"/>
      <c r="LH31" s="80">
        <f>
データ!DN7</f>
        <v>
73</v>
      </c>
      <c r="LI31" s="81"/>
      <c r="LJ31" s="81"/>
      <c r="LK31" s="81"/>
      <c r="LL31" s="81"/>
      <c r="LM31" s="81"/>
      <c r="LN31" s="81"/>
      <c r="LO31" s="81"/>
      <c r="LP31" s="81"/>
      <c r="LQ31" s="81"/>
      <c r="LR31" s="81"/>
      <c r="LS31" s="81"/>
      <c r="LT31" s="81"/>
      <c r="LU31" s="81"/>
      <c r="LV31" s="81"/>
      <c r="LW31" s="81"/>
      <c r="LX31" s="81"/>
      <c r="LY31" s="81"/>
      <c r="LZ31" s="82"/>
      <c r="MA31" s="80">
        <f>
データ!DO7</f>
        <v>
67.599999999999994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113.4</v>
      </c>
      <c r="V32" s="110"/>
      <c r="W32" s="110"/>
      <c r="X32" s="110"/>
      <c r="Y32" s="110"/>
      <c r="Z32" s="110"/>
      <c r="AA32" s="110"/>
      <c r="AB32" s="110"/>
      <c r="AC32" s="110"/>
      <c r="AD32" s="110"/>
      <c r="AE32" s="110"/>
      <c r="AF32" s="110"/>
      <c r="AG32" s="110"/>
      <c r="AH32" s="110"/>
      <c r="AI32" s="110"/>
      <c r="AJ32" s="110"/>
      <c r="AK32" s="110"/>
      <c r="AL32" s="110"/>
      <c r="AM32" s="110"/>
      <c r="AN32" s="110">
        <f>
データ!AE7</f>
        <v>
191.4</v>
      </c>
      <c r="AO32" s="110"/>
      <c r="AP32" s="110"/>
      <c r="AQ32" s="110"/>
      <c r="AR32" s="110"/>
      <c r="AS32" s="110"/>
      <c r="AT32" s="110"/>
      <c r="AU32" s="110"/>
      <c r="AV32" s="110"/>
      <c r="AW32" s="110"/>
      <c r="AX32" s="110"/>
      <c r="AY32" s="110"/>
      <c r="AZ32" s="110"/>
      <c r="BA32" s="110"/>
      <c r="BB32" s="110"/>
      <c r="BC32" s="110"/>
      <c r="BD32" s="110"/>
      <c r="BE32" s="110"/>
      <c r="BF32" s="110"/>
      <c r="BG32" s="110">
        <f>
データ!AF7</f>
        <v>
141.30000000000001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123.9</v>
      </c>
      <c r="CA32" s="110"/>
      <c r="CB32" s="110"/>
      <c r="CC32" s="110"/>
      <c r="CD32" s="110"/>
      <c r="CE32" s="110"/>
      <c r="CF32" s="110"/>
      <c r="CG32" s="110"/>
      <c r="CH32" s="110"/>
      <c r="CI32" s="110"/>
      <c r="CJ32" s="110"/>
      <c r="CK32" s="110"/>
      <c r="CL32" s="110"/>
      <c r="CM32" s="110"/>
      <c r="CN32" s="110"/>
      <c r="CO32" s="110"/>
      <c r="CP32" s="110"/>
      <c r="CQ32" s="110"/>
      <c r="CR32" s="110"/>
      <c r="CS32" s="110">
        <f>
データ!AH7</f>
        <v>
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9.5</v>
      </c>
      <c r="EM32" s="110"/>
      <c r="EN32" s="110"/>
      <c r="EO32" s="110"/>
      <c r="EP32" s="110"/>
      <c r="EQ32" s="110"/>
      <c r="ER32" s="110"/>
      <c r="ES32" s="110"/>
      <c r="ET32" s="110"/>
      <c r="EU32" s="110"/>
      <c r="EV32" s="110"/>
      <c r="EW32" s="110"/>
      <c r="EX32" s="110"/>
      <c r="EY32" s="110"/>
      <c r="EZ32" s="110"/>
      <c r="FA32" s="110"/>
      <c r="FB32" s="110"/>
      <c r="FC32" s="110"/>
      <c r="FD32" s="110"/>
      <c r="FE32" s="110">
        <f>
データ!AP7</f>
        <v>
15.1</v>
      </c>
      <c r="FF32" s="110"/>
      <c r="FG32" s="110"/>
      <c r="FH32" s="110"/>
      <c r="FI32" s="110"/>
      <c r="FJ32" s="110"/>
      <c r="FK32" s="110"/>
      <c r="FL32" s="110"/>
      <c r="FM32" s="110"/>
      <c r="FN32" s="110"/>
      <c r="FO32" s="110"/>
      <c r="FP32" s="110"/>
      <c r="FQ32" s="110"/>
      <c r="FR32" s="110"/>
      <c r="FS32" s="110"/>
      <c r="FT32" s="110"/>
      <c r="FU32" s="110"/>
      <c r="FV32" s="110"/>
      <c r="FW32" s="110"/>
      <c r="FX32" s="110">
        <f>
データ!AQ7</f>
        <v>
15</v>
      </c>
      <c r="FY32" s="110"/>
      <c r="FZ32" s="110"/>
      <c r="GA32" s="110"/>
      <c r="GB32" s="110"/>
      <c r="GC32" s="110"/>
      <c r="GD32" s="110"/>
      <c r="GE32" s="110"/>
      <c r="GF32" s="110"/>
      <c r="GG32" s="110"/>
      <c r="GH32" s="110"/>
      <c r="GI32" s="110"/>
      <c r="GJ32" s="110"/>
      <c r="GK32" s="110"/>
      <c r="GL32" s="110"/>
      <c r="GM32" s="110"/>
      <c r="GN32" s="110"/>
      <c r="GO32" s="110"/>
      <c r="GP32" s="110"/>
      <c r="GQ32" s="110">
        <f>
データ!AR7</f>
        <v>
10.4</v>
      </c>
      <c r="GR32" s="110"/>
      <c r="GS32" s="110"/>
      <c r="GT32" s="110"/>
      <c r="GU32" s="110"/>
      <c r="GV32" s="110"/>
      <c r="GW32" s="110"/>
      <c r="GX32" s="110"/>
      <c r="GY32" s="110"/>
      <c r="GZ32" s="110"/>
      <c r="HA32" s="110"/>
      <c r="HB32" s="110"/>
      <c r="HC32" s="110"/>
      <c r="HD32" s="110"/>
      <c r="HE32" s="110"/>
      <c r="HF32" s="110"/>
      <c r="HG32" s="110"/>
      <c r="HH32" s="110"/>
      <c r="HI32" s="110"/>
      <c r="HJ32" s="110">
        <f>
データ!AS7</f>
        <v>
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-14.1</v>
      </c>
      <c r="EM52" s="110"/>
      <c r="EN52" s="110"/>
      <c r="EO52" s="110"/>
      <c r="EP52" s="110"/>
      <c r="EQ52" s="110"/>
      <c r="ER52" s="110"/>
      <c r="ES52" s="110"/>
      <c r="ET52" s="110"/>
      <c r="EU52" s="110"/>
      <c r="EV52" s="110"/>
      <c r="EW52" s="110"/>
      <c r="EX52" s="110"/>
      <c r="EY52" s="110"/>
      <c r="EZ52" s="110"/>
      <c r="FA52" s="110"/>
      <c r="FB52" s="110"/>
      <c r="FC52" s="110"/>
      <c r="FD52" s="110"/>
      <c r="FE52" s="110">
        <f>
データ!BG7</f>
        <v>
-34.4</v>
      </c>
      <c r="FF52" s="110"/>
      <c r="FG52" s="110"/>
      <c r="FH52" s="110"/>
      <c r="FI52" s="110"/>
      <c r="FJ52" s="110"/>
      <c r="FK52" s="110"/>
      <c r="FL52" s="110"/>
      <c r="FM52" s="110"/>
      <c r="FN52" s="110"/>
      <c r="FO52" s="110"/>
      <c r="FP52" s="110"/>
      <c r="FQ52" s="110"/>
      <c r="FR52" s="110"/>
      <c r="FS52" s="110"/>
      <c r="FT52" s="110"/>
      <c r="FU52" s="110"/>
      <c r="FV52" s="110"/>
      <c r="FW52" s="110"/>
      <c r="FX52" s="110">
        <f>
データ!BH7</f>
        <v>
-9.5</v>
      </c>
      <c r="FY52" s="110"/>
      <c r="FZ52" s="110"/>
      <c r="GA52" s="110"/>
      <c r="GB52" s="110"/>
      <c r="GC52" s="110"/>
      <c r="GD52" s="110"/>
      <c r="GE52" s="110"/>
      <c r="GF52" s="110"/>
      <c r="GG52" s="110"/>
      <c r="GH52" s="110"/>
      <c r="GI52" s="110"/>
      <c r="GJ52" s="110"/>
      <c r="GK52" s="110"/>
      <c r="GL52" s="110"/>
      <c r="GM52" s="110"/>
      <c r="GN52" s="110"/>
      <c r="GO52" s="110"/>
      <c r="GP52" s="110"/>
      <c r="GQ52" s="110">
        <f>
データ!BI7</f>
        <v>
-22.6</v>
      </c>
      <c r="GR52" s="110"/>
      <c r="GS52" s="110"/>
      <c r="GT52" s="110"/>
      <c r="GU52" s="110"/>
      <c r="GV52" s="110"/>
      <c r="GW52" s="110"/>
      <c r="GX52" s="110"/>
      <c r="GY52" s="110"/>
      <c r="GZ52" s="110"/>
      <c r="HA52" s="110"/>
      <c r="HB52" s="110"/>
      <c r="HC52" s="110"/>
      <c r="HD52" s="110"/>
      <c r="HE52" s="110"/>
      <c r="HF52" s="110"/>
      <c r="HG52" s="110"/>
      <c r="HH52" s="110"/>
      <c r="HI52" s="110"/>
      <c r="HJ52" s="110">
        <f>
データ!BJ7</f>
        <v>
-30.8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-7687</v>
      </c>
      <c r="JD52" s="106"/>
      <c r="JE52" s="106"/>
      <c r="JF52" s="106"/>
      <c r="JG52" s="106"/>
      <c r="JH52" s="106"/>
      <c r="JI52" s="106"/>
      <c r="JJ52" s="106"/>
      <c r="JK52" s="106"/>
      <c r="JL52" s="106"/>
      <c r="JM52" s="106"/>
      <c r="JN52" s="106"/>
      <c r="JO52" s="106"/>
      <c r="JP52" s="106"/>
      <c r="JQ52" s="106"/>
      <c r="JR52" s="106"/>
      <c r="JS52" s="106"/>
      <c r="JT52" s="106"/>
      <c r="JU52" s="106"/>
      <c r="JV52" s="106">
        <f>
データ!BR7</f>
        <v>
-19379</v>
      </c>
      <c r="JW52" s="106"/>
      <c r="JX52" s="106"/>
      <c r="JY52" s="106"/>
      <c r="JZ52" s="106"/>
      <c r="KA52" s="106"/>
      <c r="KB52" s="106"/>
      <c r="KC52" s="106"/>
      <c r="KD52" s="106"/>
      <c r="KE52" s="106"/>
      <c r="KF52" s="106"/>
      <c r="KG52" s="106"/>
      <c r="KH52" s="106"/>
      <c r="KI52" s="106"/>
      <c r="KJ52" s="106"/>
      <c r="KK52" s="106"/>
      <c r="KL52" s="106"/>
      <c r="KM52" s="106"/>
      <c r="KN52" s="106"/>
      <c r="KO52" s="106">
        <f>
データ!BS7</f>
        <v>
-5312</v>
      </c>
      <c r="KP52" s="106"/>
      <c r="KQ52" s="106"/>
      <c r="KR52" s="106"/>
      <c r="KS52" s="106"/>
      <c r="KT52" s="106"/>
      <c r="KU52" s="106"/>
      <c r="KV52" s="106"/>
      <c r="KW52" s="106"/>
      <c r="KX52" s="106"/>
      <c r="KY52" s="106"/>
      <c r="KZ52" s="106"/>
      <c r="LA52" s="106"/>
      <c r="LB52" s="106"/>
      <c r="LC52" s="106"/>
      <c r="LD52" s="106"/>
      <c r="LE52" s="106"/>
      <c r="LF52" s="106"/>
      <c r="LG52" s="106"/>
      <c r="LH52" s="106">
        <f>
データ!BT7</f>
        <v>
-12296</v>
      </c>
      <c r="LI52" s="106"/>
      <c r="LJ52" s="106"/>
      <c r="LK52" s="106"/>
      <c r="LL52" s="106"/>
      <c r="LM52" s="106"/>
      <c r="LN52" s="106"/>
      <c r="LO52" s="106"/>
      <c r="LP52" s="106"/>
      <c r="LQ52" s="106"/>
      <c r="LR52" s="106"/>
      <c r="LS52" s="106"/>
      <c r="LT52" s="106"/>
      <c r="LU52" s="106"/>
      <c r="LV52" s="106"/>
      <c r="LW52" s="106"/>
      <c r="LX52" s="106"/>
      <c r="LY52" s="106"/>
      <c r="LZ52" s="106"/>
      <c r="MA52" s="106">
        <f>
データ!BU7</f>
        <v>
-16437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177</v>
      </c>
      <c r="V53" s="106"/>
      <c r="W53" s="106"/>
      <c r="X53" s="106"/>
      <c r="Y53" s="106"/>
      <c r="Z53" s="106"/>
      <c r="AA53" s="106"/>
      <c r="AB53" s="106"/>
      <c r="AC53" s="106"/>
      <c r="AD53" s="106"/>
      <c r="AE53" s="106"/>
      <c r="AF53" s="106"/>
      <c r="AG53" s="106"/>
      <c r="AH53" s="106"/>
      <c r="AI53" s="106"/>
      <c r="AJ53" s="106"/>
      <c r="AK53" s="106"/>
      <c r="AL53" s="106"/>
      <c r="AM53" s="106"/>
      <c r="AN53" s="106">
        <f>
データ!BA7</f>
        <v>
145</v>
      </c>
      <c r="AO53" s="106"/>
      <c r="AP53" s="106"/>
      <c r="AQ53" s="106"/>
      <c r="AR53" s="106"/>
      <c r="AS53" s="106"/>
      <c r="AT53" s="106"/>
      <c r="AU53" s="106"/>
      <c r="AV53" s="106"/>
      <c r="AW53" s="106"/>
      <c r="AX53" s="106"/>
      <c r="AY53" s="106"/>
      <c r="AZ53" s="106"/>
      <c r="BA53" s="106"/>
      <c r="BB53" s="106"/>
      <c r="BC53" s="106"/>
      <c r="BD53" s="106"/>
      <c r="BE53" s="106"/>
      <c r="BF53" s="106"/>
      <c r="BG53" s="106">
        <f>
データ!BB7</f>
        <v>
108</v>
      </c>
      <c r="BH53" s="106"/>
      <c r="BI53" s="106"/>
      <c r="BJ53" s="106"/>
      <c r="BK53" s="106"/>
      <c r="BL53" s="106"/>
      <c r="BM53" s="106"/>
      <c r="BN53" s="106"/>
      <c r="BO53" s="106"/>
      <c r="BP53" s="106"/>
      <c r="BQ53" s="106"/>
      <c r="BR53" s="106"/>
      <c r="BS53" s="106"/>
      <c r="BT53" s="106"/>
      <c r="BU53" s="106"/>
      <c r="BV53" s="106"/>
      <c r="BW53" s="106"/>
      <c r="BX53" s="106"/>
      <c r="BY53" s="106"/>
      <c r="BZ53" s="106">
        <f>
データ!BC7</f>
        <v>
89</v>
      </c>
      <c r="CA53" s="106"/>
      <c r="CB53" s="106"/>
      <c r="CC53" s="106"/>
      <c r="CD53" s="106"/>
      <c r="CE53" s="106"/>
      <c r="CF53" s="106"/>
      <c r="CG53" s="106"/>
      <c r="CH53" s="106"/>
      <c r="CI53" s="106"/>
      <c r="CJ53" s="106"/>
      <c r="CK53" s="106"/>
      <c r="CL53" s="106"/>
      <c r="CM53" s="106"/>
      <c r="CN53" s="106"/>
      <c r="CO53" s="106"/>
      <c r="CP53" s="106"/>
      <c r="CQ53" s="106"/>
      <c r="CR53" s="106"/>
      <c r="CS53" s="106">
        <f>
データ!BD7</f>
        <v>
37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17.5</v>
      </c>
      <c r="EM53" s="110"/>
      <c r="EN53" s="110"/>
      <c r="EO53" s="110"/>
      <c r="EP53" s="110"/>
      <c r="EQ53" s="110"/>
      <c r="ER53" s="110"/>
      <c r="ES53" s="110"/>
      <c r="ET53" s="110"/>
      <c r="EU53" s="110"/>
      <c r="EV53" s="110"/>
      <c r="EW53" s="110"/>
      <c r="EX53" s="110"/>
      <c r="EY53" s="110"/>
      <c r="EZ53" s="110"/>
      <c r="FA53" s="110"/>
      <c r="FB53" s="110"/>
      <c r="FC53" s="110"/>
      <c r="FD53" s="110"/>
      <c r="FE53" s="110">
        <f>
データ!BL7</f>
        <v>
14.3</v>
      </c>
      <c r="FF53" s="110"/>
      <c r="FG53" s="110"/>
      <c r="FH53" s="110"/>
      <c r="FI53" s="110"/>
      <c r="FJ53" s="110"/>
      <c r="FK53" s="110"/>
      <c r="FL53" s="110"/>
      <c r="FM53" s="110"/>
      <c r="FN53" s="110"/>
      <c r="FO53" s="110"/>
      <c r="FP53" s="110"/>
      <c r="FQ53" s="110"/>
      <c r="FR53" s="110"/>
      <c r="FS53" s="110"/>
      <c r="FT53" s="110"/>
      <c r="FU53" s="110"/>
      <c r="FV53" s="110"/>
      <c r="FW53" s="110"/>
      <c r="FX53" s="110">
        <f>
データ!BM7</f>
        <v>
11.8</v>
      </c>
      <c r="FY53" s="110"/>
      <c r="FZ53" s="110"/>
      <c r="GA53" s="110"/>
      <c r="GB53" s="110"/>
      <c r="GC53" s="110"/>
      <c r="GD53" s="110"/>
      <c r="GE53" s="110"/>
      <c r="GF53" s="110"/>
      <c r="GG53" s="110"/>
      <c r="GH53" s="110"/>
      <c r="GI53" s="110"/>
      <c r="GJ53" s="110"/>
      <c r="GK53" s="110"/>
      <c r="GL53" s="110"/>
      <c r="GM53" s="110"/>
      <c r="GN53" s="110"/>
      <c r="GO53" s="110"/>
      <c r="GP53" s="110"/>
      <c r="GQ53" s="110">
        <f>
データ!BN7</f>
        <v>
9.1</v>
      </c>
      <c r="GR53" s="110"/>
      <c r="GS53" s="110"/>
      <c r="GT53" s="110"/>
      <c r="GU53" s="110"/>
      <c r="GV53" s="110"/>
      <c r="GW53" s="110"/>
      <c r="GX53" s="110"/>
      <c r="GY53" s="110"/>
      <c r="GZ53" s="110"/>
      <c r="HA53" s="110"/>
      <c r="HB53" s="110"/>
      <c r="HC53" s="110"/>
      <c r="HD53" s="110"/>
      <c r="HE53" s="110"/>
      <c r="HF53" s="110"/>
      <c r="HG53" s="110"/>
      <c r="HH53" s="110"/>
      <c r="HI53" s="110"/>
      <c r="HJ53" s="110">
        <f>
データ!BO7</f>
        <v>
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36318</v>
      </c>
      <c r="JD53" s="106"/>
      <c r="JE53" s="106"/>
      <c r="JF53" s="106"/>
      <c r="JG53" s="106"/>
      <c r="JH53" s="106"/>
      <c r="JI53" s="106"/>
      <c r="JJ53" s="106"/>
      <c r="JK53" s="106"/>
      <c r="JL53" s="106"/>
      <c r="JM53" s="106"/>
      <c r="JN53" s="106"/>
      <c r="JO53" s="106"/>
      <c r="JP53" s="106"/>
      <c r="JQ53" s="106"/>
      <c r="JR53" s="106"/>
      <c r="JS53" s="106"/>
      <c r="JT53" s="106"/>
      <c r="JU53" s="106"/>
      <c r="JV53" s="106">
        <f>
データ!BW7</f>
        <v>
37745</v>
      </c>
      <c r="JW53" s="106"/>
      <c r="JX53" s="106"/>
      <c r="JY53" s="106"/>
      <c r="JZ53" s="106"/>
      <c r="KA53" s="106"/>
      <c r="KB53" s="106"/>
      <c r="KC53" s="106"/>
      <c r="KD53" s="106"/>
      <c r="KE53" s="106"/>
      <c r="KF53" s="106"/>
      <c r="KG53" s="106"/>
      <c r="KH53" s="106"/>
      <c r="KI53" s="106"/>
      <c r="KJ53" s="106"/>
      <c r="KK53" s="106"/>
      <c r="KL53" s="106"/>
      <c r="KM53" s="106"/>
      <c r="KN53" s="106"/>
      <c r="KO53" s="106">
        <f>
データ!BX7</f>
        <v>
35151</v>
      </c>
      <c r="KP53" s="106"/>
      <c r="KQ53" s="106"/>
      <c r="KR53" s="106"/>
      <c r="KS53" s="106"/>
      <c r="KT53" s="106"/>
      <c r="KU53" s="106"/>
      <c r="KV53" s="106"/>
      <c r="KW53" s="106"/>
      <c r="KX53" s="106"/>
      <c r="KY53" s="106"/>
      <c r="KZ53" s="106"/>
      <c r="LA53" s="106"/>
      <c r="LB53" s="106"/>
      <c r="LC53" s="106"/>
      <c r="LD53" s="106"/>
      <c r="LE53" s="106"/>
      <c r="LF53" s="106"/>
      <c r="LG53" s="106"/>
      <c r="LH53" s="106">
        <f>
データ!BY7</f>
        <v>
21556</v>
      </c>
      <c r="LI53" s="106"/>
      <c r="LJ53" s="106"/>
      <c r="LK53" s="106"/>
      <c r="LL53" s="106"/>
      <c r="LM53" s="106"/>
      <c r="LN53" s="106"/>
      <c r="LO53" s="106"/>
      <c r="LP53" s="106"/>
      <c r="LQ53" s="106"/>
      <c r="LR53" s="106"/>
      <c r="LS53" s="106"/>
      <c r="LT53" s="106"/>
      <c r="LU53" s="106"/>
      <c r="LV53" s="106"/>
      <c r="LW53" s="106"/>
      <c r="LX53" s="106"/>
      <c r="LY53" s="106"/>
      <c r="LZ53" s="106"/>
      <c r="MA53" s="106">
        <f>
データ!BZ7</f>
        <v>
18053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164629</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230.6</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ZI8JM7qx9PppswbRgiXChx2F3uosolqIq+OWUTycBNE03jeObXquQb5ii/DPoCbyXPQnNdNLDjjoy1zSue2o7Q==" saltValue="bBIlc6gmXP6wO+cQDymc8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91</v>
      </c>
      <c r="AM5" s="59" t="s">
        <v>
101</v>
      </c>
      <c r="AN5" s="59" t="s">
        <v>
102</v>
      </c>
      <c r="AO5" s="59" t="s">
        <v>
94</v>
      </c>
      <c r="AP5" s="59" t="s">
        <v>
95</v>
      </c>
      <c r="AQ5" s="59" t="s">
        <v>
96</v>
      </c>
      <c r="AR5" s="59" t="s">
        <v>
97</v>
      </c>
      <c r="AS5" s="59" t="s">
        <v>
98</v>
      </c>
      <c r="AT5" s="59" t="s">
        <v>
99</v>
      </c>
      <c r="AU5" s="59" t="s">
        <v>
103</v>
      </c>
      <c r="AV5" s="59" t="s">
        <v>
90</v>
      </c>
      <c r="AW5" s="59" t="s">
        <v>
91</v>
      </c>
      <c r="AX5" s="59" t="s">
        <v>
92</v>
      </c>
      <c r="AY5" s="59" t="s">
        <v>
104</v>
      </c>
      <c r="AZ5" s="59" t="s">
        <v>
94</v>
      </c>
      <c r="BA5" s="59" t="s">
        <v>
95</v>
      </c>
      <c r="BB5" s="59" t="s">
        <v>
96</v>
      </c>
      <c r="BC5" s="59" t="s">
        <v>
97</v>
      </c>
      <c r="BD5" s="59" t="s">
        <v>
98</v>
      </c>
      <c r="BE5" s="59" t="s">
        <v>
99</v>
      </c>
      <c r="BF5" s="59" t="s">
        <v>
89</v>
      </c>
      <c r="BG5" s="59" t="s">
        <v>
100</v>
      </c>
      <c r="BH5" s="59" t="s">
        <v>
105</v>
      </c>
      <c r="BI5" s="59" t="s">
        <v>
106</v>
      </c>
      <c r="BJ5" s="59" t="s">
        <v>
102</v>
      </c>
      <c r="BK5" s="59" t="s">
        <v>
94</v>
      </c>
      <c r="BL5" s="59" t="s">
        <v>
95</v>
      </c>
      <c r="BM5" s="59" t="s">
        <v>
96</v>
      </c>
      <c r="BN5" s="59" t="s">
        <v>
97</v>
      </c>
      <c r="BO5" s="59" t="s">
        <v>
98</v>
      </c>
      <c r="BP5" s="59" t="s">
        <v>
99</v>
      </c>
      <c r="BQ5" s="59" t="s">
        <v>
89</v>
      </c>
      <c r="BR5" s="59" t="s">
        <v>
90</v>
      </c>
      <c r="BS5" s="59" t="s">
        <v>
107</v>
      </c>
      <c r="BT5" s="59" t="s">
        <v>
106</v>
      </c>
      <c r="BU5" s="59" t="s">
        <v>
104</v>
      </c>
      <c r="BV5" s="59" t="s">
        <v>
94</v>
      </c>
      <c r="BW5" s="59" t="s">
        <v>
95</v>
      </c>
      <c r="BX5" s="59" t="s">
        <v>
96</v>
      </c>
      <c r="BY5" s="59" t="s">
        <v>
97</v>
      </c>
      <c r="BZ5" s="59" t="s">
        <v>
98</v>
      </c>
      <c r="CA5" s="59" t="s">
        <v>
99</v>
      </c>
      <c r="CB5" s="59" t="s">
        <v>
103</v>
      </c>
      <c r="CC5" s="59" t="s">
        <v>
100</v>
      </c>
      <c r="CD5" s="59" t="s">
        <v>
107</v>
      </c>
      <c r="CE5" s="59" t="s">
        <v>
108</v>
      </c>
      <c r="CF5" s="59" t="s">
        <v>
104</v>
      </c>
      <c r="CG5" s="59" t="s">
        <v>
94</v>
      </c>
      <c r="CH5" s="59" t="s">
        <v>
95</v>
      </c>
      <c r="CI5" s="59" t="s">
        <v>
96</v>
      </c>
      <c r="CJ5" s="59" t="s">
        <v>
97</v>
      </c>
      <c r="CK5" s="59" t="s">
        <v>
98</v>
      </c>
      <c r="CL5" s="59" t="s">
        <v>
99</v>
      </c>
      <c r="CM5" s="150"/>
      <c r="CN5" s="150"/>
      <c r="CO5" s="59" t="s">
        <v>
109</v>
      </c>
      <c r="CP5" s="59" t="s">
        <v>
90</v>
      </c>
      <c r="CQ5" s="59" t="s">
        <v>
107</v>
      </c>
      <c r="CR5" s="59" t="s">
        <v>
108</v>
      </c>
      <c r="CS5" s="59" t="s">
        <v>
110</v>
      </c>
      <c r="CT5" s="59" t="s">
        <v>
94</v>
      </c>
      <c r="CU5" s="59" t="s">
        <v>
95</v>
      </c>
      <c r="CV5" s="59" t="s">
        <v>
96</v>
      </c>
      <c r="CW5" s="59" t="s">
        <v>
97</v>
      </c>
      <c r="CX5" s="59" t="s">
        <v>
98</v>
      </c>
      <c r="CY5" s="59" t="s">
        <v>
99</v>
      </c>
      <c r="CZ5" s="59" t="s">
        <v>
103</v>
      </c>
      <c r="DA5" s="59" t="s">
        <v>
100</v>
      </c>
      <c r="DB5" s="59" t="s">
        <v>
111</v>
      </c>
      <c r="DC5" s="59" t="s">
        <v>
108</v>
      </c>
      <c r="DD5" s="59" t="s">
        <v>
110</v>
      </c>
      <c r="DE5" s="59" t="s">
        <v>
94</v>
      </c>
      <c r="DF5" s="59" t="s">
        <v>
95</v>
      </c>
      <c r="DG5" s="59" t="s">
        <v>
96</v>
      </c>
      <c r="DH5" s="59" t="s">
        <v>
97</v>
      </c>
      <c r="DI5" s="59" t="s">
        <v>
98</v>
      </c>
      <c r="DJ5" s="59" t="s">
        <v>
35</v>
      </c>
      <c r="DK5" s="59" t="s">
        <v>
89</v>
      </c>
      <c r="DL5" s="59" t="s">
        <v>
112</v>
      </c>
      <c r="DM5" s="59" t="s">
        <v>
107</v>
      </c>
      <c r="DN5" s="59" t="s">
        <v>
92</v>
      </c>
      <c r="DO5" s="59" t="s">
        <v>
104</v>
      </c>
      <c r="DP5" s="59" t="s">
        <v>
94</v>
      </c>
      <c r="DQ5" s="59" t="s">
        <v>
95</v>
      </c>
      <c r="DR5" s="59" t="s">
        <v>
96</v>
      </c>
      <c r="DS5" s="59" t="s">
        <v>
97</v>
      </c>
      <c r="DT5" s="59" t="s">
        <v>
98</v>
      </c>
      <c r="DU5" s="59" t="s">
        <v>
99</v>
      </c>
    </row>
    <row r="6" spans="1:125" s="66" customFormat="1" x14ac:dyDescent="0.15">
      <c r="A6" s="49" t="s">
        <v>
113</v>
      </c>
      <c r="B6" s="60">
        <f>
B8</f>
        <v>
2019</v>
      </c>
      <c r="C6" s="60">
        <f t="shared" ref="C6:X6" si="1">
C8</f>
        <v>
132012</v>
      </c>
      <c r="D6" s="60">
        <f t="shared" si="1"/>
        <v>
47</v>
      </c>
      <c r="E6" s="60">
        <f t="shared" si="1"/>
        <v>
14</v>
      </c>
      <c r="F6" s="60">
        <f t="shared" si="1"/>
        <v>
0</v>
      </c>
      <c r="G6" s="60">
        <f t="shared" si="1"/>
        <v>
3</v>
      </c>
      <c r="H6" s="60" t="str">
        <f>
SUBSTITUTE(H8,"　","")</f>
        <v>
東京都八王子市</v>
      </c>
      <c r="I6" s="60" t="str">
        <f t="shared" si="1"/>
        <v>
八王子市営旭町駐車場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 附置義務駐車施設</v>
      </c>
      <c r="Q6" s="62" t="str">
        <f t="shared" si="1"/>
        <v>
地下式</v>
      </c>
      <c r="R6" s="63">
        <f t="shared" si="1"/>
        <v>
23</v>
      </c>
      <c r="S6" s="62" t="str">
        <f t="shared" si="1"/>
        <v>
商業施設</v>
      </c>
      <c r="T6" s="62" t="str">
        <f t="shared" si="1"/>
        <v>
有</v>
      </c>
      <c r="U6" s="63">
        <f t="shared" si="1"/>
        <v>
4778</v>
      </c>
      <c r="V6" s="63">
        <f t="shared" si="1"/>
        <v>
148</v>
      </c>
      <c r="W6" s="63">
        <f t="shared" si="1"/>
        <v>
400</v>
      </c>
      <c r="X6" s="62" t="str">
        <f t="shared" si="1"/>
        <v>
代行制</v>
      </c>
      <c r="Y6" s="64">
        <f>
IF(Y8="-",NA(),Y8)</f>
        <v>
28.6</v>
      </c>
      <c r="Z6" s="64">
        <f t="shared" ref="Z6:AH6" si="2">
IF(Z8="-",NA(),Z8)</f>
        <v>
27.6</v>
      </c>
      <c r="AA6" s="64">
        <f t="shared" si="2"/>
        <v>
91.3</v>
      </c>
      <c r="AB6" s="64">
        <f t="shared" si="2"/>
        <v>
81.599999999999994</v>
      </c>
      <c r="AC6" s="64">
        <f t="shared" si="2"/>
        <v>
76.5</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0</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-14.1</v>
      </c>
      <c r="BG6" s="64">
        <f t="shared" ref="BG6:BO6" si="5">
IF(BG8="-",NA(),BG8)</f>
        <v>
-34.4</v>
      </c>
      <c r="BH6" s="64">
        <f t="shared" si="5"/>
        <v>
-9.5</v>
      </c>
      <c r="BI6" s="64">
        <f t="shared" si="5"/>
        <v>
-22.6</v>
      </c>
      <c r="BJ6" s="64">
        <f t="shared" si="5"/>
        <v>
-30.8</v>
      </c>
      <c r="BK6" s="64">
        <f t="shared" si="5"/>
        <v>
17.5</v>
      </c>
      <c r="BL6" s="64">
        <f t="shared" si="5"/>
        <v>
14.3</v>
      </c>
      <c r="BM6" s="64">
        <f t="shared" si="5"/>
        <v>
11.8</v>
      </c>
      <c r="BN6" s="64">
        <f t="shared" si="5"/>
        <v>
9.1</v>
      </c>
      <c r="BO6" s="64">
        <f t="shared" si="5"/>
        <v>
1.4</v>
      </c>
      <c r="BP6" s="61" t="str">
        <f>
IF(BP8="-","",IF(BP8="-","【-】","【"&amp;SUBSTITUTE(TEXT(BP8,"#,##0.0"),"-","△")&amp;"】"))</f>
        <v>
【20.8】</v>
      </c>
      <c r="BQ6" s="65">
        <f>
IF(BQ8="-",NA(),BQ8)</f>
        <v>
-7687</v>
      </c>
      <c r="BR6" s="65">
        <f t="shared" ref="BR6:BZ6" si="6">
IF(BR8="-",NA(),BR8)</f>
        <v>
-19379</v>
      </c>
      <c r="BS6" s="65">
        <f t="shared" si="6"/>
        <v>
-5312</v>
      </c>
      <c r="BT6" s="65">
        <f t="shared" si="6"/>
        <v>
-12296</v>
      </c>
      <c r="BU6" s="65">
        <f t="shared" si="6"/>
        <v>
-16437</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114</v>
      </c>
      <c r="CM6" s="63">
        <f t="shared" ref="CM6:CN6" si="7">
CM8</f>
        <v>
15</v>
      </c>
      <c r="CN6" s="63">
        <f t="shared" si="7"/>
        <v>
164629</v>
      </c>
      <c r="CO6" s="64"/>
      <c r="CP6" s="64"/>
      <c r="CQ6" s="64"/>
      <c r="CR6" s="64"/>
      <c r="CS6" s="64"/>
      <c r="CT6" s="64"/>
      <c r="CU6" s="64"/>
      <c r="CV6" s="64"/>
      <c r="CW6" s="64"/>
      <c r="CX6" s="64"/>
      <c r="CY6" s="61" t="s">
        <v>
114</v>
      </c>
      <c r="CZ6" s="64">
        <f>
IF(CZ8="-",NA(),CZ8)</f>
        <v>
230.6</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85.8</v>
      </c>
      <c r="DL6" s="64">
        <f t="shared" ref="DL6:DT6" si="9">
IF(DL8="-",NA(),DL8)</f>
        <v>
79.7</v>
      </c>
      <c r="DM6" s="64">
        <f t="shared" si="9"/>
        <v>
76.400000000000006</v>
      </c>
      <c r="DN6" s="64">
        <f t="shared" si="9"/>
        <v>
73</v>
      </c>
      <c r="DO6" s="64">
        <f t="shared" si="9"/>
        <v>
67.599999999999994</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115</v>
      </c>
      <c r="B7" s="60">
        <f t="shared" ref="B7:X7" si="10">
B8</f>
        <v>
2019</v>
      </c>
      <c r="C7" s="60">
        <f t="shared" si="10"/>
        <v>
132012</v>
      </c>
      <c r="D7" s="60">
        <f t="shared" si="10"/>
        <v>
47</v>
      </c>
      <c r="E7" s="60">
        <f t="shared" si="10"/>
        <v>
14</v>
      </c>
      <c r="F7" s="60">
        <f t="shared" si="10"/>
        <v>
0</v>
      </c>
      <c r="G7" s="60">
        <f t="shared" si="10"/>
        <v>
3</v>
      </c>
      <c r="H7" s="60" t="str">
        <f t="shared" si="10"/>
        <v>
東京都　八王子市</v>
      </c>
      <c r="I7" s="60" t="str">
        <f t="shared" si="10"/>
        <v>
八王子市営旭町駐車場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 附置義務駐車施設</v>
      </c>
      <c r="Q7" s="62" t="str">
        <f t="shared" si="10"/>
        <v>
地下式</v>
      </c>
      <c r="R7" s="63">
        <f t="shared" si="10"/>
        <v>
23</v>
      </c>
      <c r="S7" s="62" t="str">
        <f t="shared" si="10"/>
        <v>
商業施設</v>
      </c>
      <c r="T7" s="62" t="str">
        <f t="shared" si="10"/>
        <v>
有</v>
      </c>
      <c r="U7" s="63">
        <f t="shared" si="10"/>
        <v>
4778</v>
      </c>
      <c r="V7" s="63">
        <f t="shared" si="10"/>
        <v>
148</v>
      </c>
      <c r="W7" s="63">
        <f t="shared" si="10"/>
        <v>
400</v>
      </c>
      <c r="X7" s="62" t="str">
        <f t="shared" si="10"/>
        <v>
代行制</v>
      </c>
      <c r="Y7" s="64">
        <f>
Y8</f>
        <v>
28.6</v>
      </c>
      <c r="Z7" s="64">
        <f t="shared" ref="Z7:AH7" si="11">
Z8</f>
        <v>
27.6</v>
      </c>
      <c r="AA7" s="64">
        <f t="shared" si="11"/>
        <v>
91.3</v>
      </c>
      <c r="AB7" s="64">
        <f t="shared" si="11"/>
        <v>
81.599999999999994</v>
      </c>
      <c r="AC7" s="64">
        <f t="shared" si="11"/>
        <v>
76.5</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0</v>
      </c>
      <c r="AY7" s="65">
        <f t="shared" si="13"/>
        <v>
0</v>
      </c>
      <c r="AZ7" s="65">
        <f t="shared" si="13"/>
        <v>
177</v>
      </c>
      <c r="BA7" s="65">
        <f t="shared" si="13"/>
        <v>
145</v>
      </c>
      <c r="BB7" s="65">
        <f t="shared" si="13"/>
        <v>
108</v>
      </c>
      <c r="BC7" s="65">
        <f t="shared" si="13"/>
        <v>
89</v>
      </c>
      <c r="BD7" s="65">
        <f t="shared" si="13"/>
        <v>
37</v>
      </c>
      <c r="BE7" s="63"/>
      <c r="BF7" s="64">
        <f>
BF8</f>
        <v>
-14.1</v>
      </c>
      <c r="BG7" s="64">
        <f t="shared" ref="BG7:BO7" si="14">
BG8</f>
        <v>
-34.4</v>
      </c>
      <c r="BH7" s="64">
        <f t="shared" si="14"/>
        <v>
-9.5</v>
      </c>
      <c r="BI7" s="64">
        <f t="shared" si="14"/>
        <v>
-22.6</v>
      </c>
      <c r="BJ7" s="64">
        <f t="shared" si="14"/>
        <v>
-30.8</v>
      </c>
      <c r="BK7" s="64">
        <f t="shared" si="14"/>
        <v>
17.5</v>
      </c>
      <c r="BL7" s="64">
        <f t="shared" si="14"/>
        <v>
14.3</v>
      </c>
      <c r="BM7" s="64">
        <f t="shared" si="14"/>
        <v>
11.8</v>
      </c>
      <c r="BN7" s="64">
        <f t="shared" si="14"/>
        <v>
9.1</v>
      </c>
      <c r="BO7" s="64">
        <f t="shared" si="14"/>
        <v>
1.4</v>
      </c>
      <c r="BP7" s="61"/>
      <c r="BQ7" s="65">
        <f>
BQ8</f>
        <v>
-7687</v>
      </c>
      <c r="BR7" s="65">
        <f t="shared" ref="BR7:BZ7" si="15">
BR8</f>
        <v>
-19379</v>
      </c>
      <c r="BS7" s="65">
        <f t="shared" si="15"/>
        <v>
-5312</v>
      </c>
      <c r="BT7" s="65">
        <f t="shared" si="15"/>
        <v>
-12296</v>
      </c>
      <c r="BU7" s="65">
        <f t="shared" si="15"/>
        <v>
-16437</v>
      </c>
      <c r="BV7" s="65">
        <f t="shared" si="15"/>
        <v>
36318</v>
      </c>
      <c r="BW7" s="65">
        <f t="shared" si="15"/>
        <v>
37745</v>
      </c>
      <c r="BX7" s="65">
        <f t="shared" si="15"/>
        <v>
35151</v>
      </c>
      <c r="BY7" s="65">
        <f t="shared" si="15"/>
        <v>
21556</v>
      </c>
      <c r="BZ7" s="65">
        <f t="shared" si="15"/>
        <v>
18053</v>
      </c>
      <c r="CA7" s="63"/>
      <c r="CB7" s="64" t="s">
        <v>
116</v>
      </c>
      <c r="CC7" s="64" t="s">
        <v>
116</v>
      </c>
      <c r="CD7" s="64" t="s">
        <v>
116</v>
      </c>
      <c r="CE7" s="64" t="s">
        <v>
116</v>
      </c>
      <c r="CF7" s="64" t="s">
        <v>
116</v>
      </c>
      <c r="CG7" s="64" t="s">
        <v>
116</v>
      </c>
      <c r="CH7" s="64" t="s">
        <v>
116</v>
      </c>
      <c r="CI7" s="64" t="s">
        <v>
116</v>
      </c>
      <c r="CJ7" s="64" t="s">
        <v>
116</v>
      </c>
      <c r="CK7" s="64" t="s">
        <v>
114</v>
      </c>
      <c r="CL7" s="61"/>
      <c r="CM7" s="63">
        <f>
CM8</f>
        <v>
15</v>
      </c>
      <c r="CN7" s="63">
        <f>
CN8</f>
        <v>
164629</v>
      </c>
      <c r="CO7" s="64" t="s">
        <v>
116</v>
      </c>
      <c r="CP7" s="64" t="s">
        <v>
116</v>
      </c>
      <c r="CQ7" s="64" t="s">
        <v>
116</v>
      </c>
      <c r="CR7" s="64" t="s">
        <v>
116</v>
      </c>
      <c r="CS7" s="64" t="s">
        <v>
116</v>
      </c>
      <c r="CT7" s="64" t="s">
        <v>
116</v>
      </c>
      <c r="CU7" s="64" t="s">
        <v>
116</v>
      </c>
      <c r="CV7" s="64" t="s">
        <v>
116</v>
      </c>
      <c r="CW7" s="64" t="s">
        <v>
116</v>
      </c>
      <c r="CX7" s="64" t="s">
        <v>
114</v>
      </c>
      <c r="CY7" s="61"/>
      <c r="CZ7" s="64">
        <f>
CZ8</f>
        <v>
230.6</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85.8</v>
      </c>
      <c r="DL7" s="64">
        <f t="shared" ref="DL7:DT7" si="17">
DL8</f>
        <v>
79.7</v>
      </c>
      <c r="DM7" s="64">
        <f t="shared" si="17"/>
        <v>
76.400000000000006</v>
      </c>
      <c r="DN7" s="64">
        <f t="shared" si="17"/>
        <v>
73</v>
      </c>
      <c r="DO7" s="64">
        <f t="shared" si="17"/>
        <v>
67.599999999999994</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132012</v>
      </c>
      <c r="D8" s="67">
        <v>
47</v>
      </c>
      <c r="E8" s="67">
        <v>
14</v>
      </c>
      <c r="F8" s="67">
        <v>
0</v>
      </c>
      <c r="G8" s="67">
        <v>
3</v>
      </c>
      <c r="H8" s="67" t="s">
        <v>
117</v>
      </c>
      <c r="I8" s="67" t="s">
        <v>
118</v>
      </c>
      <c r="J8" s="67" t="s">
        <v>
119</v>
      </c>
      <c r="K8" s="67" t="s">
        <v>
120</v>
      </c>
      <c r="L8" s="67" t="s">
        <v>
121</v>
      </c>
      <c r="M8" s="67" t="s">
        <v>
122</v>
      </c>
      <c r="N8" s="67" t="s">
        <v>
123</v>
      </c>
      <c r="O8" s="68" t="s">
        <v>
124</v>
      </c>
      <c r="P8" s="69" t="s">
        <v>
125</v>
      </c>
      <c r="Q8" s="69" t="s">
        <v>
126</v>
      </c>
      <c r="R8" s="70">
        <v>
23</v>
      </c>
      <c r="S8" s="69" t="s">
        <v>
127</v>
      </c>
      <c r="T8" s="69" t="s">
        <v>
128</v>
      </c>
      <c r="U8" s="70">
        <v>
4778</v>
      </c>
      <c r="V8" s="70">
        <v>
148</v>
      </c>
      <c r="W8" s="70">
        <v>
400</v>
      </c>
      <c r="X8" s="69" t="s">
        <v>
129</v>
      </c>
      <c r="Y8" s="71">
        <v>
28.6</v>
      </c>
      <c r="Z8" s="71">
        <v>
27.6</v>
      </c>
      <c r="AA8" s="71">
        <v>
91.3</v>
      </c>
      <c r="AB8" s="71">
        <v>
81.599999999999994</v>
      </c>
      <c r="AC8" s="71">
        <v>
76.5</v>
      </c>
      <c r="AD8" s="71">
        <v>
113.4</v>
      </c>
      <c r="AE8" s="71">
        <v>
191.4</v>
      </c>
      <c r="AF8" s="71">
        <v>
141.30000000000001</v>
      </c>
      <c r="AG8" s="71">
        <v>
123.9</v>
      </c>
      <c r="AH8" s="71">
        <v>
120.1</v>
      </c>
      <c r="AI8" s="68">
        <v>
619.1</v>
      </c>
      <c r="AJ8" s="71">
        <v>
0</v>
      </c>
      <c r="AK8" s="71">
        <v>
0</v>
      </c>
      <c r="AL8" s="71">
        <v>
0</v>
      </c>
      <c r="AM8" s="71">
        <v>
0</v>
      </c>
      <c r="AN8" s="71">
        <v>
0</v>
      </c>
      <c r="AO8" s="71">
        <v>
9.5</v>
      </c>
      <c r="AP8" s="71">
        <v>
15.1</v>
      </c>
      <c r="AQ8" s="71">
        <v>
15</v>
      </c>
      <c r="AR8" s="71">
        <v>
10.4</v>
      </c>
      <c r="AS8" s="71">
        <v>
5</v>
      </c>
      <c r="AT8" s="68">
        <v>
2.2999999999999998</v>
      </c>
      <c r="AU8" s="72">
        <v>
0</v>
      </c>
      <c r="AV8" s="72">
        <v>
0</v>
      </c>
      <c r="AW8" s="72">
        <v>
0</v>
      </c>
      <c r="AX8" s="72">
        <v>
0</v>
      </c>
      <c r="AY8" s="72">
        <v>
0</v>
      </c>
      <c r="AZ8" s="72">
        <v>
177</v>
      </c>
      <c r="BA8" s="72">
        <v>
145</v>
      </c>
      <c r="BB8" s="72">
        <v>
108</v>
      </c>
      <c r="BC8" s="72">
        <v>
89</v>
      </c>
      <c r="BD8" s="72">
        <v>
37</v>
      </c>
      <c r="BE8" s="72">
        <v>
17</v>
      </c>
      <c r="BF8" s="71">
        <v>
-14.1</v>
      </c>
      <c r="BG8" s="71">
        <v>
-34.4</v>
      </c>
      <c r="BH8" s="71">
        <v>
-9.5</v>
      </c>
      <c r="BI8" s="71">
        <v>
-22.6</v>
      </c>
      <c r="BJ8" s="71">
        <v>
-30.8</v>
      </c>
      <c r="BK8" s="71">
        <v>
17.5</v>
      </c>
      <c r="BL8" s="71">
        <v>
14.3</v>
      </c>
      <c r="BM8" s="71">
        <v>
11.8</v>
      </c>
      <c r="BN8" s="71">
        <v>
9.1</v>
      </c>
      <c r="BO8" s="71">
        <v>
1.4</v>
      </c>
      <c r="BP8" s="68">
        <v>
20.8</v>
      </c>
      <c r="BQ8" s="72">
        <v>
-7687</v>
      </c>
      <c r="BR8" s="72">
        <v>
-19379</v>
      </c>
      <c r="BS8" s="72">
        <v>
-5312</v>
      </c>
      <c r="BT8" s="73">
        <v>
-12296</v>
      </c>
      <c r="BU8" s="73">
        <v>
-16437</v>
      </c>
      <c r="BV8" s="72">
        <v>
36318</v>
      </c>
      <c r="BW8" s="72">
        <v>
37745</v>
      </c>
      <c r="BX8" s="72">
        <v>
35151</v>
      </c>
      <c r="BY8" s="72">
        <v>
21556</v>
      </c>
      <c r="BZ8" s="72">
        <v>
18053</v>
      </c>
      <c r="CA8" s="70">
        <v>
14290</v>
      </c>
      <c r="CB8" s="71" t="s">
        <v>
121</v>
      </c>
      <c r="CC8" s="71" t="s">
        <v>
121</v>
      </c>
      <c r="CD8" s="71" t="s">
        <v>
121</v>
      </c>
      <c r="CE8" s="71" t="s">
        <v>
121</v>
      </c>
      <c r="CF8" s="71" t="s">
        <v>
121</v>
      </c>
      <c r="CG8" s="71" t="s">
        <v>
121</v>
      </c>
      <c r="CH8" s="71" t="s">
        <v>
121</v>
      </c>
      <c r="CI8" s="71" t="s">
        <v>
121</v>
      </c>
      <c r="CJ8" s="71" t="s">
        <v>
121</v>
      </c>
      <c r="CK8" s="71" t="s">
        <v>
121</v>
      </c>
      <c r="CL8" s="68" t="s">
        <v>
121</v>
      </c>
      <c r="CM8" s="70">
        <v>
15</v>
      </c>
      <c r="CN8" s="70">
        <v>
164629</v>
      </c>
      <c r="CO8" s="71" t="s">
        <v>
121</v>
      </c>
      <c r="CP8" s="71" t="s">
        <v>
121</v>
      </c>
      <c r="CQ8" s="71" t="s">
        <v>
121</v>
      </c>
      <c r="CR8" s="71" t="s">
        <v>
121</v>
      </c>
      <c r="CS8" s="71" t="s">
        <v>
121</v>
      </c>
      <c r="CT8" s="71" t="s">
        <v>
121</v>
      </c>
      <c r="CU8" s="71" t="s">
        <v>
121</v>
      </c>
      <c r="CV8" s="71" t="s">
        <v>
121</v>
      </c>
      <c r="CW8" s="71" t="s">
        <v>
121</v>
      </c>
      <c r="CX8" s="71" t="s">
        <v>
121</v>
      </c>
      <c r="CY8" s="68" t="s">
        <v>
121</v>
      </c>
      <c r="CZ8" s="71">
        <v>
230.6</v>
      </c>
      <c r="DA8" s="71">
        <v>
0</v>
      </c>
      <c r="DB8" s="71">
        <v>
0</v>
      </c>
      <c r="DC8" s="71">
        <v>
0</v>
      </c>
      <c r="DD8" s="71">
        <v>
0</v>
      </c>
      <c r="DE8" s="71">
        <v>
278.89999999999998</v>
      </c>
      <c r="DF8" s="71">
        <v>
205.5</v>
      </c>
      <c r="DG8" s="71">
        <v>
187.9</v>
      </c>
      <c r="DH8" s="71">
        <v>
143.19999999999999</v>
      </c>
      <c r="DI8" s="71">
        <v>
128.9</v>
      </c>
      <c r="DJ8" s="68">
        <v>
425.4</v>
      </c>
      <c r="DK8" s="71">
        <v>
85.8</v>
      </c>
      <c r="DL8" s="71">
        <v>
79.7</v>
      </c>
      <c r="DM8" s="71">
        <v>
76.400000000000006</v>
      </c>
      <c r="DN8" s="71">
        <v>
73</v>
      </c>
      <c r="DO8" s="71">
        <v>
67.599999999999994</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130</v>
      </c>
      <c r="C10" s="78" t="s">
        <v>
131</v>
      </c>
      <c r="D10" s="78" t="s">
        <v>
132</v>
      </c>
      <c r="E10" s="78" t="s">
        <v>
133</v>
      </c>
      <c r="F10" s="78" t="s">
        <v>
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髙田　明真</cp:lastModifiedBy>
  <cp:lastPrinted>2021-02-16T04:17:54Z</cp:lastPrinted>
  <dcterms:created xsi:type="dcterms:W3CDTF">2020-12-04T03:28:55Z</dcterms:created>
  <dcterms:modified xsi:type="dcterms:W3CDTF">2021-02-16T04:17:54Z</dcterms:modified>
  <cp:category/>
</cp:coreProperties>
</file>