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元年度決算\20210215経営比較分析表の修正\"/>
    </mc:Choice>
  </mc:AlternateContent>
  <workbookProtection workbookAlgorithmName="SHA-512" workbookHashValue="Lgo2oD80vOgAi/QOdh7KOwlz9AZdYANx3muUhxRp+wEXyHNKno1ZinvOARbrRq9vbxQceNPAa7GqrDv5gj8Ugw==" workbookSaltValue="cHIzz/jDTWlAXHaxVJJ2K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IE76" i="4"/>
  <c r="BZ51" i="4"/>
  <c r="GQ30" i="4"/>
  <c r="BZ30" i="4"/>
  <c r="HA76" i="4"/>
  <c r="AN51" i="4"/>
  <c r="FE30" i="4"/>
  <c r="AN30" i="4"/>
  <c r="AG76" i="4"/>
  <c r="JV51" i="4"/>
  <c r="KP76" i="4"/>
  <c r="FE51" i="4"/>
  <c r="JV30" i="4"/>
  <c r="HP76" i="4"/>
  <c r="BG30" i="4"/>
  <c r="AV76" i="4"/>
  <c r="KO51" i="4"/>
  <c r="BG51" i="4"/>
  <c r="LE76" i="4"/>
  <c r="FX51" i="4"/>
  <c r="KO30" i="4"/>
  <c r="FX30" i="4"/>
  <c r="KA76" i="4"/>
  <c r="EL51" i="4"/>
  <c r="JC30" i="4"/>
  <c r="GL76" i="4"/>
  <c r="U51" i="4"/>
  <c r="EL30" i="4"/>
  <c r="R76" i="4"/>
  <c r="JC51" i="4"/>
  <c r="U30" i="4"/>
</calcChain>
</file>

<file path=xl/sharedStrings.xml><?xml version="1.0" encoding="utf-8"?>
<sst xmlns="http://schemas.openxmlformats.org/spreadsheetml/2006/main" count="278" uniqueCount="128">
  <si>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</si>
  <si>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</si>
  <si>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</si>
  <si>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</si>
  <si>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</si>
  <si>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</si>
  <si>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</si>
  <si>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</si>
  <si>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</si>
  <si>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</si>
  <si>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</si>
  <si>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</si>
  <si>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</si>
  <si>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</si>
  <si>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</si>
  <si>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</si>
  <si>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</si>
  <si>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</si>
  <si>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</si>
  <si>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</si>
  <si>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</si>
  <si>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</si>
  <si>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</si>
  <si>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</si>
  <si>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</si>
  <si>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</si>
  <si>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</si>
  <si>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</si>
  <si>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</si>
  <si>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</si>
  <si>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</si>
  <si>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</si>
  <si>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</si>
  <si>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</si>
  <si>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</si>
  <si>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</si>
  <si>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</si>
  <si>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</si>
  <si>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</si>
  <si>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</si>
  <si>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</si>
  <si>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</si>
  <si>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</si>
  <si>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</si>
  <si>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</si>
  <si>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</si>
  <si>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</si>
  <si>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</si>
  <si>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</si>
  <si>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</si>
  <si>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</si>
  <si>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</si>
  <si>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</si>
  <si>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</si>
  <si>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</si>
  <si>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</si>
  <si>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</si>
  <si>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</si>
  <si>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</si>
  <si>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</si>
  <si>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</si>
  <si>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</si>
  <si>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</si>
  <si>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</si>
  <si>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</si>
  <si>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</si>
  <si>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</si>
  <si>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</si>
  <si>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</si>
  <si>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</si>
  <si>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</si>
  <si>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</si>
  <si>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</si>
  <si>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</si>
  <si>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</si>
  <si>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</si>
  <si>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</si>
  <si>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</si>
  <si>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</si>
  <si>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</si>
  <si>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</si>
  <si>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</si>
  <si>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</si>
  <si>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</si>
  <si>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</si>
  <si>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</si>
  <si>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</si>
  <si>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</si>
  <si>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</si>
  <si>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</si>
  <si>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</si>
  <si>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</si>
  <si>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</si>
  <si>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</si>
  <si>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</si>
  <si>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</si>
  <si>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</si>
  <si>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</si>
  <si>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</si>
  <si>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</si>
  <si>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</si>
  <si>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</si>
  <si>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</si>
  <si>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</si>
  <si>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</si>
  <si>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</si>
  <si>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八王子市</t>
  </si>
  <si>
    <t>八王子市営八王子駅北口地下駐車場</t>
  </si>
  <si>
    <t>法非適用</t>
  </si>
  <si>
    <t>駐車場整備事業</t>
  </si>
  <si>
    <t>-</t>
  </si>
  <si>
    <t>Ａ２Ｂ１</t>
  </si>
  <si>
    <t>非設置</t>
  </si>
  <si>
    <t>該当数値なし</t>
  </si>
  <si>
    <t>都市計画駐車場</t>
  </si>
  <si>
    <t>地下式</t>
  </si>
  <si>
    <t>駅</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</si>
  <si>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</si>
  <si>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</si>
  <si>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</si>
  <si>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</si>
  <si>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</si>
  <si>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</si>
  <si>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</si>
  <si>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経年比較及び類似施設との比較において安定して良好な数値を示しており、八王子駅北口周辺道路交通環境の円滑化に寄与している。</t>
    <rPh sb="6" eb="8">
      <t>ケイネン</t>
    </rPh>
    <rPh sb="8" eb="10">
      <t>ヒカク</t>
    </rPh>
    <rPh sb="10" eb="11">
      <t>オヨ</t>
    </rPh>
    <rPh sb="12" eb="14">
      <t>ルイジ</t>
    </rPh>
    <rPh sb="14" eb="16">
      <t>シセツ</t>
    </rPh>
    <rPh sb="18" eb="20">
      <t>ヒカク</t>
    </rPh>
    <rPh sb="40" eb="44">
      <t>ハチオウジエキ</t>
    </rPh>
    <rPh sb="44" eb="46">
      <t>キタグチ</t>
    </rPh>
    <rPh sb="46" eb="48">
      <t>シュウヘン</t>
    </rPh>
    <rPh sb="48" eb="50">
      <t>ドウロ</t>
    </rPh>
    <rPh sb="50" eb="52">
      <t>コウツウ</t>
    </rPh>
    <rPh sb="52" eb="54">
      <t>カンキョウ</t>
    </rPh>
    <rPh sb="55" eb="58">
      <t>エンカツカ</t>
    </rPh>
    <rPh sb="59" eb="61">
      <t>キヨ</t>
    </rPh>
    <phoneticPr fontId="5"/>
  </si>
  <si>
    <t>①収益的収支比率
　単年度の収支は赤字の状態であるが、地方債の償還が終了（令和２年度）することにより改善する見込みである。
②他会計補助金比率、③駐車台数一台当たりの他会計補助金額
　良好な低い数値であり独立採算性の観点から健全な経営状態である。
④売上高ＧＯＰ比率、⑤ＥＢＩＴＤＡ
　経年比較及び類似施設との比較において安定して良好な数値となっており高い収益性を示している。</t>
    <rPh sb="14" eb="16">
      <t>シュウシ</t>
    </rPh>
    <rPh sb="27" eb="30">
      <t>チホウサイ</t>
    </rPh>
    <rPh sb="31" eb="33">
      <t>ショウカン</t>
    </rPh>
    <rPh sb="34" eb="36">
      <t>シュウリョウ</t>
    </rPh>
    <rPh sb="37" eb="39">
      <t>レイワ</t>
    </rPh>
    <rPh sb="40" eb="42">
      <t>ネンド</t>
    </rPh>
    <rPh sb="50" eb="52">
      <t>カイゼン</t>
    </rPh>
    <rPh sb="54" eb="56">
      <t>ミコ</t>
    </rPh>
    <rPh sb="92" eb="94">
      <t>リョウコウ</t>
    </rPh>
    <rPh sb="95" eb="96">
      <t>ヒク</t>
    </rPh>
    <rPh sb="97" eb="99">
      <t>スウチ</t>
    </rPh>
    <rPh sb="102" eb="104">
      <t>ドクリツ</t>
    </rPh>
    <rPh sb="104" eb="106">
      <t>サイサン</t>
    </rPh>
    <rPh sb="106" eb="107">
      <t>セイ</t>
    </rPh>
    <rPh sb="108" eb="110">
      <t>カンテン</t>
    </rPh>
    <rPh sb="112" eb="114">
      <t>ケンゼン</t>
    </rPh>
    <rPh sb="115" eb="117">
      <t>ケイエイ</t>
    </rPh>
    <rPh sb="117" eb="119">
      <t>ジョウタイ</t>
    </rPh>
    <phoneticPr fontId="5"/>
  </si>
  <si>
    <t>　1.収益等の状況、３．利用の状況は概ね良好な数値で推移しており、健全な経営状況である。
　また、２．資産等の状況について当該施設は竣工から約21年が経過しており計画的に老朽化への対応を図っていく予定であり、当面の間は設備投資が増加傾向となるが、投資財源は安定的に確保できる見通しであり、今後も持続可能な経営に向け八王子市営駐車場経営戦略の進捗を図りながら、駅周辺の円滑な道路交通環境を確保していく。
　なお、新型コロナウイルス感染症拡大防止措置などにより事業経営にも影響が出ており、投資財政計画等のローリングについて前倒しを検討する。</t>
    <rPh sb="3" eb="5">
      <t>シュウエキ</t>
    </rPh>
    <rPh sb="5" eb="6">
      <t>トウ</t>
    </rPh>
    <rPh sb="7" eb="9">
      <t>ジョウキョウ</t>
    </rPh>
    <rPh sb="12" eb="14">
      <t>リヨウ</t>
    </rPh>
    <rPh sb="15" eb="17">
      <t>ジョウキョウ</t>
    </rPh>
    <rPh sb="36" eb="38">
      <t>ケイエイ</t>
    </rPh>
    <rPh sb="38" eb="40">
      <t>ジョウキョウ</t>
    </rPh>
    <rPh sb="51" eb="53">
      <t>シサン</t>
    </rPh>
    <rPh sb="53" eb="54">
      <t>トウ</t>
    </rPh>
    <rPh sb="55" eb="57">
      <t>ジョウキョウ</t>
    </rPh>
    <rPh sb="61" eb="63">
      <t>トウガイ</t>
    </rPh>
    <rPh sb="63" eb="65">
      <t>シセツ</t>
    </rPh>
    <rPh sb="66" eb="68">
      <t>シュンコウ</t>
    </rPh>
    <rPh sb="70" eb="71">
      <t>ヤク</t>
    </rPh>
    <rPh sb="73" eb="74">
      <t>ネン</t>
    </rPh>
    <rPh sb="75" eb="77">
      <t>ケイカ</t>
    </rPh>
    <rPh sb="81" eb="83">
      <t>ケイカク</t>
    </rPh>
    <rPh sb="83" eb="84">
      <t>テキ</t>
    </rPh>
    <rPh sb="85" eb="88">
      <t>ロウキュウカ</t>
    </rPh>
    <rPh sb="90" eb="92">
      <t>タイオウ</t>
    </rPh>
    <rPh sb="93" eb="94">
      <t>ハカ</t>
    </rPh>
    <rPh sb="98" eb="100">
      <t>ヨテイ</t>
    </rPh>
    <rPh sb="104" eb="106">
      <t>トウメン</t>
    </rPh>
    <rPh sb="107" eb="108">
      <t>アイダ</t>
    </rPh>
    <rPh sb="109" eb="111">
      <t>セツビ</t>
    </rPh>
    <rPh sb="111" eb="113">
      <t>トウシ</t>
    </rPh>
    <rPh sb="114" eb="116">
      <t>ゾウカ</t>
    </rPh>
    <rPh sb="116" eb="118">
      <t>ケイコウ</t>
    </rPh>
    <rPh sb="123" eb="125">
      <t>トウシ</t>
    </rPh>
    <rPh sb="125" eb="127">
      <t>ザイゲン</t>
    </rPh>
    <rPh sb="128" eb="131">
      <t>アンテイテキ</t>
    </rPh>
    <rPh sb="132" eb="134">
      <t>カクホ</t>
    </rPh>
    <rPh sb="137" eb="139">
      <t>ミトオ</t>
    </rPh>
    <rPh sb="144" eb="146">
      <t>コンゴ</t>
    </rPh>
    <rPh sb="152" eb="154">
      <t>ケイエイ</t>
    </rPh>
    <rPh sb="155" eb="156">
      <t>ム</t>
    </rPh>
    <rPh sb="170" eb="172">
      <t>シンチョク</t>
    </rPh>
    <rPh sb="173" eb="174">
      <t>ハカ</t>
    </rPh>
    <rPh sb="183" eb="185">
      <t>エンカツ</t>
    </rPh>
    <rPh sb="186" eb="188">
      <t>ドウロ</t>
    </rPh>
    <rPh sb="188" eb="190">
      <t>コウツウ</t>
    </rPh>
    <rPh sb="190" eb="192">
      <t>カンキョウ</t>
    </rPh>
    <rPh sb="193" eb="195">
      <t>カクホ</t>
    </rPh>
    <rPh sb="205" eb="207">
      <t>シンガタ</t>
    </rPh>
    <rPh sb="214" eb="217">
      <t>カンセンショウ</t>
    </rPh>
    <rPh sb="217" eb="219">
      <t>カクダイ</t>
    </rPh>
    <rPh sb="219" eb="221">
      <t>ボウシ</t>
    </rPh>
    <rPh sb="221" eb="223">
      <t>ソチ</t>
    </rPh>
    <rPh sb="228" eb="230">
      <t>ジギョウ</t>
    </rPh>
    <rPh sb="230" eb="232">
      <t>ケイエイ</t>
    </rPh>
    <rPh sb="234" eb="236">
      <t>エイキョウ</t>
    </rPh>
    <rPh sb="237" eb="238">
      <t>デ</t>
    </rPh>
    <rPh sb="242" eb="244">
      <t>トウシ</t>
    </rPh>
    <rPh sb="244" eb="246">
      <t>ザイセイ</t>
    </rPh>
    <rPh sb="246" eb="248">
      <t>ケイカク</t>
    </rPh>
    <rPh sb="248" eb="249">
      <t>トウ</t>
    </rPh>
    <rPh sb="259" eb="261">
      <t>マエダオ</t>
    </rPh>
    <rPh sb="263" eb="265">
      <t>ケントウ</t>
    </rPh>
    <phoneticPr fontId="5"/>
  </si>
  <si>
    <t xml:space="preserve">⑩企業債残高対料金収入比率
　経年比較では減少傾向となっており、また類似施設の数値よりも低い数値を示しており望ましい状況と考えられる。
⑥有形固定資産減価償却率、⑨累積欠損金比率
　法非適用の為該当数値なし。
⑦敷地の地価
　誤記の為「該当数値なし」に修正。
⑧設備投資見込額
　八王子市営駐車場経営戦略（令和元年度策定）に記載されたR2からの10年間の見込額であり、当該駐車場を維持するために必要な躯体の保全工事及び設備更新工事の総計額である。
</t>
    <rPh sb="61" eb="62">
      <t>カンガ</t>
    </rPh>
    <rPh sb="91" eb="92">
      <t>ホウ</t>
    </rPh>
    <rPh sb="92" eb="93">
      <t>ヒ</t>
    </rPh>
    <rPh sb="93" eb="95">
      <t>テキヨウ</t>
    </rPh>
    <rPh sb="96" eb="97">
      <t>タメ</t>
    </rPh>
    <rPh sb="97" eb="99">
      <t>ガイトウ</t>
    </rPh>
    <rPh sb="99" eb="101">
      <t>スウチ</t>
    </rPh>
    <rPh sb="116" eb="117">
      <t>タメ</t>
    </rPh>
    <rPh sb="120" eb="122">
      <t>スウチ</t>
    </rPh>
    <rPh sb="140" eb="143">
      <t>ハチオウジ</t>
    </rPh>
    <rPh sb="143" eb="145">
      <t>シエイ</t>
    </rPh>
    <rPh sb="145" eb="148">
      <t>チュウシャジョウ</t>
    </rPh>
    <rPh sb="148" eb="150">
      <t>ケイエイ</t>
    </rPh>
    <rPh sb="150" eb="152">
      <t>センリャク</t>
    </rPh>
    <rPh sb="153" eb="155">
      <t>レイワ</t>
    </rPh>
    <rPh sb="155" eb="156">
      <t>モト</t>
    </rPh>
    <rPh sb="156" eb="158">
      <t>ネンド</t>
    </rPh>
    <rPh sb="158" eb="160">
      <t>サクテイ</t>
    </rPh>
    <rPh sb="162" eb="164">
      <t>キサイ</t>
    </rPh>
    <rPh sb="174" eb="176">
      <t>ネンカン</t>
    </rPh>
    <rPh sb="177" eb="179">
      <t>ミコミ</t>
    </rPh>
    <rPh sb="179" eb="180">
      <t>ガク</t>
    </rPh>
    <rPh sb="184" eb="186">
      <t>トウガイ</t>
    </rPh>
    <rPh sb="186" eb="189">
      <t>チュウシャジョウ</t>
    </rPh>
    <rPh sb="190" eb="192">
      <t>イジ</t>
    </rPh>
    <rPh sb="197" eb="199">
      <t>ヒツヨウ</t>
    </rPh>
    <rPh sb="200" eb="202">
      <t>クタイ</t>
    </rPh>
    <rPh sb="203" eb="205">
      <t>ホゼン</t>
    </rPh>
    <rPh sb="205" eb="207">
      <t>コウジ</t>
    </rPh>
    <rPh sb="207" eb="208">
      <t>オヨ</t>
    </rPh>
    <rPh sb="209" eb="211">
      <t>セツビ</t>
    </rPh>
    <rPh sb="211" eb="213">
      <t>コウシン</t>
    </rPh>
    <rPh sb="213" eb="215">
      <t>コウジ</t>
    </rPh>
    <rPh sb="216" eb="218">
      <t>ソウケイ</t>
    </rPh>
    <rPh sb="218" eb="219">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</si>
</sst>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37.799999999999997</c:v>
                </c:pt>
                <c:pt idx="1">
                  <c:v>45.8</c:v>
                </c:pt>
                <c:pt idx="2">
                  <c:v>54.4</c:v>
                </c:pt>
                <c:pt idx="3">
                  <c:v>66.900000000000006</c:v>
                </c:pt>
                <c:pt idx="4">
                  <c:v>85.4</c:v>
                </c:pt>
              </c:numCache>
            </c:numRef>
          </c:val>
          <c:extLst>
            <c:ext xmlns:c16="http://schemas.microsoft.com/office/drawing/2014/chart" uri="{C3380CC4-5D6E-409C-BE32-E72D297353CC}">
              <c16:uniqueId val="{00000000-8659-491D-8EB3-C4237052BBA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8659-491D-8EB3-C4237052BBA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480.1</c:v>
                </c:pt>
                <c:pt idx="1">
                  <c:v>318.89999999999998</c:v>
                </c:pt>
                <c:pt idx="2">
                  <c:v>197.6</c:v>
                </c:pt>
                <c:pt idx="3">
                  <c:v>99.6</c:v>
                </c:pt>
                <c:pt idx="4">
                  <c:v>31.9</c:v>
                </c:pt>
              </c:numCache>
            </c:numRef>
          </c:val>
          <c:extLst>
            <c:ext xmlns:c16="http://schemas.microsoft.com/office/drawing/2014/chart" uri="{C3380CC4-5D6E-409C-BE32-E72D297353CC}">
              <c16:uniqueId val="{00000000-C200-4EE2-89E3-28E02C0AC8F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C200-4EE2-89E3-28E02C0AC8F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486-4B9A-9D1D-D45F41C4AE1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486-4B9A-9D1D-D45F41C4AE1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A00-4987-91AB-F0D0B222B71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A00-4987-91AB-F0D0B222B71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0.8</c:v>
                </c:pt>
                <c:pt idx="4">
                  <c:v>0</c:v>
                </c:pt>
              </c:numCache>
            </c:numRef>
          </c:val>
          <c:extLst>
            <c:ext xmlns:c16="http://schemas.microsoft.com/office/drawing/2014/chart" uri="{C3380CC4-5D6E-409C-BE32-E72D297353CC}">
              <c16:uniqueId val="{00000000-E6CE-4739-8139-8399475C052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E6CE-4739-8139-8399475C052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6</c:v>
                </c:pt>
                <c:pt idx="4">
                  <c:v>0</c:v>
                </c:pt>
              </c:numCache>
            </c:numRef>
          </c:val>
          <c:extLst>
            <c:ext xmlns:c16="http://schemas.microsoft.com/office/drawing/2014/chart" uri="{C3380CC4-5D6E-409C-BE32-E72D297353CC}">
              <c16:uniqueId val="{00000000-D9DC-4E13-8536-58732A6D5E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D9DC-4E13-8536-58732A6D5E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416.5</c:v>
                </c:pt>
                <c:pt idx="1">
                  <c:v>410.2</c:v>
                </c:pt>
                <c:pt idx="2">
                  <c:v>410</c:v>
                </c:pt>
                <c:pt idx="3">
                  <c:v>414.4</c:v>
                </c:pt>
                <c:pt idx="4">
                  <c:v>407.2</c:v>
                </c:pt>
              </c:numCache>
            </c:numRef>
          </c:val>
          <c:extLst>
            <c:ext xmlns:c16="http://schemas.microsoft.com/office/drawing/2014/chart" uri="{C3380CC4-5D6E-409C-BE32-E72D297353CC}">
              <c16:uniqueId val="{00000000-FD1D-4A1F-B305-C5996C9FBE0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FD1D-4A1F-B305-C5996C9FBE0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54.4</c:v>
                </c:pt>
                <c:pt idx="1">
                  <c:v>56</c:v>
                </c:pt>
                <c:pt idx="2">
                  <c:v>50.8</c:v>
                </c:pt>
                <c:pt idx="3">
                  <c:v>49.1</c:v>
                </c:pt>
                <c:pt idx="4">
                  <c:v>53.6</c:v>
                </c:pt>
              </c:numCache>
            </c:numRef>
          </c:val>
          <c:extLst>
            <c:ext xmlns:c16="http://schemas.microsoft.com/office/drawing/2014/chart" uri="{C3380CC4-5D6E-409C-BE32-E72D297353CC}">
              <c16:uniqueId val="{00000000-D11C-4DA3-9F3C-3AC8D4BF46E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D11C-4DA3-9F3C-3AC8D4BF46E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197027</c:v>
                </c:pt>
                <c:pt idx="1">
                  <c:v>199732</c:v>
                </c:pt>
                <c:pt idx="2">
                  <c:v>176773</c:v>
                </c:pt>
                <c:pt idx="3">
                  <c:v>171195</c:v>
                </c:pt>
                <c:pt idx="4">
                  <c:v>182783</c:v>
                </c:pt>
              </c:numCache>
            </c:numRef>
          </c:val>
          <c:extLst>
            <c:ext xmlns:c16="http://schemas.microsoft.com/office/drawing/2014/chart" uri="{C3380CC4-5D6E-409C-BE32-E72D297353CC}">
              <c16:uniqueId val="{00000000-8454-4442-AD9A-0F365A9EF67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8454-4442-AD9A-0F365A9EF67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R28"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東京都八王子市　八王子市営八王子駅北口地下駐車場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20932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430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37.799999999999997</v>
      </c>
      <c r="V31" s="110"/>
      <c r="W31" s="110"/>
      <c r="X31" s="110"/>
      <c r="Y31" s="110"/>
      <c r="Z31" s="110"/>
      <c r="AA31" s="110"/>
      <c r="AB31" s="110"/>
      <c r="AC31" s="110"/>
      <c r="AD31" s="110"/>
      <c r="AE31" s="110"/>
      <c r="AF31" s="110"/>
      <c r="AG31" s="110"/>
      <c r="AH31" s="110"/>
      <c r="AI31" s="110"/>
      <c r="AJ31" s="110"/>
      <c r="AK31" s="110"/>
      <c r="AL31" s="110"/>
      <c r="AM31" s="110"/>
      <c r="AN31" s="110">
        <f>
データ!Z7</f>
        <v>
45.8</v>
      </c>
      <c r="AO31" s="110"/>
      <c r="AP31" s="110"/>
      <c r="AQ31" s="110"/>
      <c r="AR31" s="110"/>
      <c r="AS31" s="110"/>
      <c r="AT31" s="110"/>
      <c r="AU31" s="110"/>
      <c r="AV31" s="110"/>
      <c r="AW31" s="110"/>
      <c r="AX31" s="110"/>
      <c r="AY31" s="110"/>
      <c r="AZ31" s="110"/>
      <c r="BA31" s="110"/>
      <c r="BB31" s="110"/>
      <c r="BC31" s="110"/>
      <c r="BD31" s="110"/>
      <c r="BE31" s="110"/>
      <c r="BF31" s="110"/>
      <c r="BG31" s="110">
        <f>
データ!AA7</f>
        <v>
54.4</v>
      </c>
      <c r="BH31" s="110"/>
      <c r="BI31" s="110"/>
      <c r="BJ31" s="110"/>
      <c r="BK31" s="110"/>
      <c r="BL31" s="110"/>
      <c r="BM31" s="110"/>
      <c r="BN31" s="110"/>
      <c r="BO31" s="110"/>
      <c r="BP31" s="110"/>
      <c r="BQ31" s="110"/>
      <c r="BR31" s="110"/>
      <c r="BS31" s="110"/>
      <c r="BT31" s="110"/>
      <c r="BU31" s="110"/>
      <c r="BV31" s="110"/>
      <c r="BW31" s="110"/>
      <c r="BX31" s="110"/>
      <c r="BY31" s="110"/>
      <c r="BZ31" s="110">
        <f>
データ!AB7</f>
        <v>
66.900000000000006</v>
      </c>
      <c r="CA31" s="110"/>
      <c r="CB31" s="110"/>
      <c r="CC31" s="110"/>
      <c r="CD31" s="110"/>
      <c r="CE31" s="110"/>
      <c r="CF31" s="110"/>
      <c r="CG31" s="110"/>
      <c r="CH31" s="110"/>
      <c r="CI31" s="110"/>
      <c r="CJ31" s="110"/>
      <c r="CK31" s="110"/>
      <c r="CL31" s="110"/>
      <c r="CM31" s="110"/>
      <c r="CN31" s="110"/>
      <c r="CO31" s="110"/>
      <c r="CP31" s="110"/>
      <c r="CQ31" s="110"/>
      <c r="CR31" s="110"/>
      <c r="CS31" s="110">
        <f>
データ!AC7</f>
        <v>
85.4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0.8</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416.5</v>
      </c>
      <c r="JD31" s="81"/>
      <c r="JE31" s="81"/>
      <c r="JF31" s="81"/>
      <c r="JG31" s="81"/>
      <c r="JH31" s="81"/>
      <c r="JI31" s="81"/>
      <c r="JJ31" s="81"/>
      <c r="JK31" s="81"/>
      <c r="JL31" s="81"/>
      <c r="JM31" s="81"/>
      <c r="JN31" s="81"/>
      <c r="JO31" s="81"/>
      <c r="JP31" s="81"/>
      <c r="JQ31" s="81"/>
      <c r="JR31" s="81"/>
      <c r="JS31" s="81"/>
      <c r="JT31" s="81"/>
      <c r="JU31" s="82"/>
      <c r="JV31" s="80">
        <f>
データ!DL7</f>
        <v>
410.2</v>
      </c>
      <c r="JW31" s="81"/>
      <c r="JX31" s="81"/>
      <c r="JY31" s="81"/>
      <c r="JZ31" s="81"/>
      <c r="KA31" s="81"/>
      <c r="KB31" s="81"/>
      <c r="KC31" s="81"/>
      <c r="KD31" s="81"/>
      <c r="KE31" s="81"/>
      <c r="KF31" s="81"/>
      <c r="KG31" s="81"/>
      <c r="KH31" s="81"/>
      <c r="KI31" s="81"/>
      <c r="KJ31" s="81"/>
      <c r="KK31" s="81"/>
      <c r="KL31" s="81"/>
      <c r="KM31" s="81"/>
      <c r="KN31" s="82"/>
      <c r="KO31" s="80">
        <f>
データ!DM7</f>
        <v>
410</v>
      </c>
      <c r="KP31" s="81"/>
      <c r="KQ31" s="81"/>
      <c r="KR31" s="81"/>
      <c r="KS31" s="81"/>
      <c r="KT31" s="81"/>
      <c r="KU31" s="81"/>
      <c r="KV31" s="81"/>
      <c r="KW31" s="81"/>
      <c r="KX31" s="81"/>
      <c r="KY31" s="81"/>
      <c r="KZ31" s="81"/>
      <c r="LA31" s="81"/>
      <c r="LB31" s="81"/>
      <c r="LC31" s="81"/>
      <c r="LD31" s="81"/>
      <c r="LE31" s="81"/>
      <c r="LF31" s="81"/>
      <c r="LG31" s="82"/>
      <c r="LH31" s="80">
        <f>
データ!DN7</f>
        <v>
414.4</v>
      </c>
      <c r="LI31" s="81"/>
      <c r="LJ31" s="81"/>
      <c r="LK31" s="81"/>
      <c r="LL31" s="81"/>
      <c r="LM31" s="81"/>
      <c r="LN31" s="81"/>
      <c r="LO31" s="81"/>
      <c r="LP31" s="81"/>
      <c r="LQ31" s="81"/>
      <c r="LR31" s="81"/>
      <c r="LS31" s="81"/>
      <c r="LT31" s="81"/>
      <c r="LU31" s="81"/>
      <c r="LV31" s="81"/>
      <c r="LW31" s="81"/>
      <c r="LX31" s="81"/>
      <c r="LY31" s="81"/>
      <c r="LZ31" s="82"/>
      <c r="MA31" s="80">
        <f>
データ!DO7</f>
        <v>
407.2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113.4</v>
      </c>
      <c r="V32" s="110"/>
      <c r="W32" s="110"/>
      <c r="X32" s="110"/>
      <c r="Y32" s="110"/>
      <c r="Z32" s="110"/>
      <c r="AA32" s="110"/>
      <c r="AB32" s="110"/>
      <c r="AC32" s="110"/>
      <c r="AD32" s="110"/>
      <c r="AE32" s="110"/>
      <c r="AF32" s="110"/>
      <c r="AG32" s="110"/>
      <c r="AH32" s="110"/>
      <c r="AI32" s="110"/>
      <c r="AJ32" s="110"/>
      <c r="AK32" s="110"/>
      <c r="AL32" s="110"/>
      <c r="AM32" s="110"/>
      <c r="AN32" s="110">
        <f>
データ!AE7</f>
        <v>
191.4</v>
      </c>
      <c r="AO32" s="110"/>
      <c r="AP32" s="110"/>
      <c r="AQ32" s="110"/>
      <c r="AR32" s="110"/>
      <c r="AS32" s="110"/>
      <c r="AT32" s="110"/>
      <c r="AU32" s="110"/>
      <c r="AV32" s="110"/>
      <c r="AW32" s="110"/>
      <c r="AX32" s="110"/>
      <c r="AY32" s="110"/>
      <c r="AZ32" s="110"/>
      <c r="BA32" s="110"/>
      <c r="BB32" s="110"/>
      <c r="BC32" s="110"/>
      <c r="BD32" s="110"/>
      <c r="BE32" s="110"/>
      <c r="BF32" s="110"/>
      <c r="BG32" s="110">
        <f>
データ!AF7</f>
        <v>
141.30000000000001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123.9</v>
      </c>
      <c r="CA32" s="110"/>
      <c r="CB32" s="110"/>
      <c r="CC32" s="110"/>
      <c r="CD32" s="110"/>
      <c r="CE32" s="110"/>
      <c r="CF32" s="110"/>
      <c r="CG32" s="110"/>
      <c r="CH32" s="110"/>
      <c r="CI32" s="110"/>
      <c r="CJ32" s="110"/>
      <c r="CK32" s="110"/>
      <c r="CL32" s="110"/>
      <c r="CM32" s="110"/>
      <c r="CN32" s="110"/>
      <c r="CO32" s="110"/>
      <c r="CP32" s="110"/>
      <c r="CQ32" s="110"/>
      <c r="CR32" s="110"/>
      <c r="CS32" s="110">
        <f>
データ!AH7</f>
        <v>
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9.5</v>
      </c>
      <c r="EM32" s="110"/>
      <c r="EN32" s="110"/>
      <c r="EO32" s="110"/>
      <c r="EP32" s="110"/>
      <c r="EQ32" s="110"/>
      <c r="ER32" s="110"/>
      <c r="ES32" s="110"/>
      <c r="ET32" s="110"/>
      <c r="EU32" s="110"/>
      <c r="EV32" s="110"/>
      <c r="EW32" s="110"/>
      <c r="EX32" s="110"/>
      <c r="EY32" s="110"/>
      <c r="EZ32" s="110"/>
      <c r="FA32" s="110"/>
      <c r="FB32" s="110"/>
      <c r="FC32" s="110"/>
      <c r="FD32" s="110"/>
      <c r="FE32" s="110">
        <f>
データ!AP7</f>
        <v>
15.1</v>
      </c>
      <c r="FF32" s="110"/>
      <c r="FG32" s="110"/>
      <c r="FH32" s="110"/>
      <c r="FI32" s="110"/>
      <c r="FJ32" s="110"/>
      <c r="FK32" s="110"/>
      <c r="FL32" s="110"/>
      <c r="FM32" s="110"/>
      <c r="FN32" s="110"/>
      <c r="FO32" s="110"/>
      <c r="FP32" s="110"/>
      <c r="FQ32" s="110"/>
      <c r="FR32" s="110"/>
      <c r="FS32" s="110"/>
      <c r="FT32" s="110"/>
      <c r="FU32" s="110"/>
      <c r="FV32" s="110"/>
      <c r="FW32" s="110"/>
      <c r="FX32" s="110">
        <f>
データ!AQ7</f>
        <v>
15</v>
      </c>
      <c r="FY32" s="110"/>
      <c r="FZ32" s="110"/>
      <c r="GA32" s="110"/>
      <c r="GB32" s="110"/>
      <c r="GC32" s="110"/>
      <c r="GD32" s="110"/>
      <c r="GE32" s="110"/>
      <c r="GF32" s="110"/>
      <c r="GG32" s="110"/>
      <c r="GH32" s="110"/>
      <c r="GI32" s="110"/>
      <c r="GJ32" s="110"/>
      <c r="GK32" s="110"/>
      <c r="GL32" s="110"/>
      <c r="GM32" s="110"/>
      <c r="GN32" s="110"/>
      <c r="GO32" s="110"/>
      <c r="GP32" s="110"/>
      <c r="GQ32" s="110">
        <f>
データ!AR7</f>
        <v>
10.4</v>
      </c>
      <c r="GR32" s="110"/>
      <c r="GS32" s="110"/>
      <c r="GT32" s="110"/>
      <c r="GU32" s="110"/>
      <c r="GV32" s="110"/>
      <c r="GW32" s="110"/>
      <c r="GX32" s="110"/>
      <c r="GY32" s="110"/>
      <c r="GZ32" s="110"/>
      <c r="HA32" s="110"/>
      <c r="HB32" s="110"/>
      <c r="HC32" s="110"/>
      <c r="HD32" s="110"/>
      <c r="HE32" s="110"/>
      <c r="HF32" s="110"/>
      <c r="HG32" s="110"/>
      <c r="HH32" s="110"/>
      <c r="HI32" s="110"/>
      <c r="HJ32" s="110">
        <f>
データ!AS7</f>
        <v>
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6</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54.4</v>
      </c>
      <c r="EM52" s="110"/>
      <c r="EN52" s="110"/>
      <c r="EO52" s="110"/>
      <c r="EP52" s="110"/>
      <c r="EQ52" s="110"/>
      <c r="ER52" s="110"/>
      <c r="ES52" s="110"/>
      <c r="ET52" s="110"/>
      <c r="EU52" s="110"/>
      <c r="EV52" s="110"/>
      <c r="EW52" s="110"/>
      <c r="EX52" s="110"/>
      <c r="EY52" s="110"/>
      <c r="EZ52" s="110"/>
      <c r="FA52" s="110"/>
      <c r="FB52" s="110"/>
      <c r="FC52" s="110"/>
      <c r="FD52" s="110"/>
      <c r="FE52" s="110">
        <f>
データ!BG7</f>
        <v>
56</v>
      </c>
      <c r="FF52" s="110"/>
      <c r="FG52" s="110"/>
      <c r="FH52" s="110"/>
      <c r="FI52" s="110"/>
      <c r="FJ52" s="110"/>
      <c r="FK52" s="110"/>
      <c r="FL52" s="110"/>
      <c r="FM52" s="110"/>
      <c r="FN52" s="110"/>
      <c r="FO52" s="110"/>
      <c r="FP52" s="110"/>
      <c r="FQ52" s="110"/>
      <c r="FR52" s="110"/>
      <c r="FS52" s="110"/>
      <c r="FT52" s="110"/>
      <c r="FU52" s="110"/>
      <c r="FV52" s="110"/>
      <c r="FW52" s="110"/>
      <c r="FX52" s="110">
        <f>
データ!BH7</f>
        <v>
50.8</v>
      </c>
      <c r="FY52" s="110"/>
      <c r="FZ52" s="110"/>
      <c r="GA52" s="110"/>
      <c r="GB52" s="110"/>
      <c r="GC52" s="110"/>
      <c r="GD52" s="110"/>
      <c r="GE52" s="110"/>
      <c r="GF52" s="110"/>
      <c r="GG52" s="110"/>
      <c r="GH52" s="110"/>
      <c r="GI52" s="110"/>
      <c r="GJ52" s="110"/>
      <c r="GK52" s="110"/>
      <c r="GL52" s="110"/>
      <c r="GM52" s="110"/>
      <c r="GN52" s="110"/>
      <c r="GO52" s="110"/>
      <c r="GP52" s="110"/>
      <c r="GQ52" s="110">
        <f>
データ!BI7</f>
        <v>
49.1</v>
      </c>
      <c r="GR52" s="110"/>
      <c r="GS52" s="110"/>
      <c r="GT52" s="110"/>
      <c r="GU52" s="110"/>
      <c r="GV52" s="110"/>
      <c r="GW52" s="110"/>
      <c r="GX52" s="110"/>
      <c r="GY52" s="110"/>
      <c r="GZ52" s="110"/>
      <c r="HA52" s="110"/>
      <c r="HB52" s="110"/>
      <c r="HC52" s="110"/>
      <c r="HD52" s="110"/>
      <c r="HE52" s="110"/>
      <c r="HF52" s="110"/>
      <c r="HG52" s="110"/>
      <c r="HH52" s="110"/>
      <c r="HI52" s="110"/>
      <c r="HJ52" s="110">
        <f>
データ!BJ7</f>
        <v>
53.6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197027</v>
      </c>
      <c r="JD52" s="106"/>
      <c r="JE52" s="106"/>
      <c r="JF52" s="106"/>
      <c r="JG52" s="106"/>
      <c r="JH52" s="106"/>
      <c r="JI52" s="106"/>
      <c r="JJ52" s="106"/>
      <c r="JK52" s="106"/>
      <c r="JL52" s="106"/>
      <c r="JM52" s="106"/>
      <c r="JN52" s="106"/>
      <c r="JO52" s="106"/>
      <c r="JP52" s="106"/>
      <c r="JQ52" s="106"/>
      <c r="JR52" s="106"/>
      <c r="JS52" s="106"/>
      <c r="JT52" s="106"/>
      <c r="JU52" s="106"/>
      <c r="JV52" s="106">
        <f>
データ!BR7</f>
        <v>
199732</v>
      </c>
      <c r="JW52" s="106"/>
      <c r="JX52" s="106"/>
      <c r="JY52" s="106"/>
      <c r="JZ52" s="106"/>
      <c r="KA52" s="106"/>
      <c r="KB52" s="106"/>
      <c r="KC52" s="106"/>
      <c r="KD52" s="106"/>
      <c r="KE52" s="106"/>
      <c r="KF52" s="106"/>
      <c r="KG52" s="106"/>
      <c r="KH52" s="106"/>
      <c r="KI52" s="106"/>
      <c r="KJ52" s="106"/>
      <c r="KK52" s="106"/>
      <c r="KL52" s="106"/>
      <c r="KM52" s="106"/>
      <c r="KN52" s="106"/>
      <c r="KO52" s="106">
        <f>
データ!BS7</f>
        <v>
176773</v>
      </c>
      <c r="KP52" s="106"/>
      <c r="KQ52" s="106"/>
      <c r="KR52" s="106"/>
      <c r="KS52" s="106"/>
      <c r="KT52" s="106"/>
      <c r="KU52" s="106"/>
      <c r="KV52" s="106"/>
      <c r="KW52" s="106"/>
      <c r="KX52" s="106"/>
      <c r="KY52" s="106"/>
      <c r="KZ52" s="106"/>
      <c r="LA52" s="106"/>
      <c r="LB52" s="106"/>
      <c r="LC52" s="106"/>
      <c r="LD52" s="106"/>
      <c r="LE52" s="106"/>
      <c r="LF52" s="106"/>
      <c r="LG52" s="106"/>
      <c r="LH52" s="106">
        <f>
データ!BT7</f>
        <v>
171195</v>
      </c>
      <c r="LI52" s="106"/>
      <c r="LJ52" s="106"/>
      <c r="LK52" s="106"/>
      <c r="LL52" s="106"/>
      <c r="LM52" s="106"/>
      <c r="LN52" s="106"/>
      <c r="LO52" s="106"/>
      <c r="LP52" s="106"/>
      <c r="LQ52" s="106"/>
      <c r="LR52" s="106"/>
      <c r="LS52" s="106"/>
      <c r="LT52" s="106"/>
      <c r="LU52" s="106"/>
      <c r="LV52" s="106"/>
      <c r="LW52" s="106"/>
      <c r="LX52" s="106"/>
      <c r="LY52" s="106"/>
      <c r="LZ52" s="106"/>
      <c r="MA52" s="106">
        <f>
データ!BU7</f>
        <v>
182783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177</v>
      </c>
      <c r="V53" s="106"/>
      <c r="W53" s="106"/>
      <c r="X53" s="106"/>
      <c r="Y53" s="106"/>
      <c r="Z53" s="106"/>
      <c r="AA53" s="106"/>
      <c r="AB53" s="106"/>
      <c r="AC53" s="106"/>
      <c r="AD53" s="106"/>
      <c r="AE53" s="106"/>
      <c r="AF53" s="106"/>
      <c r="AG53" s="106"/>
      <c r="AH53" s="106"/>
      <c r="AI53" s="106"/>
      <c r="AJ53" s="106"/>
      <c r="AK53" s="106"/>
      <c r="AL53" s="106"/>
      <c r="AM53" s="106"/>
      <c r="AN53" s="106">
        <f>
データ!BA7</f>
        <v>
145</v>
      </c>
      <c r="AO53" s="106"/>
      <c r="AP53" s="106"/>
      <c r="AQ53" s="106"/>
      <c r="AR53" s="106"/>
      <c r="AS53" s="106"/>
      <c r="AT53" s="106"/>
      <c r="AU53" s="106"/>
      <c r="AV53" s="106"/>
      <c r="AW53" s="106"/>
      <c r="AX53" s="106"/>
      <c r="AY53" s="106"/>
      <c r="AZ53" s="106"/>
      <c r="BA53" s="106"/>
      <c r="BB53" s="106"/>
      <c r="BC53" s="106"/>
      <c r="BD53" s="106"/>
      <c r="BE53" s="106"/>
      <c r="BF53" s="106"/>
      <c r="BG53" s="106">
        <f>
データ!BB7</f>
        <v>
108</v>
      </c>
      <c r="BH53" s="106"/>
      <c r="BI53" s="106"/>
      <c r="BJ53" s="106"/>
      <c r="BK53" s="106"/>
      <c r="BL53" s="106"/>
      <c r="BM53" s="106"/>
      <c r="BN53" s="106"/>
      <c r="BO53" s="106"/>
      <c r="BP53" s="106"/>
      <c r="BQ53" s="106"/>
      <c r="BR53" s="106"/>
      <c r="BS53" s="106"/>
      <c r="BT53" s="106"/>
      <c r="BU53" s="106"/>
      <c r="BV53" s="106"/>
      <c r="BW53" s="106"/>
      <c r="BX53" s="106"/>
      <c r="BY53" s="106"/>
      <c r="BZ53" s="106">
        <f>
データ!BC7</f>
        <v>
89</v>
      </c>
      <c r="CA53" s="106"/>
      <c r="CB53" s="106"/>
      <c r="CC53" s="106"/>
      <c r="CD53" s="106"/>
      <c r="CE53" s="106"/>
      <c r="CF53" s="106"/>
      <c r="CG53" s="106"/>
      <c r="CH53" s="106"/>
      <c r="CI53" s="106"/>
      <c r="CJ53" s="106"/>
      <c r="CK53" s="106"/>
      <c r="CL53" s="106"/>
      <c r="CM53" s="106"/>
      <c r="CN53" s="106"/>
      <c r="CO53" s="106"/>
      <c r="CP53" s="106"/>
      <c r="CQ53" s="106"/>
      <c r="CR53" s="106"/>
      <c r="CS53" s="106">
        <f>
データ!BD7</f>
        <v>
37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17.5</v>
      </c>
      <c r="EM53" s="110"/>
      <c r="EN53" s="110"/>
      <c r="EO53" s="110"/>
      <c r="EP53" s="110"/>
      <c r="EQ53" s="110"/>
      <c r="ER53" s="110"/>
      <c r="ES53" s="110"/>
      <c r="ET53" s="110"/>
      <c r="EU53" s="110"/>
      <c r="EV53" s="110"/>
      <c r="EW53" s="110"/>
      <c r="EX53" s="110"/>
      <c r="EY53" s="110"/>
      <c r="EZ53" s="110"/>
      <c r="FA53" s="110"/>
      <c r="FB53" s="110"/>
      <c r="FC53" s="110"/>
      <c r="FD53" s="110"/>
      <c r="FE53" s="110">
        <f>
データ!BL7</f>
        <v>
14.3</v>
      </c>
      <c r="FF53" s="110"/>
      <c r="FG53" s="110"/>
      <c r="FH53" s="110"/>
      <c r="FI53" s="110"/>
      <c r="FJ53" s="110"/>
      <c r="FK53" s="110"/>
      <c r="FL53" s="110"/>
      <c r="FM53" s="110"/>
      <c r="FN53" s="110"/>
      <c r="FO53" s="110"/>
      <c r="FP53" s="110"/>
      <c r="FQ53" s="110"/>
      <c r="FR53" s="110"/>
      <c r="FS53" s="110"/>
      <c r="FT53" s="110"/>
      <c r="FU53" s="110"/>
      <c r="FV53" s="110"/>
      <c r="FW53" s="110"/>
      <c r="FX53" s="110">
        <f>
データ!BM7</f>
        <v>
11.8</v>
      </c>
      <c r="FY53" s="110"/>
      <c r="FZ53" s="110"/>
      <c r="GA53" s="110"/>
      <c r="GB53" s="110"/>
      <c r="GC53" s="110"/>
      <c r="GD53" s="110"/>
      <c r="GE53" s="110"/>
      <c r="GF53" s="110"/>
      <c r="GG53" s="110"/>
      <c r="GH53" s="110"/>
      <c r="GI53" s="110"/>
      <c r="GJ53" s="110"/>
      <c r="GK53" s="110"/>
      <c r="GL53" s="110"/>
      <c r="GM53" s="110"/>
      <c r="GN53" s="110"/>
      <c r="GO53" s="110"/>
      <c r="GP53" s="110"/>
      <c r="GQ53" s="110">
        <f>
データ!BN7</f>
        <v>
9.1</v>
      </c>
      <c r="GR53" s="110"/>
      <c r="GS53" s="110"/>
      <c r="GT53" s="110"/>
      <c r="GU53" s="110"/>
      <c r="GV53" s="110"/>
      <c r="GW53" s="110"/>
      <c r="GX53" s="110"/>
      <c r="GY53" s="110"/>
      <c r="GZ53" s="110"/>
      <c r="HA53" s="110"/>
      <c r="HB53" s="110"/>
      <c r="HC53" s="110"/>
      <c r="HD53" s="110"/>
      <c r="HE53" s="110"/>
      <c r="HF53" s="110"/>
      <c r="HG53" s="110"/>
      <c r="HH53" s="110"/>
      <c r="HI53" s="110"/>
      <c r="HJ53" s="110">
        <f>
データ!BO7</f>
        <v>
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36318</v>
      </c>
      <c r="JD53" s="106"/>
      <c r="JE53" s="106"/>
      <c r="JF53" s="106"/>
      <c r="JG53" s="106"/>
      <c r="JH53" s="106"/>
      <c r="JI53" s="106"/>
      <c r="JJ53" s="106"/>
      <c r="JK53" s="106"/>
      <c r="JL53" s="106"/>
      <c r="JM53" s="106"/>
      <c r="JN53" s="106"/>
      <c r="JO53" s="106"/>
      <c r="JP53" s="106"/>
      <c r="JQ53" s="106"/>
      <c r="JR53" s="106"/>
      <c r="JS53" s="106"/>
      <c r="JT53" s="106"/>
      <c r="JU53" s="106"/>
      <c r="JV53" s="106">
        <f>
データ!BW7</f>
        <v>
37745</v>
      </c>
      <c r="JW53" s="106"/>
      <c r="JX53" s="106"/>
      <c r="JY53" s="106"/>
      <c r="JZ53" s="106"/>
      <c r="KA53" s="106"/>
      <c r="KB53" s="106"/>
      <c r="KC53" s="106"/>
      <c r="KD53" s="106"/>
      <c r="KE53" s="106"/>
      <c r="KF53" s="106"/>
      <c r="KG53" s="106"/>
      <c r="KH53" s="106"/>
      <c r="KI53" s="106"/>
      <c r="KJ53" s="106"/>
      <c r="KK53" s="106"/>
      <c r="KL53" s="106"/>
      <c r="KM53" s="106"/>
      <c r="KN53" s="106"/>
      <c r="KO53" s="106">
        <f>
データ!BX7</f>
        <v>
35151</v>
      </c>
      <c r="KP53" s="106"/>
      <c r="KQ53" s="106"/>
      <c r="KR53" s="106"/>
      <c r="KS53" s="106"/>
      <c r="KT53" s="106"/>
      <c r="KU53" s="106"/>
      <c r="KV53" s="106"/>
      <c r="KW53" s="106"/>
      <c r="KX53" s="106"/>
      <c r="KY53" s="106"/>
      <c r="KZ53" s="106"/>
      <c r="LA53" s="106"/>
      <c r="LB53" s="106"/>
      <c r="LC53" s="106"/>
      <c r="LD53" s="106"/>
      <c r="LE53" s="106"/>
      <c r="LF53" s="106"/>
      <c r="LG53" s="106"/>
      <c r="LH53" s="106">
        <f>
データ!BY7</f>
        <v>
21556</v>
      </c>
      <c r="LI53" s="106"/>
      <c r="LJ53" s="106"/>
      <c r="LK53" s="106"/>
      <c r="LL53" s="106"/>
      <c r="LM53" s="106"/>
      <c r="LN53" s="106"/>
      <c r="LO53" s="106"/>
      <c r="LP53" s="106"/>
      <c r="LQ53" s="106"/>
      <c r="LR53" s="106"/>
      <c r="LS53" s="106"/>
      <c r="LT53" s="106"/>
      <c r="LU53" s="106"/>
      <c r="LV53" s="106"/>
      <c r="LW53" s="106"/>
      <c r="LX53" s="106"/>
      <c r="LY53" s="106"/>
      <c r="LZ53" s="106"/>
      <c r="MA53" s="106">
        <f>
データ!BZ7</f>
        <v>
18053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1258736</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480.1</v>
      </c>
      <c r="KB77" s="81"/>
      <c r="KC77" s="81"/>
      <c r="KD77" s="81"/>
      <c r="KE77" s="81"/>
      <c r="KF77" s="81"/>
      <c r="KG77" s="81"/>
      <c r="KH77" s="81"/>
      <c r="KI77" s="81"/>
      <c r="KJ77" s="81"/>
      <c r="KK77" s="81"/>
      <c r="KL77" s="81"/>
      <c r="KM77" s="81"/>
      <c r="KN77" s="81"/>
      <c r="KO77" s="82"/>
      <c r="KP77" s="80">
        <f>
データ!DA7</f>
        <v>
318.89999999999998</v>
      </c>
      <c r="KQ77" s="81"/>
      <c r="KR77" s="81"/>
      <c r="KS77" s="81"/>
      <c r="KT77" s="81"/>
      <c r="KU77" s="81"/>
      <c r="KV77" s="81"/>
      <c r="KW77" s="81"/>
      <c r="KX77" s="81"/>
      <c r="KY77" s="81"/>
      <c r="KZ77" s="81"/>
      <c r="LA77" s="81"/>
      <c r="LB77" s="81"/>
      <c r="LC77" s="81"/>
      <c r="LD77" s="82"/>
      <c r="LE77" s="80">
        <f>
データ!DB7</f>
        <v>
197.6</v>
      </c>
      <c r="LF77" s="81"/>
      <c r="LG77" s="81"/>
      <c r="LH77" s="81"/>
      <c r="LI77" s="81"/>
      <c r="LJ77" s="81"/>
      <c r="LK77" s="81"/>
      <c r="LL77" s="81"/>
      <c r="LM77" s="81"/>
      <c r="LN77" s="81"/>
      <c r="LO77" s="81"/>
      <c r="LP77" s="81"/>
      <c r="LQ77" s="81"/>
      <c r="LR77" s="81"/>
      <c r="LS77" s="82"/>
      <c r="LT77" s="80">
        <f>
データ!DC7</f>
        <v>
99.6</v>
      </c>
      <c r="LU77" s="81"/>
      <c r="LV77" s="81"/>
      <c r="LW77" s="81"/>
      <c r="LX77" s="81"/>
      <c r="LY77" s="81"/>
      <c r="LZ77" s="81"/>
      <c r="MA77" s="81"/>
      <c r="MB77" s="81"/>
      <c r="MC77" s="81"/>
      <c r="MD77" s="81"/>
      <c r="ME77" s="81"/>
      <c r="MF77" s="81"/>
      <c r="MG77" s="81"/>
      <c r="MH77" s="82"/>
      <c r="MI77" s="80">
        <f>
データ!DD7</f>
        <v>
31.9</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49</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O82GXA/iuUYI8DPGNU8nDBcL/MpJA48/MKQASukt7hUuCKpOk46jxeSYEODqDQXjJTabMBcy6TSMVYLnl/26LQ==" saltValue="aE68do2GSAB7M8XiSRDYj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52</v>
      </c>
      <c r="B3" s="50" t="s">
        <v>
53</v>
      </c>
      <c r="C3" s="50" t="s">
        <v>
54</v>
      </c>
      <c r="D3" s="50" t="s">
        <v>
55</v>
      </c>
      <c r="E3" s="50" t="s">
        <v>
56</v>
      </c>
      <c r="F3" s="50" t="s">
        <v>
57</v>
      </c>
      <c r="G3" s="50" t="s">
        <v>
58</v>
      </c>
      <c r="H3" s="143" t="s">
        <v>
59</v>
      </c>
      <c r="I3" s="144"/>
      <c r="J3" s="144"/>
      <c r="K3" s="144"/>
      <c r="L3" s="144"/>
      <c r="M3" s="144"/>
      <c r="N3" s="144"/>
      <c r="O3" s="144"/>
      <c r="P3" s="144"/>
      <c r="Q3" s="144"/>
      <c r="R3" s="144"/>
      <c r="S3" s="144"/>
      <c r="T3" s="144"/>
      <c r="U3" s="144"/>
      <c r="V3" s="144"/>
      <c r="W3" s="144"/>
      <c r="X3" s="144"/>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15">
      <c r="A4" s="49" t="s">
        <v>
63</v>
      </c>
      <c r="B4" s="57"/>
      <c r="C4" s="57"/>
      <c r="D4" s="57"/>
      <c r="E4" s="57"/>
      <c r="F4" s="57"/>
      <c r="G4" s="57"/>
      <c r="H4" s="145"/>
      <c r="I4" s="146"/>
      <c r="J4" s="146"/>
      <c r="K4" s="146"/>
      <c r="L4" s="146"/>
      <c r="M4" s="146"/>
      <c r="N4" s="146"/>
      <c r="O4" s="146"/>
      <c r="P4" s="146"/>
      <c r="Q4" s="146"/>
      <c r="R4" s="146"/>
      <c r="S4" s="146"/>
      <c r="T4" s="146"/>
      <c r="U4" s="146"/>
      <c r="V4" s="146"/>
      <c r="W4" s="146"/>
      <c r="X4" s="146"/>
      <c r="Y4" s="140" t="s">
        <v>
64</v>
      </c>
      <c r="Z4" s="141"/>
      <c r="AA4" s="141"/>
      <c r="AB4" s="141"/>
      <c r="AC4" s="141"/>
      <c r="AD4" s="141"/>
      <c r="AE4" s="141"/>
      <c r="AF4" s="141"/>
      <c r="AG4" s="141"/>
      <c r="AH4" s="141"/>
      <c r="AI4" s="142"/>
      <c r="AJ4" s="147" t="s">
        <v>
65</v>
      </c>
      <c r="AK4" s="147"/>
      <c r="AL4" s="147"/>
      <c r="AM4" s="147"/>
      <c r="AN4" s="147"/>
      <c r="AO4" s="147"/>
      <c r="AP4" s="147"/>
      <c r="AQ4" s="147"/>
      <c r="AR4" s="147"/>
      <c r="AS4" s="147"/>
      <c r="AT4" s="147"/>
      <c r="AU4" s="148" t="s">
        <v>
66</v>
      </c>
      <c r="AV4" s="147"/>
      <c r="AW4" s="147"/>
      <c r="AX4" s="147"/>
      <c r="AY4" s="147"/>
      <c r="AZ4" s="147"/>
      <c r="BA4" s="147"/>
      <c r="BB4" s="147"/>
      <c r="BC4" s="147"/>
      <c r="BD4" s="147"/>
      <c r="BE4" s="147"/>
      <c r="BF4" s="147" t="s">
        <v>
67</v>
      </c>
      <c r="BG4" s="147"/>
      <c r="BH4" s="147"/>
      <c r="BI4" s="147"/>
      <c r="BJ4" s="147"/>
      <c r="BK4" s="147"/>
      <c r="BL4" s="147"/>
      <c r="BM4" s="147"/>
      <c r="BN4" s="147"/>
      <c r="BO4" s="147"/>
      <c r="BP4" s="147"/>
      <c r="BQ4" s="148" t="s">
        <v>
68</v>
      </c>
      <c r="BR4" s="147"/>
      <c r="BS4" s="147"/>
      <c r="BT4" s="147"/>
      <c r="BU4" s="147"/>
      <c r="BV4" s="147"/>
      <c r="BW4" s="147"/>
      <c r="BX4" s="147"/>
      <c r="BY4" s="147"/>
      <c r="BZ4" s="147"/>
      <c r="CA4" s="147"/>
      <c r="CB4" s="147" t="s">
        <v>
69</v>
      </c>
      <c r="CC4" s="147"/>
      <c r="CD4" s="147"/>
      <c r="CE4" s="147"/>
      <c r="CF4" s="147"/>
      <c r="CG4" s="147"/>
      <c r="CH4" s="147"/>
      <c r="CI4" s="147"/>
      <c r="CJ4" s="147"/>
      <c r="CK4" s="147"/>
      <c r="CL4" s="147"/>
      <c r="CM4" s="149" t="s">
        <v>
70</v>
      </c>
      <c r="CN4" s="149" t="s">
        <v>
71</v>
      </c>
      <c r="CO4" s="140" t="s">
        <v>
72</v>
      </c>
      <c r="CP4" s="141"/>
      <c r="CQ4" s="141"/>
      <c r="CR4" s="141"/>
      <c r="CS4" s="141"/>
      <c r="CT4" s="141"/>
      <c r="CU4" s="141"/>
      <c r="CV4" s="141"/>
      <c r="CW4" s="141"/>
      <c r="CX4" s="141"/>
      <c r="CY4" s="142"/>
      <c r="CZ4" s="147" t="s">
        <v>
73</v>
      </c>
      <c r="DA4" s="147"/>
      <c r="DB4" s="147"/>
      <c r="DC4" s="147"/>
      <c r="DD4" s="147"/>
      <c r="DE4" s="147"/>
      <c r="DF4" s="147"/>
      <c r="DG4" s="147"/>
      <c r="DH4" s="147"/>
      <c r="DI4" s="147"/>
      <c r="DJ4" s="147"/>
      <c r="DK4" s="140" t="s">
        <v>
74</v>
      </c>
      <c r="DL4" s="141"/>
      <c r="DM4" s="141"/>
      <c r="DN4" s="141"/>
      <c r="DO4" s="141"/>
      <c r="DP4" s="141"/>
      <c r="DQ4" s="141"/>
      <c r="DR4" s="141"/>
      <c r="DS4" s="141"/>
      <c r="DT4" s="141"/>
      <c r="DU4" s="142"/>
    </row>
    <row r="5" spans="1:125" x14ac:dyDescent="0.15">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90</v>
      </c>
      <c r="AK5" s="59" t="s">
        <v>
91</v>
      </c>
      <c r="AL5" s="59" t="s">
        <v>
92</v>
      </c>
      <c r="AM5" s="59" t="s">
        <v>
93</v>
      </c>
      <c r="AN5" s="59" t="s">
        <v>
94</v>
      </c>
      <c r="AO5" s="59" t="s">
        <v>
95</v>
      </c>
      <c r="AP5" s="59" t="s">
        <v>
96</v>
      </c>
      <c r="AQ5" s="59" t="s">
        <v>
97</v>
      </c>
      <c r="AR5" s="59" t="s">
        <v>
98</v>
      </c>
      <c r="AS5" s="59" t="s">
        <v>
99</v>
      </c>
      <c r="AT5" s="59" t="s">
        <v>
100</v>
      </c>
      <c r="AU5" s="59" t="s">
        <v>
90</v>
      </c>
      <c r="AV5" s="59" t="s">
        <v>
91</v>
      </c>
      <c r="AW5" s="59" t="s">
        <v>
92</v>
      </c>
      <c r="AX5" s="59" t="s">
        <v>
93</v>
      </c>
      <c r="AY5" s="59" t="s">
        <v>
94</v>
      </c>
      <c r="AZ5" s="59" t="s">
        <v>
95</v>
      </c>
      <c r="BA5" s="59" t="s">
        <v>
96</v>
      </c>
      <c r="BB5" s="59" t="s">
        <v>
97</v>
      </c>
      <c r="BC5" s="59" t="s">
        <v>
98</v>
      </c>
      <c r="BD5" s="59" t="s">
        <v>
99</v>
      </c>
      <c r="BE5" s="59" t="s">
        <v>
100</v>
      </c>
      <c r="BF5" s="59" t="s">
        <v>
90</v>
      </c>
      <c r="BG5" s="59" t="s">
        <v>
91</v>
      </c>
      <c r="BH5" s="59" t="s">
        <v>
92</v>
      </c>
      <c r="BI5" s="59" t="s">
        <v>
93</v>
      </c>
      <c r="BJ5" s="59" t="s">
        <v>
94</v>
      </c>
      <c r="BK5" s="59" t="s">
        <v>
95</v>
      </c>
      <c r="BL5" s="59" t="s">
        <v>
96</v>
      </c>
      <c r="BM5" s="59" t="s">
        <v>
97</v>
      </c>
      <c r="BN5" s="59" t="s">
        <v>
98</v>
      </c>
      <c r="BO5" s="59" t="s">
        <v>
99</v>
      </c>
      <c r="BP5" s="59" t="s">
        <v>
100</v>
      </c>
      <c r="BQ5" s="59" t="s">
        <v>
90</v>
      </c>
      <c r="BR5" s="59" t="s">
        <v>
91</v>
      </c>
      <c r="BS5" s="59" t="s">
        <v>
92</v>
      </c>
      <c r="BT5" s="59" t="s">
        <v>
93</v>
      </c>
      <c r="BU5" s="59" t="s">
        <v>
94</v>
      </c>
      <c r="BV5" s="59" t="s">
        <v>
95</v>
      </c>
      <c r="BW5" s="59" t="s">
        <v>
96</v>
      </c>
      <c r="BX5" s="59" t="s">
        <v>
97</v>
      </c>
      <c r="BY5" s="59" t="s">
        <v>
98</v>
      </c>
      <c r="BZ5" s="59" t="s">
        <v>
99</v>
      </c>
      <c r="CA5" s="59" t="s">
        <v>
100</v>
      </c>
      <c r="CB5" s="59" t="s">
        <v>
90</v>
      </c>
      <c r="CC5" s="59" t="s">
        <v>
91</v>
      </c>
      <c r="CD5" s="59" t="s">
        <v>
92</v>
      </c>
      <c r="CE5" s="59" t="s">
        <v>
93</v>
      </c>
      <c r="CF5" s="59" t="s">
        <v>
94</v>
      </c>
      <c r="CG5" s="59" t="s">
        <v>
95</v>
      </c>
      <c r="CH5" s="59" t="s">
        <v>
96</v>
      </c>
      <c r="CI5" s="59" t="s">
        <v>
97</v>
      </c>
      <c r="CJ5" s="59" t="s">
        <v>
98</v>
      </c>
      <c r="CK5" s="59" t="s">
        <v>
99</v>
      </c>
      <c r="CL5" s="59" t="s">
        <v>
100</v>
      </c>
      <c r="CM5" s="150"/>
      <c r="CN5" s="150"/>
      <c r="CO5" s="59" t="s">
        <v>
90</v>
      </c>
      <c r="CP5" s="59" t="s">
        <v>
91</v>
      </c>
      <c r="CQ5" s="59" t="s">
        <v>
92</v>
      </c>
      <c r="CR5" s="59" t="s">
        <v>
93</v>
      </c>
      <c r="CS5" s="59" t="s">
        <v>
94</v>
      </c>
      <c r="CT5" s="59" t="s">
        <v>
95</v>
      </c>
      <c r="CU5" s="59" t="s">
        <v>
96</v>
      </c>
      <c r="CV5" s="59" t="s">
        <v>
97</v>
      </c>
      <c r="CW5" s="59" t="s">
        <v>
98</v>
      </c>
      <c r="CX5" s="59" t="s">
        <v>
99</v>
      </c>
      <c r="CY5" s="59" t="s">
        <v>
100</v>
      </c>
      <c r="CZ5" s="59" t="s">
        <v>
90</v>
      </c>
      <c r="DA5" s="59" t="s">
        <v>
91</v>
      </c>
      <c r="DB5" s="59" t="s">
        <v>
92</v>
      </c>
      <c r="DC5" s="59" t="s">
        <v>
93</v>
      </c>
      <c r="DD5" s="59" t="s">
        <v>
94</v>
      </c>
      <c r="DE5" s="59" t="s">
        <v>
95</v>
      </c>
      <c r="DF5" s="59" t="s">
        <v>
96</v>
      </c>
      <c r="DG5" s="59" t="s">
        <v>
97</v>
      </c>
      <c r="DH5" s="59" t="s">
        <v>
98</v>
      </c>
      <c r="DI5" s="59" t="s">
        <v>
99</v>
      </c>
      <c r="DJ5" s="59" t="s">
        <v>
35</v>
      </c>
      <c r="DK5" s="59" t="s">
        <v>
90</v>
      </c>
      <c r="DL5" s="59" t="s">
        <v>
91</v>
      </c>
      <c r="DM5" s="59" t="s">
        <v>
92</v>
      </c>
      <c r="DN5" s="59" t="s">
        <v>
93</v>
      </c>
      <c r="DO5" s="59" t="s">
        <v>
94</v>
      </c>
      <c r="DP5" s="59" t="s">
        <v>
95</v>
      </c>
      <c r="DQ5" s="59" t="s">
        <v>
96</v>
      </c>
      <c r="DR5" s="59" t="s">
        <v>
97</v>
      </c>
      <c r="DS5" s="59" t="s">
        <v>
98</v>
      </c>
      <c r="DT5" s="59" t="s">
        <v>
99</v>
      </c>
      <c r="DU5" s="59" t="s">
        <v>
100</v>
      </c>
    </row>
    <row r="6" spans="1:125" s="66" customFormat="1" x14ac:dyDescent="0.15">
      <c r="A6" s="49" t="s">
        <v>
101</v>
      </c>
      <c r="B6" s="60">
        <f>
B8</f>
        <v>
2019</v>
      </c>
      <c r="C6" s="60">
        <f t="shared" ref="C6:X6" si="1">
C8</f>
        <v>
132012</v>
      </c>
      <c r="D6" s="60">
        <f t="shared" si="1"/>
        <v>
47</v>
      </c>
      <c r="E6" s="60">
        <f t="shared" si="1"/>
        <v>
14</v>
      </c>
      <c r="F6" s="60">
        <f t="shared" si="1"/>
        <v>
0</v>
      </c>
      <c r="G6" s="60">
        <f t="shared" si="1"/>
        <v>
2</v>
      </c>
      <c r="H6" s="60" t="str">
        <f>
SUBSTITUTE(H8,"　","")</f>
        <v>
東京都八王子市</v>
      </c>
      <c r="I6" s="60" t="str">
        <f t="shared" si="1"/>
        <v>
八王子市営八王子駅北口地下駐車場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v>
      </c>
      <c r="Q6" s="62" t="str">
        <f t="shared" si="1"/>
        <v>
地下式</v>
      </c>
      <c r="R6" s="63">
        <f t="shared" si="1"/>
        <v>
21</v>
      </c>
      <c r="S6" s="62" t="str">
        <f t="shared" si="1"/>
        <v>
駅</v>
      </c>
      <c r="T6" s="62" t="str">
        <f t="shared" si="1"/>
        <v>
有</v>
      </c>
      <c r="U6" s="63">
        <f t="shared" si="1"/>
        <v>
20932</v>
      </c>
      <c r="V6" s="63">
        <f t="shared" si="1"/>
        <v>
430</v>
      </c>
      <c r="W6" s="63">
        <f t="shared" si="1"/>
        <v>
400</v>
      </c>
      <c r="X6" s="62" t="str">
        <f t="shared" si="1"/>
        <v>
代行制</v>
      </c>
      <c r="Y6" s="64">
        <f>
IF(Y8="-",NA(),Y8)</f>
        <v>
37.799999999999997</v>
      </c>
      <c r="Z6" s="64">
        <f t="shared" ref="Z6:AH6" si="2">
IF(Z8="-",NA(),Z8)</f>
        <v>
45.8</v>
      </c>
      <c r="AA6" s="64">
        <f t="shared" si="2"/>
        <v>
54.4</v>
      </c>
      <c r="AB6" s="64">
        <f t="shared" si="2"/>
        <v>
66.900000000000006</v>
      </c>
      <c r="AC6" s="64">
        <f t="shared" si="2"/>
        <v>
85.4</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0.8</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6</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54.4</v>
      </c>
      <c r="BG6" s="64">
        <f t="shared" ref="BG6:BO6" si="5">
IF(BG8="-",NA(),BG8)</f>
        <v>
56</v>
      </c>
      <c r="BH6" s="64">
        <f t="shared" si="5"/>
        <v>
50.8</v>
      </c>
      <c r="BI6" s="64">
        <f t="shared" si="5"/>
        <v>
49.1</v>
      </c>
      <c r="BJ6" s="64">
        <f t="shared" si="5"/>
        <v>
53.6</v>
      </c>
      <c r="BK6" s="64">
        <f t="shared" si="5"/>
        <v>
17.5</v>
      </c>
      <c r="BL6" s="64">
        <f t="shared" si="5"/>
        <v>
14.3</v>
      </c>
      <c r="BM6" s="64">
        <f t="shared" si="5"/>
        <v>
11.8</v>
      </c>
      <c r="BN6" s="64">
        <f t="shared" si="5"/>
        <v>
9.1</v>
      </c>
      <c r="BO6" s="64">
        <f t="shared" si="5"/>
        <v>
1.4</v>
      </c>
      <c r="BP6" s="61" t="str">
        <f>
IF(BP8="-","",IF(BP8="-","【-】","【"&amp;SUBSTITUTE(TEXT(BP8,"#,##0.0"),"-","△")&amp;"】"))</f>
        <v>
【20.8】</v>
      </c>
      <c r="BQ6" s="65">
        <f>
IF(BQ8="-",NA(),BQ8)</f>
        <v>
197027</v>
      </c>
      <c r="BR6" s="65">
        <f t="shared" ref="BR6:BZ6" si="6">
IF(BR8="-",NA(),BR8)</f>
        <v>
199732</v>
      </c>
      <c r="BS6" s="65">
        <f t="shared" si="6"/>
        <v>
176773</v>
      </c>
      <c r="BT6" s="65">
        <f t="shared" si="6"/>
        <v>
171195</v>
      </c>
      <c r="BU6" s="65">
        <f t="shared" si="6"/>
        <v>
182783</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102</v>
      </c>
      <c r="CM6" s="63">
        <f t="shared" ref="CM6:CN6" si="7">
CM8</f>
        <v>
15</v>
      </c>
      <c r="CN6" s="63">
        <f t="shared" si="7"/>
        <v>
1258736</v>
      </c>
      <c r="CO6" s="64"/>
      <c r="CP6" s="64"/>
      <c r="CQ6" s="64"/>
      <c r="CR6" s="64"/>
      <c r="CS6" s="64"/>
      <c r="CT6" s="64"/>
      <c r="CU6" s="64"/>
      <c r="CV6" s="64"/>
      <c r="CW6" s="64"/>
      <c r="CX6" s="64"/>
      <c r="CY6" s="61" t="s">
        <v>
103</v>
      </c>
      <c r="CZ6" s="64">
        <f>
IF(CZ8="-",NA(),CZ8)</f>
        <v>
480.1</v>
      </c>
      <c r="DA6" s="64">
        <f t="shared" ref="DA6:DI6" si="8">
IF(DA8="-",NA(),DA8)</f>
        <v>
318.89999999999998</v>
      </c>
      <c r="DB6" s="64">
        <f t="shared" si="8"/>
        <v>
197.6</v>
      </c>
      <c r="DC6" s="64">
        <f t="shared" si="8"/>
        <v>
99.6</v>
      </c>
      <c r="DD6" s="64">
        <f t="shared" si="8"/>
        <v>
31.9</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416.5</v>
      </c>
      <c r="DL6" s="64">
        <f t="shared" ref="DL6:DT6" si="9">
IF(DL8="-",NA(),DL8)</f>
        <v>
410.2</v>
      </c>
      <c r="DM6" s="64">
        <f t="shared" si="9"/>
        <v>
410</v>
      </c>
      <c r="DN6" s="64">
        <f t="shared" si="9"/>
        <v>
414.4</v>
      </c>
      <c r="DO6" s="64">
        <f t="shared" si="9"/>
        <v>
407.2</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104</v>
      </c>
      <c r="B7" s="60">
        <f t="shared" ref="B7:X7" si="10">
B8</f>
        <v>
2019</v>
      </c>
      <c r="C7" s="60">
        <f t="shared" si="10"/>
        <v>
132012</v>
      </c>
      <c r="D7" s="60">
        <f t="shared" si="10"/>
        <v>
47</v>
      </c>
      <c r="E7" s="60">
        <f t="shared" si="10"/>
        <v>
14</v>
      </c>
      <c r="F7" s="60">
        <f t="shared" si="10"/>
        <v>
0</v>
      </c>
      <c r="G7" s="60">
        <f t="shared" si="10"/>
        <v>
2</v>
      </c>
      <c r="H7" s="60" t="str">
        <f t="shared" si="10"/>
        <v>
東京都　八王子市</v>
      </c>
      <c r="I7" s="60" t="str">
        <f t="shared" si="10"/>
        <v>
八王子市営八王子駅北口地下駐車場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v>
      </c>
      <c r="Q7" s="62" t="str">
        <f t="shared" si="10"/>
        <v>
地下式</v>
      </c>
      <c r="R7" s="63">
        <f t="shared" si="10"/>
        <v>
21</v>
      </c>
      <c r="S7" s="62" t="str">
        <f t="shared" si="10"/>
        <v>
駅</v>
      </c>
      <c r="T7" s="62" t="str">
        <f t="shared" si="10"/>
        <v>
有</v>
      </c>
      <c r="U7" s="63">
        <f t="shared" si="10"/>
        <v>
20932</v>
      </c>
      <c r="V7" s="63">
        <f t="shared" si="10"/>
        <v>
430</v>
      </c>
      <c r="W7" s="63">
        <f t="shared" si="10"/>
        <v>
400</v>
      </c>
      <c r="X7" s="62" t="str">
        <f t="shared" si="10"/>
        <v>
代行制</v>
      </c>
      <c r="Y7" s="64">
        <f>
Y8</f>
        <v>
37.799999999999997</v>
      </c>
      <c r="Z7" s="64">
        <f t="shared" ref="Z7:AH7" si="11">
Z8</f>
        <v>
45.8</v>
      </c>
      <c r="AA7" s="64">
        <f t="shared" si="11"/>
        <v>
54.4</v>
      </c>
      <c r="AB7" s="64">
        <f t="shared" si="11"/>
        <v>
66.900000000000006</v>
      </c>
      <c r="AC7" s="64">
        <f t="shared" si="11"/>
        <v>
85.4</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0.8</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6</v>
      </c>
      <c r="AY7" s="65">
        <f t="shared" si="13"/>
        <v>
0</v>
      </c>
      <c r="AZ7" s="65">
        <f t="shared" si="13"/>
        <v>
177</v>
      </c>
      <c r="BA7" s="65">
        <f t="shared" si="13"/>
        <v>
145</v>
      </c>
      <c r="BB7" s="65">
        <f t="shared" si="13"/>
        <v>
108</v>
      </c>
      <c r="BC7" s="65">
        <f t="shared" si="13"/>
        <v>
89</v>
      </c>
      <c r="BD7" s="65">
        <f t="shared" si="13"/>
        <v>
37</v>
      </c>
      <c r="BE7" s="63"/>
      <c r="BF7" s="64">
        <f>
BF8</f>
        <v>
54.4</v>
      </c>
      <c r="BG7" s="64">
        <f t="shared" ref="BG7:BO7" si="14">
BG8</f>
        <v>
56</v>
      </c>
      <c r="BH7" s="64">
        <f t="shared" si="14"/>
        <v>
50.8</v>
      </c>
      <c r="BI7" s="64">
        <f t="shared" si="14"/>
        <v>
49.1</v>
      </c>
      <c r="BJ7" s="64">
        <f t="shared" si="14"/>
        <v>
53.6</v>
      </c>
      <c r="BK7" s="64">
        <f t="shared" si="14"/>
        <v>
17.5</v>
      </c>
      <c r="BL7" s="64">
        <f t="shared" si="14"/>
        <v>
14.3</v>
      </c>
      <c r="BM7" s="64">
        <f t="shared" si="14"/>
        <v>
11.8</v>
      </c>
      <c r="BN7" s="64">
        <f t="shared" si="14"/>
        <v>
9.1</v>
      </c>
      <c r="BO7" s="64">
        <f t="shared" si="14"/>
        <v>
1.4</v>
      </c>
      <c r="BP7" s="61"/>
      <c r="BQ7" s="65">
        <f>
BQ8</f>
        <v>
197027</v>
      </c>
      <c r="BR7" s="65">
        <f t="shared" ref="BR7:BZ7" si="15">
BR8</f>
        <v>
199732</v>
      </c>
      <c r="BS7" s="65">
        <f t="shared" si="15"/>
        <v>
176773</v>
      </c>
      <c r="BT7" s="65">
        <f t="shared" si="15"/>
        <v>
171195</v>
      </c>
      <c r="BU7" s="65">
        <f t="shared" si="15"/>
        <v>
182783</v>
      </c>
      <c r="BV7" s="65">
        <f t="shared" si="15"/>
        <v>
36318</v>
      </c>
      <c r="BW7" s="65">
        <f t="shared" si="15"/>
        <v>
37745</v>
      </c>
      <c r="BX7" s="65">
        <f t="shared" si="15"/>
        <v>
35151</v>
      </c>
      <c r="BY7" s="65">
        <f t="shared" si="15"/>
        <v>
21556</v>
      </c>
      <c r="BZ7" s="65">
        <f t="shared" si="15"/>
        <v>
18053</v>
      </c>
      <c r="CA7" s="63"/>
      <c r="CB7" s="64" t="s">
        <v>
105</v>
      </c>
      <c r="CC7" s="64" t="s">
        <v>
105</v>
      </c>
      <c r="CD7" s="64" t="s">
        <v>
105</v>
      </c>
      <c r="CE7" s="64" t="s">
        <v>
105</v>
      </c>
      <c r="CF7" s="64" t="s">
        <v>
105</v>
      </c>
      <c r="CG7" s="64" t="s">
        <v>
105</v>
      </c>
      <c r="CH7" s="64" t="s">
        <v>
105</v>
      </c>
      <c r="CI7" s="64" t="s">
        <v>
105</v>
      </c>
      <c r="CJ7" s="64" t="s">
        <v>
105</v>
      </c>
      <c r="CK7" s="64" t="s">
        <v>
102</v>
      </c>
      <c r="CL7" s="61"/>
      <c r="CM7" s="63">
        <f>
CM8</f>
        <v>
15</v>
      </c>
      <c r="CN7" s="63">
        <f>
CN8</f>
        <v>
1258736</v>
      </c>
      <c r="CO7" s="64" t="s">
        <v>
105</v>
      </c>
      <c r="CP7" s="64" t="s">
        <v>
105</v>
      </c>
      <c r="CQ7" s="64" t="s">
        <v>
105</v>
      </c>
      <c r="CR7" s="64" t="s">
        <v>
105</v>
      </c>
      <c r="CS7" s="64" t="s">
        <v>
105</v>
      </c>
      <c r="CT7" s="64" t="s">
        <v>
105</v>
      </c>
      <c r="CU7" s="64" t="s">
        <v>
105</v>
      </c>
      <c r="CV7" s="64" t="s">
        <v>
105</v>
      </c>
      <c r="CW7" s="64" t="s">
        <v>
105</v>
      </c>
      <c r="CX7" s="64" t="s">
        <v>
102</v>
      </c>
      <c r="CY7" s="61"/>
      <c r="CZ7" s="64">
        <f>
CZ8</f>
        <v>
480.1</v>
      </c>
      <c r="DA7" s="64">
        <f t="shared" ref="DA7:DI7" si="16">
DA8</f>
        <v>
318.89999999999998</v>
      </c>
      <c r="DB7" s="64">
        <f t="shared" si="16"/>
        <v>
197.6</v>
      </c>
      <c r="DC7" s="64">
        <f t="shared" si="16"/>
        <v>
99.6</v>
      </c>
      <c r="DD7" s="64">
        <f t="shared" si="16"/>
        <v>
31.9</v>
      </c>
      <c r="DE7" s="64">
        <f t="shared" si="16"/>
        <v>
278.89999999999998</v>
      </c>
      <c r="DF7" s="64">
        <f t="shared" si="16"/>
        <v>
205.5</v>
      </c>
      <c r="DG7" s="64">
        <f t="shared" si="16"/>
        <v>
187.9</v>
      </c>
      <c r="DH7" s="64">
        <f t="shared" si="16"/>
        <v>
143.19999999999999</v>
      </c>
      <c r="DI7" s="64">
        <f t="shared" si="16"/>
        <v>
128.9</v>
      </c>
      <c r="DJ7" s="61"/>
      <c r="DK7" s="64">
        <f>
DK8</f>
        <v>
416.5</v>
      </c>
      <c r="DL7" s="64">
        <f t="shared" ref="DL7:DT7" si="17">
DL8</f>
        <v>
410.2</v>
      </c>
      <c r="DM7" s="64">
        <f t="shared" si="17"/>
        <v>
410</v>
      </c>
      <c r="DN7" s="64">
        <f t="shared" si="17"/>
        <v>
414.4</v>
      </c>
      <c r="DO7" s="64">
        <f t="shared" si="17"/>
        <v>
407.2</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132012</v>
      </c>
      <c r="D8" s="67">
        <v>
47</v>
      </c>
      <c r="E8" s="67">
        <v>
14</v>
      </c>
      <c r="F8" s="67">
        <v>
0</v>
      </c>
      <c r="G8" s="67">
        <v>
2</v>
      </c>
      <c r="H8" s="67" t="s">
        <v>
106</v>
      </c>
      <c r="I8" s="67" t="s">
        <v>
107</v>
      </c>
      <c r="J8" s="67" t="s">
        <v>
108</v>
      </c>
      <c r="K8" s="67" t="s">
        <v>
109</v>
      </c>
      <c r="L8" s="67" t="s">
        <v>
110</v>
      </c>
      <c r="M8" s="67" t="s">
        <v>
111</v>
      </c>
      <c r="N8" s="67" t="s">
        <v>
112</v>
      </c>
      <c r="O8" s="68" t="s">
        <v>
113</v>
      </c>
      <c r="P8" s="69" t="s">
        <v>
114</v>
      </c>
      <c r="Q8" s="69" t="s">
        <v>
115</v>
      </c>
      <c r="R8" s="70">
        <v>
21</v>
      </c>
      <c r="S8" s="69" t="s">
        <v>
116</v>
      </c>
      <c r="T8" s="69" t="s">
        <v>
117</v>
      </c>
      <c r="U8" s="70">
        <v>
20932</v>
      </c>
      <c r="V8" s="70">
        <v>
430</v>
      </c>
      <c r="W8" s="70">
        <v>
400</v>
      </c>
      <c r="X8" s="69" t="s">
        <v>
118</v>
      </c>
      <c r="Y8" s="71">
        <v>
37.799999999999997</v>
      </c>
      <c r="Z8" s="71">
        <v>
45.8</v>
      </c>
      <c r="AA8" s="71">
        <v>
54.4</v>
      </c>
      <c r="AB8" s="71">
        <v>
66.900000000000006</v>
      </c>
      <c r="AC8" s="71">
        <v>
85.4</v>
      </c>
      <c r="AD8" s="71">
        <v>
113.4</v>
      </c>
      <c r="AE8" s="71">
        <v>
191.4</v>
      </c>
      <c r="AF8" s="71">
        <v>
141.30000000000001</v>
      </c>
      <c r="AG8" s="71">
        <v>
123.9</v>
      </c>
      <c r="AH8" s="71">
        <v>
120.1</v>
      </c>
      <c r="AI8" s="68">
        <v>
619.1</v>
      </c>
      <c r="AJ8" s="71">
        <v>
0</v>
      </c>
      <c r="AK8" s="71">
        <v>
0</v>
      </c>
      <c r="AL8" s="71">
        <v>
0</v>
      </c>
      <c r="AM8" s="71">
        <v>
0.8</v>
      </c>
      <c r="AN8" s="71">
        <v>
0</v>
      </c>
      <c r="AO8" s="71">
        <v>
9.5</v>
      </c>
      <c r="AP8" s="71">
        <v>
15.1</v>
      </c>
      <c r="AQ8" s="71">
        <v>
15</v>
      </c>
      <c r="AR8" s="71">
        <v>
10.4</v>
      </c>
      <c r="AS8" s="71">
        <v>
5</v>
      </c>
      <c r="AT8" s="68">
        <v>
2.2999999999999998</v>
      </c>
      <c r="AU8" s="72">
        <v>
0</v>
      </c>
      <c r="AV8" s="72">
        <v>
0</v>
      </c>
      <c r="AW8" s="72">
        <v>
0</v>
      </c>
      <c r="AX8" s="72">
        <v>
6</v>
      </c>
      <c r="AY8" s="72">
        <v>
0</v>
      </c>
      <c r="AZ8" s="72">
        <v>
177</v>
      </c>
      <c r="BA8" s="72">
        <v>
145</v>
      </c>
      <c r="BB8" s="72">
        <v>
108</v>
      </c>
      <c r="BC8" s="72">
        <v>
89</v>
      </c>
      <c r="BD8" s="72">
        <v>
37</v>
      </c>
      <c r="BE8" s="72">
        <v>
17</v>
      </c>
      <c r="BF8" s="71">
        <v>
54.4</v>
      </c>
      <c r="BG8" s="71">
        <v>
56</v>
      </c>
      <c r="BH8" s="71">
        <v>
50.8</v>
      </c>
      <c r="BI8" s="71">
        <v>
49.1</v>
      </c>
      <c r="BJ8" s="71">
        <v>
53.6</v>
      </c>
      <c r="BK8" s="71">
        <v>
17.5</v>
      </c>
      <c r="BL8" s="71">
        <v>
14.3</v>
      </c>
      <c r="BM8" s="71">
        <v>
11.8</v>
      </c>
      <c r="BN8" s="71">
        <v>
9.1</v>
      </c>
      <c r="BO8" s="71">
        <v>
1.4</v>
      </c>
      <c r="BP8" s="68">
        <v>
20.8</v>
      </c>
      <c r="BQ8" s="72">
        <v>
197027</v>
      </c>
      <c r="BR8" s="72">
        <v>
199732</v>
      </c>
      <c r="BS8" s="72">
        <v>
176773</v>
      </c>
      <c r="BT8" s="73">
        <v>
171195</v>
      </c>
      <c r="BU8" s="73">
        <v>
182783</v>
      </c>
      <c r="BV8" s="72">
        <v>
36318</v>
      </c>
      <c r="BW8" s="72">
        <v>
37745</v>
      </c>
      <c r="BX8" s="72">
        <v>
35151</v>
      </c>
      <c r="BY8" s="72">
        <v>
21556</v>
      </c>
      <c r="BZ8" s="72">
        <v>
18053</v>
      </c>
      <c r="CA8" s="70">
        <v>
14290</v>
      </c>
      <c r="CB8" s="71" t="s">
        <v>
110</v>
      </c>
      <c r="CC8" s="71" t="s">
        <v>
110</v>
      </c>
      <c r="CD8" s="71" t="s">
        <v>
110</v>
      </c>
      <c r="CE8" s="71" t="s">
        <v>
110</v>
      </c>
      <c r="CF8" s="71" t="s">
        <v>
110</v>
      </c>
      <c r="CG8" s="71" t="s">
        <v>
110</v>
      </c>
      <c r="CH8" s="71" t="s">
        <v>
110</v>
      </c>
      <c r="CI8" s="71" t="s">
        <v>
110</v>
      </c>
      <c r="CJ8" s="71" t="s">
        <v>
110</v>
      </c>
      <c r="CK8" s="71" t="s">
        <v>
110</v>
      </c>
      <c r="CL8" s="68" t="s">
        <v>
110</v>
      </c>
      <c r="CM8" s="70">
        <v>
15</v>
      </c>
      <c r="CN8" s="70">
        <v>
1258736</v>
      </c>
      <c r="CO8" s="71" t="s">
        <v>
110</v>
      </c>
      <c r="CP8" s="71" t="s">
        <v>
110</v>
      </c>
      <c r="CQ8" s="71" t="s">
        <v>
110</v>
      </c>
      <c r="CR8" s="71" t="s">
        <v>
110</v>
      </c>
      <c r="CS8" s="71" t="s">
        <v>
110</v>
      </c>
      <c r="CT8" s="71" t="s">
        <v>
110</v>
      </c>
      <c r="CU8" s="71" t="s">
        <v>
110</v>
      </c>
      <c r="CV8" s="71" t="s">
        <v>
110</v>
      </c>
      <c r="CW8" s="71" t="s">
        <v>
110</v>
      </c>
      <c r="CX8" s="71" t="s">
        <v>
110</v>
      </c>
      <c r="CY8" s="68" t="s">
        <v>
110</v>
      </c>
      <c r="CZ8" s="71">
        <v>
480.1</v>
      </c>
      <c r="DA8" s="71">
        <v>
318.89999999999998</v>
      </c>
      <c r="DB8" s="71">
        <v>
197.6</v>
      </c>
      <c r="DC8" s="71">
        <v>
99.6</v>
      </c>
      <c r="DD8" s="71">
        <v>
31.9</v>
      </c>
      <c r="DE8" s="71">
        <v>
278.89999999999998</v>
      </c>
      <c r="DF8" s="71">
        <v>
205.5</v>
      </c>
      <c r="DG8" s="71">
        <v>
187.9</v>
      </c>
      <c r="DH8" s="71">
        <v>
143.19999999999999</v>
      </c>
      <c r="DI8" s="71">
        <v>
128.9</v>
      </c>
      <c r="DJ8" s="68">
        <v>
425.4</v>
      </c>
      <c r="DK8" s="71">
        <v>
416.5</v>
      </c>
      <c r="DL8" s="71">
        <v>
410.2</v>
      </c>
      <c r="DM8" s="71">
        <v>
410</v>
      </c>
      <c r="DN8" s="71">
        <v>
414.4</v>
      </c>
      <c r="DO8" s="71">
        <v>
407.2</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119</v>
      </c>
      <c r="C10" s="78" t="s">
        <v>
120</v>
      </c>
      <c r="D10" s="78" t="s">
        <v>
121</v>
      </c>
      <c r="E10" s="78" t="s">
        <v>
122</v>
      </c>
      <c r="F10" s="78" t="s">
        <v>
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53</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髙田　明真</cp:lastModifiedBy>
  <cp:lastPrinted>2021-02-16T04:18:41Z</cp:lastPrinted>
  <dcterms:created xsi:type="dcterms:W3CDTF">2020-12-04T03:28:53Z</dcterms:created>
  <dcterms:modified xsi:type="dcterms:W3CDTF">2021-02-16T04:18:42Z</dcterms:modified>
  <cp:category/>
</cp:coreProperties>
</file>