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SfSLT5+V7aUoL9zdesmfurPy9dq5mY3wPb59ukuxhxbyGxTwsqA89rVf/kdSOlLNCQsFle7/FTDmouae0ZCREw==" workbookSaltValue="u/i6DuU5YQQHuJlUCL5TdQ==" workbookSpinCount="100000" lockStructure="1"/>
  <bookViews>
    <workbookView xWindow="0" yWindow="0" windowWidth="28800" windowHeight="118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<sst xmlns="http://schemas.openxmlformats.org/spreadsheetml/2006/main" count="247" uniqueCount="121">
  <si>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</si>
  <si>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</si>
  <si>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</si>
  <si>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</si>
  <si>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</si>
  <si>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</si>
  <si>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</si>
  <si>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</si>
  <si>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</si>
  <si>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</si>
  <si>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</si>
  <si>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</si>
  <si>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</si>
  <si>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</si>
  <si>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</si>
  <si>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</si>
  <si>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</si>
  <si>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</si>
  <si>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</si>
  <si>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</si>
  <si>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</si>
  <si>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</si>
  <si>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</si>
  <si>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</si>
  <si>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</si>
  <si>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</si>
  <si>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</si>
  <si>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</si>
  <si>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</si>
  <si>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</si>
  <si>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</si>
  <si>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</si>
  <si>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</si>
  <si>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</si>
  <si>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</si>
  <si>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</si>
  <si>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</si>
  <si>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</si>
  <si>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</si>
  <si>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</si>
  <si>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</si>
  <si>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</si>
  <si>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</si>
  <si>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</si>
  <si>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</si>
  <si>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</si>
  <si>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</si>
  <si>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</si>
  <si>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</si>
  <si>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</si>
  <si>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</si>
  <si>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</si>
  <si>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</si>
  <si>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</si>
  <si>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</si>
  <si>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</si>
  <si>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</si>
  <si>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</si>
  <si>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</si>
  <si>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</si>
  <si>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</si>
  <si>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</si>
  <si>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</si>
  <si>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</si>
  <si>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</si>
  <si>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</si>
  <si>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</si>
  <si>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</si>
  <si>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</si>
  <si>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</si>
  <si>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</si>
  <si>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</si>
  <si>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</si>
  <si>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</si>
  <si>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</si>
  <si>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</si>
  <si>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</si>
  <si>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</si>
  <si>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</si>
  <si>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</si>
  <si>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</si>
  <si>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</si>
  <si>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</si>
  <si>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</si>
  <si>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</si>
  <si>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</si>
  <si>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</si>
  <si>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</si>
  <si>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</si>
  <si>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</si>
  <si>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</si>
  <si>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</si>
  <si>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</si>
  <si>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</si>
  <si>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</si>
  <si>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</si>
  <si>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</si>
  <si>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</si>
  <si>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</si>
  <si>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</si>
  <si>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</si>
  <si>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</si>
  <si>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</si>
  <si>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</si>
  <si>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</si>
  <si>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</si>
  <si>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</si>
  <si>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</si>
  <si>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</si>
  <si>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</si>
  <si>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</si>
  <si>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</si>
  <si>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</si>
  <si>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</si>
  <si>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</si>
  <si>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</si>
  <si>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</si>
  <si>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</si>
  <si>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更新事業は実施していないが、電気設備などの修繕が増加する傾向にある。</t>
    <rPh sb="1" eb="3">
      <t>コウシン</t>
    </rPh>
    <rPh sb="3" eb="5">
      <t>ジギョウ</t>
    </rPh>
    <rPh sb="6" eb="8">
      <t>ジッシ</t>
    </rPh>
    <rPh sb="15" eb="17">
      <t>デンキ</t>
    </rPh>
    <rPh sb="17" eb="19">
      <t>セツビ</t>
    </rPh>
    <rPh sb="22" eb="24">
      <t>シュウゼン</t>
    </rPh>
    <rPh sb="25" eb="27">
      <t>ゾウカ</t>
    </rPh>
    <rPh sb="29" eb="31">
      <t>ケイコウ</t>
    </rPh>
    <phoneticPr fontId="4"/>
  </si>
  <si>
    <r>
      <t>　本事業は令和２年４月から地方公営企業法を適用することに伴い、令和元年度は令和２年３月31日に出納を閉鎖しており、令和元年度の各指標は、その影響による増減がある。
　本市では下水道事業の最適化の一環として、地域特性に応じた汚水処理施設の検討を行い、市街化調整区域の一部を浄化槽整備区域と定め、平成16年度より市設置型浄化槽の整備を推進している。
　経営の健全性については、①収益的収支比率は100％となったが、収益については一般会計繰入金が</t>
    </r>
    <r>
      <rPr>
        <sz val="11"/>
        <rFont val="ＭＳ ゴシック"/>
        <family val="3"/>
        <charset val="128"/>
      </rPr>
      <t>78％</t>
    </r>
    <r>
      <rPr>
        <sz val="11"/>
        <color theme="1"/>
        <rFont val="ＭＳ ゴシック"/>
        <family val="3"/>
        <charset val="128"/>
      </rPr>
      <t>を占めており、うち</t>
    </r>
    <r>
      <rPr>
        <sz val="11"/>
        <rFont val="ＭＳ ゴシック"/>
        <family val="3"/>
        <charset val="128"/>
      </rPr>
      <t>71％</t>
    </r>
    <r>
      <rPr>
        <sz val="11"/>
        <color theme="1"/>
        <rFont val="ＭＳ ゴシック"/>
        <family val="3"/>
        <charset val="128"/>
      </rPr>
      <t>が基準外繰入金となっている。⑤経費回収率は前年度より1.3ポイント増加したが、依然として低く推移している。これは、単年度の収支では赤字補填の一般会計繰入金に依存しており、使用料収入が低いことが原因と考える。
　④企業債残高対事業規模比率について、集中して設備投資を推進したことから財源である企業債の残高が多く、類似団体より高い水準となっている。しかし、新規の設置基数が減少傾向であり、企業債の償還が借入を上回るため減少傾向にある。
　費用の効率性の観点から⑥汚水処理原価が類似団体を大きく上回っており、より一層の効率的な汚水処理に努める必要がある。
　施設の効率性では、⑦施設利用率及び⑧水洗化率が類似団体を上回っており、浄化槽の設置規模（人槽）や使用料対象の捕捉は良好と考える。</t>
    </r>
    <rPh sb="1" eb="2">
      <t>ホン</t>
    </rPh>
    <rPh sb="2" eb="4">
      <t>ジギョウ</t>
    </rPh>
    <rPh sb="5" eb="7">
      <t>レイワ</t>
    </rPh>
    <rPh sb="8" eb="9">
      <t>ネン</t>
    </rPh>
    <rPh sb="10" eb="11">
      <t>ガツ</t>
    </rPh>
    <rPh sb="13" eb="15">
      <t>チホウ</t>
    </rPh>
    <rPh sb="15" eb="17">
      <t>コウエイ</t>
    </rPh>
    <rPh sb="17" eb="19">
      <t>キギョウ</t>
    </rPh>
    <rPh sb="19" eb="20">
      <t>ホウ</t>
    </rPh>
    <rPh sb="21" eb="23">
      <t>テキヨウ</t>
    </rPh>
    <rPh sb="28" eb="29">
      <t>トモナ</t>
    </rPh>
    <rPh sb="31" eb="33">
      <t>レイワ</t>
    </rPh>
    <rPh sb="33" eb="35">
      <t>ガンネン</t>
    </rPh>
    <rPh sb="35" eb="36">
      <t>ド</t>
    </rPh>
    <rPh sb="37" eb="39">
      <t>レイワ</t>
    </rPh>
    <rPh sb="40" eb="41">
      <t>ネン</t>
    </rPh>
    <rPh sb="42" eb="43">
      <t>ガツ</t>
    </rPh>
    <rPh sb="45" eb="46">
      <t>ニチ</t>
    </rPh>
    <rPh sb="47" eb="49">
      <t>スイトウ</t>
    </rPh>
    <rPh sb="50" eb="52">
      <t>ヘイサ</t>
    </rPh>
    <rPh sb="57" eb="59">
      <t>レイワ</t>
    </rPh>
    <rPh sb="59" eb="61">
      <t>ガンネン</t>
    </rPh>
    <rPh sb="61" eb="62">
      <t>ド</t>
    </rPh>
    <rPh sb="63" eb="66">
      <t>カクシヒョウ</t>
    </rPh>
    <rPh sb="70" eb="72">
      <t>エイキョウ</t>
    </rPh>
    <rPh sb="75" eb="77">
      <t>ゾウゲン</t>
    </rPh>
    <rPh sb="83" eb="84">
      <t>ホン</t>
    </rPh>
    <rPh sb="84" eb="85">
      <t>シ</t>
    </rPh>
    <rPh sb="87" eb="89">
      <t>ゲスイ</t>
    </rPh>
    <rPh sb="89" eb="90">
      <t>ドウ</t>
    </rPh>
    <rPh sb="90" eb="92">
      <t>ジギョウ</t>
    </rPh>
    <rPh sb="93" eb="96">
      <t>サイテキカ</t>
    </rPh>
    <rPh sb="97" eb="99">
      <t>イッカン</t>
    </rPh>
    <rPh sb="103" eb="105">
      <t>チイキ</t>
    </rPh>
    <rPh sb="105" eb="107">
      <t>トクセイ</t>
    </rPh>
    <rPh sb="108" eb="109">
      <t>オウ</t>
    </rPh>
    <rPh sb="111" eb="113">
      <t>オスイ</t>
    </rPh>
    <rPh sb="113" eb="115">
      <t>ショリ</t>
    </rPh>
    <rPh sb="115" eb="117">
      <t>シセツ</t>
    </rPh>
    <rPh sb="118" eb="120">
      <t>ケントウ</t>
    </rPh>
    <rPh sb="121" eb="122">
      <t>オコナ</t>
    </rPh>
    <rPh sb="124" eb="127">
      <t>シガイカ</t>
    </rPh>
    <rPh sb="127" eb="129">
      <t>チョウセイ</t>
    </rPh>
    <rPh sb="129" eb="131">
      <t>クイキ</t>
    </rPh>
    <rPh sb="132" eb="134">
      <t>イチブ</t>
    </rPh>
    <rPh sb="135" eb="138">
      <t>ジョウカソウ</t>
    </rPh>
    <rPh sb="138" eb="140">
      <t>セイビ</t>
    </rPh>
    <rPh sb="140" eb="142">
      <t>クイキ</t>
    </rPh>
    <rPh sb="143" eb="144">
      <t>サダ</t>
    </rPh>
    <rPh sb="146" eb="148">
      <t>ヘイセイ</t>
    </rPh>
    <rPh sb="150" eb="152">
      <t>ネンド</t>
    </rPh>
    <rPh sb="154" eb="155">
      <t>シ</t>
    </rPh>
    <rPh sb="155" eb="157">
      <t>セッチ</t>
    </rPh>
    <rPh sb="157" eb="158">
      <t>ガタ</t>
    </rPh>
    <rPh sb="158" eb="161">
      <t>ジョウカソウ</t>
    </rPh>
    <rPh sb="162" eb="164">
      <t>セイビ</t>
    </rPh>
    <rPh sb="165" eb="167">
      <t>スイシン</t>
    </rPh>
    <rPh sb="174" eb="176">
      <t>ケイエイ</t>
    </rPh>
    <rPh sb="205" eb="207">
      <t>シュウエキ</t>
    </rPh>
    <rPh sb="212" eb="214">
      <t>イッパン</t>
    </rPh>
    <rPh sb="214" eb="216">
      <t>カイケイ</t>
    </rPh>
    <rPh sb="216" eb="218">
      <t>クリイレ</t>
    </rPh>
    <rPh sb="218" eb="219">
      <t>キン</t>
    </rPh>
    <rPh sb="224" eb="225">
      <t>シ</t>
    </rPh>
    <rPh sb="236" eb="238">
      <t>キジュン</t>
    </rPh>
    <rPh sb="238" eb="239">
      <t>ガイ</t>
    </rPh>
    <rPh sb="239" eb="241">
      <t>クリイレ</t>
    </rPh>
    <rPh sb="241" eb="242">
      <t>キン</t>
    </rPh>
    <rPh sb="250" eb="252">
      <t>ケイヒ</t>
    </rPh>
    <rPh sb="252" eb="254">
      <t>カイシュウ</t>
    </rPh>
    <rPh sb="254" eb="255">
      <t>リツ</t>
    </rPh>
    <rPh sb="256" eb="259">
      <t>ゼンネンド</t>
    </rPh>
    <rPh sb="268" eb="270">
      <t>ゾウカ</t>
    </rPh>
    <rPh sb="274" eb="276">
      <t>イゼン</t>
    </rPh>
    <rPh sb="279" eb="280">
      <t>ヒク</t>
    </rPh>
    <rPh sb="281" eb="283">
      <t>スイイ</t>
    </rPh>
    <rPh sb="292" eb="295">
      <t>タンネンド</t>
    </rPh>
    <rPh sb="296" eb="298">
      <t>シュウシ</t>
    </rPh>
    <rPh sb="300" eb="301">
      <t>アカ</t>
    </rPh>
    <rPh sb="301" eb="302">
      <t>ジ</t>
    </rPh>
    <rPh sb="302" eb="304">
      <t>ホテン</t>
    </rPh>
    <rPh sb="305" eb="307">
      <t>イッパン</t>
    </rPh>
    <rPh sb="307" eb="309">
      <t>カイケイ</t>
    </rPh>
    <rPh sb="309" eb="311">
      <t>クリイレ</t>
    </rPh>
    <rPh sb="311" eb="312">
      <t>キン</t>
    </rPh>
    <rPh sb="313" eb="315">
      <t>イゾン</t>
    </rPh>
    <rPh sb="320" eb="322">
      <t>シヨウ</t>
    </rPh>
    <rPh sb="322" eb="323">
      <t>リョウ</t>
    </rPh>
    <rPh sb="323" eb="325">
      <t>シュウニュウ</t>
    </rPh>
    <rPh sb="326" eb="327">
      <t>ヒク</t>
    </rPh>
    <rPh sb="331" eb="333">
      <t>ゲンイン</t>
    </rPh>
    <rPh sb="334" eb="335">
      <t>カンガ</t>
    </rPh>
    <rPh sb="341" eb="343">
      <t>キギョウ</t>
    </rPh>
    <rPh sb="343" eb="344">
      <t>サイ</t>
    </rPh>
    <rPh sb="344" eb="346">
      <t>ザンダカ</t>
    </rPh>
    <rPh sb="346" eb="347">
      <t>タイ</t>
    </rPh>
    <rPh sb="347" eb="349">
      <t>ジギョウ</t>
    </rPh>
    <rPh sb="349" eb="351">
      <t>キボ</t>
    </rPh>
    <rPh sb="351" eb="353">
      <t>ヒリツ</t>
    </rPh>
    <rPh sb="358" eb="360">
      <t>シュウチュウ</t>
    </rPh>
    <rPh sb="362" eb="364">
      <t>セツビ</t>
    </rPh>
    <rPh sb="364" eb="366">
      <t>トウシ</t>
    </rPh>
    <rPh sb="367" eb="369">
      <t>スイシン</t>
    </rPh>
    <rPh sb="375" eb="377">
      <t>ザイゲン</t>
    </rPh>
    <rPh sb="380" eb="382">
      <t>キギョウ</t>
    </rPh>
    <rPh sb="382" eb="383">
      <t>サイ</t>
    </rPh>
    <rPh sb="384" eb="386">
      <t>ザンダカ</t>
    </rPh>
    <rPh sb="387" eb="388">
      <t>オオ</t>
    </rPh>
    <rPh sb="390" eb="392">
      <t>ルイジ</t>
    </rPh>
    <rPh sb="392" eb="394">
      <t>ダンタイ</t>
    </rPh>
    <rPh sb="396" eb="397">
      <t>タカ</t>
    </rPh>
    <rPh sb="398" eb="400">
      <t>スイジュン</t>
    </rPh>
    <rPh sb="411" eb="413">
      <t>シンキ</t>
    </rPh>
    <rPh sb="414" eb="416">
      <t>セッチ</t>
    </rPh>
    <rPh sb="416" eb="418">
      <t>キスウ</t>
    </rPh>
    <rPh sb="419" eb="421">
      <t>ゲンショウ</t>
    </rPh>
    <rPh sb="421" eb="423">
      <t>ケイコウ</t>
    </rPh>
    <rPh sb="427" eb="429">
      <t>キギョウ</t>
    </rPh>
    <rPh sb="429" eb="430">
      <t>サイ</t>
    </rPh>
    <rPh sb="431" eb="433">
      <t>ショウカン</t>
    </rPh>
    <rPh sb="434" eb="436">
      <t>カリイレ</t>
    </rPh>
    <rPh sb="437" eb="439">
      <t>ウワマワ</t>
    </rPh>
    <rPh sb="442" eb="444">
      <t>ゲンショウ</t>
    </rPh>
    <rPh sb="444" eb="446">
      <t>ケイコウ</t>
    </rPh>
    <rPh sb="452" eb="454">
      <t>ヒヨウ</t>
    </rPh>
    <rPh sb="455" eb="458">
      <t>コウリツセイ</t>
    </rPh>
    <rPh sb="459" eb="461">
      <t>カンテン</t>
    </rPh>
    <rPh sb="464" eb="466">
      <t>オスイ</t>
    </rPh>
    <rPh sb="466" eb="468">
      <t>ショリ</t>
    </rPh>
    <rPh sb="468" eb="470">
      <t>ゲンカ</t>
    </rPh>
    <rPh sb="471" eb="473">
      <t>ルイジ</t>
    </rPh>
    <rPh sb="473" eb="475">
      <t>ダンタイ</t>
    </rPh>
    <rPh sb="476" eb="477">
      <t>オオ</t>
    </rPh>
    <rPh sb="479" eb="481">
      <t>ウワマワ</t>
    </rPh>
    <rPh sb="488" eb="490">
      <t>イッソウ</t>
    </rPh>
    <rPh sb="491" eb="494">
      <t>コウリツテキ</t>
    </rPh>
    <rPh sb="495" eb="497">
      <t>オスイ</t>
    </rPh>
    <rPh sb="497" eb="499">
      <t>ショリ</t>
    </rPh>
    <rPh sb="500" eb="501">
      <t>ツト</t>
    </rPh>
    <rPh sb="503" eb="505">
      <t>ヒツヨウ</t>
    </rPh>
    <rPh sb="511" eb="513">
      <t>シセツ</t>
    </rPh>
    <rPh sb="514" eb="517">
      <t>コウリツセイ</t>
    </rPh>
    <rPh sb="521" eb="523">
      <t>シセツ</t>
    </rPh>
    <rPh sb="571" eb="572">
      <t>カンガ</t>
    </rPh>
    <phoneticPr fontId="4"/>
  </si>
  <si>
    <t>　本市では、公共下水道と浄化槽の事業を併せて推進することにより、市内全域に汚水処理施設を整備し、公共用水域の水質の保全を図っている。
　このうち、浄化槽事業は総人口の0.6％を対象に実施しており、公共下水道事業との均等な負担を考慮した料金体系としている。
　そのため、使用料水準には課題を有しているが、一方で対象地域が河川の最上流に位置しており、環境への影響が大きいことから、汚水処理費の縮減に努めつつ、今後も確実に事業を推進していく。</t>
    <rPh sb="1" eb="2">
      <t>ホン</t>
    </rPh>
    <rPh sb="2" eb="3">
      <t>シ</t>
    </rPh>
    <rPh sb="6" eb="8">
      <t>コウキョウ</t>
    </rPh>
    <rPh sb="8" eb="10">
      <t>ゲスイ</t>
    </rPh>
    <rPh sb="10" eb="11">
      <t>ドウ</t>
    </rPh>
    <rPh sb="12" eb="15">
      <t>ジョウカソウ</t>
    </rPh>
    <rPh sb="16" eb="18">
      <t>ジギョウ</t>
    </rPh>
    <rPh sb="19" eb="20">
      <t>アワ</t>
    </rPh>
    <rPh sb="22" eb="24">
      <t>スイシン</t>
    </rPh>
    <rPh sb="32" eb="34">
      <t>シナイ</t>
    </rPh>
    <rPh sb="34" eb="36">
      <t>ゼンイキ</t>
    </rPh>
    <rPh sb="37" eb="39">
      <t>オスイ</t>
    </rPh>
    <rPh sb="39" eb="41">
      <t>ショリ</t>
    </rPh>
    <rPh sb="41" eb="43">
      <t>シセツ</t>
    </rPh>
    <rPh sb="44" eb="46">
      <t>セイビ</t>
    </rPh>
    <rPh sb="48" eb="50">
      <t>コウキョウ</t>
    </rPh>
    <rPh sb="50" eb="51">
      <t>ヨウ</t>
    </rPh>
    <rPh sb="51" eb="53">
      <t>スイイキ</t>
    </rPh>
    <rPh sb="54" eb="56">
      <t>スイシツ</t>
    </rPh>
    <rPh sb="57" eb="59">
      <t>ホゼン</t>
    </rPh>
    <rPh sb="60" eb="61">
      <t>ハカ</t>
    </rPh>
    <rPh sb="73" eb="76">
      <t>ジョウカソウ</t>
    </rPh>
    <rPh sb="76" eb="78">
      <t>ジギョウ</t>
    </rPh>
    <rPh sb="79" eb="82">
      <t>ソウジンコウ</t>
    </rPh>
    <rPh sb="88" eb="90">
      <t>タイショウ</t>
    </rPh>
    <rPh sb="91" eb="93">
      <t>ジッシ</t>
    </rPh>
    <rPh sb="98" eb="100">
      <t>コウキョウ</t>
    </rPh>
    <rPh sb="100" eb="102">
      <t>ゲスイ</t>
    </rPh>
    <rPh sb="102" eb="103">
      <t>ドウ</t>
    </rPh>
    <rPh sb="103" eb="105">
      <t>ジギョウ</t>
    </rPh>
    <rPh sb="107" eb="109">
      <t>キントウ</t>
    </rPh>
    <rPh sb="110" eb="112">
      <t>フタン</t>
    </rPh>
    <rPh sb="113" eb="115">
      <t>コウリョ</t>
    </rPh>
    <rPh sb="117" eb="119">
      <t>リョウキン</t>
    </rPh>
    <rPh sb="119" eb="121">
      <t>タイケイ</t>
    </rPh>
    <rPh sb="134" eb="136">
      <t>シヨウ</t>
    </rPh>
    <rPh sb="136" eb="137">
      <t>リョウ</t>
    </rPh>
    <rPh sb="137" eb="139">
      <t>スイジュン</t>
    </rPh>
    <rPh sb="141" eb="143">
      <t>カダイ</t>
    </rPh>
    <rPh sb="144" eb="145">
      <t>ユウ</t>
    </rPh>
    <rPh sb="151" eb="153">
      <t>イッポウ</t>
    </rPh>
    <rPh sb="154" eb="156">
      <t>タイショウ</t>
    </rPh>
    <rPh sb="156" eb="158">
      <t>チイキ</t>
    </rPh>
    <rPh sb="159" eb="161">
      <t>カセン</t>
    </rPh>
    <rPh sb="162" eb="165">
      <t>サイジョウリュウ</t>
    </rPh>
    <rPh sb="166" eb="168">
      <t>イチ</t>
    </rPh>
    <rPh sb="173" eb="175">
      <t>カンキョウ</t>
    </rPh>
    <rPh sb="177" eb="179">
      <t>エイキョウ</t>
    </rPh>
    <rPh sb="180" eb="181">
      <t>オオ</t>
    </rPh>
    <rPh sb="188" eb="190">
      <t>オスイ</t>
    </rPh>
    <rPh sb="190" eb="192">
      <t>ショリ</t>
    </rPh>
    <rPh sb="192" eb="193">
      <t>ヒ</t>
    </rPh>
    <rPh sb="194" eb="196">
      <t>シュクゲン</t>
    </rPh>
    <rPh sb="197" eb="198">
      <t>ツト</t>
    </rPh>
    <rPh sb="202" eb="204">
      <t>コンゴ</t>
    </rPh>
    <rPh sb="205" eb="207">
      <t>カクジツ</t>
    </rPh>
    <rPh sb="208" eb="210">
      <t>ジギョウ</t>
    </rPh>
    <rPh sb="211" eb="21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</si>
</sst>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DB-4C99-822E-2A7D3CC35A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DB-4C99-822E-2A7D3CC35A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94.35</c:v>
                </c:pt>
                <c:pt idx="1">
                  <c:v>95.24</c:v>
                </c:pt>
                <c:pt idx="2">
                  <c:v>93.91</c:v>
                </c:pt>
                <c:pt idx="3">
                  <c:v>94.51</c:v>
                </c:pt>
                <c:pt idx="4">
                  <c:v>93.54</c:v>
                </c:pt>
              </c:numCache>
            </c:numRef>
          </c:val>
          <c:extLst>
            <c:ext xmlns:c16="http://schemas.microsoft.com/office/drawing/2014/chart" uri="{C3380CC4-5D6E-409C-BE32-E72D297353CC}">
              <c16:uniqueId val="{00000000-C957-4FF3-9FF5-6FD64A2F0E8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C957-4FF3-9FF5-6FD64A2F0E8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93.48</c:v>
                </c:pt>
                <c:pt idx="1">
                  <c:v>94.57</c:v>
                </c:pt>
                <c:pt idx="2">
                  <c:v>100</c:v>
                </c:pt>
                <c:pt idx="3">
                  <c:v>100</c:v>
                </c:pt>
                <c:pt idx="4">
                  <c:v>100</c:v>
                </c:pt>
              </c:numCache>
            </c:numRef>
          </c:val>
          <c:extLst>
            <c:ext xmlns:c16="http://schemas.microsoft.com/office/drawing/2014/chart" uri="{C3380CC4-5D6E-409C-BE32-E72D297353CC}">
              <c16:uniqueId val="{00000000-FA9C-4A93-BDA9-03B602D3FB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FA9C-4A93-BDA9-03B602D3FB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94.08</c:v>
                </c:pt>
                <c:pt idx="1">
                  <c:v>93.43</c:v>
                </c:pt>
                <c:pt idx="2">
                  <c:v>100</c:v>
                </c:pt>
                <c:pt idx="3">
                  <c:v>100</c:v>
                </c:pt>
                <c:pt idx="4">
                  <c:v>100</c:v>
                </c:pt>
              </c:numCache>
            </c:numRef>
          </c:val>
          <c:extLst>
            <c:ext xmlns:c16="http://schemas.microsoft.com/office/drawing/2014/chart" uri="{C3380CC4-5D6E-409C-BE32-E72D297353CC}">
              <c16:uniqueId val="{00000000-0550-45E7-B4C4-7812114695B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50-45E7-B4C4-7812114695B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01-4F04-914E-66A8AF3482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01-4F04-914E-66A8AF3482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AC-4D9E-8D33-C8E62C30781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AC-4D9E-8D33-C8E62C30781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B4-4EF3-9702-27D95994EA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B4-4EF3-9702-27D95994EA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55-438C-87DC-DBA5EFC7E42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55-438C-87DC-DBA5EFC7E42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1367.32</c:v>
                </c:pt>
                <c:pt idx="1">
                  <c:v>1013.99</c:v>
                </c:pt>
                <c:pt idx="2">
                  <c:v>972.52</c:v>
                </c:pt>
                <c:pt idx="3">
                  <c:v>941.3</c:v>
                </c:pt>
                <c:pt idx="4">
                  <c:v>833.63</c:v>
                </c:pt>
              </c:numCache>
            </c:numRef>
          </c:val>
          <c:extLst>
            <c:ext xmlns:c16="http://schemas.microsoft.com/office/drawing/2014/chart" uri="{C3380CC4-5D6E-409C-BE32-E72D297353CC}">
              <c16:uniqueId val="{00000000-1173-4421-88D2-B18E2C9039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1173-4421-88D2-B18E2C9039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24.88</c:v>
                </c:pt>
                <c:pt idx="1">
                  <c:v>24.43</c:v>
                </c:pt>
                <c:pt idx="2">
                  <c:v>27.44</c:v>
                </c:pt>
                <c:pt idx="3">
                  <c:v>27.68</c:v>
                </c:pt>
                <c:pt idx="4">
                  <c:v>28.94</c:v>
                </c:pt>
              </c:numCache>
            </c:numRef>
          </c:val>
          <c:extLst>
            <c:ext xmlns:c16="http://schemas.microsoft.com/office/drawing/2014/chart" uri="{C3380CC4-5D6E-409C-BE32-E72D297353CC}">
              <c16:uniqueId val="{00000000-7E76-4676-89BD-7E56AAE80C5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7E76-4676-89BD-7E56AAE80C5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592.16</c:v>
                </c:pt>
                <c:pt idx="1">
                  <c:v>604.64</c:v>
                </c:pt>
                <c:pt idx="2">
                  <c:v>536.41999999999996</c:v>
                </c:pt>
                <c:pt idx="3">
                  <c:v>521.79</c:v>
                </c:pt>
                <c:pt idx="4">
                  <c:v>523.80999999999995</c:v>
                </c:pt>
              </c:numCache>
            </c:numRef>
          </c:val>
          <c:extLst>
            <c:ext xmlns:c16="http://schemas.microsoft.com/office/drawing/2014/chart" uri="{C3380CC4-5D6E-409C-BE32-E72D297353CC}">
              <c16:uniqueId val="{00000000-DB1B-4ECF-A0AA-967382CCC16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DB1B-4ECF-A0AA-967382CCC16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八王子市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特定地域生活排水処理</v>
      </c>
      <c r="Q8" s="78"/>
      <c r="R8" s="78"/>
      <c r="S8" s="78"/>
      <c r="T8" s="78"/>
      <c r="U8" s="78"/>
      <c r="V8" s="78"/>
      <c r="W8" s="78" t="str">
        <f>
データ!L6</f>
        <v>
K2</v>
      </c>
      <c r="X8" s="78"/>
      <c r="Y8" s="78"/>
      <c r="Z8" s="78"/>
      <c r="AA8" s="78"/>
      <c r="AB8" s="78"/>
      <c r="AC8" s="78"/>
      <c r="AD8" s="79" t="str">
        <f>
データ!$M$6</f>
        <v>
非設置</v>
      </c>
      <c r="AE8" s="79"/>
      <c r="AF8" s="79"/>
      <c r="AG8" s="79"/>
      <c r="AH8" s="79"/>
      <c r="AI8" s="79"/>
      <c r="AJ8" s="79"/>
      <c r="AK8" s="3"/>
      <c r="AL8" s="75">
        <f>
データ!S6</f>
        <v>
562480</v>
      </c>
      <c r="AM8" s="75"/>
      <c r="AN8" s="75"/>
      <c r="AO8" s="75"/>
      <c r="AP8" s="75"/>
      <c r="AQ8" s="75"/>
      <c r="AR8" s="75"/>
      <c r="AS8" s="75"/>
      <c r="AT8" s="74">
        <f>
データ!T6</f>
        <v>
186.38</v>
      </c>
      <c r="AU8" s="74"/>
      <c r="AV8" s="74"/>
      <c r="AW8" s="74"/>
      <c r="AX8" s="74"/>
      <c r="AY8" s="74"/>
      <c r="AZ8" s="74"/>
      <c r="BA8" s="74"/>
      <c r="BB8" s="74">
        <f>
データ!U6</f>
        <v>
3017.92</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0.28000000000000003</v>
      </c>
      <c r="Q10" s="74"/>
      <c r="R10" s="74"/>
      <c r="S10" s="74"/>
      <c r="T10" s="74"/>
      <c r="U10" s="74"/>
      <c r="V10" s="74"/>
      <c r="W10" s="74">
        <f>
データ!Q6</f>
        <v>
100</v>
      </c>
      <c r="X10" s="74"/>
      <c r="Y10" s="74"/>
      <c r="Z10" s="74"/>
      <c r="AA10" s="74"/>
      <c r="AB10" s="74"/>
      <c r="AC10" s="74"/>
      <c r="AD10" s="75">
        <f>
データ!R6</f>
        <v>
3410</v>
      </c>
      <c r="AE10" s="75"/>
      <c r="AF10" s="75"/>
      <c r="AG10" s="75"/>
      <c r="AH10" s="75"/>
      <c r="AI10" s="75"/>
      <c r="AJ10" s="75"/>
      <c r="AK10" s="2"/>
      <c r="AL10" s="75">
        <f>
データ!V6</f>
        <v>
1588</v>
      </c>
      <c r="AM10" s="75"/>
      <c r="AN10" s="75"/>
      <c r="AO10" s="75"/>
      <c r="AP10" s="75"/>
      <c r="AQ10" s="75"/>
      <c r="AR10" s="75"/>
      <c r="AS10" s="75"/>
      <c r="AT10" s="74">
        <f>
データ!W6</f>
        <v>
53.84</v>
      </c>
      <c r="AU10" s="74"/>
      <c r="AV10" s="74"/>
      <c r="AW10" s="74"/>
      <c r="AX10" s="74"/>
      <c r="AY10" s="74"/>
      <c r="AZ10" s="74"/>
      <c r="BA10" s="74"/>
      <c r="BB10" s="74">
        <f>
データ!X6</f>
        <v>
29.49</v>
      </c>
      <c r="BC10" s="74"/>
      <c r="BD10" s="74"/>
      <c r="BE10" s="74"/>
      <c r="BF10" s="74"/>
      <c r="BG10" s="74"/>
      <c r="BH10" s="74"/>
      <c r="BI10" s="74"/>
      <c r="BJ10" s="2"/>
      <c r="BK10" s="2"/>
      <c r="BL10" s="64" t="s">
        <v>
22</v>
      </c>
      <c r="BM10" s="65"/>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
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
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
120</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【307.23】</v>
      </c>
      <c r="I86" s="26" t="str">
        <f>
データ!CA6</f>
        <v>
【59.98】</v>
      </c>
      <c r="J86" s="26" t="str">
        <f>
データ!CL6</f>
        <v>
【272.98】</v>
      </c>
      <c r="K86" s="26" t="str">
        <f>
データ!CW6</f>
        <v>
【58.71】</v>
      </c>
      <c r="L86" s="26" t="str">
        <f>
データ!DH6</f>
        <v>
【79.51】</v>
      </c>
      <c r="M86" s="26" t="s">
        <v>
44</v>
      </c>
      <c r="N86" s="26" t="s">
        <v>
45</v>
      </c>
      <c r="O86" s="26" t="str">
        <f>
データ!EO6</f>
        <v>
【-】</v>
      </c>
    </row>
  </sheetData>
  <sheetProtection algorithmName="SHA-512" hashValue="GKWLDA69lD7euEDfHMF8u2ZHJu0hNkVEl4q/78xY3HRbCS2xms+JQ+Qkb46wBCeSa6o085PlAoxldjDmAo7THA==" saltValue="X2DLhQOY4s0doES98dQ5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47</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48</v>
      </c>
      <c r="B3" s="29" t="s">
        <v>
49</v>
      </c>
      <c r="C3" s="29" t="s">
        <v>
50</v>
      </c>
      <c r="D3" s="29" t="s">
        <v>
51</v>
      </c>
      <c r="E3" s="29" t="s">
        <v>
52</v>
      </c>
      <c r="F3" s="29" t="s">
        <v>
53</v>
      </c>
      <c r="G3" s="29" t="s">
        <v>
54</v>
      </c>
      <c r="H3" s="83" t="s">
        <v>
55</v>
      </c>
      <c r="I3" s="84"/>
      <c r="J3" s="84"/>
      <c r="K3" s="84"/>
      <c r="L3" s="84"/>
      <c r="M3" s="84"/>
      <c r="N3" s="84"/>
      <c r="O3" s="84"/>
      <c r="P3" s="84"/>
      <c r="Q3" s="84"/>
      <c r="R3" s="84"/>
      <c r="S3" s="84"/>
      <c r="T3" s="84"/>
      <c r="U3" s="84"/>
      <c r="V3" s="84"/>
      <c r="W3" s="84"/>
      <c r="X3" s="85"/>
      <c r="Y3" s="89" t="s">
        <v>
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58</v>
      </c>
      <c r="B4" s="30"/>
      <c r="C4" s="30"/>
      <c r="D4" s="30"/>
      <c r="E4" s="30"/>
      <c r="F4" s="30"/>
      <c r="G4" s="30"/>
      <c r="H4" s="86"/>
      <c r="I4" s="87"/>
      <c r="J4" s="87"/>
      <c r="K4" s="87"/>
      <c r="L4" s="87"/>
      <c r="M4" s="87"/>
      <c r="N4" s="87"/>
      <c r="O4" s="87"/>
      <c r="P4" s="87"/>
      <c r="Q4" s="87"/>
      <c r="R4" s="87"/>
      <c r="S4" s="87"/>
      <c r="T4" s="87"/>
      <c r="U4" s="87"/>
      <c r="V4" s="87"/>
      <c r="W4" s="87"/>
      <c r="X4" s="88"/>
      <c r="Y4" s="82" t="s">
        <v>
59</v>
      </c>
      <c r="Z4" s="82"/>
      <c r="AA4" s="82"/>
      <c r="AB4" s="82"/>
      <c r="AC4" s="82"/>
      <c r="AD4" s="82"/>
      <c r="AE4" s="82"/>
      <c r="AF4" s="82"/>
      <c r="AG4" s="82"/>
      <c r="AH4" s="82"/>
      <c r="AI4" s="82"/>
      <c r="AJ4" s="82" t="s">
        <v>
60</v>
      </c>
      <c r="AK4" s="82"/>
      <c r="AL4" s="82"/>
      <c r="AM4" s="82"/>
      <c r="AN4" s="82"/>
      <c r="AO4" s="82"/>
      <c r="AP4" s="82"/>
      <c r="AQ4" s="82"/>
      <c r="AR4" s="82"/>
      <c r="AS4" s="82"/>
      <c r="AT4" s="82"/>
      <c r="AU4" s="82" t="s">
        <v>
61</v>
      </c>
      <c r="AV4" s="82"/>
      <c r="AW4" s="82"/>
      <c r="AX4" s="82"/>
      <c r="AY4" s="82"/>
      <c r="AZ4" s="82"/>
      <c r="BA4" s="82"/>
      <c r="BB4" s="82"/>
      <c r="BC4" s="82"/>
      <c r="BD4" s="82"/>
      <c r="BE4" s="82"/>
      <c r="BF4" s="82" t="s">
        <v>
62</v>
      </c>
      <c r="BG4" s="82"/>
      <c r="BH4" s="82"/>
      <c r="BI4" s="82"/>
      <c r="BJ4" s="82"/>
      <c r="BK4" s="82"/>
      <c r="BL4" s="82"/>
      <c r="BM4" s="82"/>
      <c r="BN4" s="82"/>
      <c r="BO4" s="82"/>
      <c r="BP4" s="82"/>
      <c r="BQ4" s="82" t="s">
        <v>
63</v>
      </c>
      <c r="BR4" s="82"/>
      <c r="BS4" s="82"/>
      <c r="BT4" s="82"/>
      <c r="BU4" s="82"/>
      <c r="BV4" s="82"/>
      <c r="BW4" s="82"/>
      <c r="BX4" s="82"/>
      <c r="BY4" s="82"/>
      <c r="BZ4" s="82"/>
      <c r="CA4" s="82"/>
      <c r="CB4" s="82" t="s">
        <v>
64</v>
      </c>
      <c r="CC4" s="82"/>
      <c r="CD4" s="82"/>
      <c r="CE4" s="82"/>
      <c r="CF4" s="82"/>
      <c r="CG4" s="82"/>
      <c r="CH4" s="82"/>
      <c r="CI4" s="82"/>
      <c r="CJ4" s="82"/>
      <c r="CK4" s="82"/>
      <c r="CL4" s="82"/>
      <c r="CM4" s="82" t="s">
        <v>
65</v>
      </c>
      <c r="CN4" s="82"/>
      <c r="CO4" s="82"/>
      <c r="CP4" s="82"/>
      <c r="CQ4" s="82"/>
      <c r="CR4" s="82"/>
      <c r="CS4" s="82"/>
      <c r="CT4" s="82"/>
      <c r="CU4" s="82"/>
      <c r="CV4" s="82"/>
      <c r="CW4" s="82"/>
      <c r="CX4" s="82" t="s">
        <v>
66</v>
      </c>
      <c r="CY4" s="82"/>
      <c r="CZ4" s="82"/>
      <c r="DA4" s="82"/>
      <c r="DB4" s="82"/>
      <c r="DC4" s="82"/>
      <c r="DD4" s="82"/>
      <c r="DE4" s="82"/>
      <c r="DF4" s="82"/>
      <c r="DG4" s="82"/>
      <c r="DH4" s="82"/>
      <c r="DI4" s="82" t="s">
        <v>
67</v>
      </c>
      <c r="DJ4" s="82"/>
      <c r="DK4" s="82"/>
      <c r="DL4" s="82"/>
      <c r="DM4" s="82"/>
      <c r="DN4" s="82"/>
      <c r="DO4" s="82"/>
      <c r="DP4" s="82"/>
      <c r="DQ4" s="82"/>
      <c r="DR4" s="82"/>
      <c r="DS4" s="82"/>
      <c r="DT4" s="82" t="s">
        <v>
68</v>
      </c>
      <c r="DU4" s="82"/>
      <c r="DV4" s="82"/>
      <c r="DW4" s="82"/>
      <c r="DX4" s="82"/>
      <c r="DY4" s="82"/>
      <c r="DZ4" s="82"/>
      <c r="EA4" s="82"/>
      <c r="EB4" s="82"/>
      <c r="EC4" s="82"/>
      <c r="ED4" s="82"/>
      <c r="EE4" s="82" t="s">
        <v>
69</v>
      </c>
      <c r="EF4" s="82"/>
      <c r="EG4" s="82"/>
      <c r="EH4" s="82"/>
      <c r="EI4" s="82"/>
      <c r="EJ4" s="82"/>
      <c r="EK4" s="82"/>
      <c r="EL4" s="82"/>
      <c r="EM4" s="82"/>
      <c r="EN4" s="82"/>
      <c r="EO4" s="82"/>
    </row>
    <row r="5" spans="1:145" x14ac:dyDescent="0.15">
      <c r="A5" s="28" t="s">
        <v>
70</v>
      </c>
      <c r="B5" s="31"/>
      <c r="C5" s="31"/>
      <c r="D5" s="31"/>
      <c r="E5" s="31"/>
      <c r="F5" s="31"/>
      <c r="G5" s="31"/>
      <c r="H5" s="32" t="s">
        <v>
71</v>
      </c>
      <c r="I5" s="32" t="s">
        <v>
72</v>
      </c>
      <c r="J5" s="32" t="s">
        <v>
73</v>
      </c>
      <c r="K5" s="32" t="s">
        <v>
74</v>
      </c>
      <c r="L5" s="32" t="s">
        <v>
75</v>
      </c>
      <c r="M5" s="32" t="s">
        <v>
5</v>
      </c>
      <c r="N5" s="32" t="s">
        <v>
76</v>
      </c>
      <c r="O5" s="32" t="s">
        <v>
77</v>
      </c>
      <c r="P5" s="32" t="s">
        <v>
78</v>
      </c>
      <c r="Q5" s="32" t="s">
        <v>
79</v>
      </c>
      <c r="R5" s="32" t="s">
        <v>
80</v>
      </c>
      <c r="S5" s="32" t="s">
        <v>
81</v>
      </c>
      <c r="T5" s="32" t="s">
        <v>
82</v>
      </c>
      <c r="U5" s="32" t="s">
        <v>
83</v>
      </c>
      <c r="V5" s="32" t="s">
        <v>
84</v>
      </c>
      <c r="W5" s="32" t="s">
        <v>
85</v>
      </c>
      <c r="X5" s="32" t="s">
        <v>
86</v>
      </c>
      <c r="Y5" s="32" t="s">
        <v>
87</v>
      </c>
      <c r="Z5" s="32" t="s">
        <v>
88</v>
      </c>
      <c r="AA5" s="32" t="s">
        <v>
89</v>
      </c>
      <c r="AB5" s="32" t="s">
        <v>
90</v>
      </c>
      <c r="AC5" s="32" t="s">
        <v>
91</v>
      </c>
      <c r="AD5" s="32" t="s">
        <v>
92</v>
      </c>
      <c r="AE5" s="32" t="s">
        <v>
93</v>
      </c>
      <c r="AF5" s="32" t="s">
        <v>
94</v>
      </c>
      <c r="AG5" s="32" t="s">
        <v>
95</v>
      </c>
      <c r="AH5" s="32" t="s">
        <v>
96</v>
      </c>
      <c r="AI5" s="32" t="s">
        <v>
31</v>
      </c>
      <c r="AJ5" s="32" t="s">
        <v>
87</v>
      </c>
      <c r="AK5" s="32" t="s">
        <v>
88</v>
      </c>
      <c r="AL5" s="32" t="s">
        <v>
89</v>
      </c>
      <c r="AM5" s="32" t="s">
        <v>
90</v>
      </c>
      <c r="AN5" s="32" t="s">
        <v>
91</v>
      </c>
      <c r="AO5" s="32" t="s">
        <v>
92</v>
      </c>
      <c r="AP5" s="32" t="s">
        <v>
93</v>
      </c>
      <c r="AQ5" s="32" t="s">
        <v>
94</v>
      </c>
      <c r="AR5" s="32" t="s">
        <v>
95</v>
      </c>
      <c r="AS5" s="32" t="s">
        <v>
96</v>
      </c>
      <c r="AT5" s="32" t="s">
        <v>
97</v>
      </c>
      <c r="AU5" s="32" t="s">
        <v>
87</v>
      </c>
      <c r="AV5" s="32" t="s">
        <v>
88</v>
      </c>
      <c r="AW5" s="32" t="s">
        <v>
89</v>
      </c>
      <c r="AX5" s="32" t="s">
        <v>
90</v>
      </c>
      <c r="AY5" s="32" t="s">
        <v>
91</v>
      </c>
      <c r="AZ5" s="32" t="s">
        <v>
92</v>
      </c>
      <c r="BA5" s="32" t="s">
        <v>
93</v>
      </c>
      <c r="BB5" s="32" t="s">
        <v>
94</v>
      </c>
      <c r="BC5" s="32" t="s">
        <v>
95</v>
      </c>
      <c r="BD5" s="32" t="s">
        <v>
96</v>
      </c>
      <c r="BE5" s="32" t="s">
        <v>
97</v>
      </c>
      <c r="BF5" s="32" t="s">
        <v>
87</v>
      </c>
      <c r="BG5" s="32" t="s">
        <v>
88</v>
      </c>
      <c r="BH5" s="32" t="s">
        <v>
89</v>
      </c>
      <c r="BI5" s="32" t="s">
        <v>
90</v>
      </c>
      <c r="BJ5" s="32" t="s">
        <v>
91</v>
      </c>
      <c r="BK5" s="32" t="s">
        <v>
92</v>
      </c>
      <c r="BL5" s="32" t="s">
        <v>
93</v>
      </c>
      <c r="BM5" s="32" t="s">
        <v>
94</v>
      </c>
      <c r="BN5" s="32" t="s">
        <v>
95</v>
      </c>
      <c r="BO5" s="32" t="s">
        <v>
96</v>
      </c>
      <c r="BP5" s="32" t="s">
        <v>
97</v>
      </c>
      <c r="BQ5" s="32" t="s">
        <v>
87</v>
      </c>
      <c r="BR5" s="32" t="s">
        <v>
88</v>
      </c>
      <c r="BS5" s="32" t="s">
        <v>
89</v>
      </c>
      <c r="BT5" s="32" t="s">
        <v>
90</v>
      </c>
      <c r="BU5" s="32" t="s">
        <v>
91</v>
      </c>
      <c r="BV5" s="32" t="s">
        <v>
92</v>
      </c>
      <c r="BW5" s="32" t="s">
        <v>
93</v>
      </c>
      <c r="BX5" s="32" t="s">
        <v>
94</v>
      </c>
      <c r="BY5" s="32" t="s">
        <v>
95</v>
      </c>
      <c r="BZ5" s="32" t="s">
        <v>
96</v>
      </c>
      <c r="CA5" s="32" t="s">
        <v>
97</v>
      </c>
      <c r="CB5" s="32" t="s">
        <v>
87</v>
      </c>
      <c r="CC5" s="32" t="s">
        <v>
88</v>
      </c>
      <c r="CD5" s="32" t="s">
        <v>
89</v>
      </c>
      <c r="CE5" s="32" t="s">
        <v>
90</v>
      </c>
      <c r="CF5" s="32" t="s">
        <v>
91</v>
      </c>
      <c r="CG5" s="32" t="s">
        <v>
92</v>
      </c>
      <c r="CH5" s="32" t="s">
        <v>
93</v>
      </c>
      <c r="CI5" s="32" t="s">
        <v>
94</v>
      </c>
      <c r="CJ5" s="32" t="s">
        <v>
95</v>
      </c>
      <c r="CK5" s="32" t="s">
        <v>
96</v>
      </c>
      <c r="CL5" s="32" t="s">
        <v>
97</v>
      </c>
      <c r="CM5" s="32" t="s">
        <v>
87</v>
      </c>
      <c r="CN5" s="32" t="s">
        <v>
88</v>
      </c>
      <c r="CO5" s="32" t="s">
        <v>
89</v>
      </c>
      <c r="CP5" s="32" t="s">
        <v>
90</v>
      </c>
      <c r="CQ5" s="32" t="s">
        <v>
91</v>
      </c>
      <c r="CR5" s="32" t="s">
        <v>
92</v>
      </c>
      <c r="CS5" s="32" t="s">
        <v>
93</v>
      </c>
      <c r="CT5" s="32" t="s">
        <v>
94</v>
      </c>
      <c r="CU5" s="32" t="s">
        <v>
95</v>
      </c>
      <c r="CV5" s="32" t="s">
        <v>
96</v>
      </c>
      <c r="CW5" s="32" t="s">
        <v>
97</v>
      </c>
      <c r="CX5" s="32" t="s">
        <v>
87</v>
      </c>
      <c r="CY5" s="32" t="s">
        <v>
88</v>
      </c>
      <c r="CZ5" s="32" t="s">
        <v>
89</v>
      </c>
      <c r="DA5" s="32" t="s">
        <v>
90</v>
      </c>
      <c r="DB5" s="32" t="s">
        <v>
91</v>
      </c>
      <c r="DC5" s="32" t="s">
        <v>
92</v>
      </c>
      <c r="DD5" s="32" t="s">
        <v>
93</v>
      </c>
      <c r="DE5" s="32" t="s">
        <v>
94</v>
      </c>
      <c r="DF5" s="32" t="s">
        <v>
95</v>
      </c>
      <c r="DG5" s="32" t="s">
        <v>
96</v>
      </c>
      <c r="DH5" s="32" t="s">
        <v>
97</v>
      </c>
      <c r="DI5" s="32" t="s">
        <v>
87</v>
      </c>
      <c r="DJ5" s="32" t="s">
        <v>
88</v>
      </c>
      <c r="DK5" s="32" t="s">
        <v>
89</v>
      </c>
      <c r="DL5" s="32" t="s">
        <v>
90</v>
      </c>
      <c r="DM5" s="32" t="s">
        <v>
91</v>
      </c>
      <c r="DN5" s="32" t="s">
        <v>
92</v>
      </c>
      <c r="DO5" s="32" t="s">
        <v>
93</v>
      </c>
      <c r="DP5" s="32" t="s">
        <v>
94</v>
      </c>
      <c r="DQ5" s="32" t="s">
        <v>
95</v>
      </c>
      <c r="DR5" s="32" t="s">
        <v>
96</v>
      </c>
      <c r="DS5" s="32" t="s">
        <v>
97</v>
      </c>
      <c r="DT5" s="32" t="s">
        <v>
87</v>
      </c>
      <c r="DU5" s="32" t="s">
        <v>
88</v>
      </c>
      <c r="DV5" s="32" t="s">
        <v>
89</v>
      </c>
      <c r="DW5" s="32" t="s">
        <v>
90</v>
      </c>
      <c r="DX5" s="32" t="s">
        <v>
91</v>
      </c>
      <c r="DY5" s="32" t="s">
        <v>
92</v>
      </c>
      <c r="DZ5" s="32" t="s">
        <v>
93</v>
      </c>
      <c r="EA5" s="32" t="s">
        <v>
94</v>
      </c>
      <c r="EB5" s="32" t="s">
        <v>
95</v>
      </c>
      <c r="EC5" s="32" t="s">
        <v>
96</v>
      </c>
      <c r="ED5" s="32" t="s">
        <v>
97</v>
      </c>
      <c r="EE5" s="32" t="s">
        <v>
87</v>
      </c>
      <c r="EF5" s="32" t="s">
        <v>
88</v>
      </c>
      <c r="EG5" s="32" t="s">
        <v>
89</v>
      </c>
      <c r="EH5" s="32" t="s">
        <v>
90</v>
      </c>
      <c r="EI5" s="32" t="s">
        <v>
91</v>
      </c>
      <c r="EJ5" s="32" t="s">
        <v>
92</v>
      </c>
      <c r="EK5" s="32" t="s">
        <v>
93</v>
      </c>
      <c r="EL5" s="32" t="s">
        <v>
94</v>
      </c>
      <c r="EM5" s="32" t="s">
        <v>
95</v>
      </c>
      <c r="EN5" s="32" t="s">
        <v>
96</v>
      </c>
      <c r="EO5" s="32" t="s">
        <v>
97</v>
      </c>
    </row>
    <row r="6" spans="1:145" s="36" customFormat="1" x14ac:dyDescent="0.15">
      <c r="A6" s="28" t="s">
        <v>
98</v>
      </c>
      <c r="B6" s="33">
        <f>
B7</f>
        <v>
2019</v>
      </c>
      <c r="C6" s="33">
        <f t="shared" ref="C6:X6" si="3">
C7</f>
        <v>
132012</v>
      </c>
      <c r="D6" s="33">
        <f t="shared" si="3"/>
        <v>
47</v>
      </c>
      <c r="E6" s="33">
        <f t="shared" si="3"/>
        <v>
18</v>
      </c>
      <c r="F6" s="33">
        <f t="shared" si="3"/>
        <v>
0</v>
      </c>
      <c r="G6" s="33">
        <f t="shared" si="3"/>
        <v>
0</v>
      </c>
      <c r="H6" s="33" t="str">
        <f t="shared" si="3"/>
        <v>
東京都　八王子市</v>
      </c>
      <c r="I6" s="33" t="str">
        <f t="shared" si="3"/>
        <v>
法非適用</v>
      </c>
      <c r="J6" s="33" t="str">
        <f t="shared" si="3"/>
        <v>
下水道事業</v>
      </c>
      <c r="K6" s="33" t="str">
        <f t="shared" si="3"/>
        <v>
特定地域生活排水処理</v>
      </c>
      <c r="L6" s="33" t="str">
        <f t="shared" si="3"/>
        <v>
K2</v>
      </c>
      <c r="M6" s="33" t="str">
        <f t="shared" si="3"/>
        <v>
非設置</v>
      </c>
      <c r="N6" s="34" t="str">
        <f t="shared" si="3"/>
        <v>
-</v>
      </c>
      <c r="O6" s="34" t="str">
        <f t="shared" si="3"/>
        <v>
該当数値なし</v>
      </c>
      <c r="P6" s="34">
        <f t="shared" si="3"/>
        <v>
0.28000000000000003</v>
      </c>
      <c r="Q6" s="34">
        <f t="shared" si="3"/>
        <v>
100</v>
      </c>
      <c r="R6" s="34">
        <f t="shared" si="3"/>
        <v>
3410</v>
      </c>
      <c r="S6" s="34">
        <f t="shared" si="3"/>
        <v>
562480</v>
      </c>
      <c r="T6" s="34">
        <f t="shared" si="3"/>
        <v>
186.38</v>
      </c>
      <c r="U6" s="34">
        <f t="shared" si="3"/>
        <v>
3017.92</v>
      </c>
      <c r="V6" s="34">
        <f t="shared" si="3"/>
        <v>
1588</v>
      </c>
      <c r="W6" s="34">
        <f t="shared" si="3"/>
        <v>
53.84</v>
      </c>
      <c r="X6" s="34">
        <f t="shared" si="3"/>
        <v>
29.49</v>
      </c>
      <c r="Y6" s="35">
        <f>
IF(Y7="",NA(),Y7)</f>
        <v>
94.08</v>
      </c>
      <c r="Z6" s="35">
        <f t="shared" ref="Z6:AH6" si="4">
IF(Z7="",NA(),Z7)</f>
        <v>
93.43</v>
      </c>
      <c r="AA6" s="35">
        <f t="shared" si="4"/>
        <v>
100</v>
      </c>
      <c r="AB6" s="35">
        <f t="shared" si="4"/>
        <v>
100</v>
      </c>
      <c r="AC6" s="35">
        <f t="shared" si="4"/>
        <v>
100</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1367.32</v>
      </c>
      <c r="BG6" s="35">
        <f t="shared" ref="BG6:BO6" si="7">
IF(BG7="",NA(),BG7)</f>
        <v>
1013.99</v>
      </c>
      <c r="BH6" s="35">
        <f t="shared" si="7"/>
        <v>
972.52</v>
      </c>
      <c r="BI6" s="35">
        <f t="shared" si="7"/>
        <v>
941.3</v>
      </c>
      <c r="BJ6" s="35">
        <f t="shared" si="7"/>
        <v>
833.63</v>
      </c>
      <c r="BK6" s="35">
        <f t="shared" si="7"/>
        <v>
392.19</v>
      </c>
      <c r="BL6" s="35">
        <f t="shared" si="7"/>
        <v>
413.5</v>
      </c>
      <c r="BM6" s="35">
        <f t="shared" si="7"/>
        <v>
407.42</v>
      </c>
      <c r="BN6" s="35">
        <f t="shared" si="7"/>
        <v>
386.46</v>
      </c>
      <c r="BO6" s="35">
        <f t="shared" si="7"/>
        <v>
270.57</v>
      </c>
      <c r="BP6" s="34" t="str">
        <f>
IF(BP7="","",IF(BP7="-","【-】","【"&amp;SUBSTITUTE(TEXT(BP7,"#,##0.00"),"-","△")&amp;"】"))</f>
        <v>
【307.23】</v>
      </c>
      <c r="BQ6" s="35">
        <f>
IF(BQ7="",NA(),BQ7)</f>
        <v>
24.88</v>
      </c>
      <c r="BR6" s="35">
        <f t="shared" ref="BR6:BZ6" si="8">
IF(BR7="",NA(),BR7)</f>
        <v>
24.43</v>
      </c>
      <c r="BS6" s="35">
        <f t="shared" si="8"/>
        <v>
27.44</v>
      </c>
      <c r="BT6" s="35">
        <f t="shared" si="8"/>
        <v>
27.68</v>
      </c>
      <c r="BU6" s="35">
        <f t="shared" si="8"/>
        <v>
28.94</v>
      </c>
      <c r="BV6" s="35">
        <f t="shared" si="8"/>
        <v>
57.03</v>
      </c>
      <c r="BW6" s="35">
        <f t="shared" si="8"/>
        <v>
55.84</v>
      </c>
      <c r="BX6" s="35">
        <f t="shared" si="8"/>
        <v>
57.08</v>
      </c>
      <c r="BY6" s="35">
        <f t="shared" si="8"/>
        <v>
55.85</v>
      </c>
      <c r="BZ6" s="35">
        <f t="shared" si="8"/>
        <v>
62.5</v>
      </c>
      <c r="CA6" s="34" t="str">
        <f>
IF(CA7="","",IF(CA7="-","【-】","【"&amp;SUBSTITUTE(TEXT(CA7,"#,##0.00"),"-","△")&amp;"】"))</f>
        <v>
【59.98】</v>
      </c>
      <c r="CB6" s="35">
        <f>
IF(CB7="",NA(),CB7)</f>
        <v>
592.16</v>
      </c>
      <c r="CC6" s="35">
        <f t="shared" ref="CC6:CK6" si="9">
IF(CC7="",NA(),CC7)</f>
        <v>
604.64</v>
      </c>
      <c r="CD6" s="35">
        <f t="shared" si="9"/>
        <v>
536.41999999999996</v>
      </c>
      <c r="CE6" s="35">
        <f t="shared" si="9"/>
        <v>
521.79</v>
      </c>
      <c r="CF6" s="35">
        <f t="shared" si="9"/>
        <v>
523.80999999999995</v>
      </c>
      <c r="CG6" s="35">
        <f t="shared" si="9"/>
        <v>
283.73</v>
      </c>
      <c r="CH6" s="35">
        <f t="shared" si="9"/>
        <v>
287.57</v>
      </c>
      <c r="CI6" s="35">
        <f t="shared" si="9"/>
        <v>
286.86</v>
      </c>
      <c r="CJ6" s="35">
        <f t="shared" si="9"/>
        <v>
287.91000000000003</v>
      </c>
      <c r="CK6" s="35">
        <f t="shared" si="9"/>
        <v>
269.33</v>
      </c>
      <c r="CL6" s="34" t="str">
        <f>
IF(CL7="","",IF(CL7="-","【-】","【"&amp;SUBSTITUTE(TEXT(CL7,"#,##0.00"),"-","△")&amp;"】"))</f>
        <v>
【272.98】</v>
      </c>
      <c r="CM6" s="35">
        <f>
IF(CM7="",NA(),CM7)</f>
        <v>
94.35</v>
      </c>
      <c r="CN6" s="35">
        <f t="shared" ref="CN6:CV6" si="10">
IF(CN7="",NA(),CN7)</f>
        <v>
95.24</v>
      </c>
      <c r="CO6" s="35">
        <f t="shared" si="10"/>
        <v>
93.91</v>
      </c>
      <c r="CP6" s="35">
        <f t="shared" si="10"/>
        <v>
94.51</v>
      </c>
      <c r="CQ6" s="35">
        <f t="shared" si="10"/>
        <v>
93.54</v>
      </c>
      <c r="CR6" s="35">
        <f t="shared" si="10"/>
        <v>
58.25</v>
      </c>
      <c r="CS6" s="35">
        <f t="shared" si="10"/>
        <v>
61.55</v>
      </c>
      <c r="CT6" s="35">
        <f t="shared" si="10"/>
        <v>
57.22</v>
      </c>
      <c r="CU6" s="35">
        <f t="shared" si="10"/>
        <v>
54.93</v>
      </c>
      <c r="CV6" s="35">
        <f t="shared" si="10"/>
        <v>
59.64</v>
      </c>
      <c r="CW6" s="34" t="str">
        <f>
IF(CW7="","",IF(CW7="-","【-】","【"&amp;SUBSTITUTE(TEXT(CW7,"#,##0.00"),"-","△")&amp;"】"))</f>
        <v>
【58.71】</v>
      </c>
      <c r="CX6" s="35">
        <f>
IF(CX7="",NA(),CX7)</f>
        <v>
93.48</v>
      </c>
      <c r="CY6" s="35">
        <f t="shared" ref="CY6:DG6" si="11">
IF(CY7="",NA(),CY7)</f>
        <v>
94.57</v>
      </c>
      <c r="CZ6" s="35">
        <f t="shared" si="11"/>
        <v>
100</v>
      </c>
      <c r="DA6" s="35">
        <f t="shared" si="11"/>
        <v>
100</v>
      </c>
      <c r="DB6" s="35">
        <f t="shared" si="11"/>
        <v>
100</v>
      </c>
      <c r="DC6" s="35">
        <f t="shared" si="11"/>
        <v>
68.150000000000006</v>
      </c>
      <c r="DD6" s="35">
        <f t="shared" si="11"/>
        <v>
67.489999999999995</v>
      </c>
      <c r="DE6" s="35">
        <f t="shared" si="11"/>
        <v>
67.290000000000006</v>
      </c>
      <c r="DF6" s="35">
        <f t="shared" si="11"/>
        <v>
65.569999999999993</v>
      </c>
      <c r="DG6" s="35">
        <f t="shared" si="11"/>
        <v>
90.63</v>
      </c>
      <c r="DH6" s="34" t="str">
        <f>
IF(DH7="","",IF(DH7="-","【-】","【"&amp;SUBSTITUTE(TEXT(DH7,"#,##0.00"),"-","△")&amp;"】"))</f>
        <v>
【79.51】</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2019</v>
      </c>
      <c r="C7" s="37">
        <v>
132012</v>
      </c>
      <c r="D7" s="37">
        <v>
47</v>
      </c>
      <c r="E7" s="37">
        <v>
18</v>
      </c>
      <c r="F7" s="37">
        <v>
0</v>
      </c>
      <c r="G7" s="37">
        <v>
0</v>
      </c>
      <c r="H7" s="37" t="s">
        <v>
99</v>
      </c>
      <c r="I7" s="37" t="s">
        <v>
100</v>
      </c>
      <c r="J7" s="37" t="s">
        <v>
101</v>
      </c>
      <c r="K7" s="37" t="s">
        <v>
102</v>
      </c>
      <c r="L7" s="37" t="s">
        <v>
103</v>
      </c>
      <c r="M7" s="37" t="s">
        <v>
104</v>
      </c>
      <c r="N7" s="38" t="s">
        <v>
105</v>
      </c>
      <c r="O7" s="38" t="s">
        <v>
106</v>
      </c>
      <c r="P7" s="38">
        <v>
0.28000000000000003</v>
      </c>
      <c r="Q7" s="38">
        <v>
100</v>
      </c>
      <c r="R7" s="38">
        <v>
3410</v>
      </c>
      <c r="S7" s="38">
        <v>
562480</v>
      </c>
      <c r="T7" s="38">
        <v>
186.38</v>
      </c>
      <c r="U7" s="38">
        <v>
3017.92</v>
      </c>
      <c r="V7" s="38">
        <v>
1588</v>
      </c>
      <c r="W7" s="38">
        <v>
53.84</v>
      </c>
      <c r="X7" s="38">
        <v>
29.49</v>
      </c>
      <c r="Y7" s="38">
        <v>
94.08</v>
      </c>
      <c r="Z7" s="38">
        <v>
93.43</v>
      </c>
      <c r="AA7" s="38">
        <v>
100</v>
      </c>
      <c r="AB7" s="38">
        <v>
100</v>
      </c>
      <c r="AC7" s="38">
        <v>
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1367.32</v>
      </c>
      <c r="BG7" s="38">
        <v>
1013.99</v>
      </c>
      <c r="BH7" s="38">
        <v>
972.52</v>
      </c>
      <c r="BI7" s="38">
        <v>
941.3</v>
      </c>
      <c r="BJ7" s="38">
        <v>
833.63</v>
      </c>
      <c r="BK7" s="38">
        <v>
392.19</v>
      </c>
      <c r="BL7" s="38">
        <v>
413.5</v>
      </c>
      <c r="BM7" s="38">
        <v>
407.42</v>
      </c>
      <c r="BN7" s="38">
        <v>
386.46</v>
      </c>
      <c r="BO7" s="38">
        <v>
270.57</v>
      </c>
      <c r="BP7" s="38">
        <v>
307.23</v>
      </c>
      <c r="BQ7" s="38">
        <v>
24.88</v>
      </c>
      <c r="BR7" s="38">
        <v>
24.43</v>
      </c>
      <c r="BS7" s="38">
        <v>
27.44</v>
      </c>
      <c r="BT7" s="38">
        <v>
27.68</v>
      </c>
      <c r="BU7" s="38">
        <v>
28.94</v>
      </c>
      <c r="BV7" s="38">
        <v>
57.03</v>
      </c>
      <c r="BW7" s="38">
        <v>
55.84</v>
      </c>
      <c r="BX7" s="38">
        <v>
57.08</v>
      </c>
      <c r="BY7" s="38">
        <v>
55.85</v>
      </c>
      <c r="BZ7" s="38">
        <v>
62.5</v>
      </c>
      <c r="CA7" s="38">
        <v>
59.98</v>
      </c>
      <c r="CB7" s="38">
        <v>
592.16</v>
      </c>
      <c r="CC7" s="38">
        <v>
604.64</v>
      </c>
      <c r="CD7" s="38">
        <v>
536.41999999999996</v>
      </c>
      <c r="CE7" s="38">
        <v>
521.79</v>
      </c>
      <c r="CF7" s="38">
        <v>
523.80999999999995</v>
      </c>
      <c r="CG7" s="38">
        <v>
283.73</v>
      </c>
      <c r="CH7" s="38">
        <v>
287.57</v>
      </c>
      <c r="CI7" s="38">
        <v>
286.86</v>
      </c>
      <c r="CJ7" s="38">
        <v>
287.91000000000003</v>
      </c>
      <c r="CK7" s="38">
        <v>
269.33</v>
      </c>
      <c r="CL7" s="38">
        <v>
272.98</v>
      </c>
      <c r="CM7" s="38">
        <v>
94.35</v>
      </c>
      <c r="CN7" s="38">
        <v>
95.24</v>
      </c>
      <c r="CO7" s="38">
        <v>
93.91</v>
      </c>
      <c r="CP7" s="38">
        <v>
94.51</v>
      </c>
      <c r="CQ7" s="38">
        <v>
93.54</v>
      </c>
      <c r="CR7" s="38">
        <v>
58.25</v>
      </c>
      <c r="CS7" s="38">
        <v>
61.55</v>
      </c>
      <c r="CT7" s="38">
        <v>
57.22</v>
      </c>
      <c r="CU7" s="38">
        <v>
54.93</v>
      </c>
      <c r="CV7" s="38">
        <v>
59.64</v>
      </c>
      <c r="CW7" s="38">
        <v>
58.71</v>
      </c>
      <c r="CX7" s="38">
        <v>
93.48</v>
      </c>
      <c r="CY7" s="38">
        <v>
94.57</v>
      </c>
      <c r="CZ7" s="38">
        <v>
100</v>
      </c>
      <c r="DA7" s="38">
        <v>
100</v>
      </c>
      <c r="DB7" s="38">
        <v>
100</v>
      </c>
      <c r="DC7" s="38">
        <v>
68.150000000000006</v>
      </c>
      <c r="DD7" s="38">
        <v>
67.489999999999995</v>
      </c>
      <c r="DE7" s="38">
        <v>
67.290000000000006</v>
      </c>
      <c r="DF7" s="38">
        <v>
65.569999999999993</v>
      </c>
      <c r="DG7" s="38">
        <v>
90.63</v>
      </c>
      <c r="DH7" s="38">
        <v>
79.510000000000005</v>
      </c>
      <c r="DI7" s="38"/>
      <c r="DJ7" s="38"/>
      <c r="DK7" s="38"/>
      <c r="DL7" s="38"/>
      <c r="DM7" s="38"/>
      <c r="DN7" s="38"/>
      <c r="DO7" s="38"/>
      <c r="DP7" s="38"/>
      <c r="DQ7" s="38"/>
      <c r="DR7" s="38"/>
      <c r="DS7" s="38"/>
      <c r="DT7" s="38"/>
      <c r="DU7" s="38"/>
      <c r="DV7" s="38"/>
      <c r="DW7" s="38"/>
      <c r="DX7" s="38"/>
      <c r="DY7" s="38"/>
      <c r="DZ7" s="38"/>
      <c r="EA7" s="38"/>
      <c r="EB7" s="38"/>
      <c r="EC7" s="38"/>
      <c r="ED7" s="38"/>
      <c r="EE7" s="38" t="s">
        <v>
105</v>
      </c>
      <c r="EF7" s="38" t="s">
        <v>
105</v>
      </c>
      <c r="EG7" s="38" t="s">
        <v>
105</v>
      </c>
      <c r="EH7" s="38" t="s">
        <v>
105</v>
      </c>
      <c r="EI7" s="38" t="s">
        <v>
105</v>
      </c>
      <c r="EJ7" s="38" t="s">
        <v>
105</v>
      </c>
      <c r="EK7" s="38" t="s">
        <v>
105</v>
      </c>
      <c r="EL7" s="38" t="s">
        <v>
105</v>
      </c>
      <c r="EM7" s="38" t="s">
        <v>
105</v>
      </c>
      <c r="EN7" s="38" t="s">
        <v>
105</v>
      </c>
      <c r="EO7" s="38" t="s">
        <v>
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107</v>
      </c>
      <c r="C9" s="40" t="s">
        <v>
108</v>
      </c>
      <c r="D9" s="40" t="s">
        <v>
109</v>
      </c>
      <c r="E9" s="40" t="s">
        <v>
110</v>
      </c>
      <c r="F9" s="40" t="s">
        <v>
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49</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112</v>
      </c>
    </row>
    <row r="12" spans="1:145" x14ac:dyDescent="0.15">
      <c r="B12">
        <v>
1</v>
      </c>
      <c r="C12">
        <v>
1</v>
      </c>
      <c r="D12">
        <v>
1</v>
      </c>
      <c r="E12">
        <v>
1</v>
      </c>
      <c r="F12">
        <v>
1</v>
      </c>
      <c r="G12" t="s">
        <v>
113</v>
      </c>
    </row>
    <row r="13" spans="1:145" x14ac:dyDescent="0.15">
      <c r="B13" t="s">
        <v>
114</v>
      </c>
      <c r="C13" t="s">
        <v>
115</v>
      </c>
      <c r="D13" t="s">
        <v>
115</v>
      </c>
      <c r="E13" t="s">
        <v>
115</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2021-01-20T08:12:40Z</cp:lastPrinted>
  <dcterms:created xsi:type="dcterms:W3CDTF">2020-12-04T03:16:49Z</dcterms:created>
  <dcterms:modified xsi:type="dcterms:W3CDTF">2021-02-17T10:39:20Z</dcterms:modified>
  <cp:category/>
</cp:coreProperties>
</file>