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3年度\20220105_ 【〆切128（金）】公営企業に係る経営比較分析表（令和２年度決算）の分析等について（依頼）\07_HP公表\01_（完成版）経営比較分析表\下水道事業\法適用\"/>
    </mc:Choice>
  </mc:AlternateContent>
  <workbookProtection workbookAlgorithmName="SHA-512" workbookHashValue="1AqFA7B9FFqBgD6HoZzkYuHv76iKVcXWXiBYVNHI9sn1K07+yjBiZRrJxYwPzWipxESCOn7QV/nHRpfrPk3WKQ==" workbookSaltValue="nn5FE2hhys5OKG5Nr3FV5w==" workbookSpinCount="100000" lockStructure="1"/>
  <bookViews>
    <workbookView xWindow="0" yWindow="0" windowWidth="20490" windowHeight="693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BB8" i="4" s="1"/>
  <c r="T6" i="5"/>
  <c r="S6" i="5"/>
  <c r="R6" i="5"/>
  <c r="Q6" i="5"/>
  <c r="W10" i="4" s="1"/>
  <c r="P6" i="5"/>
  <c r="O6" i="5"/>
  <c r="N6" i="5"/>
  <c r="M6" i="5"/>
  <c r="AD8" i="4" s="1"/>
  <c r="L6" i="5"/>
  <c r="K6" i="5"/>
  <c r="J6" i="5"/>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F85" i="4"/>
  <c r="E85" i="4"/>
  <c r="BB10" i="4"/>
  <c r="AT10" i="4"/>
  <c r="AL10" i="4"/>
  <c r="AD10" i="4"/>
  <c r="P10" i="4"/>
  <c r="I10" i="4"/>
  <c r="B10" i="4"/>
  <c r="AT8" i="4"/>
  <c r="AL8" i="4"/>
  <c r="W8" i="4"/>
  <c r="P8" i="4"/>
  <c r="I8" i="4"/>
  <c r="B6" i="4"/>
</calcChain>
</file>

<file path=xl/sharedStrings.xml><?xml version="1.0" encoding="utf-8"?>
<sst xmlns="http://schemas.openxmlformats.org/spreadsheetml/2006/main" count="325" uniqueCount="118">
  <si>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</si>
  <si>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</si>
  <si>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</si>
  <si>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</si>
  <si>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</si>
  <si>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</si>
  <si>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</si>
  <si>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</si>
  <si>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</si>
  <si>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</si>
  <si>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</si>
  <si>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</si>
  <si>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</si>
  <si>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</si>
  <si>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</si>
  <si>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</si>
  <si>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</si>
  <si>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</si>
  <si>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</si>
  <si>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</si>
  <si>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</si>
  <si>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</si>
  <si>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</si>
  <si>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</si>
  <si>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</si>
  <si>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</si>
  <si>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</si>
  <si>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</si>
  <si>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</si>
  <si>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</si>
  <si>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</si>
  <si>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</si>
  <si>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</si>
  <si>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</si>
  <si>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</si>
  <si>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</si>
  <si>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</si>
  <si>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</si>
  <si>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</si>
  <si>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</si>
  <si>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</si>
  <si>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</si>
  <si>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</si>
  <si>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</si>
  <si>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</si>
  <si>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</si>
  <si>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</si>
  <si>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</si>
  <si>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</si>
  <si>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</si>
  <si>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</si>
  <si>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</si>
  <si>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</si>
  <si>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</si>
  <si>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</si>
  <si>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</si>
  <si>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</si>
  <si>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</si>
  <si>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</si>
  <si>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</si>
  <si>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</si>
  <si>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</si>
  <si>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</si>
  <si>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</si>
  <si>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</si>
  <si>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</si>
  <si>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</si>
  <si>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</si>
  <si>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</si>
  <si>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</si>
  <si>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</si>
  <si>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</si>
  <si>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</si>
  <si>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</si>
  <si>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</si>
  <si>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</si>
  <si>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</si>
  <si>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</si>
  <si>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</si>
  <si>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</si>
  <si>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</si>
  <si>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</si>
  <si>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</si>
  <si>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</si>
  <si>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</si>
  <si>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</si>
  <si>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</si>
  <si>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</si>
  <si>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</si>
  <si>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</si>
  <si>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</si>
  <si>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</si>
  <si>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</si>
  <si>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</si>
  <si>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</si>
  <si>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</si>
  <si>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八王子市</t>
  </si>
  <si>
    <t>法適用</t>
  </si>
  <si>
    <t>下水道事業</t>
  </si>
  <si>
    <t>特定地域生活排水処理</t>
  </si>
  <si>
    <t>K2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</si>
  <si>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</si>
  <si>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</si>
  <si>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</si>
  <si>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</si>
  <si>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</si>
  <si>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</si>
  <si>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</si>
  <si>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</si>
  <si>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</si>
  <si>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</si>
  <si>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</si>
  <si>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</si>
  <si>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</si>
  <si>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</si>
  <si>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r>
      <t>　</t>
    </r>
    <r>
      <rPr>
        <sz val="11"/>
        <rFont val="ＭＳ ゴシック"/>
        <family val="3"/>
        <charset val="128"/>
      </rPr>
      <t>本市では、公共下水道と浄化槽の事業を併せて推進することにより、市内全域に汚水処理施設を整備し、公共用水域の水質の保全を図っている。
　このうち、浄化槽事業は総人口の0.6％を対象に実施しており、公共下水道事業との均等な負担を考慮した料金体系としている。
　そのため、使用料水準には課題を有しているが、一方で対象地域が河川の最上流に位置しており、環境への影響が大きいことから、汚水処理費の縮減に努めつつ、今後も確実に事業を推進していく。</t>
    </r>
    <rPh sb="1" eb="2">
      <t>ホン</t>
    </rPh>
    <rPh sb="2" eb="3">
      <t>シ</t>
    </rPh>
    <rPh sb="6" eb="8">
      <t>コウキョウ</t>
    </rPh>
    <rPh sb="8" eb="10">
      <t>ゲスイ</t>
    </rPh>
    <rPh sb="10" eb="11">
      <t>ドウ</t>
    </rPh>
    <rPh sb="12" eb="15">
      <t>ジョウカソウ</t>
    </rPh>
    <rPh sb="16" eb="18">
      <t>ジギョウ</t>
    </rPh>
    <rPh sb="19" eb="20">
      <t>アワ</t>
    </rPh>
    <rPh sb="22" eb="24">
      <t>スイシン</t>
    </rPh>
    <rPh sb="32" eb="34">
      <t>シナイ</t>
    </rPh>
    <rPh sb="34" eb="36">
      <t>ゼンイキ</t>
    </rPh>
    <rPh sb="37" eb="39">
      <t>オスイ</t>
    </rPh>
    <rPh sb="39" eb="41">
      <t>ショリ</t>
    </rPh>
    <rPh sb="41" eb="43">
      <t>シセツ</t>
    </rPh>
    <rPh sb="44" eb="46">
      <t>セイビ</t>
    </rPh>
    <rPh sb="48" eb="50">
      <t>コウキョウ</t>
    </rPh>
    <rPh sb="50" eb="51">
      <t>ヨウ</t>
    </rPh>
    <rPh sb="51" eb="53">
      <t>スイイキ</t>
    </rPh>
    <rPh sb="54" eb="56">
      <t>スイシツ</t>
    </rPh>
    <rPh sb="57" eb="59">
      <t>ホゼン</t>
    </rPh>
    <rPh sb="60" eb="61">
      <t>ハカ</t>
    </rPh>
    <rPh sb="73" eb="76">
      <t>ジョウカソウ</t>
    </rPh>
    <rPh sb="76" eb="78">
      <t>ジギョウ</t>
    </rPh>
    <rPh sb="79" eb="82">
      <t>ソウジンコウ</t>
    </rPh>
    <rPh sb="88" eb="90">
      <t>タイショウ</t>
    </rPh>
    <rPh sb="91" eb="93">
      <t>ジッシ</t>
    </rPh>
    <rPh sb="98" eb="100">
      <t>コウキョウ</t>
    </rPh>
    <rPh sb="100" eb="102">
      <t>ゲスイ</t>
    </rPh>
    <rPh sb="102" eb="103">
      <t>ドウ</t>
    </rPh>
    <rPh sb="103" eb="105">
      <t>ジギョウ</t>
    </rPh>
    <rPh sb="107" eb="109">
      <t>キントウ</t>
    </rPh>
    <rPh sb="110" eb="112">
      <t>フタン</t>
    </rPh>
    <rPh sb="113" eb="115">
      <t>コウリョ</t>
    </rPh>
    <rPh sb="117" eb="119">
      <t>リョウキン</t>
    </rPh>
    <rPh sb="119" eb="121">
      <t>タイケイ</t>
    </rPh>
    <rPh sb="134" eb="136">
      <t>シヨウ</t>
    </rPh>
    <rPh sb="136" eb="137">
      <t>リョウ</t>
    </rPh>
    <rPh sb="137" eb="139">
      <t>スイジュン</t>
    </rPh>
    <rPh sb="141" eb="143">
      <t>カダイ</t>
    </rPh>
    <rPh sb="144" eb="145">
      <t>ユウ</t>
    </rPh>
    <rPh sb="151" eb="153">
      <t>イッポウ</t>
    </rPh>
    <rPh sb="154" eb="156">
      <t>タイショウ</t>
    </rPh>
    <rPh sb="156" eb="158">
      <t>チイキ</t>
    </rPh>
    <rPh sb="159" eb="161">
      <t>カセン</t>
    </rPh>
    <rPh sb="162" eb="165">
      <t>サイジョウリュウ</t>
    </rPh>
    <rPh sb="166" eb="168">
      <t>イチ</t>
    </rPh>
    <rPh sb="173" eb="175">
      <t>カンキョウ</t>
    </rPh>
    <rPh sb="177" eb="179">
      <t>エイキョウ</t>
    </rPh>
    <rPh sb="180" eb="181">
      <t>オオ</t>
    </rPh>
    <rPh sb="188" eb="190">
      <t>オスイ</t>
    </rPh>
    <rPh sb="190" eb="192">
      <t>ショリ</t>
    </rPh>
    <rPh sb="192" eb="193">
      <t>ヒ</t>
    </rPh>
    <rPh sb="194" eb="196">
      <t>シュクゲン</t>
    </rPh>
    <rPh sb="197" eb="198">
      <t>ツト</t>
    </rPh>
    <rPh sb="202" eb="204">
      <t>コンゴ</t>
    </rPh>
    <rPh sb="205" eb="207">
      <t>カクジツ</t>
    </rPh>
    <rPh sb="208" eb="210">
      <t>ジギョウ</t>
    </rPh>
    <rPh sb="211" eb="213">
      <t>スイシン</t>
    </rPh>
    <phoneticPr fontId="4"/>
  </si>
  <si>
    <t>　①有形固定資産減価償却率について、全国平均及び類似団体平均を下回っているが、これは、令和２年度から地方公営企業法を適用したことにより、会計上１年分のみ償却されていることによるものである。
　本事業は平成16年度から実施しており、更新事業は実施していないが、修繕費は増加傾向にある。</t>
    <rPh sb="76" eb="78">
      <t>ショウキャク</t>
    </rPh>
    <rPh sb="96" eb="97">
      <t>ホン</t>
    </rPh>
    <rPh sb="97" eb="99">
      <t>ジギョウ</t>
    </rPh>
    <rPh sb="100" eb="102">
      <t>ヘイセイ</t>
    </rPh>
    <rPh sb="104" eb="106">
      <t>ネンド</t>
    </rPh>
    <rPh sb="108" eb="110">
      <t>ジッシ</t>
    </rPh>
    <rPh sb="115" eb="117">
      <t>コウシン</t>
    </rPh>
    <rPh sb="117" eb="119">
      <t>ジギョウ</t>
    </rPh>
    <rPh sb="120" eb="122">
      <t>ジッシ</t>
    </rPh>
    <rPh sb="129" eb="132">
      <t>シュウゼンヒ</t>
    </rPh>
    <rPh sb="133" eb="135">
      <t>ゾウカ</t>
    </rPh>
    <rPh sb="135" eb="137">
      <t>ケイコウ</t>
    </rPh>
    <phoneticPr fontId="4"/>
  </si>
  <si>
    <t>　本事業は令和２年度から地方公営企業法を適用し、公営企業会計方式による経理を行っている。
　本市では下水道事業の最適化の一環として、地域特性に応じた汚水処理施設の検討を行い、市街化調整区域の一部を浄化槽整備区域と定め、平成16年度から市設置型浄化槽の整備を推進している。
　公共下水道事業との均等な負担を考慮した使用料の料金体系を設定していることから、①経常収支比率及び⑤経費回収率は類似団体平均を下回っている。
　③流動比率は類似団体平均を大きく下回っているものの、流動負債の大半を占める建設改良債の償還財源は公共下水道事業と一体で資金繰りを行っており、翌事業年度に確保される見込みであることから、支払能力に問題はないと考える。
　④企業債残高対事業規模比率について、集中して設備投資を推進したことから財源である企業債の残高が多く、類似団体より高い水準となっている。しかし、新規の設置基数が減少傾向であり、企業債の償還が新規借入を上回るため減少傾向にある。
　費用の効率性の観点から⑥汚水処理原価は、低いほど汚水を効率的に処理することができており望ましいと考えられるが、類似団体を大きく上回っており、より一層の効率的な汚水処理に努める必要がある。
　施設の効率性では、⑦施設利用率及び⑧水洗化率が類似団体を上回っており、浄化槽の設置規模（人槽）や使用料対象の捕捉は良好と考える。</t>
    <rPh sb="46" eb="47">
      <t>ホン</t>
    </rPh>
    <rPh sb="47" eb="48">
      <t>シ</t>
    </rPh>
    <rPh sb="50" eb="52">
      <t>ゲスイ</t>
    </rPh>
    <rPh sb="52" eb="53">
      <t>ドウ</t>
    </rPh>
    <rPh sb="53" eb="55">
      <t>ジギョウ</t>
    </rPh>
    <rPh sb="56" eb="59">
      <t>サイテキカ</t>
    </rPh>
    <rPh sb="60" eb="62">
      <t>イッカン</t>
    </rPh>
    <rPh sb="66" eb="68">
      <t>チイキ</t>
    </rPh>
    <rPh sb="68" eb="70">
      <t>トクセイ</t>
    </rPh>
    <rPh sb="71" eb="72">
      <t>オウ</t>
    </rPh>
    <rPh sb="74" eb="76">
      <t>オスイ</t>
    </rPh>
    <rPh sb="76" eb="78">
      <t>ショリ</t>
    </rPh>
    <rPh sb="78" eb="80">
      <t>シセツ</t>
    </rPh>
    <rPh sb="81" eb="83">
      <t>ケントウ</t>
    </rPh>
    <rPh sb="84" eb="85">
      <t>オコナ</t>
    </rPh>
    <rPh sb="87" eb="90">
      <t>シガイカ</t>
    </rPh>
    <rPh sb="90" eb="92">
      <t>チョウセイ</t>
    </rPh>
    <rPh sb="92" eb="94">
      <t>クイキ</t>
    </rPh>
    <rPh sb="95" eb="97">
      <t>イチブ</t>
    </rPh>
    <rPh sb="98" eb="101">
      <t>ジョウカソウ</t>
    </rPh>
    <rPh sb="101" eb="103">
      <t>セイビ</t>
    </rPh>
    <rPh sb="103" eb="105">
      <t>クイキ</t>
    </rPh>
    <rPh sb="106" eb="107">
      <t>サダ</t>
    </rPh>
    <rPh sb="109" eb="111">
      <t>ヘイセイ</t>
    </rPh>
    <rPh sb="113" eb="115">
      <t>ネンド</t>
    </rPh>
    <rPh sb="117" eb="118">
      <t>シ</t>
    </rPh>
    <rPh sb="118" eb="120">
      <t>セッチ</t>
    </rPh>
    <rPh sb="120" eb="121">
      <t>ガタ</t>
    </rPh>
    <rPh sb="121" eb="124">
      <t>ジョウカソウ</t>
    </rPh>
    <rPh sb="125" eb="127">
      <t>セイビ</t>
    </rPh>
    <rPh sb="128" eb="130">
      <t>スイシン</t>
    </rPh>
    <rPh sb="165" eb="167">
      <t>セッテイ</t>
    </rPh>
    <rPh sb="177" eb="179">
      <t>ケイジョウ</t>
    </rPh>
    <rPh sb="179" eb="181">
      <t>シュウシ</t>
    </rPh>
    <rPh sb="181" eb="183">
      <t>ヒリツ</t>
    </rPh>
    <rPh sb="183" eb="184">
      <t>オヨ</t>
    </rPh>
    <rPh sb="186" eb="188">
      <t>ケイヒ</t>
    </rPh>
    <rPh sb="188" eb="190">
      <t>カイシュウ</t>
    </rPh>
    <rPh sb="190" eb="191">
      <t>リツ</t>
    </rPh>
    <rPh sb="192" eb="198">
      <t>ルイジダンタイヘイキン</t>
    </rPh>
    <rPh sb="199" eb="201">
      <t>シタマワ</t>
    </rPh>
    <rPh sb="221" eb="222">
      <t>オオ</t>
    </rPh>
    <rPh sb="256" eb="258">
      <t>コウキョウ</t>
    </rPh>
    <rPh sb="258" eb="261">
      <t>ゲスイドウ</t>
    </rPh>
    <rPh sb="261" eb="263">
      <t>ジギョウ</t>
    </rPh>
    <rPh sb="264" eb="266">
      <t>イッタイ</t>
    </rPh>
    <rPh sb="267" eb="269">
      <t>シキン</t>
    </rPh>
    <rPh sb="269" eb="270">
      <t>グ</t>
    </rPh>
    <rPh sb="272" eb="273">
      <t>オコナ</t>
    </rPh>
    <rPh sb="278" eb="279">
      <t>ヨク</t>
    </rPh>
    <rPh sb="318" eb="320">
      <t>キギョウ</t>
    </rPh>
    <rPh sb="320" eb="321">
      <t>サイ</t>
    </rPh>
    <rPh sb="321" eb="323">
      <t>ザンダカ</t>
    </rPh>
    <rPh sb="323" eb="324">
      <t>タイ</t>
    </rPh>
    <rPh sb="324" eb="326">
      <t>ジギョウ</t>
    </rPh>
    <rPh sb="326" eb="328">
      <t>キボ</t>
    </rPh>
    <rPh sb="328" eb="330">
      <t>ヒリツ</t>
    </rPh>
    <rPh sb="335" eb="337">
      <t>シュウチュウ</t>
    </rPh>
    <rPh sb="339" eb="341">
      <t>セツビ</t>
    </rPh>
    <rPh sb="341" eb="343">
      <t>トウシ</t>
    </rPh>
    <rPh sb="344" eb="346">
      <t>スイシン</t>
    </rPh>
    <rPh sb="352" eb="354">
      <t>ザイゲン</t>
    </rPh>
    <rPh sb="357" eb="359">
      <t>キギョウ</t>
    </rPh>
    <rPh sb="359" eb="360">
      <t>サイ</t>
    </rPh>
    <rPh sb="361" eb="363">
      <t>ザンダカ</t>
    </rPh>
    <rPh sb="364" eb="365">
      <t>オオ</t>
    </rPh>
    <rPh sb="367" eb="369">
      <t>ルイジ</t>
    </rPh>
    <rPh sb="369" eb="371">
      <t>ダンタイ</t>
    </rPh>
    <rPh sb="373" eb="374">
      <t>タカ</t>
    </rPh>
    <rPh sb="375" eb="377">
      <t>スイジュン</t>
    </rPh>
    <rPh sb="388" eb="390">
      <t>シンキ</t>
    </rPh>
    <rPh sb="391" eb="393">
      <t>セッチ</t>
    </rPh>
    <rPh sb="393" eb="395">
      <t>キスウ</t>
    </rPh>
    <rPh sb="396" eb="398">
      <t>ゲンショウ</t>
    </rPh>
    <rPh sb="398" eb="400">
      <t>ケイコウ</t>
    </rPh>
    <rPh sb="404" eb="406">
      <t>キギョウ</t>
    </rPh>
    <rPh sb="406" eb="407">
      <t>サイ</t>
    </rPh>
    <rPh sb="408" eb="410">
      <t>ショウカン</t>
    </rPh>
    <rPh sb="411" eb="413">
      <t>シンキ</t>
    </rPh>
    <rPh sb="413" eb="415">
      <t>カリイレ</t>
    </rPh>
    <rPh sb="416" eb="418">
      <t>ウワマワ</t>
    </rPh>
    <rPh sb="421" eb="423">
      <t>ゲンショウ</t>
    </rPh>
    <rPh sb="423" eb="425">
      <t>ケイコウ</t>
    </rPh>
    <rPh sb="431" eb="433">
      <t>ヒヨウ</t>
    </rPh>
    <rPh sb="434" eb="437">
      <t>コウリツセイ</t>
    </rPh>
    <rPh sb="438" eb="440">
      <t>カンテン</t>
    </rPh>
    <rPh sb="443" eb="445">
      <t>オスイ</t>
    </rPh>
    <rPh sb="445" eb="447">
      <t>ショリ</t>
    </rPh>
    <rPh sb="447" eb="449">
      <t>ゲンカ</t>
    </rPh>
    <rPh sb="451" eb="452">
      <t>ヒク</t>
    </rPh>
    <rPh sb="455" eb="457">
      <t>オスイ</t>
    </rPh>
    <rPh sb="458" eb="461">
      <t>コウリツテキ</t>
    </rPh>
    <rPh sb="462" eb="464">
      <t>ショリ</t>
    </rPh>
    <rPh sb="474" eb="475">
      <t>ノゾ</t>
    </rPh>
    <rPh sb="479" eb="480">
      <t>カンガ</t>
    </rPh>
    <rPh sb="486" eb="488">
      <t>ルイジ</t>
    </rPh>
    <rPh sb="488" eb="490">
      <t>ダンタイ</t>
    </rPh>
    <rPh sb="491" eb="492">
      <t>オオ</t>
    </rPh>
    <rPh sb="494" eb="496">
      <t>ウワマワ</t>
    </rPh>
    <rPh sb="503" eb="505">
      <t>イッソウ</t>
    </rPh>
    <rPh sb="506" eb="509">
      <t>コウリツテキ</t>
    </rPh>
    <rPh sb="510" eb="512">
      <t>オスイ</t>
    </rPh>
    <rPh sb="512" eb="514">
      <t>ショリ</t>
    </rPh>
    <rPh sb="515" eb="516">
      <t>ツト</t>
    </rPh>
    <rPh sb="518" eb="520">
      <t>ヒツヨウ</t>
    </rPh>
    <rPh sb="526" eb="528">
      <t>シセツ</t>
    </rPh>
    <rPh sb="529" eb="532">
      <t>コウリツセイ</t>
    </rPh>
    <rPh sb="536" eb="538">
      <t>シセツ</t>
    </rPh>
    <rPh sb="586" eb="587">
      <t>カンガ</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</si>
</sst>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rgb="FFFF0000"/>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6" fillId="0" borderId="6"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AB3-402F-AF79-B01292FCE22A}"/>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8AB3-402F-AF79-B01292FCE22A}"/>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93.15</c:v>
                </c:pt>
              </c:numCache>
            </c:numRef>
          </c:val>
          <c:extLst>
            <c:ext xmlns:c16="http://schemas.microsoft.com/office/drawing/2014/chart" uri="{C3380CC4-5D6E-409C-BE32-E72D297353CC}">
              <c16:uniqueId val="{00000000-7568-478B-9E02-1C2A6AFF33C9}"/>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58.19</c:v>
                </c:pt>
              </c:numCache>
            </c:numRef>
          </c:val>
          <c:smooth val="0"/>
          <c:extLst>
            <c:ext xmlns:c16="http://schemas.microsoft.com/office/drawing/2014/chart" uri="{C3380CC4-5D6E-409C-BE32-E72D297353CC}">
              <c16:uniqueId val="{00000001-7568-478B-9E02-1C2A6AFF33C9}"/>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0</c:v>
                </c:pt>
                <c:pt idx="2">
                  <c:v>0</c:v>
                </c:pt>
                <c:pt idx="3">
                  <c:v>0</c:v>
                </c:pt>
                <c:pt idx="4">
                  <c:v>100</c:v>
                </c:pt>
              </c:numCache>
            </c:numRef>
          </c:val>
          <c:extLst>
            <c:ext xmlns:c16="http://schemas.microsoft.com/office/drawing/2014/chart" uri="{C3380CC4-5D6E-409C-BE32-E72D297353CC}">
              <c16:uniqueId val="{00000000-B831-4BBB-8B83-67E39AE3C31C}"/>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87.8</c:v>
                </c:pt>
              </c:numCache>
            </c:numRef>
          </c:val>
          <c:smooth val="0"/>
          <c:extLst>
            <c:ext xmlns:c16="http://schemas.microsoft.com/office/drawing/2014/chart" uri="{C3380CC4-5D6E-409C-BE32-E72D297353CC}">
              <c16:uniqueId val="{00000001-B831-4BBB-8B83-67E39AE3C31C}"/>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0</c:v>
                </c:pt>
                <c:pt idx="2">
                  <c:v>0</c:v>
                </c:pt>
                <c:pt idx="3">
                  <c:v>0</c:v>
                </c:pt>
                <c:pt idx="4">
                  <c:v>70.180000000000007</c:v>
                </c:pt>
              </c:numCache>
            </c:numRef>
          </c:val>
          <c:extLst>
            <c:ext xmlns:c16="http://schemas.microsoft.com/office/drawing/2014/chart" uri="{C3380CC4-5D6E-409C-BE32-E72D297353CC}">
              <c16:uniqueId val="{00000000-2024-43C3-BC7D-7874CD1984BA}"/>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99.03</c:v>
                </c:pt>
              </c:numCache>
            </c:numRef>
          </c:val>
          <c:smooth val="0"/>
          <c:extLst>
            <c:ext xmlns:c16="http://schemas.microsoft.com/office/drawing/2014/chart" uri="{C3380CC4-5D6E-409C-BE32-E72D297353CC}">
              <c16:uniqueId val="{00000001-2024-43C3-BC7D-7874CD1984BA}"/>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0</c:v>
                </c:pt>
                <c:pt idx="2">
                  <c:v>0</c:v>
                </c:pt>
                <c:pt idx="3">
                  <c:v>0</c:v>
                </c:pt>
                <c:pt idx="4">
                  <c:v>4.66</c:v>
                </c:pt>
              </c:numCache>
            </c:numRef>
          </c:val>
          <c:extLst>
            <c:ext xmlns:c16="http://schemas.microsoft.com/office/drawing/2014/chart" uri="{C3380CC4-5D6E-409C-BE32-E72D297353CC}">
              <c16:uniqueId val="{00000000-1DC3-453D-A5C1-542B5E1192B4}"/>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15.74</c:v>
                </c:pt>
              </c:numCache>
            </c:numRef>
          </c:val>
          <c:smooth val="0"/>
          <c:extLst>
            <c:ext xmlns:c16="http://schemas.microsoft.com/office/drawing/2014/chart" uri="{C3380CC4-5D6E-409C-BE32-E72D297353CC}">
              <c16:uniqueId val="{00000001-1DC3-453D-A5C1-542B5E1192B4}"/>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333-43B6-AC4A-304EBB1BD143}"/>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4333-43B6-AC4A-304EBB1BD143}"/>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c:v>0</c:v>
                </c:pt>
                <c:pt idx="4">
                  <c:v>199.81</c:v>
                </c:pt>
              </c:numCache>
            </c:numRef>
          </c:val>
          <c:extLst>
            <c:ext xmlns:c16="http://schemas.microsoft.com/office/drawing/2014/chart" uri="{C3380CC4-5D6E-409C-BE32-E72D297353CC}">
              <c16:uniqueId val="{00000000-7377-4F79-991F-D9A5975E9C47}"/>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74.239999999999995</c:v>
                </c:pt>
              </c:numCache>
            </c:numRef>
          </c:val>
          <c:smooth val="0"/>
          <c:extLst>
            <c:ext xmlns:c16="http://schemas.microsoft.com/office/drawing/2014/chart" uri="{C3380CC4-5D6E-409C-BE32-E72D297353CC}">
              <c16:uniqueId val="{00000001-7377-4F79-991F-D9A5975E9C47}"/>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0</c:v>
                </c:pt>
                <c:pt idx="2">
                  <c:v>0</c:v>
                </c:pt>
                <c:pt idx="3">
                  <c:v>0</c:v>
                </c:pt>
                <c:pt idx="4">
                  <c:v>2.2799999999999998</c:v>
                </c:pt>
              </c:numCache>
            </c:numRef>
          </c:val>
          <c:extLst>
            <c:ext xmlns:c16="http://schemas.microsoft.com/office/drawing/2014/chart" uri="{C3380CC4-5D6E-409C-BE32-E72D297353CC}">
              <c16:uniqueId val="{00000000-3275-427A-923D-023D96BC5749}"/>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100.47</c:v>
                </c:pt>
              </c:numCache>
            </c:numRef>
          </c:val>
          <c:smooth val="0"/>
          <c:extLst>
            <c:ext xmlns:c16="http://schemas.microsoft.com/office/drawing/2014/chart" uri="{C3380CC4-5D6E-409C-BE32-E72D297353CC}">
              <c16:uniqueId val="{00000001-3275-427A-923D-023D96BC5749}"/>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0</c:v>
                </c:pt>
                <c:pt idx="3">
                  <c:v>0</c:v>
                </c:pt>
                <c:pt idx="4">
                  <c:v>1080.75</c:v>
                </c:pt>
              </c:numCache>
            </c:numRef>
          </c:val>
          <c:extLst>
            <c:ext xmlns:c16="http://schemas.microsoft.com/office/drawing/2014/chart" uri="{C3380CC4-5D6E-409C-BE32-E72D297353CC}">
              <c16:uniqueId val="{00000000-88BC-4984-873A-0B77EEE86315}"/>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294.27</c:v>
                </c:pt>
              </c:numCache>
            </c:numRef>
          </c:val>
          <c:smooth val="0"/>
          <c:extLst>
            <c:ext xmlns:c16="http://schemas.microsoft.com/office/drawing/2014/chart" uri="{C3380CC4-5D6E-409C-BE32-E72D297353CC}">
              <c16:uniqueId val="{00000001-88BC-4984-873A-0B77EEE86315}"/>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0</c:v>
                </c:pt>
                <c:pt idx="2">
                  <c:v>0</c:v>
                </c:pt>
                <c:pt idx="3">
                  <c:v>0</c:v>
                </c:pt>
                <c:pt idx="4">
                  <c:v>23.8</c:v>
                </c:pt>
              </c:numCache>
            </c:numRef>
          </c:val>
          <c:extLst>
            <c:ext xmlns:c16="http://schemas.microsoft.com/office/drawing/2014/chart" uri="{C3380CC4-5D6E-409C-BE32-E72D297353CC}">
              <c16:uniqueId val="{00000000-73AC-40B8-AFC7-384072290521}"/>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60.59</c:v>
                </c:pt>
              </c:numCache>
            </c:numRef>
          </c:val>
          <c:smooth val="0"/>
          <c:extLst>
            <c:ext xmlns:c16="http://schemas.microsoft.com/office/drawing/2014/chart" uri="{C3380CC4-5D6E-409C-BE32-E72D297353CC}">
              <c16:uniqueId val="{00000001-73AC-40B8-AFC7-384072290521}"/>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0</c:v>
                </c:pt>
                <c:pt idx="2">
                  <c:v>0</c:v>
                </c:pt>
                <c:pt idx="3">
                  <c:v>0</c:v>
                </c:pt>
                <c:pt idx="4">
                  <c:v>582.6</c:v>
                </c:pt>
              </c:numCache>
            </c:numRef>
          </c:val>
          <c:extLst>
            <c:ext xmlns:c16="http://schemas.microsoft.com/office/drawing/2014/chart" uri="{C3380CC4-5D6E-409C-BE32-E72D297353CC}">
              <c16:uniqueId val="{00000000-0BD8-488C-BA86-FA0C06DBB519}"/>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280.23</c:v>
                </c:pt>
              </c:numCache>
            </c:numRef>
          </c:val>
          <c:smooth val="0"/>
          <c:extLst>
            <c:ext xmlns:c16="http://schemas.microsoft.com/office/drawing/2014/chart" uri="{C3380CC4-5D6E-409C-BE32-E72D297353CC}">
              <c16:uniqueId val="{00000001-0BD8-488C-BA86-FA0C06DBB519}"/>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【92.20】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【106.38】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【314.13】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【77.67】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【282.28】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【58.42】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【15.64】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0" t="s">
        <v>
0</v>
      </c>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row>
    <row r="3" spans="1:78" ht="9.75" customHeight="1" x14ac:dyDescent="0.15">
      <c r="A3" s="2"/>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row>
    <row r="4" spans="1:78" ht="9.75" customHeight="1" x14ac:dyDescent="0.15">
      <c r="A4" s="2"/>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1" t="str">
        <f>
データ!H6</f>
        <v>
東京都　八王子市</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1" t="s">
        <v>
1</v>
      </c>
      <c r="C7" s="71"/>
      <c r="D7" s="71"/>
      <c r="E7" s="71"/>
      <c r="F7" s="71"/>
      <c r="G7" s="71"/>
      <c r="H7" s="71"/>
      <c r="I7" s="71" t="s">
        <v>
2</v>
      </c>
      <c r="J7" s="71"/>
      <c r="K7" s="71"/>
      <c r="L7" s="71"/>
      <c r="M7" s="71"/>
      <c r="N7" s="71"/>
      <c r="O7" s="71"/>
      <c r="P7" s="71" t="s">
        <v>
3</v>
      </c>
      <c r="Q7" s="71"/>
      <c r="R7" s="71"/>
      <c r="S7" s="71"/>
      <c r="T7" s="71"/>
      <c r="U7" s="71"/>
      <c r="V7" s="71"/>
      <c r="W7" s="71" t="s">
        <v>
4</v>
      </c>
      <c r="X7" s="71"/>
      <c r="Y7" s="71"/>
      <c r="Z7" s="71"/>
      <c r="AA7" s="71"/>
      <c r="AB7" s="71"/>
      <c r="AC7" s="71"/>
      <c r="AD7" s="71" t="s">
        <v>
5</v>
      </c>
      <c r="AE7" s="71"/>
      <c r="AF7" s="71"/>
      <c r="AG7" s="71"/>
      <c r="AH7" s="71"/>
      <c r="AI7" s="71"/>
      <c r="AJ7" s="71"/>
      <c r="AK7" s="3"/>
      <c r="AL7" s="71" t="s">
        <v>
6</v>
      </c>
      <c r="AM7" s="71"/>
      <c r="AN7" s="71"/>
      <c r="AO7" s="71"/>
      <c r="AP7" s="71"/>
      <c r="AQ7" s="71"/>
      <c r="AR7" s="71"/>
      <c r="AS7" s="71"/>
      <c r="AT7" s="71" t="s">
        <v>
7</v>
      </c>
      <c r="AU7" s="71"/>
      <c r="AV7" s="71"/>
      <c r="AW7" s="71"/>
      <c r="AX7" s="71"/>
      <c r="AY7" s="71"/>
      <c r="AZ7" s="71"/>
      <c r="BA7" s="71"/>
      <c r="BB7" s="71" t="s">
        <v>
8</v>
      </c>
      <c r="BC7" s="71"/>
      <c r="BD7" s="71"/>
      <c r="BE7" s="71"/>
      <c r="BF7" s="71"/>
      <c r="BG7" s="71"/>
      <c r="BH7" s="71"/>
      <c r="BI7" s="71"/>
      <c r="BJ7" s="3"/>
      <c r="BK7" s="3"/>
      <c r="BL7" s="4" t="s">
        <v>
9</v>
      </c>
      <c r="BM7" s="5"/>
      <c r="BN7" s="5"/>
      <c r="BO7" s="5"/>
      <c r="BP7" s="5"/>
      <c r="BQ7" s="5"/>
      <c r="BR7" s="5"/>
      <c r="BS7" s="5"/>
      <c r="BT7" s="5"/>
      <c r="BU7" s="5"/>
      <c r="BV7" s="5"/>
      <c r="BW7" s="5"/>
      <c r="BX7" s="5"/>
      <c r="BY7" s="6"/>
    </row>
    <row r="8" spans="1:78" ht="18.75" customHeight="1" x14ac:dyDescent="0.15">
      <c r="A8" s="2"/>
      <c r="B8" s="78" t="str">
        <f>
データ!I6</f>
        <v>
法適用</v>
      </c>
      <c r="C8" s="78"/>
      <c r="D8" s="78"/>
      <c r="E8" s="78"/>
      <c r="F8" s="78"/>
      <c r="G8" s="78"/>
      <c r="H8" s="78"/>
      <c r="I8" s="78" t="str">
        <f>
データ!J6</f>
        <v>
下水道事業</v>
      </c>
      <c r="J8" s="78"/>
      <c r="K8" s="78"/>
      <c r="L8" s="78"/>
      <c r="M8" s="78"/>
      <c r="N8" s="78"/>
      <c r="O8" s="78"/>
      <c r="P8" s="78" t="str">
        <f>
データ!K6</f>
        <v>
特定地域生活排水処理</v>
      </c>
      <c r="Q8" s="78"/>
      <c r="R8" s="78"/>
      <c r="S8" s="78"/>
      <c r="T8" s="78"/>
      <c r="U8" s="78"/>
      <c r="V8" s="78"/>
      <c r="W8" s="78" t="str">
        <f>
データ!L6</f>
        <v>
K2</v>
      </c>
      <c r="X8" s="78"/>
      <c r="Y8" s="78"/>
      <c r="Z8" s="78"/>
      <c r="AA8" s="78"/>
      <c r="AB8" s="78"/>
      <c r="AC8" s="78"/>
      <c r="AD8" s="79" t="str">
        <f>
データ!$M$6</f>
        <v>
非設置</v>
      </c>
      <c r="AE8" s="79"/>
      <c r="AF8" s="79"/>
      <c r="AG8" s="79"/>
      <c r="AH8" s="79"/>
      <c r="AI8" s="79"/>
      <c r="AJ8" s="79"/>
      <c r="AK8" s="3"/>
      <c r="AL8" s="75">
        <f>
データ!S6</f>
        <v>
561828</v>
      </c>
      <c r="AM8" s="75"/>
      <c r="AN8" s="75"/>
      <c r="AO8" s="75"/>
      <c r="AP8" s="75"/>
      <c r="AQ8" s="75"/>
      <c r="AR8" s="75"/>
      <c r="AS8" s="75"/>
      <c r="AT8" s="74">
        <f>
データ!T6</f>
        <v>
186.38</v>
      </c>
      <c r="AU8" s="74"/>
      <c r="AV8" s="74"/>
      <c r="AW8" s="74"/>
      <c r="AX8" s="74"/>
      <c r="AY8" s="74"/>
      <c r="AZ8" s="74"/>
      <c r="BA8" s="74"/>
      <c r="BB8" s="74">
        <f>
データ!U6</f>
        <v>
3014.42</v>
      </c>
      <c r="BC8" s="74"/>
      <c r="BD8" s="74"/>
      <c r="BE8" s="74"/>
      <c r="BF8" s="74"/>
      <c r="BG8" s="74"/>
      <c r="BH8" s="74"/>
      <c r="BI8" s="74"/>
      <c r="BJ8" s="3"/>
      <c r="BK8" s="3"/>
      <c r="BL8" s="76" t="s">
        <v>
10</v>
      </c>
      <c r="BM8" s="77"/>
      <c r="BN8" s="7" t="s">
        <v>
11</v>
      </c>
      <c r="BO8" s="8"/>
      <c r="BP8" s="8"/>
      <c r="BQ8" s="8"/>
      <c r="BR8" s="8"/>
      <c r="BS8" s="8"/>
      <c r="BT8" s="8"/>
      <c r="BU8" s="8"/>
      <c r="BV8" s="8"/>
      <c r="BW8" s="8"/>
      <c r="BX8" s="8"/>
      <c r="BY8" s="9"/>
    </row>
    <row r="9" spans="1:78" ht="18.75" customHeight="1" x14ac:dyDescent="0.15">
      <c r="A9" s="2"/>
      <c r="B9" s="71" t="s">
        <v>
12</v>
      </c>
      <c r="C9" s="71"/>
      <c r="D9" s="71"/>
      <c r="E9" s="71"/>
      <c r="F9" s="71"/>
      <c r="G9" s="71"/>
      <c r="H9" s="71"/>
      <c r="I9" s="71" t="s">
        <v>
13</v>
      </c>
      <c r="J9" s="71"/>
      <c r="K9" s="71"/>
      <c r="L9" s="71"/>
      <c r="M9" s="71"/>
      <c r="N9" s="71"/>
      <c r="O9" s="71"/>
      <c r="P9" s="71" t="s">
        <v>
14</v>
      </c>
      <c r="Q9" s="71"/>
      <c r="R9" s="71"/>
      <c r="S9" s="71"/>
      <c r="T9" s="71"/>
      <c r="U9" s="71"/>
      <c r="V9" s="71"/>
      <c r="W9" s="71" t="s">
        <v>
15</v>
      </c>
      <c r="X9" s="71"/>
      <c r="Y9" s="71"/>
      <c r="Z9" s="71"/>
      <c r="AA9" s="71"/>
      <c r="AB9" s="71"/>
      <c r="AC9" s="71"/>
      <c r="AD9" s="71" t="s">
        <v>
16</v>
      </c>
      <c r="AE9" s="71"/>
      <c r="AF9" s="71"/>
      <c r="AG9" s="71"/>
      <c r="AH9" s="71"/>
      <c r="AI9" s="71"/>
      <c r="AJ9" s="71"/>
      <c r="AK9" s="3"/>
      <c r="AL9" s="71" t="s">
        <v>
17</v>
      </c>
      <c r="AM9" s="71"/>
      <c r="AN9" s="71"/>
      <c r="AO9" s="71"/>
      <c r="AP9" s="71"/>
      <c r="AQ9" s="71"/>
      <c r="AR9" s="71"/>
      <c r="AS9" s="71"/>
      <c r="AT9" s="71" t="s">
        <v>
18</v>
      </c>
      <c r="AU9" s="71"/>
      <c r="AV9" s="71"/>
      <c r="AW9" s="71"/>
      <c r="AX9" s="71"/>
      <c r="AY9" s="71"/>
      <c r="AZ9" s="71"/>
      <c r="BA9" s="71"/>
      <c r="BB9" s="71" t="s">
        <v>
19</v>
      </c>
      <c r="BC9" s="71"/>
      <c r="BD9" s="71"/>
      <c r="BE9" s="71"/>
      <c r="BF9" s="71"/>
      <c r="BG9" s="71"/>
      <c r="BH9" s="71"/>
      <c r="BI9" s="71"/>
      <c r="BJ9" s="3"/>
      <c r="BK9" s="3"/>
      <c r="BL9" s="72" t="s">
        <v>
20</v>
      </c>
      <c r="BM9" s="73"/>
      <c r="BN9" s="10" t="s">
        <v>
21</v>
      </c>
      <c r="BO9" s="11"/>
      <c r="BP9" s="11"/>
      <c r="BQ9" s="11"/>
      <c r="BR9" s="11"/>
      <c r="BS9" s="11"/>
      <c r="BT9" s="11"/>
      <c r="BU9" s="11"/>
      <c r="BV9" s="11"/>
      <c r="BW9" s="11"/>
      <c r="BX9" s="11"/>
      <c r="BY9" s="12"/>
    </row>
    <row r="10" spans="1:78" ht="18.75" customHeight="1" x14ac:dyDescent="0.15">
      <c r="A10" s="2"/>
      <c r="B10" s="74" t="str">
        <f>
データ!N6</f>
        <v>
-</v>
      </c>
      <c r="C10" s="74"/>
      <c r="D10" s="74"/>
      <c r="E10" s="74"/>
      <c r="F10" s="74"/>
      <c r="G10" s="74"/>
      <c r="H10" s="74"/>
      <c r="I10" s="74">
        <f>
データ!O6</f>
        <v>
55.58</v>
      </c>
      <c r="J10" s="74"/>
      <c r="K10" s="74"/>
      <c r="L10" s="74"/>
      <c r="M10" s="74"/>
      <c r="N10" s="74"/>
      <c r="O10" s="74"/>
      <c r="P10" s="74">
        <f>
データ!P6</f>
        <v>
0.28000000000000003</v>
      </c>
      <c r="Q10" s="74"/>
      <c r="R10" s="74"/>
      <c r="S10" s="74"/>
      <c r="T10" s="74"/>
      <c r="U10" s="74"/>
      <c r="V10" s="74"/>
      <c r="W10" s="74">
        <f>
データ!Q6</f>
        <v>
100</v>
      </c>
      <c r="X10" s="74"/>
      <c r="Y10" s="74"/>
      <c r="Z10" s="74"/>
      <c r="AA10" s="74"/>
      <c r="AB10" s="74"/>
      <c r="AC10" s="74"/>
      <c r="AD10" s="75">
        <f>
データ!R6</f>
        <v>
3410</v>
      </c>
      <c r="AE10" s="75"/>
      <c r="AF10" s="75"/>
      <c r="AG10" s="75"/>
      <c r="AH10" s="75"/>
      <c r="AI10" s="75"/>
      <c r="AJ10" s="75"/>
      <c r="AK10" s="2"/>
      <c r="AL10" s="75">
        <f>
データ!V6</f>
        <v>
1567</v>
      </c>
      <c r="AM10" s="75"/>
      <c r="AN10" s="75"/>
      <c r="AO10" s="75"/>
      <c r="AP10" s="75"/>
      <c r="AQ10" s="75"/>
      <c r="AR10" s="75"/>
      <c r="AS10" s="75"/>
      <c r="AT10" s="74">
        <f>
データ!W6</f>
        <v>
53.97</v>
      </c>
      <c r="AU10" s="74"/>
      <c r="AV10" s="74"/>
      <c r="AW10" s="74"/>
      <c r="AX10" s="74"/>
      <c r="AY10" s="74"/>
      <c r="AZ10" s="74"/>
      <c r="BA10" s="74"/>
      <c r="BB10" s="74">
        <f>
データ!X6</f>
        <v>
29.03</v>
      </c>
      <c r="BC10" s="74"/>
      <c r="BD10" s="74"/>
      <c r="BE10" s="74"/>
      <c r="BF10" s="74"/>
      <c r="BG10" s="74"/>
      <c r="BH10" s="74"/>
      <c r="BI10" s="74"/>
      <c r="BJ10" s="2"/>
      <c r="BK10" s="2"/>
      <c r="BL10" s="58" t="s">
        <v>
22</v>
      </c>
      <c r="BM10" s="59"/>
      <c r="BN10" s="13" t="s">
        <v>
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
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
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
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5" t="s">
        <v>
117</v>
      </c>
      <c r="BM16" s="66"/>
      <c r="BN16" s="66"/>
      <c r="BO16" s="66"/>
      <c r="BP16" s="66"/>
      <c r="BQ16" s="66"/>
      <c r="BR16" s="66"/>
      <c r="BS16" s="66"/>
      <c r="BT16" s="66"/>
      <c r="BU16" s="66"/>
      <c r="BV16" s="66"/>
      <c r="BW16" s="66"/>
      <c r="BX16" s="66"/>
      <c r="BY16" s="66"/>
      <c r="BZ16" s="67"/>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5"/>
      <c r="BM17" s="66"/>
      <c r="BN17" s="66"/>
      <c r="BO17" s="66"/>
      <c r="BP17" s="66"/>
      <c r="BQ17" s="66"/>
      <c r="BR17" s="66"/>
      <c r="BS17" s="66"/>
      <c r="BT17" s="66"/>
      <c r="BU17" s="66"/>
      <c r="BV17" s="66"/>
      <c r="BW17" s="66"/>
      <c r="BX17" s="66"/>
      <c r="BY17" s="66"/>
      <c r="BZ17" s="67"/>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5"/>
      <c r="BM18" s="66"/>
      <c r="BN18" s="66"/>
      <c r="BO18" s="66"/>
      <c r="BP18" s="66"/>
      <c r="BQ18" s="66"/>
      <c r="BR18" s="66"/>
      <c r="BS18" s="66"/>
      <c r="BT18" s="66"/>
      <c r="BU18" s="66"/>
      <c r="BV18" s="66"/>
      <c r="BW18" s="66"/>
      <c r="BX18" s="66"/>
      <c r="BY18" s="66"/>
      <c r="BZ18" s="67"/>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5"/>
      <c r="BM19" s="66"/>
      <c r="BN19" s="66"/>
      <c r="BO19" s="66"/>
      <c r="BP19" s="66"/>
      <c r="BQ19" s="66"/>
      <c r="BR19" s="66"/>
      <c r="BS19" s="66"/>
      <c r="BT19" s="66"/>
      <c r="BU19" s="66"/>
      <c r="BV19" s="66"/>
      <c r="BW19" s="66"/>
      <c r="BX19" s="66"/>
      <c r="BY19" s="66"/>
      <c r="BZ19" s="67"/>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5"/>
      <c r="BM20" s="66"/>
      <c r="BN20" s="66"/>
      <c r="BO20" s="66"/>
      <c r="BP20" s="66"/>
      <c r="BQ20" s="66"/>
      <c r="BR20" s="66"/>
      <c r="BS20" s="66"/>
      <c r="BT20" s="66"/>
      <c r="BU20" s="66"/>
      <c r="BV20" s="66"/>
      <c r="BW20" s="66"/>
      <c r="BX20" s="66"/>
      <c r="BY20" s="66"/>
      <c r="BZ20" s="67"/>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5"/>
      <c r="BM21" s="66"/>
      <c r="BN21" s="66"/>
      <c r="BO21" s="66"/>
      <c r="BP21" s="66"/>
      <c r="BQ21" s="66"/>
      <c r="BR21" s="66"/>
      <c r="BS21" s="66"/>
      <c r="BT21" s="66"/>
      <c r="BU21" s="66"/>
      <c r="BV21" s="66"/>
      <c r="BW21" s="66"/>
      <c r="BX21" s="66"/>
      <c r="BY21" s="66"/>
      <c r="BZ21" s="67"/>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5"/>
      <c r="BM22" s="66"/>
      <c r="BN22" s="66"/>
      <c r="BO22" s="66"/>
      <c r="BP22" s="66"/>
      <c r="BQ22" s="66"/>
      <c r="BR22" s="66"/>
      <c r="BS22" s="66"/>
      <c r="BT22" s="66"/>
      <c r="BU22" s="66"/>
      <c r="BV22" s="66"/>
      <c r="BW22" s="66"/>
      <c r="BX22" s="66"/>
      <c r="BY22" s="66"/>
      <c r="BZ22" s="67"/>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5"/>
      <c r="BM23" s="66"/>
      <c r="BN23" s="66"/>
      <c r="BO23" s="66"/>
      <c r="BP23" s="66"/>
      <c r="BQ23" s="66"/>
      <c r="BR23" s="66"/>
      <c r="BS23" s="66"/>
      <c r="BT23" s="66"/>
      <c r="BU23" s="66"/>
      <c r="BV23" s="66"/>
      <c r="BW23" s="66"/>
      <c r="BX23" s="66"/>
      <c r="BY23" s="66"/>
      <c r="BZ23" s="67"/>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5"/>
      <c r="BM24" s="66"/>
      <c r="BN24" s="66"/>
      <c r="BO24" s="66"/>
      <c r="BP24" s="66"/>
      <c r="BQ24" s="66"/>
      <c r="BR24" s="66"/>
      <c r="BS24" s="66"/>
      <c r="BT24" s="66"/>
      <c r="BU24" s="66"/>
      <c r="BV24" s="66"/>
      <c r="BW24" s="66"/>
      <c r="BX24" s="66"/>
      <c r="BY24" s="66"/>
      <c r="BZ24" s="67"/>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5"/>
      <c r="BM25" s="66"/>
      <c r="BN25" s="66"/>
      <c r="BO25" s="66"/>
      <c r="BP25" s="66"/>
      <c r="BQ25" s="66"/>
      <c r="BR25" s="66"/>
      <c r="BS25" s="66"/>
      <c r="BT25" s="66"/>
      <c r="BU25" s="66"/>
      <c r="BV25" s="66"/>
      <c r="BW25" s="66"/>
      <c r="BX25" s="66"/>
      <c r="BY25" s="66"/>
      <c r="BZ25" s="67"/>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5"/>
      <c r="BM26" s="66"/>
      <c r="BN26" s="66"/>
      <c r="BO26" s="66"/>
      <c r="BP26" s="66"/>
      <c r="BQ26" s="66"/>
      <c r="BR26" s="66"/>
      <c r="BS26" s="66"/>
      <c r="BT26" s="66"/>
      <c r="BU26" s="66"/>
      <c r="BV26" s="66"/>
      <c r="BW26" s="66"/>
      <c r="BX26" s="66"/>
      <c r="BY26" s="66"/>
      <c r="BZ26" s="67"/>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5"/>
      <c r="BM27" s="66"/>
      <c r="BN27" s="66"/>
      <c r="BO27" s="66"/>
      <c r="BP27" s="66"/>
      <c r="BQ27" s="66"/>
      <c r="BR27" s="66"/>
      <c r="BS27" s="66"/>
      <c r="BT27" s="66"/>
      <c r="BU27" s="66"/>
      <c r="BV27" s="66"/>
      <c r="BW27" s="66"/>
      <c r="BX27" s="66"/>
      <c r="BY27" s="66"/>
      <c r="BZ27" s="67"/>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5"/>
      <c r="BM28" s="66"/>
      <c r="BN28" s="66"/>
      <c r="BO28" s="66"/>
      <c r="BP28" s="66"/>
      <c r="BQ28" s="66"/>
      <c r="BR28" s="66"/>
      <c r="BS28" s="66"/>
      <c r="BT28" s="66"/>
      <c r="BU28" s="66"/>
      <c r="BV28" s="66"/>
      <c r="BW28" s="66"/>
      <c r="BX28" s="66"/>
      <c r="BY28" s="66"/>
      <c r="BZ28" s="67"/>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5"/>
      <c r="BM29" s="66"/>
      <c r="BN29" s="66"/>
      <c r="BO29" s="66"/>
      <c r="BP29" s="66"/>
      <c r="BQ29" s="66"/>
      <c r="BR29" s="66"/>
      <c r="BS29" s="66"/>
      <c r="BT29" s="66"/>
      <c r="BU29" s="66"/>
      <c r="BV29" s="66"/>
      <c r="BW29" s="66"/>
      <c r="BX29" s="66"/>
      <c r="BY29" s="66"/>
      <c r="BZ29" s="67"/>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5"/>
      <c r="BM30" s="66"/>
      <c r="BN30" s="66"/>
      <c r="BO30" s="66"/>
      <c r="BP30" s="66"/>
      <c r="BQ30" s="66"/>
      <c r="BR30" s="66"/>
      <c r="BS30" s="66"/>
      <c r="BT30" s="66"/>
      <c r="BU30" s="66"/>
      <c r="BV30" s="66"/>
      <c r="BW30" s="66"/>
      <c r="BX30" s="66"/>
      <c r="BY30" s="66"/>
      <c r="BZ30" s="67"/>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5"/>
      <c r="BM31" s="66"/>
      <c r="BN31" s="66"/>
      <c r="BO31" s="66"/>
      <c r="BP31" s="66"/>
      <c r="BQ31" s="66"/>
      <c r="BR31" s="66"/>
      <c r="BS31" s="66"/>
      <c r="BT31" s="66"/>
      <c r="BU31" s="66"/>
      <c r="BV31" s="66"/>
      <c r="BW31" s="66"/>
      <c r="BX31" s="66"/>
      <c r="BY31" s="66"/>
      <c r="BZ31" s="67"/>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5"/>
      <c r="BM32" s="66"/>
      <c r="BN32" s="66"/>
      <c r="BO32" s="66"/>
      <c r="BP32" s="66"/>
      <c r="BQ32" s="66"/>
      <c r="BR32" s="66"/>
      <c r="BS32" s="66"/>
      <c r="BT32" s="66"/>
      <c r="BU32" s="66"/>
      <c r="BV32" s="66"/>
      <c r="BW32" s="66"/>
      <c r="BX32" s="66"/>
      <c r="BY32" s="66"/>
      <c r="BZ32" s="67"/>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5"/>
      <c r="BM33" s="66"/>
      <c r="BN33" s="66"/>
      <c r="BO33" s="66"/>
      <c r="BP33" s="66"/>
      <c r="BQ33" s="66"/>
      <c r="BR33" s="66"/>
      <c r="BS33" s="66"/>
      <c r="BT33" s="66"/>
      <c r="BU33" s="66"/>
      <c r="BV33" s="66"/>
      <c r="BW33" s="66"/>
      <c r="BX33" s="66"/>
      <c r="BY33" s="66"/>
      <c r="BZ33" s="67"/>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65"/>
      <c r="BM34" s="66"/>
      <c r="BN34" s="66"/>
      <c r="BO34" s="66"/>
      <c r="BP34" s="66"/>
      <c r="BQ34" s="66"/>
      <c r="BR34" s="66"/>
      <c r="BS34" s="66"/>
      <c r="BT34" s="66"/>
      <c r="BU34" s="66"/>
      <c r="BV34" s="66"/>
      <c r="BW34" s="66"/>
      <c r="BX34" s="66"/>
      <c r="BY34" s="66"/>
      <c r="BZ34" s="67"/>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65"/>
      <c r="BM35" s="66"/>
      <c r="BN35" s="66"/>
      <c r="BO35" s="66"/>
      <c r="BP35" s="66"/>
      <c r="BQ35" s="66"/>
      <c r="BR35" s="66"/>
      <c r="BS35" s="66"/>
      <c r="BT35" s="66"/>
      <c r="BU35" s="66"/>
      <c r="BV35" s="66"/>
      <c r="BW35" s="66"/>
      <c r="BX35" s="66"/>
      <c r="BY35" s="66"/>
      <c r="BZ35" s="67"/>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5"/>
      <c r="BM36" s="66"/>
      <c r="BN36" s="66"/>
      <c r="BO36" s="66"/>
      <c r="BP36" s="66"/>
      <c r="BQ36" s="66"/>
      <c r="BR36" s="66"/>
      <c r="BS36" s="66"/>
      <c r="BT36" s="66"/>
      <c r="BU36" s="66"/>
      <c r="BV36" s="66"/>
      <c r="BW36" s="66"/>
      <c r="BX36" s="66"/>
      <c r="BY36" s="66"/>
      <c r="BZ36" s="67"/>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5"/>
      <c r="BM37" s="66"/>
      <c r="BN37" s="66"/>
      <c r="BO37" s="66"/>
      <c r="BP37" s="66"/>
      <c r="BQ37" s="66"/>
      <c r="BR37" s="66"/>
      <c r="BS37" s="66"/>
      <c r="BT37" s="66"/>
      <c r="BU37" s="66"/>
      <c r="BV37" s="66"/>
      <c r="BW37" s="66"/>
      <c r="BX37" s="66"/>
      <c r="BY37" s="66"/>
      <c r="BZ37" s="67"/>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5"/>
      <c r="BM38" s="66"/>
      <c r="BN38" s="66"/>
      <c r="BO38" s="66"/>
      <c r="BP38" s="66"/>
      <c r="BQ38" s="66"/>
      <c r="BR38" s="66"/>
      <c r="BS38" s="66"/>
      <c r="BT38" s="66"/>
      <c r="BU38" s="66"/>
      <c r="BV38" s="66"/>
      <c r="BW38" s="66"/>
      <c r="BX38" s="66"/>
      <c r="BY38" s="66"/>
      <c r="BZ38" s="67"/>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5"/>
      <c r="BM39" s="66"/>
      <c r="BN39" s="66"/>
      <c r="BO39" s="66"/>
      <c r="BP39" s="66"/>
      <c r="BQ39" s="66"/>
      <c r="BR39" s="66"/>
      <c r="BS39" s="66"/>
      <c r="BT39" s="66"/>
      <c r="BU39" s="66"/>
      <c r="BV39" s="66"/>
      <c r="BW39" s="66"/>
      <c r="BX39" s="66"/>
      <c r="BY39" s="66"/>
      <c r="BZ39" s="67"/>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5"/>
      <c r="BM40" s="66"/>
      <c r="BN40" s="66"/>
      <c r="BO40" s="66"/>
      <c r="BP40" s="66"/>
      <c r="BQ40" s="66"/>
      <c r="BR40" s="66"/>
      <c r="BS40" s="66"/>
      <c r="BT40" s="66"/>
      <c r="BU40" s="66"/>
      <c r="BV40" s="66"/>
      <c r="BW40" s="66"/>
      <c r="BX40" s="66"/>
      <c r="BY40" s="66"/>
      <c r="BZ40" s="67"/>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5"/>
      <c r="BM41" s="66"/>
      <c r="BN41" s="66"/>
      <c r="BO41" s="66"/>
      <c r="BP41" s="66"/>
      <c r="BQ41" s="66"/>
      <c r="BR41" s="66"/>
      <c r="BS41" s="66"/>
      <c r="BT41" s="66"/>
      <c r="BU41" s="66"/>
      <c r="BV41" s="66"/>
      <c r="BW41" s="66"/>
      <c r="BX41" s="66"/>
      <c r="BY41" s="66"/>
      <c r="BZ41" s="67"/>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5"/>
      <c r="BM42" s="66"/>
      <c r="BN42" s="66"/>
      <c r="BO42" s="66"/>
      <c r="BP42" s="66"/>
      <c r="BQ42" s="66"/>
      <c r="BR42" s="66"/>
      <c r="BS42" s="66"/>
      <c r="BT42" s="66"/>
      <c r="BU42" s="66"/>
      <c r="BV42" s="66"/>
      <c r="BW42" s="66"/>
      <c r="BX42" s="66"/>
      <c r="BY42" s="66"/>
      <c r="BZ42" s="67"/>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5"/>
      <c r="BM43" s="66"/>
      <c r="BN43" s="66"/>
      <c r="BO43" s="66"/>
      <c r="BP43" s="66"/>
      <c r="BQ43" s="66"/>
      <c r="BR43" s="66"/>
      <c r="BS43" s="66"/>
      <c r="BT43" s="66"/>
      <c r="BU43" s="66"/>
      <c r="BV43" s="66"/>
      <c r="BW43" s="66"/>
      <c r="BX43" s="66"/>
      <c r="BY43" s="66"/>
      <c r="BZ43" s="67"/>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8"/>
      <c r="BM44" s="69"/>
      <c r="BN44" s="69"/>
      <c r="BO44" s="69"/>
      <c r="BP44" s="69"/>
      <c r="BQ44" s="69"/>
      <c r="BR44" s="69"/>
      <c r="BS44" s="69"/>
      <c r="BT44" s="69"/>
      <c r="BU44" s="69"/>
      <c r="BV44" s="69"/>
      <c r="BW44" s="69"/>
      <c r="BX44" s="69"/>
      <c r="BY44" s="69"/>
      <c r="BZ44" s="70"/>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
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5" t="s">
        <v>
116</v>
      </c>
      <c r="BM47" s="66"/>
      <c r="BN47" s="66"/>
      <c r="BO47" s="66"/>
      <c r="BP47" s="66"/>
      <c r="BQ47" s="66"/>
      <c r="BR47" s="66"/>
      <c r="BS47" s="66"/>
      <c r="BT47" s="66"/>
      <c r="BU47" s="66"/>
      <c r="BV47" s="66"/>
      <c r="BW47" s="66"/>
      <c r="BX47" s="66"/>
      <c r="BY47" s="66"/>
      <c r="BZ47" s="67"/>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5"/>
      <c r="BM48" s="66"/>
      <c r="BN48" s="66"/>
      <c r="BO48" s="66"/>
      <c r="BP48" s="66"/>
      <c r="BQ48" s="66"/>
      <c r="BR48" s="66"/>
      <c r="BS48" s="66"/>
      <c r="BT48" s="66"/>
      <c r="BU48" s="66"/>
      <c r="BV48" s="66"/>
      <c r="BW48" s="66"/>
      <c r="BX48" s="66"/>
      <c r="BY48" s="66"/>
      <c r="BZ48" s="67"/>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5"/>
      <c r="BM49" s="66"/>
      <c r="BN49" s="66"/>
      <c r="BO49" s="66"/>
      <c r="BP49" s="66"/>
      <c r="BQ49" s="66"/>
      <c r="BR49" s="66"/>
      <c r="BS49" s="66"/>
      <c r="BT49" s="66"/>
      <c r="BU49" s="66"/>
      <c r="BV49" s="66"/>
      <c r="BW49" s="66"/>
      <c r="BX49" s="66"/>
      <c r="BY49" s="66"/>
      <c r="BZ49" s="67"/>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5"/>
      <c r="BM50" s="66"/>
      <c r="BN50" s="66"/>
      <c r="BO50" s="66"/>
      <c r="BP50" s="66"/>
      <c r="BQ50" s="66"/>
      <c r="BR50" s="66"/>
      <c r="BS50" s="66"/>
      <c r="BT50" s="66"/>
      <c r="BU50" s="66"/>
      <c r="BV50" s="66"/>
      <c r="BW50" s="66"/>
      <c r="BX50" s="66"/>
      <c r="BY50" s="66"/>
      <c r="BZ50" s="67"/>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5"/>
      <c r="BM51" s="66"/>
      <c r="BN51" s="66"/>
      <c r="BO51" s="66"/>
      <c r="BP51" s="66"/>
      <c r="BQ51" s="66"/>
      <c r="BR51" s="66"/>
      <c r="BS51" s="66"/>
      <c r="BT51" s="66"/>
      <c r="BU51" s="66"/>
      <c r="BV51" s="66"/>
      <c r="BW51" s="66"/>
      <c r="BX51" s="66"/>
      <c r="BY51" s="66"/>
      <c r="BZ51" s="67"/>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5"/>
      <c r="BM52" s="66"/>
      <c r="BN52" s="66"/>
      <c r="BO52" s="66"/>
      <c r="BP52" s="66"/>
      <c r="BQ52" s="66"/>
      <c r="BR52" s="66"/>
      <c r="BS52" s="66"/>
      <c r="BT52" s="66"/>
      <c r="BU52" s="66"/>
      <c r="BV52" s="66"/>
      <c r="BW52" s="66"/>
      <c r="BX52" s="66"/>
      <c r="BY52" s="66"/>
      <c r="BZ52" s="67"/>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5"/>
      <c r="BM53" s="66"/>
      <c r="BN53" s="66"/>
      <c r="BO53" s="66"/>
      <c r="BP53" s="66"/>
      <c r="BQ53" s="66"/>
      <c r="BR53" s="66"/>
      <c r="BS53" s="66"/>
      <c r="BT53" s="66"/>
      <c r="BU53" s="66"/>
      <c r="BV53" s="66"/>
      <c r="BW53" s="66"/>
      <c r="BX53" s="66"/>
      <c r="BY53" s="66"/>
      <c r="BZ53" s="67"/>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5"/>
      <c r="BM54" s="66"/>
      <c r="BN54" s="66"/>
      <c r="BO54" s="66"/>
      <c r="BP54" s="66"/>
      <c r="BQ54" s="66"/>
      <c r="BR54" s="66"/>
      <c r="BS54" s="66"/>
      <c r="BT54" s="66"/>
      <c r="BU54" s="66"/>
      <c r="BV54" s="66"/>
      <c r="BW54" s="66"/>
      <c r="BX54" s="66"/>
      <c r="BY54" s="66"/>
      <c r="BZ54" s="67"/>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5"/>
      <c r="BM55" s="66"/>
      <c r="BN55" s="66"/>
      <c r="BO55" s="66"/>
      <c r="BP55" s="66"/>
      <c r="BQ55" s="66"/>
      <c r="BR55" s="66"/>
      <c r="BS55" s="66"/>
      <c r="BT55" s="66"/>
      <c r="BU55" s="66"/>
      <c r="BV55" s="66"/>
      <c r="BW55" s="66"/>
      <c r="BX55" s="66"/>
      <c r="BY55" s="66"/>
      <c r="BZ55" s="67"/>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65"/>
      <c r="BM56" s="66"/>
      <c r="BN56" s="66"/>
      <c r="BO56" s="66"/>
      <c r="BP56" s="66"/>
      <c r="BQ56" s="66"/>
      <c r="BR56" s="66"/>
      <c r="BS56" s="66"/>
      <c r="BT56" s="66"/>
      <c r="BU56" s="66"/>
      <c r="BV56" s="66"/>
      <c r="BW56" s="66"/>
      <c r="BX56" s="66"/>
      <c r="BY56" s="66"/>
      <c r="BZ56" s="67"/>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65"/>
      <c r="BM57" s="66"/>
      <c r="BN57" s="66"/>
      <c r="BO57" s="66"/>
      <c r="BP57" s="66"/>
      <c r="BQ57" s="66"/>
      <c r="BR57" s="66"/>
      <c r="BS57" s="66"/>
      <c r="BT57" s="66"/>
      <c r="BU57" s="66"/>
      <c r="BV57" s="66"/>
      <c r="BW57" s="66"/>
      <c r="BX57" s="66"/>
      <c r="BY57" s="66"/>
      <c r="BZ57" s="67"/>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65"/>
      <c r="BM58" s="66"/>
      <c r="BN58" s="66"/>
      <c r="BO58" s="66"/>
      <c r="BP58" s="66"/>
      <c r="BQ58" s="66"/>
      <c r="BR58" s="66"/>
      <c r="BS58" s="66"/>
      <c r="BT58" s="66"/>
      <c r="BU58" s="66"/>
      <c r="BV58" s="66"/>
      <c r="BW58" s="66"/>
      <c r="BX58" s="66"/>
      <c r="BY58" s="66"/>
      <c r="BZ58" s="67"/>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65"/>
      <c r="BM59" s="66"/>
      <c r="BN59" s="66"/>
      <c r="BO59" s="66"/>
      <c r="BP59" s="66"/>
      <c r="BQ59" s="66"/>
      <c r="BR59" s="66"/>
      <c r="BS59" s="66"/>
      <c r="BT59" s="66"/>
      <c r="BU59" s="66"/>
      <c r="BV59" s="66"/>
      <c r="BW59" s="66"/>
      <c r="BX59" s="66"/>
      <c r="BY59" s="66"/>
      <c r="BZ59" s="67"/>
    </row>
    <row r="60" spans="1:78" ht="13.5" customHeight="1" x14ac:dyDescent="0.15">
      <c r="A60" s="2"/>
      <c r="B60" s="49" t="s">
        <v>
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65"/>
      <c r="BM60" s="66"/>
      <c r="BN60" s="66"/>
      <c r="BO60" s="66"/>
      <c r="BP60" s="66"/>
      <c r="BQ60" s="66"/>
      <c r="BR60" s="66"/>
      <c r="BS60" s="66"/>
      <c r="BT60" s="66"/>
      <c r="BU60" s="66"/>
      <c r="BV60" s="66"/>
      <c r="BW60" s="66"/>
      <c r="BX60" s="66"/>
      <c r="BY60" s="66"/>
      <c r="BZ60" s="67"/>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65"/>
      <c r="BM61" s="66"/>
      <c r="BN61" s="66"/>
      <c r="BO61" s="66"/>
      <c r="BP61" s="66"/>
      <c r="BQ61" s="66"/>
      <c r="BR61" s="66"/>
      <c r="BS61" s="66"/>
      <c r="BT61" s="66"/>
      <c r="BU61" s="66"/>
      <c r="BV61" s="66"/>
      <c r="BW61" s="66"/>
      <c r="BX61" s="66"/>
      <c r="BY61" s="66"/>
      <c r="BZ61" s="67"/>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5"/>
      <c r="BM62" s="66"/>
      <c r="BN62" s="66"/>
      <c r="BO62" s="66"/>
      <c r="BP62" s="66"/>
      <c r="BQ62" s="66"/>
      <c r="BR62" s="66"/>
      <c r="BS62" s="66"/>
      <c r="BT62" s="66"/>
      <c r="BU62" s="66"/>
      <c r="BV62" s="66"/>
      <c r="BW62" s="66"/>
      <c r="BX62" s="66"/>
      <c r="BY62" s="66"/>
      <c r="BZ62" s="67"/>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8"/>
      <c r="BM63" s="69"/>
      <c r="BN63" s="69"/>
      <c r="BO63" s="69"/>
      <c r="BP63" s="69"/>
      <c r="BQ63" s="69"/>
      <c r="BR63" s="69"/>
      <c r="BS63" s="69"/>
      <c r="BT63" s="69"/>
      <c r="BU63" s="69"/>
      <c r="BV63" s="69"/>
      <c r="BW63" s="69"/>
      <c r="BX63" s="69"/>
      <c r="BY63" s="69"/>
      <c r="BZ63" s="70"/>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
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
115</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
30</v>
      </c>
    </row>
    <row r="84" spans="1:78" hidden="1" x14ac:dyDescent="0.15">
      <c r="B84" s="26" t="s">
        <v>
31</v>
      </c>
      <c r="C84" s="26"/>
      <c r="D84" s="26"/>
      <c r="E84" s="26" t="s">
        <v>
32</v>
      </c>
      <c r="F84" s="26" t="s">
        <v>
33</v>
      </c>
      <c r="G84" s="26" t="s">
        <v>
34</v>
      </c>
      <c r="H84" s="26" t="s">
        <v>
35</v>
      </c>
      <c r="I84" s="26" t="s">
        <v>
36</v>
      </c>
      <c r="J84" s="26" t="s">
        <v>
37</v>
      </c>
      <c r="K84" s="26" t="s">
        <v>
38</v>
      </c>
      <c r="L84" s="26" t="s">
        <v>
39</v>
      </c>
      <c r="M84" s="26" t="s">
        <v>
40</v>
      </c>
      <c r="N84" s="26" t="s">
        <v>
41</v>
      </c>
      <c r="O84" s="26" t="s">
        <v>
42</v>
      </c>
    </row>
    <row r="85" spans="1:78" hidden="1" x14ac:dyDescent="0.15">
      <c r="B85" s="26"/>
      <c r="C85" s="26"/>
      <c r="D85" s="26"/>
      <c r="E85" s="26" t="str">
        <f>
データ!AI6</f>
        <v>
【98.17】</v>
      </c>
      <c r="F85" s="26" t="str">
        <f>
データ!AT6</f>
        <v>
【92.20】</v>
      </c>
      <c r="G85" s="26" t="str">
        <f>
データ!BE6</f>
        <v>
【106.38】</v>
      </c>
      <c r="H85" s="26" t="str">
        <f>
データ!BP6</f>
        <v>
【314.13】</v>
      </c>
      <c r="I85" s="26" t="str">
        <f>
データ!CA6</f>
        <v>
【58.42】</v>
      </c>
      <c r="J85" s="26" t="str">
        <f>
データ!CL6</f>
        <v>
【282.28】</v>
      </c>
      <c r="K85" s="26" t="str">
        <f>
データ!CW6</f>
        <v>
【57.83】</v>
      </c>
      <c r="L85" s="26" t="str">
        <f>
データ!DH6</f>
        <v>
【77.67】</v>
      </c>
      <c r="M85" s="26" t="str">
        <f>
データ!DS6</f>
        <v>
【15.64】</v>
      </c>
      <c r="N85" s="26" t="str">
        <f>
データ!ED6</f>
        <v>
【-】</v>
      </c>
      <c r="O85" s="26" t="str">
        <f>
データ!EO6</f>
        <v>
【-】</v>
      </c>
    </row>
  </sheetData>
  <sheetProtection algorithmName="SHA-512" hashValue="/+LTithFj7qrTDZFGJe7pW1v4L3aYxbIZm8fHa+qeIusRnJWtnz1pE+37g+5sTTDq3lGgAaFI6MKxQ2OVluu1A==" saltValue="QjnK2RHsUGGa0UlJGABGqA=="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66:BZ82"/>
    <mergeCell ref="B60:BJ61"/>
    <mergeCell ref="BL64:BZ65"/>
    <mergeCell ref="BL10:BM10"/>
    <mergeCell ref="BL11:BZ13"/>
    <mergeCell ref="B14:BJ15"/>
    <mergeCell ref="BL14:BZ15"/>
    <mergeCell ref="BL45:BZ46"/>
    <mergeCell ref="BL16:BZ44"/>
    <mergeCell ref="BL47:BZ63"/>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
43</v>
      </c>
      <c r="Y1" s="27">
        <v>
1</v>
      </c>
      <c r="Z1" s="27">
        <v>
1</v>
      </c>
      <c r="AA1" s="27">
        <v>
1</v>
      </c>
      <c r="AB1" s="27">
        <v>
1</v>
      </c>
      <c r="AC1" s="27">
        <v>
1</v>
      </c>
      <c r="AD1" s="27">
        <v>
1</v>
      </c>
      <c r="AE1" s="27">
        <v>
1</v>
      </c>
      <c r="AF1" s="27">
        <v>
1</v>
      </c>
      <c r="AG1" s="27">
        <v>
1</v>
      </c>
      <c r="AH1" s="27">
        <v>
1</v>
      </c>
      <c r="AI1" s="27"/>
      <c r="AJ1" s="27">
        <v>
1</v>
      </c>
      <c r="AK1" s="27">
        <v>
1</v>
      </c>
      <c r="AL1" s="27">
        <v>
1</v>
      </c>
      <c r="AM1" s="27">
        <v>
1</v>
      </c>
      <c r="AN1" s="27">
        <v>
1</v>
      </c>
      <c r="AO1" s="27">
        <v>
1</v>
      </c>
      <c r="AP1" s="27">
        <v>
1</v>
      </c>
      <c r="AQ1" s="27">
        <v>
1</v>
      </c>
      <c r="AR1" s="27">
        <v>
1</v>
      </c>
      <c r="AS1" s="27">
        <v>
1</v>
      </c>
      <c r="AT1" s="27"/>
      <c r="AU1" s="27">
        <v>
1</v>
      </c>
      <c r="AV1" s="27">
        <v>
1</v>
      </c>
      <c r="AW1" s="27">
        <v>
1</v>
      </c>
      <c r="AX1" s="27">
        <v>
1</v>
      </c>
      <c r="AY1" s="27">
        <v>
1</v>
      </c>
      <c r="AZ1" s="27">
        <v>
1</v>
      </c>
      <c r="BA1" s="27">
        <v>
1</v>
      </c>
      <c r="BB1" s="27">
        <v>
1</v>
      </c>
      <c r="BC1" s="27">
        <v>
1</v>
      </c>
      <c r="BD1" s="27">
        <v>
1</v>
      </c>
      <c r="BE1" s="27"/>
      <c r="BF1" s="27">
        <v>
1</v>
      </c>
      <c r="BG1" s="27">
        <v>
1</v>
      </c>
      <c r="BH1" s="27">
        <v>
1</v>
      </c>
      <c r="BI1" s="27">
        <v>
1</v>
      </c>
      <c r="BJ1" s="27">
        <v>
1</v>
      </c>
      <c r="BK1" s="27">
        <v>
1</v>
      </c>
      <c r="BL1" s="27">
        <v>
1</v>
      </c>
      <c r="BM1" s="27">
        <v>
1</v>
      </c>
      <c r="BN1" s="27">
        <v>
1</v>
      </c>
      <c r="BO1" s="27">
        <v>
1</v>
      </c>
      <c r="BP1" s="27"/>
      <c r="BQ1" s="27">
        <v>
1</v>
      </c>
      <c r="BR1" s="27">
        <v>
1</v>
      </c>
      <c r="BS1" s="27">
        <v>
1</v>
      </c>
      <c r="BT1" s="27">
        <v>
1</v>
      </c>
      <c r="BU1" s="27">
        <v>
1</v>
      </c>
      <c r="BV1" s="27">
        <v>
1</v>
      </c>
      <c r="BW1" s="27">
        <v>
1</v>
      </c>
      <c r="BX1" s="27">
        <v>
1</v>
      </c>
      <c r="BY1" s="27">
        <v>
1</v>
      </c>
      <c r="BZ1" s="27">
        <v>
1</v>
      </c>
      <c r="CA1" s="27"/>
      <c r="CB1" s="27">
        <v>
1</v>
      </c>
      <c r="CC1" s="27">
        <v>
1</v>
      </c>
      <c r="CD1" s="27">
        <v>
1</v>
      </c>
      <c r="CE1" s="27">
        <v>
1</v>
      </c>
      <c r="CF1" s="27">
        <v>
1</v>
      </c>
      <c r="CG1" s="27">
        <v>
1</v>
      </c>
      <c r="CH1" s="27">
        <v>
1</v>
      </c>
      <c r="CI1" s="27">
        <v>
1</v>
      </c>
      <c r="CJ1" s="27">
        <v>
1</v>
      </c>
      <c r="CK1" s="27">
        <v>
1</v>
      </c>
      <c r="CL1" s="27"/>
      <c r="CM1" s="27">
        <v>
1</v>
      </c>
      <c r="CN1" s="27">
        <v>
1</v>
      </c>
      <c r="CO1" s="27">
        <v>
1</v>
      </c>
      <c r="CP1" s="27">
        <v>
1</v>
      </c>
      <c r="CQ1" s="27">
        <v>
1</v>
      </c>
      <c r="CR1" s="27">
        <v>
1</v>
      </c>
      <c r="CS1" s="27">
        <v>
1</v>
      </c>
      <c r="CT1" s="27">
        <v>
1</v>
      </c>
      <c r="CU1" s="27">
        <v>
1</v>
      </c>
      <c r="CV1" s="27">
        <v>
1</v>
      </c>
      <c r="CW1" s="27"/>
      <c r="CX1" s="27">
        <v>
1</v>
      </c>
      <c r="CY1" s="27">
        <v>
1</v>
      </c>
      <c r="CZ1" s="27">
        <v>
1</v>
      </c>
      <c r="DA1" s="27">
        <v>
1</v>
      </c>
      <c r="DB1" s="27">
        <v>
1</v>
      </c>
      <c r="DC1" s="27">
        <v>
1</v>
      </c>
      <c r="DD1" s="27">
        <v>
1</v>
      </c>
      <c r="DE1" s="27">
        <v>
1</v>
      </c>
      <c r="DF1" s="27">
        <v>
1</v>
      </c>
      <c r="DG1" s="27">
        <v>
1</v>
      </c>
      <c r="DH1" s="27"/>
      <c r="DI1" s="27">
        <v>
1</v>
      </c>
      <c r="DJ1" s="27">
        <v>
1</v>
      </c>
      <c r="DK1" s="27">
        <v>
1</v>
      </c>
      <c r="DL1" s="27">
        <v>
1</v>
      </c>
      <c r="DM1" s="27">
        <v>
1</v>
      </c>
      <c r="DN1" s="27">
        <v>
1</v>
      </c>
      <c r="DO1" s="27">
        <v>
1</v>
      </c>
      <c r="DP1" s="27">
        <v>
1</v>
      </c>
      <c r="DQ1" s="27">
        <v>
1</v>
      </c>
      <c r="DR1" s="27">
        <v>
1</v>
      </c>
      <c r="DS1" s="27"/>
      <c r="DT1" s="27">
        <v>
1</v>
      </c>
      <c r="DU1" s="27">
        <v>
1</v>
      </c>
      <c r="DV1" s="27">
        <v>
1</v>
      </c>
      <c r="DW1" s="27">
        <v>
1</v>
      </c>
      <c r="DX1" s="27">
        <v>
1</v>
      </c>
      <c r="DY1" s="27">
        <v>
1</v>
      </c>
      <c r="DZ1" s="27">
        <v>
1</v>
      </c>
      <c r="EA1" s="27">
        <v>
1</v>
      </c>
      <c r="EB1" s="27">
        <v>
1</v>
      </c>
      <c r="EC1" s="27">
        <v>
1</v>
      </c>
      <c r="ED1" s="27"/>
      <c r="EE1" s="27">
        <v>
1</v>
      </c>
      <c r="EF1" s="27">
        <v>
1</v>
      </c>
      <c r="EG1" s="27">
        <v>
1</v>
      </c>
      <c r="EH1" s="27">
        <v>
1</v>
      </c>
      <c r="EI1" s="27">
        <v>
1</v>
      </c>
      <c r="EJ1" s="27">
        <v>
1</v>
      </c>
      <c r="EK1" s="27">
        <v>
1</v>
      </c>
      <c r="EL1" s="27">
        <v>
1</v>
      </c>
      <c r="EM1" s="27">
        <v>
1</v>
      </c>
      <c r="EN1" s="27">
        <v>
1</v>
      </c>
      <c r="EO1" s="27"/>
    </row>
    <row r="2" spans="1:148" x14ac:dyDescent="0.15">
      <c r="A2" s="28" t="s">
        <v>
44</v>
      </c>
      <c r="B2" s="28">
        <f>
COLUMN()-1</f>
        <v>
1</v>
      </c>
      <c r="C2" s="28">
        <f t="shared" ref="C2:BS2" si="0">
COLUMN()-1</f>
        <v>
2</v>
      </c>
      <c r="D2" s="28">
        <f t="shared" si="0"/>
        <v>
3</v>
      </c>
      <c r="E2" s="28">
        <f t="shared" si="0"/>
        <v>
4</v>
      </c>
      <c r="F2" s="28">
        <f t="shared" si="0"/>
        <v>
5</v>
      </c>
      <c r="G2" s="28">
        <f t="shared" si="0"/>
        <v>
6</v>
      </c>
      <c r="H2" s="28">
        <f t="shared" si="0"/>
        <v>
7</v>
      </c>
      <c r="I2" s="28">
        <f t="shared" si="0"/>
        <v>
8</v>
      </c>
      <c r="J2" s="28">
        <f t="shared" si="0"/>
        <v>
9</v>
      </c>
      <c r="K2" s="28">
        <f t="shared" si="0"/>
        <v>
10</v>
      </c>
      <c r="L2" s="28">
        <f t="shared" si="0"/>
        <v>
11</v>
      </c>
      <c r="M2" s="28">
        <f t="shared" si="0"/>
        <v>
12</v>
      </c>
      <c r="N2" s="28">
        <f t="shared" si="0"/>
        <v>
13</v>
      </c>
      <c r="O2" s="28">
        <f t="shared" si="0"/>
        <v>
14</v>
      </c>
      <c r="P2" s="28">
        <f t="shared" si="0"/>
        <v>
15</v>
      </c>
      <c r="Q2" s="28">
        <f t="shared" si="0"/>
        <v>
16</v>
      </c>
      <c r="R2" s="28">
        <f t="shared" si="0"/>
        <v>
17</v>
      </c>
      <c r="S2" s="28">
        <f t="shared" si="0"/>
        <v>
18</v>
      </c>
      <c r="T2" s="28">
        <f t="shared" si="0"/>
        <v>
19</v>
      </c>
      <c r="U2" s="28">
        <f t="shared" si="0"/>
        <v>
20</v>
      </c>
      <c r="V2" s="28">
        <f t="shared" si="0"/>
        <v>
21</v>
      </c>
      <c r="W2" s="28">
        <f t="shared" si="0"/>
        <v>
22</v>
      </c>
      <c r="X2" s="28">
        <f t="shared" si="0"/>
        <v>
23</v>
      </c>
      <c r="Y2" s="28">
        <f t="shared" si="0"/>
        <v>
24</v>
      </c>
      <c r="Z2" s="28">
        <f t="shared" si="0"/>
        <v>
25</v>
      </c>
      <c r="AA2" s="28">
        <f t="shared" si="0"/>
        <v>
26</v>
      </c>
      <c r="AB2" s="28">
        <f t="shared" si="0"/>
        <v>
27</v>
      </c>
      <c r="AC2" s="28">
        <f t="shared" si="0"/>
        <v>
28</v>
      </c>
      <c r="AD2" s="28">
        <f t="shared" si="0"/>
        <v>
29</v>
      </c>
      <c r="AE2" s="28">
        <f t="shared" si="0"/>
        <v>
30</v>
      </c>
      <c r="AF2" s="28">
        <f t="shared" si="0"/>
        <v>
31</v>
      </c>
      <c r="AG2" s="28">
        <f t="shared" si="0"/>
        <v>
32</v>
      </c>
      <c r="AH2" s="28">
        <f t="shared" si="0"/>
        <v>
33</v>
      </c>
      <c r="AI2" s="28">
        <f t="shared" si="0"/>
        <v>
34</v>
      </c>
      <c r="AJ2" s="28">
        <f t="shared" si="0"/>
        <v>
35</v>
      </c>
      <c r="AK2" s="28">
        <f t="shared" si="0"/>
        <v>
36</v>
      </c>
      <c r="AL2" s="28">
        <f t="shared" si="0"/>
        <v>
37</v>
      </c>
      <c r="AM2" s="28">
        <f t="shared" si="0"/>
        <v>
38</v>
      </c>
      <c r="AN2" s="28">
        <f t="shared" si="0"/>
        <v>
39</v>
      </c>
      <c r="AO2" s="28">
        <f t="shared" si="0"/>
        <v>
40</v>
      </c>
      <c r="AP2" s="28">
        <f t="shared" si="0"/>
        <v>
41</v>
      </c>
      <c r="AQ2" s="28">
        <f t="shared" si="0"/>
        <v>
42</v>
      </c>
      <c r="AR2" s="28">
        <f t="shared" si="0"/>
        <v>
43</v>
      </c>
      <c r="AS2" s="28">
        <f t="shared" si="0"/>
        <v>
44</v>
      </c>
      <c r="AT2" s="28">
        <f t="shared" si="0"/>
        <v>
45</v>
      </c>
      <c r="AU2" s="28">
        <f t="shared" si="0"/>
        <v>
46</v>
      </c>
      <c r="AV2" s="28">
        <f t="shared" si="0"/>
        <v>
47</v>
      </c>
      <c r="AW2" s="28">
        <f t="shared" si="0"/>
        <v>
48</v>
      </c>
      <c r="AX2" s="28">
        <f t="shared" si="0"/>
        <v>
49</v>
      </c>
      <c r="AY2" s="28">
        <f t="shared" si="0"/>
        <v>
50</v>
      </c>
      <c r="AZ2" s="28">
        <f t="shared" si="0"/>
        <v>
51</v>
      </c>
      <c r="BA2" s="28">
        <f t="shared" si="0"/>
        <v>
52</v>
      </c>
      <c r="BB2" s="28">
        <f t="shared" si="0"/>
        <v>
53</v>
      </c>
      <c r="BC2" s="28">
        <f t="shared" si="0"/>
        <v>
54</v>
      </c>
      <c r="BD2" s="28">
        <f t="shared" si="0"/>
        <v>
55</v>
      </c>
      <c r="BE2" s="28">
        <f t="shared" si="0"/>
        <v>
56</v>
      </c>
      <c r="BF2" s="28">
        <f t="shared" si="0"/>
        <v>
57</v>
      </c>
      <c r="BG2" s="28">
        <f t="shared" si="0"/>
        <v>
58</v>
      </c>
      <c r="BH2" s="28">
        <f t="shared" si="0"/>
        <v>
59</v>
      </c>
      <c r="BI2" s="28">
        <f t="shared" si="0"/>
        <v>
60</v>
      </c>
      <c r="BJ2" s="28">
        <f t="shared" si="0"/>
        <v>
61</v>
      </c>
      <c r="BK2" s="28">
        <f t="shared" si="0"/>
        <v>
62</v>
      </c>
      <c r="BL2" s="28">
        <f t="shared" si="0"/>
        <v>
63</v>
      </c>
      <c r="BM2" s="28">
        <f t="shared" si="0"/>
        <v>
64</v>
      </c>
      <c r="BN2" s="28">
        <f t="shared" si="0"/>
        <v>
65</v>
      </c>
      <c r="BO2" s="28">
        <f t="shared" si="0"/>
        <v>
66</v>
      </c>
      <c r="BP2" s="28">
        <f t="shared" si="0"/>
        <v>
67</v>
      </c>
      <c r="BQ2" s="28">
        <f t="shared" si="0"/>
        <v>
68</v>
      </c>
      <c r="BR2" s="28">
        <f t="shared" si="0"/>
        <v>
69</v>
      </c>
      <c r="BS2" s="28">
        <f t="shared" si="0"/>
        <v>
70</v>
      </c>
      <c r="BT2" s="28">
        <f t="shared" ref="BT2:EE2" si="1">
COLUMN()-1</f>
        <v>
71</v>
      </c>
      <c r="BU2" s="28">
        <f t="shared" si="1"/>
        <v>
72</v>
      </c>
      <c r="BV2" s="28">
        <f t="shared" si="1"/>
        <v>
73</v>
      </c>
      <c r="BW2" s="28">
        <f t="shared" si="1"/>
        <v>
74</v>
      </c>
      <c r="BX2" s="28">
        <f t="shared" si="1"/>
        <v>
75</v>
      </c>
      <c r="BY2" s="28">
        <f t="shared" si="1"/>
        <v>
76</v>
      </c>
      <c r="BZ2" s="28">
        <f t="shared" si="1"/>
        <v>
77</v>
      </c>
      <c r="CA2" s="28">
        <f t="shared" si="1"/>
        <v>
78</v>
      </c>
      <c r="CB2" s="28">
        <f t="shared" si="1"/>
        <v>
79</v>
      </c>
      <c r="CC2" s="28">
        <f t="shared" si="1"/>
        <v>
80</v>
      </c>
      <c r="CD2" s="28">
        <f t="shared" si="1"/>
        <v>
81</v>
      </c>
      <c r="CE2" s="28">
        <f t="shared" si="1"/>
        <v>
82</v>
      </c>
      <c r="CF2" s="28">
        <f t="shared" si="1"/>
        <v>
83</v>
      </c>
      <c r="CG2" s="28">
        <f t="shared" si="1"/>
        <v>
84</v>
      </c>
      <c r="CH2" s="28">
        <f t="shared" si="1"/>
        <v>
85</v>
      </c>
      <c r="CI2" s="28">
        <f t="shared" si="1"/>
        <v>
86</v>
      </c>
      <c r="CJ2" s="28">
        <f t="shared" si="1"/>
        <v>
87</v>
      </c>
      <c r="CK2" s="28">
        <f t="shared" si="1"/>
        <v>
88</v>
      </c>
      <c r="CL2" s="28">
        <f t="shared" si="1"/>
        <v>
89</v>
      </c>
      <c r="CM2" s="28">
        <f t="shared" si="1"/>
        <v>
90</v>
      </c>
      <c r="CN2" s="28">
        <f t="shared" si="1"/>
        <v>
91</v>
      </c>
      <c r="CO2" s="28">
        <f t="shared" si="1"/>
        <v>
92</v>
      </c>
      <c r="CP2" s="28">
        <f t="shared" si="1"/>
        <v>
93</v>
      </c>
      <c r="CQ2" s="28">
        <f t="shared" si="1"/>
        <v>
94</v>
      </c>
      <c r="CR2" s="28">
        <f t="shared" si="1"/>
        <v>
95</v>
      </c>
      <c r="CS2" s="28">
        <f t="shared" si="1"/>
        <v>
96</v>
      </c>
      <c r="CT2" s="28">
        <f t="shared" si="1"/>
        <v>
97</v>
      </c>
      <c r="CU2" s="28">
        <f t="shared" si="1"/>
        <v>
98</v>
      </c>
      <c r="CV2" s="28">
        <f t="shared" si="1"/>
        <v>
99</v>
      </c>
      <c r="CW2" s="28">
        <f t="shared" si="1"/>
        <v>
100</v>
      </c>
      <c r="CX2" s="28">
        <f t="shared" si="1"/>
        <v>
101</v>
      </c>
      <c r="CY2" s="28">
        <f t="shared" si="1"/>
        <v>
102</v>
      </c>
      <c r="CZ2" s="28">
        <f t="shared" si="1"/>
        <v>
103</v>
      </c>
      <c r="DA2" s="28">
        <f t="shared" si="1"/>
        <v>
104</v>
      </c>
      <c r="DB2" s="28">
        <f t="shared" si="1"/>
        <v>
105</v>
      </c>
      <c r="DC2" s="28">
        <f t="shared" si="1"/>
        <v>
106</v>
      </c>
      <c r="DD2" s="28">
        <f t="shared" si="1"/>
        <v>
107</v>
      </c>
      <c r="DE2" s="28">
        <f t="shared" si="1"/>
        <v>
108</v>
      </c>
      <c r="DF2" s="28">
        <f t="shared" si="1"/>
        <v>
109</v>
      </c>
      <c r="DG2" s="28">
        <f t="shared" si="1"/>
        <v>
110</v>
      </c>
      <c r="DH2" s="28">
        <f t="shared" si="1"/>
        <v>
111</v>
      </c>
      <c r="DI2" s="28">
        <f t="shared" si="1"/>
        <v>
112</v>
      </c>
      <c r="DJ2" s="28">
        <f t="shared" si="1"/>
        <v>
113</v>
      </c>
      <c r="DK2" s="28">
        <f t="shared" si="1"/>
        <v>
114</v>
      </c>
      <c r="DL2" s="28">
        <f t="shared" si="1"/>
        <v>
115</v>
      </c>
      <c r="DM2" s="28">
        <f t="shared" si="1"/>
        <v>
116</v>
      </c>
      <c r="DN2" s="28">
        <f t="shared" si="1"/>
        <v>
117</v>
      </c>
      <c r="DO2" s="28">
        <f t="shared" si="1"/>
        <v>
118</v>
      </c>
      <c r="DP2" s="28">
        <f t="shared" si="1"/>
        <v>
119</v>
      </c>
      <c r="DQ2" s="28">
        <f t="shared" si="1"/>
        <v>
120</v>
      </c>
      <c r="DR2" s="28">
        <f t="shared" si="1"/>
        <v>
121</v>
      </c>
      <c r="DS2" s="28">
        <f t="shared" si="1"/>
        <v>
122</v>
      </c>
      <c r="DT2" s="28">
        <f t="shared" si="1"/>
        <v>
123</v>
      </c>
      <c r="DU2" s="28">
        <f t="shared" si="1"/>
        <v>
124</v>
      </c>
      <c r="DV2" s="28">
        <f t="shared" si="1"/>
        <v>
125</v>
      </c>
      <c r="DW2" s="28">
        <f t="shared" si="1"/>
        <v>
126</v>
      </c>
      <c r="DX2" s="28">
        <f t="shared" si="1"/>
        <v>
127</v>
      </c>
      <c r="DY2" s="28">
        <f t="shared" si="1"/>
        <v>
128</v>
      </c>
      <c r="DZ2" s="28">
        <f t="shared" si="1"/>
        <v>
129</v>
      </c>
      <c r="EA2" s="28">
        <f t="shared" si="1"/>
        <v>
130</v>
      </c>
      <c r="EB2" s="28">
        <f t="shared" si="1"/>
        <v>
131</v>
      </c>
      <c r="EC2" s="28">
        <f t="shared" si="1"/>
        <v>
132</v>
      </c>
      <c r="ED2" s="28">
        <f t="shared" si="1"/>
        <v>
133</v>
      </c>
      <c r="EE2" s="28">
        <f t="shared" si="1"/>
        <v>
134</v>
      </c>
      <c r="EF2" s="28">
        <f t="shared" ref="EF2:EO2" si="2">
COLUMN()-1</f>
        <v>
135</v>
      </c>
      <c r="EG2" s="28">
        <f t="shared" si="2"/>
        <v>
136</v>
      </c>
      <c r="EH2" s="28">
        <f t="shared" si="2"/>
        <v>
137</v>
      </c>
      <c r="EI2" s="28">
        <f t="shared" si="2"/>
        <v>
138</v>
      </c>
      <c r="EJ2" s="28">
        <f t="shared" si="2"/>
        <v>
139</v>
      </c>
      <c r="EK2" s="28">
        <f t="shared" si="2"/>
        <v>
140</v>
      </c>
      <c r="EL2" s="28">
        <f t="shared" si="2"/>
        <v>
141</v>
      </c>
      <c r="EM2" s="28">
        <f t="shared" si="2"/>
        <v>
142</v>
      </c>
      <c r="EN2" s="28">
        <f t="shared" si="2"/>
        <v>
143</v>
      </c>
      <c r="EO2" s="28">
        <f t="shared" si="2"/>
        <v>
144</v>
      </c>
    </row>
    <row r="3" spans="1:148" x14ac:dyDescent="0.15">
      <c r="A3" s="28" t="s">
        <v>
45</v>
      </c>
      <c r="B3" s="29" t="s">
        <v>
46</v>
      </c>
      <c r="C3" s="29" t="s">
        <v>
47</v>
      </c>
      <c r="D3" s="29" t="s">
        <v>
48</v>
      </c>
      <c r="E3" s="29" t="s">
        <v>
49</v>
      </c>
      <c r="F3" s="29" t="s">
        <v>
50</v>
      </c>
      <c r="G3" s="29" t="s">
        <v>
51</v>
      </c>
      <c r="H3" s="83" t="s">
        <v>
52</v>
      </c>
      <c r="I3" s="84"/>
      <c r="J3" s="84"/>
      <c r="K3" s="84"/>
      <c r="L3" s="84"/>
      <c r="M3" s="84"/>
      <c r="N3" s="84"/>
      <c r="O3" s="84"/>
      <c r="P3" s="84"/>
      <c r="Q3" s="84"/>
      <c r="R3" s="84"/>
      <c r="S3" s="84"/>
      <c r="T3" s="84"/>
      <c r="U3" s="84"/>
      <c r="V3" s="84"/>
      <c r="W3" s="84"/>
      <c r="X3" s="85"/>
      <c r="Y3" s="89" t="s">
        <v>
53</v>
      </c>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t="s">
        <v>
54</v>
      </c>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row>
    <row r="4" spans="1:148" x14ac:dyDescent="0.15">
      <c r="A4" s="28" t="s">
        <v>
55</v>
      </c>
      <c r="B4" s="30"/>
      <c r="C4" s="30"/>
      <c r="D4" s="30"/>
      <c r="E4" s="30"/>
      <c r="F4" s="30"/>
      <c r="G4" s="30"/>
      <c r="H4" s="86"/>
      <c r="I4" s="87"/>
      <c r="J4" s="87"/>
      <c r="K4" s="87"/>
      <c r="L4" s="87"/>
      <c r="M4" s="87"/>
      <c r="N4" s="87"/>
      <c r="O4" s="87"/>
      <c r="P4" s="87"/>
      <c r="Q4" s="87"/>
      <c r="R4" s="87"/>
      <c r="S4" s="87"/>
      <c r="T4" s="87"/>
      <c r="U4" s="87"/>
      <c r="V4" s="87"/>
      <c r="W4" s="87"/>
      <c r="X4" s="88"/>
      <c r="Y4" s="82" t="s">
        <v>
56</v>
      </c>
      <c r="Z4" s="82"/>
      <c r="AA4" s="82"/>
      <c r="AB4" s="82"/>
      <c r="AC4" s="82"/>
      <c r="AD4" s="82"/>
      <c r="AE4" s="82"/>
      <c r="AF4" s="82"/>
      <c r="AG4" s="82"/>
      <c r="AH4" s="82"/>
      <c r="AI4" s="82"/>
      <c r="AJ4" s="82" t="s">
        <v>
57</v>
      </c>
      <c r="AK4" s="82"/>
      <c r="AL4" s="82"/>
      <c r="AM4" s="82"/>
      <c r="AN4" s="82"/>
      <c r="AO4" s="82"/>
      <c r="AP4" s="82"/>
      <c r="AQ4" s="82"/>
      <c r="AR4" s="82"/>
      <c r="AS4" s="82"/>
      <c r="AT4" s="82"/>
      <c r="AU4" s="82" t="s">
        <v>
58</v>
      </c>
      <c r="AV4" s="82"/>
      <c r="AW4" s="82"/>
      <c r="AX4" s="82"/>
      <c r="AY4" s="82"/>
      <c r="AZ4" s="82"/>
      <c r="BA4" s="82"/>
      <c r="BB4" s="82"/>
      <c r="BC4" s="82"/>
      <c r="BD4" s="82"/>
      <c r="BE4" s="82"/>
      <c r="BF4" s="82" t="s">
        <v>
59</v>
      </c>
      <c r="BG4" s="82"/>
      <c r="BH4" s="82"/>
      <c r="BI4" s="82"/>
      <c r="BJ4" s="82"/>
      <c r="BK4" s="82"/>
      <c r="BL4" s="82"/>
      <c r="BM4" s="82"/>
      <c r="BN4" s="82"/>
      <c r="BO4" s="82"/>
      <c r="BP4" s="82"/>
      <c r="BQ4" s="82" t="s">
        <v>
60</v>
      </c>
      <c r="BR4" s="82"/>
      <c r="BS4" s="82"/>
      <c r="BT4" s="82"/>
      <c r="BU4" s="82"/>
      <c r="BV4" s="82"/>
      <c r="BW4" s="82"/>
      <c r="BX4" s="82"/>
      <c r="BY4" s="82"/>
      <c r="BZ4" s="82"/>
      <c r="CA4" s="82"/>
      <c r="CB4" s="82" t="s">
        <v>
61</v>
      </c>
      <c r="CC4" s="82"/>
      <c r="CD4" s="82"/>
      <c r="CE4" s="82"/>
      <c r="CF4" s="82"/>
      <c r="CG4" s="82"/>
      <c r="CH4" s="82"/>
      <c r="CI4" s="82"/>
      <c r="CJ4" s="82"/>
      <c r="CK4" s="82"/>
      <c r="CL4" s="82"/>
      <c r="CM4" s="82" t="s">
        <v>
62</v>
      </c>
      <c r="CN4" s="82"/>
      <c r="CO4" s="82"/>
      <c r="CP4" s="82"/>
      <c r="CQ4" s="82"/>
      <c r="CR4" s="82"/>
      <c r="CS4" s="82"/>
      <c r="CT4" s="82"/>
      <c r="CU4" s="82"/>
      <c r="CV4" s="82"/>
      <c r="CW4" s="82"/>
      <c r="CX4" s="82" t="s">
        <v>
63</v>
      </c>
      <c r="CY4" s="82"/>
      <c r="CZ4" s="82"/>
      <c r="DA4" s="82"/>
      <c r="DB4" s="82"/>
      <c r="DC4" s="82"/>
      <c r="DD4" s="82"/>
      <c r="DE4" s="82"/>
      <c r="DF4" s="82"/>
      <c r="DG4" s="82"/>
      <c r="DH4" s="82"/>
      <c r="DI4" s="82" t="s">
        <v>
64</v>
      </c>
      <c r="DJ4" s="82"/>
      <c r="DK4" s="82"/>
      <c r="DL4" s="82"/>
      <c r="DM4" s="82"/>
      <c r="DN4" s="82"/>
      <c r="DO4" s="82"/>
      <c r="DP4" s="82"/>
      <c r="DQ4" s="82"/>
      <c r="DR4" s="82"/>
      <c r="DS4" s="82"/>
      <c r="DT4" s="82" t="s">
        <v>
65</v>
      </c>
      <c r="DU4" s="82"/>
      <c r="DV4" s="82"/>
      <c r="DW4" s="82"/>
      <c r="DX4" s="82"/>
      <c r="DY4" s="82"/>
      <c r="DZ4" s="82"/>
      <c r="EA4" s="82"/>
      <c r="EB4" s="82"/>
      <c r="EC4" s="82"/>
      <c r="ED4" s="82"/>
      <c r="EE4" s="82" t="s">
        <v>
66</v>
      </c>
      <c r="EF4" s="82"/>
      <c r="EG4" s="82"/>
      <c r="EH4" s="82"/>
      <c r="EI4" s="82"/>
      <c r="EJ4" s="82"/>
      <c r="EK4" s="82"/>
      <c r="EL4" s="82"/>
      <c r="EM4" s="82"/>
      <c r="EN4" s="82"/>
      <c r="EO4" s="82"/>
    </row>
    <row r="5" spans="1:148" x14ac:dyDescent="0.15">
      <c r="A5" s="28" t="s">
        <v>
67</v>
      </c>
      <c r="B5" s="31"/>
      <c r="C5" s="31"/>
      <c r="D5" s="31"/>
      <c r="E5" s="31"/>
      <c r="F5" s="31"/>
      <c r="G5" s="31"/>
      <c r="H5" s="32" t="s">
        <v>
68</v>
      </c>
      <c r="I5" s="32" t="s">
        <v>
69</v>
      </c>
      <c r="J5" s="32" t="s">
        <v>
70</v>
      </c>
      <c r="K5" s="32" t="s">
        <v>
71</v>
      </c>
      <c r="L5" s="32" t="s">
        <v>
72</v>
      </c>
      <c r="M5" s="32" t="s">
        <v>
5</v>
      </c>
      <c r="N5" s="32" t="s">
        <v>
73</v>
      </c>
      <c r="O5" s="32" t="s">
        <v>
74</v>
      </c>
      <c r="P5" s="32" t="s">
        <v>
75</v>
      </c>
      <c r="Q5" s="32" t="s">
        <v>
76</v>
      </c>
      <c r="R5" s="32" t="s">
        <v>
77</v>
      </c>
      <c r="S5" s="32" t="s">
        <v>
78</v>
      </c>
      <c r="T5" s="32" t="s">
        <v>
79</v>
      </c>
      <c r="U5" s="32" t="s">
        <v>
80</v>
      </c>
      <c r="V5" s="32" t="s">
        <v>
81</v>
      </c>
      <c r="W5" s="32" t="s">
        <v>
82</v>
      </c>
      <c r="X5" s="32" t="s">
        <v>
83</v>
      </c>
      <c r="Y5" s="32" t="s">
        <v>
84</v>
      </c>
      <c r="Z5" s="32" t="s">
        <v>
85</v>
      </c>
      <c r="AA5" s="32" t="s">
        <v>
86</v>
      </c>
      <c r="AB5" s="32" t="s">
        <v>
87</v>
      </c>
      <c r="AC5" s="32" t="s">
        <v>
88</v>
      </c>
      <c r="AD5" s="32" t="s">
        <v>
89</v>
      </c>
      <c r="AE5" s="32" t="s">
        <v>
90</v>
      </c>
      <c r="AF5" s="32" t="s">
        <v>
91</v>
      </c>
      <c r="AG5" s="32" t="s">
        <v>
92</v>
      </c>
      <c r="AH5" s="32" t="s">
        <v>
93</v>
      </c>
      <c r="AI5" s="32" t="s">
        <v>
31</v>
      </c>
      <c r="AJ5" s="32" t="s">
        <v>
84</v>
      </c>
      <c r="AK5" s="32" t="s">
        <v>
85</v>
      </c>
      <c r="AL5" s="32" t="s">
        <v>
86</v>
      </c>
      <c r="AM5" s="32" t="s">
        <v>
87</v>
      </c>
      <c r="AN5" s="32" t="s">
        <v>
88</v>
      </c>
      <c r="AO5" s="32" t="s">
        <v>
89</v>
      </c>
      <c r="AP5" s="32" t="s">
        <v>
90</v>
      </c>
      <c r="AQ5" s="32" t="s">
        <v>
91</v>
      </c>
      <c r="AR5" s="32" t="s">
        <v>
92</v>
      </c>
      <c r="AS5" s="32" t="s">
        <v>
93</v>
      </c>
      <c r="AT5" s="32" t="s">
        <v>
94</v>
      </c>
      <c r="AU5" s="32" t="s">
        <v>
84</v>
      </c>
      <c r="AV5" s="32" t="s">
        <v>
85</v>
      </c>
      <c r="AW5" s="32" t="s">
        <v>
86</v>
      </c>
      <c r="AX5" s="32" t="s">
        <v>
87</v>
      </c>
      <c r="AY5" s="32" t="s">
        <v>
88</v>
      </c>
      <c r="AZ5" s="32" t="s">
        <v>
89</v>
      </c>
      <c r="BA5" s="32" t="s">
        <v>
90</v>
      </c>
      <c r="BB5" s="32" t="s">
        <v>
91</v>
      </c>
      <c r="BC5" s="32" t="s">
        <v>
92</v>
      </c>
      <c r="BD5" s="32" t="s">
        <v>
93</v>
      </c>
      <c r="BE5" s="32" t="s">
        <v>
94</v>
      </c>
      <c r="BF5" s="32" t="s">
        <v>
84</v>
      </c>
      <c r="BG5" s="32" t="s">
        <v>
85</v>
      </c>
      <c r="BH5" s="32" t="s">
        <v>
86</v>
      </c>
      <c r="BI5" s="32" t="s">
        <v>
87</v>
      </c>
      <c r="BJ5" s="32" t="s">
        <v>
88</v>
      </c>
      <c r="BK5" s="32" t="s">
        <v>
89</v>
      </c>
      <c r="BL5" s="32" t="s">
        <v>
90</v>
      </c>
      <c r="BM5" s="32" t="s">
        <v>
91</v>
      </c>
      <c r="BN5" s="32" t="s">
        <v>
92</v>
      </c>
      <c r="BO5" s="32" t="s">
        <v>
93</v>
      </c>
      <c r="BP5" s="32" t="s">
        <v>
94</v>
      </c>
      <c r="BQ5" s="32" t="s">
        <v>
84</v>
      </c>
      <c r="BR5" s="32" t="s">
        <v>
85</v>
      </c>
      <c r="BS5" s="32" t="s">
        <v>
86</v>
      </c>
      <c r="BT5" s="32" t="s">
        <v>
87</v>
      </c>
      <c r="BU5" s="32" t="s">
        <v>
88</v>
      </c>
      <c r="BV5" s="32" t="s">
        <v>
89</v>
      </c>
      <c r="BW5" s="32" t="s">
        <v>
90</v>
      </c>
      <c r="BX5" s="32" t="s">
        <v>
91</v>
      </c>
      <c r="BY5" s="32" t="s">
        <v>
92</v>
      </c>
      <c r="BZ5" s="32" t="s">
        <v>
93</v>
      </c>
      <c r="CA5" s="32" t="s">
        <v>
94</v>
      </c>
      <c r="CB5" s="32" t="s">
        <v>
84</v>
      </c>
      <c r="CC5" s="32" t="s">
        <v>
85</v>
      </c>
      <c r="CD5" s="32" t="s">
        <v>
86</v>
      </c>
      <c r="CE5" s="32" t="s">
        <v>
87</v>
      </c>
      <c r="CF5" s="32" t="s">
        <v>
88</v>
      </c>
      <c r="CG5" s="32" t="s">
        <v>
89</v>
      </c>
      <c r="CH5" s="32" t="s">
        <v>
90</v>
      </c>
      <c r="CI5" s="32" t="s">
        <v>
91</v>
      </c>
      <c r="CJ5" s="32" t="s">
        <v>
92</v>
      </c>
      <c r="CK5" s="32" t="s">
        <v>
93</v>
      </c>
      <c r="CL5" s="32" t="s">
        <v>
94</v>
      </c>
      <c r="CM5" s="32" t="s">
        <v>
84</v>
      </c>
      <c r="CN5" s="32" t="s">
        <v>
85</v>
      </c>
      <c r="CO5" s="32" t="s">
        <v>
86</v>
      </c>
      <c r="CP5" s="32" t="s">
        <v>
87</v>
      </c>
      <c r="CQ5" s="32" t="s">
        <v>
88</v>
      </c>
      <c r="CR5" s="32" t="s">
        <v>
89</v>
      </c>
      <c r="CS5" s="32" t="s">
        <v>
90</v>
      </c>
      <c r="CT5" s="32" t="s">
        <v>
91</v>
      </c>
      <c r="CU5" s="32" t="s">
        <v>
92</v>
      </c>
      <c r="CV5" s="32" t="s">
        <v>
93</v>
      </c>
      <c r="CW5" s="32" t="s">
        <v>
94</v>
      </c>
      <c r="CX5" s="32" t="s">
        <v>
84</v>
      </c>
      <c r="CY5" s="32" t="s">
        <v>
85</v>
      </c>
      <c r="CZ5" s="32" t="s">
        <v>
86</v>
      </c>
      <c r="DA5" s="32" t="s">
        <v>
87</v>
      </c>
      <c r="DB5" s="32" t="s">
        <v>
88</v>
      </c>
      <c r="DC5" s="32" t="s">
        <v>
89</v>
      </c>
      <c r="DD5" s="32" t="s">
        <v>
90</v>
      </c>
      <c r="DE5" s="32" t="s">
        <v>
91</v>
      </c>
      <c r="DF5" s="32" t="s">
        <v>
92</v>
      </c>
      <c r="DG5" s="32" t="s">
        <v>
93</v>
      </c>
      <c r="DH5" s="32" t="s">
        <v>
94</v>
      </c>
      <c r="DI5" s="32" t="s">
        <v>
84</v>
      </c>
      <c r="DJ5" s="32" t="s">
        <v>
85</v>
      </c>
      <c r="DK5" s="32" t="s">
        <v>
86</v>
      </c>
      <c r="DL5" s="32" t="s">
        <v>
87</v>
      </c>
      <c r="DM5" s="32" t="s">
        <v>
88</v>
      </c>
      <c r="DN5" s="32" t="s">
        <v>
89</v>
      </c>
      <c r="DO5" s="32" t="s">
        <v>
90</v>
      </c>
      <c r="DP5" s="32" t="s">
        <v>
91</v>
      </c>
      <c r="DQ5" s="32" t="s">
        <v>
92</v>
      </c>
      <c r="DR5" s="32" t="s">
        <v>
93</v>
      </c>
      <c r="DS5" s="32" t="s">
        <v>
94</v>
      </c>
      <c r="DT5" s="32" t="s">
        <v>
84</v>
      </c>
      <c r="DU5" s="32" t="s">
        <v>
85</v>
      </c>
      <c r="DV5" s="32" t="s">
        <v>
86</v>
      </c>
      <c r="DW5" s="32" t="s">
        <v>
87</v>
      </c>
      <c r="DX5" s="32" t="s">
        <v>
88</v>
      </c>
      <c r="DY5" s="32" t="s">
        <v>
89</v>
      </c>
      <c r="DZ5" s="32" t="s">
        <v>
90</v>
      </c>
      <c r="EA5" s="32" t="s">
        <v>
91</v>
      </c>
      <c r="EB5" s="32" t="s">
        <v>
92</v>
      </c>
      <c r="EC5" s="32" t="s">
        <v>
93</v>
      </c>
      <c r="ED5" s="32" t="s">
        <v>
94</v>
      </c>
      <c r="EE5" s="32" t="s">
        <v>
84</v>
      </c>
      <c r="EF5" s="32" t="s">
        <v>
85</v>
      </c>
      <c r="EG5" s="32" t="s">
        <v>
86</v>
      </c>
      <c r="EH5" s="32" t="s">
        <v>
87</v>
      </c>
      <c r="EI5" s="32" t="s">
        <v>
88</v>
      </c>
      <c r="EJ5" s="32" t="s">
        <v>
89</v>
      </c>
      <c r="EK5" s="32" t="s">
        <v>
90</v>
      </c>
      <c r="EL5" s="32" t="s">
        <v>
91</v>
      </c>
      <c r="EM5" s="32" t="s">
        <v>
92</v>
      </c>
      <c r="EN5" s="32" t="s">
        <v>
93</v>
      </c>
      <c r="EO5" s="32" t="s">
        <v>
94</v>
      </c>
    </row>
    <row r="6" spans="1:148" s="36" customFormat="1" x14ac:dyDescent="0.15">
      <c r="A6" s="28" t="s">
        <v>
95</v>
      </c>
      <c r="B6" s="33">
        <f>
B7</f>
        <v>
2020</v>
      </c>
      <c r="C6" s="33">
        <f t="shared" ref="C6:X6" si="3">
C7</f>
        <v>
132012</v>
      </c>
      <c r="D6" s="33">
        <f t="shared" si="3"/>
        <v>
46</v>
      </c>
      <c r="E6" s="33">
        <f t="shared" si="3"/>
        <v>
18</v>
      </c>
      <c r="F6" s="33">
        <f t="shared" si="3"/>
        <v>
0</v>
      </c>
      <c r="G6" s="33">
        <f t="shared" si="3"/>
        <v>
0</v>
      </c>
      <c r="H6" s="33" t="str">
        <f t="shared" si="3"/>
        <v>
東京都　八王子市</v>
      </c>
      <c r="I6" s="33" t="str">
        <f t="shared" si="3"/>
        <v>
法適用</v>
      </c>
      <c r="J6" s="33" t="str">
        <f t="shared" si="3"/>
        <v>
下水道事業</v>
      </c>
      <c r="K6" s="33" t="str">
        <f t="shared" si="3"/>
        <v>
特定地域生活排水処理</v>
      </c>
      <c r="L6" s="33" t="str">
        <f t="shared" si="3"/>
        <v>
K2</v>
      </c>
      <c r="M6" s="33" t="str">
        <f t="shared" si="3"/>
        <v>
非設置</v>
      </c>
      <c r="N6" s="34" t="str">
        <f t="shared" si="3"/>
        <v>
-</v>
      </c>
      <c r="O6" s="34">
        <f t="shared" si="3"/>
        <v>
55.58</v>
      </c>
      <c r="P6" s="34">
        <f t="shared" si="3"/>
        <v>
0.28000000000000003</v>
      </c>
      <c r="Q6" s="34">
        <f t="shared" si="3"/>
        <v>
100</v>
      </c>
      <c r="R6" s="34">
        <f t="shared" si="3"/>
        <v>
3410</v>
      </c>
      <c r="S6" s="34">
        <f t="shared" si="3"/>
        <v>
561828</v>
      </c>
      <c r="T6" s="34">
        <f t="shared" si="3"/>
        <v>
186.38</v>
      </c>
      <c r="U6" s="34">
        <f t="shared" si="3"/>
        <v>
3014.42</v>
      </c>
      <c r="V6" s="34">
        <f t="shared" si="3"/>
        <v>
1567</v>
      </c>
      <c r="W6" s="34">
        <f t="shared" si="3"/>
        <v>
53.97</v>
      </c>
      <c r="X6" s="34">
        <f t="shared" si="3"/>
        <v>
29.03</v>
      </c>
      <c r="Y6" s="35" t="str">
        <f>
IF(Y7="",NA(),Y7)</f>
        <v>
-</v>
      </c>
      <c r="Z6" s="35" t="str">
        <f t="shared" ref="Z6:AH6" si="4">
IF(Z7="",NA(),Z7)</f>
        <v>
-</v>
      </c>
      <c r="AA6" s="35" t="str">
        <f t="shared" si="4"/>
        <v>
-</v>
      </c>
      <c r="AB6" s="35" t="str">
        <f t="shared" si="4"/>
        <v>
-</v>
      </c>
      <c r="AC6" s="35">
        <f t="shared" si="4"/>
        <v>
70.180000000000007</v>
      </c>
      <c r="AD6" s="35" t="str">
        <f t="shared" si="4"/>
        <v>
-</v>
      </c>
      <c r="AE6" s="35" t="str">
        <f t="shared" si="4"/>
        <v>
-</v>
      </c>
      <c r="AF6" s="35" t="str">
        <f t="shared" si="4"/>
        <v>
-</v>
      </c>
      <c r="AG6" s="35" t="str">
        <f t="shared" si="4"/>
        <v>
-</v>
      </c>
      <c r="AH6" s="35">
        <f t="shared" si="4"/>
        <v>
99.03</v>
      </c>
      <c r="AI6" s="34" t="str">
        <f>
IF(AI7="","",IF(AI7="-","【-】","【"&amp;SUBSTITUTE(TEXT(AI7,"#,##0.00"),"-","△")&amp;"】"))</f>
        <v>
【98.17】</v>
      </c>
      <c r="AJ6" s="35" t="str">
        <f>
IF(AJ7="",NA(),AJ7)</f>
        <v>
-</v>
      </c>
      <c r="AK6" s="35" t="str">
        <f t="shared" ref="AK6:AS6" si="5">
IF(AK7="",NA(),AK7)</f>
        <v>
-</v>
      </c>
      <c r="AL6" s="35" t="str">
        <f t="shared" si="5"/>
        <v>
-</v>
      </c>
      <c r="AM6" s="35" t="str">
        <f t="shared" si="5"/>
        <v>
-</v>
      </c>
      <c r="AN6" s="35">
        <f t="shared" si="5"/>
        <v>
199.81</v>
      </c>
      <c r="AO6" s="35" t="str">
        <f t="shared" si="5"/>
        <v>
-</v>
      </c>
      <c r="AP6" s="35" t="str">
        <f t="shared" si="5"/>
        <v>
-</v>
      </c>
      <c r="AQ6" s="35" t="str">
        <f t="shared" si="5"/>
        <v>
-</v>
      </c>
      <c r="AR6" s="35" t="str">
        <f t="shared" si="5"/>
        <v>
-</v>
      </c>
      <c r="AS6" s="35">
        <f t="shared" si="5"/>
        <v>
74.239999999999995</v>
      </c>
      <c r="AT6" s="34" t="str">
        <f>
IF(AT7="","",IF(AT7="-","【-】","【"&amp;SUBSTITUTE(TEXT(AT7,"#,##0.00"),"-","△")&amp;"】"))</f>
        <v>
【92.20】</v>
      </c>
      <c r="AU6" s="35" t="str">
        <f>
IF(AU7="",NA(),AU7)</f>
        <v>
-</v>
      </c>
      <c r="AV6" s="35" t="str">
        <f t="shared" ref="AV6:BD6" si="6">
IF(AV7="",NA(),AV7)</f>
        <v>
-</v>
      </c>
      <c r="AW6" s="35" t="str">
        <f t="shared" si="6"/>
        <v>
-</v>
      </c>
      <c r="AX6" s="35" t="str">
        <f t="shared" si="6"/>
        <v>
-</v>
      </c>
      <c r="AY6" s="35">
        <f t="shared" si="6"/>
        <v>
2.2799999999999998</v>
      </c>
      <c r="AZ6" s="35" t="str">
        <f t="shared" si="6"/>
        <v>
-</v>
      </c>
      <c r="BA6" s="35" t="str">
        <f t="shared" si="6"/>
        <v>
-</v>
      </c>
      <c r="BB6" s="35" t="str">
        <f t="shared" si="6"/>
        <v>
-</v>
      </c>
      <c r="BC6" s="35" t="str">
        <f t="shared" si="6"/>
        <v>
-</v>
      </c>
      <c r="BD6" s="35">
        <f t="shared" si="6"/>
        <v>
100.47</v>
      </c>
      <c r="BE6" s="34" t="str">
        <f>
IF(BE7="","",IF(BE7="-","【-】","【"&amp;SUBSTITUTE(TEXT(BE7,"#,##0.00"),"-","△")&amp;"】"))</f>
        <v>
【106.38】</v>
      </c>
      <c r="BF6" s="35" t="str">
        <f>
IF(BF7="",NA(),BF7)</f>
        <v>
-</v>
      </c>
      <c r="BG6" s="35" t="str">
        <f t="shared" ref="BG6:BO6" si="7">
IF(BG7="",NA(),BG7)</f>
        <v>
-</v>
      </c>
      <c r="BH6" s="35" t="str">
        <f t="shared" si="7"/>
        <v>
-</v>
      </c>
      <c r="BI6" s="35" t="str">
        <f t="shared" si="7"/>
        <v>
-</v>
      </c>
      <c r="BJ6" s="35">
        <f t="shared" si="7"/>
        <v>
1080.75</v>
      </c>
      <c r="BK6" s="35" t="str">
        <f t="shared" si="7"/>
        <v>
-</v>
      </c>
      <c r="BL6" s="35" t="str">
        <f t="shared" si="7"/>
        <v>
-</v>
      </c>
      <c r="BM6" s="35" t="str">
        <f t="shared" si="7"/>
        <v>
-</v>
      </c>
      <c r="BN6" s="35" t="str">
        <f t="shared" si="7"/>
        <v>
-</v>
      </c>
      <c r="BO6" s="35">
        <f t="shared" si="7"/>
        <v>
294.27</v>
      </c>
      <c r="BP6" s="34" t="str">
        <f>
IF(BP7="","",IF(BP7="-","【-】","【"&amp;SUBSTITUTE(TEXT(BP7,"#,##0.00"),"-","△")&amp;"】"))</f>
        <v>
【314.13】</v>
      </c>
      <c r="BQ6" s="35" t="str">
        <f>
IF(BQ7="",NA(),BQ7)</f>
        <v>
-</v>
      </c>
      <c r="BR6" s="35" t="str">
        <f t="shared" ref="BR6:BZ6" si="8">
IF(BR7="",NA(),BR7)</f>
        <v>
-</v>
      </c>
      <c r="BS6" s="35" t="str">
        <f t="shared" si="8"/>
        <v>
-</v>
      </c>
      <c r="BT6" s="35" t="str">
        <f t="shared" si="8"/>
        <v>
-</v>
      </c>
      <c r="BU6" s="35">
        <f t="shared" si="8"/>
        <v>
23.8</v>
      </c>
      <c r="BV6" s="35" t="str">
        <f t="shared" si="8"/>
        <v>
-</v>
      </c>
      <c r="BW6" s="35" t="str">
        <f t="shared" si="8"/>
        <v>
-</v>
      </c>
      <c r="BX6" s="35" t="str">
        <f t="shared" si="8"/>
        <v>
-</v>
      </c>
      <c r="BY6" s="35" t="str">
        <f t="shared" si="8"/>
        <v>
-</v>
      </c>
      <c r="BZ6" s="35">
        <f t="shared" si="8"/>
        <v>
60.59</v>
      </c>
      <c r="CA6" s="34" t="str">
        <f>
IF(CA7="","",IF(CA7="-","【-】","【"&amp;SUBSTITUTE(TEXT(CA7,"#,##0.00"),"-","△")&amp;"】"))</f>
        <v>
【58.42】</v>
      </c>
      <c r="CB6" s="35" t="str">
        <f>
IF(CB7="",NA(),CB7)</f>
        <v>
-</v>
      </c>
      <c r="CC6" s="35" t="str">
        <f t="shared" ref="CC6:CK6" si="9">
IF(CC7="",NA(),CC7)</f>
        <v>
-</v>
      </c>
      <c r="CD6" s="35" t="str">
        <f t="shared" si="9"/>
        <v>
-</v>
      </c>
      <c r="CE6" s="35" t="str">
        <f t="shared" si="9"/>
        <v>
-</v>
      </c>
      <c r="CF6" s="35">
        <f t="shared" si="9"/>
        <v>
582.6</v>
      </c>
      <c r="CG6" s="35" t="str">
        <f t="shared" si="9"/>
        <v>
-</v>
      </c>
      <c r="CH6" s="35" t="str">
        <f t="shared" si="9"/>
        <v>
-</v>
      </c>
      <c r="CI6" s="35" t="str">
        <f t="shared" si="9"/>
        <v>
-</v>
      </c>
      <c r="CJ6" s="35" t="str">
        <f t="shared" si="9"/>
        <v>
-</v>
      </c>
      <c r="CK6" s="35">
        <f t="shared" si="9"/>
        <v>
280.23</v>
      </c>
      <c r="CL6" s="34" t="str">
        <f>
IF(CL7="","",IF(CL7="-","【-】","【"&amp;SUBSTITUTE(TEXT(CL7,"#,##0.00"),"-","△")&amp;"】"))</f>
        <v>
【282.28】</v>
      </c>
      <c r="CM6" s="35" t="str">
        <f>
IF(CM7="",NA(),CM7)</f>
        <v>
-</v>
      </c>
      <c r="CN6" s="35" t="str">
        <f t="shared" ref="CN6:CV6" si="10">
IF(CN7="",NA(),CN7)</f>
        <v>
-</v>
      </c>
      <c r="CO6" s="35" t="str">
        <f t="shared" si="10"/>
        <v>
-</v>
      </c>
      <c r="CP6" s="35" t="str">
        <f t="shared" si="10"/>
        <v>
-</v>
      </c>
      <c r="CQ6" s="35">
        <f t="shared" si="10"/>
        <v>
93.15</v>
      </c>
      <c r="CR6" s="35" t="str">
        <f t="shared" si="10"/>
        <v>
-</v>
      </c>
      <c r="CS6" s="35" t="str">
        <f t="shared" si="10"/>
        <v>
-</v>
      </c>
      <c r="CT6" s="35" t="str">
        <f t="shared" si="10"/>
        <v>
-</v>
      </c>
      <c r="CU6" s="35" t="str">
        <f t="shared" si="10"/>
        <v>
-</v>
      </c>
      <c r="CV6" s="35">
        <f t="shared" si="10"/>
        <v>
58.19</v>
      </c>
      <c r="CW6" s="34" t="str">
        <f>
IF(CW7="","",IF(CW7="-","【-】","【"&amp;SUBSTITUTE(TEXT(CW7,"#,##0.00"),"-","△")&amp;"】"))</f>
        <v>
【57.83】</v>
      </c>
      <c r="CX6" s="35" t="str">
        <f>
IF(CX7="",NA(),CX7)</f>
        <v>
-</v>
      </c>
      <c r="CY6" s="35" t="str">
        <f t="shared" ref="CY6:DG6" si="11">
IF(CY7="",NA(),CY7)</f>
        <v>
-</v>
      </c>
      <c r="CZ6" s="35" t="str">
        <f t="shared" si="11"/>
        <v>
-</v>
      </c>
      <c r="DA6" s="35" t="str">
        <f t="shared" si="11"/>
        <v>
-</v>
      </c>
      <c r="DB6" s="35">
        <f t="shared" si="11"/>
        <v>
100</v>
      </c>
      <c r="DC6" s="35" t="str">
        <f t="shared" si="11"/>
        <v>
-</v>
      </c>
      <c r="DD6" s="35" t="str">
        <f t="shared" si="11"/>
        <v>
-</v>
      </c>
      <c r="DE6" s="35" t="str">
        <f t="shared" si="11"/>
        <v>
-</v>
      </c>
      <c r="DF6" s="35" t="str">
        <f t="shared" si="11"/>
        <v>
-</v>
      </c>
      <c r="DG6" s="35">
        <f t="shared" si="11"/>
        <v>
87.8</v>
      </c>
      <c r="DH6" s="34" t="str">
        <f>
IF(DH7="","",IF(DH7="-","【-】","【"&amp;SUBSTITUTE(TEXT(DH7,"#,##0.00"),"-","△")&amp;"】"))</f>
        <v>
【77.67】</v>
      </c>
      <c r="DI6" s="35" t="str">
        <f>
IF(DI7="",NA(),DI7)</f>
        <v>
-</v>
      </c>
      <c r="DJ6" s="35" t="str">
        <f t="shared" ref="DJ6:DR6" si="12">
IF(DJ7="",NA(),DJ7)</f>
        <v>
-</v>
      </c>
      <c r="DK6" s="35" t="str">
        <f t="shared" si="12"/>
        <v>
-</v>
      </c>
      <c r="DL6" s="35" t="str">
        <f t="shared" si="12"/>
        <v>
-</v>
      </c>
      <c r="DM6" s="35">
        <f t="shared" si="12"/>
        <v>
4.66</v>
      </c>
      <c r="DN6" s="35" t="str">
        <f t="shared" si="12"/>
        <v>
-</v>
      </c>
      <c r="DO6" s="35" t="str">
        <f t="shared" si="12"/>
        <v>
-</v>
      </c>
      <c r="DP6" s="35" t="str">
        <f t="shared" si="12"/>
        <v>
-</v>
      </c>
      <c r="DQ6" s="35" t="str">
        <f t="shared" si="12"/>
        <v>
-</v>
      </c>
      <c r="DR6" s="35">
        <f t="shared" si="12"/>
        <v>
15.74</v>
      </c>
      <c r="DS6" s="34" t="str">
        <f>
IF(DS7="","",IF(DS7="-","【-】","【"&amp;SUBSTITUTE(TEXT(DS7,"#,##0.00"),"-","△")&amp;"】"))</f>
        <v>
【15.64】</v>
      </c>
      <c r="DT6" s="35" t="str">
        <f>
IF(DT7="",NA(),DT7)</f>
        <v>
-</v>
      </c>
      <c r="DU6" s="35" t="str">
        <f t="shared" ref="DU6:EC6" si="13">
IF(DU7="",NA(),DU7)</f>
        <v>
-</v>
      </c>
      <c r="DV6" s="35" t="str">
        <f t="shared" si="13"/>
        <v>
-</v>
      </c>
      <c r="DW6" s="35" t="str">
        <f t="shared" si="13"/>
        <v>
-</v>
      </c>
      <c r="DX6" s="35" t="str">
        <f t="shared" si="13"/>
        <v>
-</v>
      </c>
      <c r="DY6" s="35" t="str">
        <f t="shared" si="13"/>
        <v>
-</v>
      </c>
      <c r="DZ6" s="35" t="str">
        <f t="shared" si="13"/>
        <v>
-</v>
      </c>
      <c r="EA6" s="35" t="str">
        <f t="shared" si="13"/>
        <v>
-</v>
      </c>
      <c r="EB6" s="35" t="str">
        <f t="shared" si="13"/>
        <v>
-</v>
      </c>
      <c r="EC6" s="35" t="str">
        <f t="shared" si="13"/>
        <v>
-</v>
      </c>
      <c r="ED6" s="34" t="str">
        <f>
IF(ED7="","",IF(ED7="-","【-】","【"&amp;SUBSTITUTE(TEXT(ED7,"#,##0.00"),"-","△")&amp;"】"))</f>
        <v>
【-】</v>
      </c>
      <c r="EE6" s="35" t="str">
        <f>
IF(EE7="",NA(),EE7)</f>
        <v>
-</v>
      </c>
      <c r="EF6" s="35" t="str">
        <f t="shared" ref="EF6:EN6" si="14">
IF(EF7="",NA(),EF7)</f>
        <v>
-</v>
      </c>
      <c r="EG6" s="35" t="str">
        <f t="shared" si="14"/>
        <v>
-</v>
      </c>
      <c r="EH6" s="35" t="str">
        <f t="shared" si="14"/>
        <v>
-</v>
      </c>
      <c r="EI6" s="35" t="str">
        <f t="shared" si="14"/>
        <v>
-</v>
      </c>
      <c r="EJ6" s="35" t="str">
        <f t="shared" si="14"/>
        <v>
-</v>
      </c>
      <c r="EK6" s="35" t="str">
        <f t="shared" si="14"/>
        <v>
-</v>
      </c>
      <c r="EL6" s="35" t="str">
        <f t="shared" si="14"/>
        <v>
-</v>
      </c>
      <c r="EM6" s="35" t="str">
        <f t="shared" si="14"/>
        <v>
-</v>
      </c>
      <c r="EN6" s="35" t="str">
        <f t="shared" si="14"/>
        <v>
-</v>
      </c>
      <c r="EO6" s="34" t="str">
        <f>
IF(EO7="","",IF(EO7="-","【-】","【"&amp;SUBSTITUTE(TEXT(EO7,"#,##0.00"),"-","△")&amp;"】"))</f>
        <v>
【-】</v>
      </c>
    </row>
    <row r="7" spans="1:148" s="36" customFormat="1" x14ac:dyDescent="0.15">
      <c r="A7" s="28"/>
      <c r="B7" s="37">
        <v>
2020</v>
      </c>
      <c r="C7" s="37">
        <v>
132012</v>
      </c>
      <c r="D7" s="37">
        <v>
46</v>
      </c>
      <c r="E7" s="37">
        <v>
18</v>
      </c>
      <c r="F7" s="37">
        <v>
0</v>
      </c>
      <c r="G7" s="37">
        <v>
0</v>
      </c>
      <c r="H7" s="37" t="s">
        <v>
96</v>
      </c>
      <c r="I7" s="37" t="s">
        <v>
97</v>
      </c>
      <c r="J7" s="37" t="s">
        <v>
98</v>
      </c>
      <c r="K7" s="37" t="s">
        <v>
99</v>
      </c>
      <c r="L7" s="37" t="s">
        <v>
100</v>
      </c>
      <c r="M7" s="37" t="s">
        <v>
101</v>
      </c>
      <c r="N7" s="38" t="s">
        <v>
102</v>
      </c>
      <c r="O7" s="38">
        <v>
55.58</v>
      </c>
      <c r="P7" s="38">
        <v>
0.28000000000000003</v>
      </c>
      <c r="Q7" s="38">
        <v>
100</v>
      </c>
      <c r="R7" s="38">
        <v>
3410</v>
      </c>
      <c r="S7" s="38">
        <v>
561828</v>
      </c>
      <c r="T7" s="38">
        <v>
186.38</v>
      </c>
      <c r="U7" s="38">
        <v>
3014.42</v>
      </c>
      <c r="V7" s="38">
        <v>
1567</v>
      </c>
      <c r="W7" s="38">
        <v>
53.97</v>
      </c>
      <c r="X7" s="38">
        <v>
29.03</v>
      </c>
      <c r="Y7" s="38" t="s">
        <v>
102</v>
      </c>
      <c r="Z7" s="38" t="s">
        <v>
102</v>
      </c>
      <c r="AA7" s="38" t="s">
        <v>
102</v>
      </c>
      <c r="AB7" s="38" t="s">
        <v>
102</v>
      </c>
      <c r="AC7" s="38">
        <v>
70.180000000000007</v>
      </c>
      <c r="AD7" s="38" t="s">
        <v>
102</v>
      </c>
      <c r="AE7" s="38" t="s">
        <v>
102</v>
      </c>
      <c r="AF7" s="38" t="s">
        <v>
102</v>
      </c>
      <c r="AG7" s="38" t="s">
        <v>
102</v>
      </c>
      <c r="AH7" s="38">
        <v>
99.03</v>
      </c>
      <c r="AI7" s="38">
        <v>
98.17</v>
      </c>
      <c r="AJ7" s="38" t="s">
        <v>
102</v>
      </c>
      <c r="AK7" s="38" t="s">
        <v>
102</v>
      </c>
      <c r="AL7" s="38" t="s">
        <v>
102</v>
      </c>
      <c r="AM7" s="38" t="s">
        <v>
102</v>
      </c>
      <c r="AN7" s="38">
        <v>
199.81</v>
      </c>
      <c r="AO7" s="38" t="s">
        <v>
102</v>
      </c>
      <c r="AP7" s="38" t="s">
        <v>
102</v>
      </c>
      <c r="AQ7" s="38" t="s">
        <v>
102</v>
      </c>
      <c r="AR7" s="38" t="s">
        <v>
102</v>
      </c>
      <c r="AS7" s="38">
        <v>
74.239999999999995</v>
      </c>
      <c r="AT7" s="38">
        <v>
92.2</v>
      </c>
      <c r="AU7" s="38" t="s">
        <v>
102</v>
      </c>
      <c r="AV7" s="38" t="s">
        <v>
102</v>
      </c>
      <c r="AW7" s="38" t="s">
        <v>
102</v>
      </c>
      <c r="AX7" s="38" t="s">
        <v>
102</v>
      </c>
      <c r="AY7" s="38">
        <v>
2.2799999999999998</v>
      </c>
      <c r="AZ7" s="38" t="s">
        <v>
102</v>
      </c>
      <c r="BA7" s="38" t="s">
        <v>
102</v>
      </c>
      <c r="BB7" s="38" t="s">
        <v>
102</v>
      </c>
      <c r="BC7" s="38" t="s">
        <v>
102</v>
      </c>
      <c r="BD7" s="38">
        <v>
100.47</v>
      </c>
      <c r="BE7" s="38">
        <v>
106.38</v>
      </c>
      <c r="BF7" s="38" t="s">
        <v>
102</v>
      </c>
      <c r="BG7" s="38" t="s">
        <v>
102</v>
      </c>
      <c r="BH7" s="38" t="s">
        <v>
102</v>
      </c>
      <c r="BI7" s="38" t="s">
        <v>
102</v>
      </c>
      <c r="BJ7" s="38">
        <v>
1080.75</v>
      </c>
      <c r="BK7" s="38" t="s">
        <v>
102</v>
      </c>
      <c r="BL7" s="38" t="s">
        <v>
102</v>
      </c>
      <c r="BM7" s="38" t="s">
        <v>
102</v>
      </c>
      <c r="BN7" s="38" t="s">
        <v>
102</v>
      </c>
      <c r="BO7" s="38">
        <v>
294.27</v>
      </c>
      <c r="BP7" s="38">
        <v>
314.13</v>
      </c>
      <c r="BQ7" s="38" t="s">
        <v>
102</v>
      </c>
      <c r="BR7" s="38" t="s">
        <v>
102</v>
      </c>
      <c r="BS7" s="38" t="s">
        <v>
102</v>
      </c>
      <c r="BT7" s="38" t="s">
        <v>
102</v>
      </c>
      <c r="BU7" s="38">
        <v>
23.8</v>
      </c>
      <c r="BV7" s="38" t="s">
        <v>
102</v>
      </c>
      <c r="BW7" s="38" t="s">
        <v>
102</v>
      </c>
      <c r="BX7" s="38" t="s">
        <v>
102</v>
      </c>
      <c r="BY7" s="38" t="s">
        <v>
102</v>
      </c>
      <c r="BZ7" s="38">
        <v>
60.59</v>
      </c>
      <c r="CA7" s="38">
        <v>
58.42</v>
      </c>
      <c r="CB7" s="38" t="s">
        <v>
102</v>
      </c>
      <c r="CC7" s="38" t="s">
        <v>
102</v>
      </c>
      <c r="CD7" s="38" t="s">
        <v>
102</v>
      </c>
      <c r="CE7" s="38" t="s">
        <v>
102</v>
      </c>
      <c r="CF7" s="38">
        <v>
582.6</v>
      </c>
      <c r="CG7" s="38" t="s">
        <v>
102</v>
      </c>
      <c r="CH7" s="38" t="s">
        <v>
102</v>
      </c>
      <c r="CI7" s="38" t="s">
        <v>
102</v>
      </c>
      <c r="CJ7" s="38" t="s">
        <v>
102</v>
      </c>
      <c r="CK7" s="38">
        <v>
280.23</v>
      </c>
      <c r="CL7" s="38">
        <v>
282.27999999999997</v>
      </c>
      <c r="CM7" s="38" t="s">
        <v>
102</v>
      </c>
      <c r="CN7" s="38" t="s">
        <v>
102</v>
      </c>
      <c r="CO7" s="38" t="s">
        <v>
102</v>
      </c>
      <c r="CP7" s="38" t="s">
        <v>
102</v>
      </c>
      <c r="CQ7" s="38">
        <v>
93.15</v>
      </c>
      <c r="CR7" s="38" t="s">
        <v>
102</v>
      </c>
      <c r="CS7" s="38" t="s">
        <v>
102</v>
      </c>
      <c r="CT7" s="38" t="s">
        <v>
102</v>
      </c>
      <c r="CU7" s="38" t="s">
        <v>
102</v>
      </c>
      <c r="CV7" s="38">
        <v>
58.19</v>
      </c>
      <c r="CW7" s="38">
        <v>
57.83</v>
      </c>
      <c r="CX7" s="38" t="s">
        <v>
102</v>
      </c>
      <c r="CY7" s="38" t="s">
        <v>
102</v>
      </c>
      <c r="CZ7" s="38" t="s">
        <v>
102</v>
      </c>
      <c r="DA7" s="38" t="s">
        <v>
102</v>
      </c>
      <c r="DB7" s="38">
        <v>
100</v>
      </c>
      <c r="DC7" s="38" t="s">
        <v>
102</v>
      </c>
      <c r="DD7" s="38" t="s">
        <v>
102</v>
      </c>
      <c r="DE7" s="38" t="s">
        <v>
102</v>
      </c>
      <c r="DF7" s="38" t="s">
        <v>
102</v>
      </c>
      <c r="DG7" s="38">
        <v>
87.8</v>
      </c>
      <c r="DH7" s="38">
        <v>
77.67</v>
      </c>
      <c r="DI7" s="38" t="s">
        <v>
102</v>
      </c>
      <c r="DJ7" s="38" t="s">
        <v>
102</v>
      </c>
      <c r="DK7" s="38" t="s">
        <v>
102</v>
      </c>
      <c r="DL7" s="38" t="s">
        <v>
102</v>
      </c>
      <c r="DM7" s="38">
        <v>
4.66</v>
      </c>
      <c r="DN7" s="38" t="s">
        <v>
102</v>
      </c>
      <c r="DO7" s="38" t="s">
        <v>
102</v>
      </c>
      <c r="DP7" s="38" t="s">
        <v>
102</v>
      </c>
      <c r="DQ7" s="38" t="s">
        <v>
102</v>
      </c>
      <c r="DR7" s="38">
        <v>
15.74</v>
      </c>
      <c r="DS7" s="38">
        <v>
15.64</v>
      </c>
      <c r="DT7" s="38" t="s">
        <v>
102</v>
      </c>
      <c r="DU7" s="38" t="s">
        <v>
102</v>
      </c>
      <c r="DV7" s="38" t="s">
        <v>
102</v>
      </c>
      <c r="DW7" s="38" t="s">
        <v>
102</v>
      </c>
      <c r="DX7" s="38" t="s">
        <v>
102</v>
      </c>
      <c r="DY7" s="38" t="s">
        <v>
102</v>
      </c>
      <c r="DZ7" s="38" t="s">
        <v>
102</v>
      </c>
      <c r="EA7" s="38" t="s">
        <v>
102</v>
      </c>
      <c r="EB7" s="38" t="s">
        <v>
102</v>
      </c>
      <c r="EC7" s="38" t="s">
        <v>
102</v>
      </c>
      <c r="ED7" s="38" t="s">
        <v>
102</v>
      </c>
      <c r="EE7" s="38" t="s">
        <v>
102</v>
      </c>
      <c r="EF7" s="38" t="s">
        <v>
102</v>
      </c>
      <c r="EG7" s="38" t="s">
        <v>
102</v>
      </c>
      <c r="EH7" s="38" t="s">
        <v>
102</v>
      </c>
      <c r="EI7" s="38" t="s">
        <v>
102</v>
      </c>
      <c r="EJ7" s="38" t="s">
        <v>
102</v>
      </c>
      <c r="EK7" s="38" t="s">
        <v>
102</v>
      </c>
      <c r="EL7" s="38" t="s">
        <v>
102</v>
      </c>
      <c r="EM7" s="38" t="s">
        <v>
102</v>
      </c>
      <c r="EN7" s="38" t="s">
        <v>
102</v>
      </c>
      <c r="EO7" s="38" t="s">
        <v>
102</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
103</v>
      </c>
      <c r="C9" s="40" t="s">
        <v>
104</v>
      </c>
      <c r="D9" s="40" t="s">
        <v>
105</v>
      </c>
      <c r="E9" s="40" t="s">
        <v>
106</v>
      </c>
      <c r="F9" s="40" t="s">
        <v>
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
46</v>
      </c>
      <c r="B10" s="41">
        <f t="shared" ref="B10:D10" si="15">
DATEVALUE($B7+12-B11&amp;"/1/"&amp;B12)</f>
        <v>
46753</v>
      </c>
      <c r="C10" s="41">
        <f t="shared" si="15"/>
        <v>
47119</v>
      </c>
      <c r="D10" s="41">
        <f t="shared" si="15"/>
        <v>
47484</v>
      </c>
      <c r="E10" s="42">
        <f>
DATEVALUE($B7+12-E11&amp;"/1/"&amp;E12)</f>
        <v>
47849</v>
      </c>
      <c r="F10" s="42">
        <f>
DATEVALUE($B7+12-F11&amp;"/1/"&amp;F12)</f>
        <v>
48215</v>
      </c>
    </row>
    <row r="11" spans="1:148" x14ac:dyDescent="0.15">
      <c r="B11">
        <v>
4</v>
      </c>
      <c r="C11">
        <v>
3</v>
      </c>
      <c r="D11">
        <v>
2</v>
      </c>
      <c r="E11">
        <v>
1</v>
      </c>
      <c r="F11">
        <v>
0</v>
      </c>
      <c r="G11" t="s">
        <v>
108</v>
      </c>
    </row>
    <row r="12" spans="1:148" x14ac:dyDescent="0.15">
      <c r="B12">
        <v>
1</v>
      </c>
      <c r="C12">
        <v>
1</v>
      </c>
      <c r="D12">
        <v>
1</v>
      </c>
      <c r="E12">
        <v>
1</v>
      </c>
      <c r="F12">
        <v>
2</v>
      </c>
      <c r="G12" t="s">
        <v>
109</v>
      </c>
    </row>
    <row r="13" spans="1:148" x14ac:dyDescent="0.15">
      <c r="B13" t="s">
        <v>
110</v>
      </c>
      <c r="C13" t="s">
        <v>
111</v>
      </c>
      <c r="D13" t="s">
        <v>
111</v>
      </c>
      <c r="E13" t="s">
        <v>
112</v>
      </c>
      <c r="F13" t="s">
        <v>
113</v>
      </c>
      <c r="G13" t="s">
        <v>
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2022-02-15T04:36:59Z</cp:lastPrinted>
  <dcterms:created xsi:type="dcterms:W3CDTF">2021-12-03T07:38:56Z</dcterms:created>
  <dcterms:modified xsi:type="dcterms:W3CDTF">2022-02-17T02:40:56Z</dcterms:modified>
  <cp:category/>
</cp:coreProperties>
</file>