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102000 下水道課\01　総務担当\10 決算\10 公営決算\R3\経営比較分析表\提出\"/>
    </mc:Choice>
  </mc:AlternateContent>
  <workbookProtection workbookAlgorithmName="SHA-512" workbookHashValue="vIXOHxxWBeBQw63ztOiC6/42CewhvUoEDOtscSkOL4L/jkylLpCaBEv5qRslhLHerwSU2iKeASHH1s9+4ksgCQ==" workbookSaltValue="w5UmVUI50EQDbhcmVNOVqA==" workbookSpinCount="100000" lockStructure="1"/>
  <bookViews>
    <workbookView xWindow="0" yWindow="0" windowWidth="23040" windowHeight="837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<sst xmlns="http://schemas.openxmlformats.org/spreadsheetml/2006/main" count="307" uniqueCount="116">
  <si>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</si>
  <si>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</si>
  <si>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</si>
  <si>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</si>
  <si>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</si>
  <si>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</si>
  <si>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</si>
  <si>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</si>
  <si>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</si>
  <si>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</si>
  <si>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</si>
  <si>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</si>
  <si>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</si>
  <si>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</si>
  <si>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</si>
  <si>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</si>
  <si>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</si>
  <si>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</si>
  <si>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</si>
  <si>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</si>
  <si>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</si>
  <si>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</si>
  <si>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</si>
  <si>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</si>
  <si>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</si>
  <si>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</si>
  <si>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</si>
  <si>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</si>
  <si>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</si>
  <si>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</si>
  <si>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</si>
  <si>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</si>
  <si>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</si>
  <si>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</si>
  <si>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</si>
  <si>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</si>
  <si>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</si>
  <si>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</si>
  <si>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</si>
  <si>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</si>
  <si>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</si>
  <si>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</si>
  <si>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</si>
  <si>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</si>
  <si>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</si>
  <si>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</si>
  <si>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</si>
  <si>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</si>
  <si>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</si>
  <si>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</si>
  <si>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</si>
  <si>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</si>
  <si>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</si>
  <si>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</si>
  <si>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</si>
  <si>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</si>
  <si>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</si>
  <si>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</si>
  <si>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</si>
  <si>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</si>
  <si>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</si>
  <si>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</si>
  <si>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</si>
  <si>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</si>
  <si>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</si>
  <si>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</si>
  <si>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</si>
  <si>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</si>
  <si>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</si>
  <si>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</si>
  <si>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</si>
  <si>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</si>
  <si>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</si>
  <si>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</si>
  <si>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</si>
  <si>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</si>
  <si>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</si>
  <si>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</si>
  <si>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</si>
  <si>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</si>
  <si>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</si>
  <si>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</si>
  <si>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</si>
  <si>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</si>
  <si>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</si>
  <si>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</si>
  <si>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</si>
  <si>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</si>
  <si>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</si>
  <si>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</si>
  <si>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</si>
  <si>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</si>
  <si>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</si>
  <si>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</si>
  <si>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</si>
  <si>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</si>
  <si>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八王子市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</si>
  <si>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</si>
  <si>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</si>
  <si>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</si>
  <si>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</si>
  <si>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</si>
  <si>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</si>
  <si>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</si>
  <si>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</si>
  <si>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</si>
  <si>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</si>
  <si>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</si>
  <si>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</si>
  <si>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</si>
  <si>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</si>
  <si>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</si>
  <si>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</si>
  <si>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　</t>
    </r>
    <r>
      <rPr>
        <sz val="11"/>
        <rFont val="ＭＳ ゴシック"/>
        <family val="3"/>
        <charset val="128"/>
      </rPr>
      <t>本市では、公共下水道と浄化槽の事業を併せて推進することにより、市内全域に汚水処理施設を整備し、公共用水域の水質の保全を図っている。
　このうち、浄化槽事業は総人口の0.6％を対象に実施しており、公共下水道事業との均等な負担を考慮した料金体系としている。
　そのため、使用料水準には課題を有しているが、一方で対象地域が河川の最上流に位置しており、環境への影響が大きいことから、汚水処理費の縮減に努めつつ、今後も確実に事業を推進していく。</t>
    </r>
    <rPh sb="1" eb="2">
      <t>ホン</t>
    </rPh>
    <rPh sb="2" eb="3">
      <t>シ</t>
    </rPh>
    <rPh sb="6" eb="8">
      <t>コウキョウ</t>
    </rPh>
    <rPh sb="8" eb="10">
      <t>ゲスイ</t>
    </rPh>
    <rPh sb="10" eb="11">
      <t>ドウ</t>
    </rPh>
    <rPh sb="12" eb="15">
      <t>ジョウカソウ</t>
    </rPh>
    <rPh sb="16" eb="18">
      <t>ジギョウ</t>
    </rPh>
    <rPh sb="19" eb="20">
      <t>アワ</t>
    </rPh>
    <rPh sb="22" eb="24">
      <t>スイシン</t>
    </rPh>
    <rPh sb="32" eb="34">
      <t>シナイ</t>
    </rPh>
    <rPh sb="34" eb="36">
      <t>ゼンイキ</t>
    </rPh>
    <rPh sb="37" eb="39">
      <t>オスイ</t>
    </rPh>
    <rPh sb="39" eb="41">
      <t>ショリ</t>
    </rPh>
    <rPh sb="41" eb="43">
      <t>シセツ</t>
    </rPh>
    <rPh sb="44" eb="46">
      <t>セイビ</t>
    </rPh>
    <rPh sb="48" eb="50">
      <t>コウキョウ</t>
    </rPh>
    <rPh sb="50" eb="51">
      <t>ヨウ</t>
    </rPh>
    <rPh sb="51" eb="53">
      <t>スイイキ</t>
    </rPh>
    <rPh sb="54" eb="56">
      <t>スイシツ</t>
    </rPh>
    <rPh sb="57" eb="59">
      <t>ホゼン</t>
    </rPh>
    <rPh sb="60" eb="61">
      <t>ハカ</t>
    </rPh>
    <rPh sb="73" eb="76">
      <t>ジョウカソウ</t>
    </rPh>
    <rPh sb="76" eb="78">
      <t>ジギョウ</t>
    </rPh>
    <rPh sb="79" eb="82">
      <t>ソウジンコウ</t>
    </rPh>
    <rPh sb="88" eb="90">
      <t>タイショウ</t>
    </rPh>
    <rPh sb="91" eb="93">
      <t>ジッシ</t>
    </rPh>
    <rPh sb="98" eb="100">
      <t>コウキョウ</t>
    </rPh>
    <rPh sb="100" eb="102">
      <t>ゲスイ</t>
    </rPh>
    <rPh sb="102" eb="103">
      <t>ドウ</t>
    </rPh>
    <rPh sb="103" eb="105">
      <t>ジギョウ</t>
    </rPh>
    <rPh sb="107" eb="109">
      <t>キントウ</t>
    </rPh>
    <rPh sb="110" eb="112">
      <t>フタン</t>
    </rPh>
    <rPh sb="113" eb="115">
      <t>コウリョ</t>
    </rPh>
    <rPh sb="117" eb="119">
      <t>リョウキン</t>
    </rPh>
    <rPh sb="119" eb="121">
      <t>タイケイ</t>
    </rPh>
    <rPh sb="134" eb="136">
      <t>シヨウ</t>
    </rPh>
    <rPh sb="136" eb="137">
      <t>リョウ</t>
    </rPh>
    <rPh sb="137" eb="139">
      <t>スイジュン</t>
    </rPh>
    <rPh sb="141" eb="143">
      <t>カダイ</t>
    </rPh>
    <rPh sb="144" eb="145">
      <t>ユウ</t>
    </rPh>
    <rPh sb="151" eb="153">
      <t>イッポウ</t>
    </rPh>
    <rPh sb="154" eb="156">
      <t>タイショウ</t>
    </rPh>
    <rPh sb="156" eb="158">
      <t>チイキ</t>
    </rPh>
    <rPh sb="159" eb="161">
      <t>カセン</t>
    </rPh>
    <rPh sb="162" eb="165">
      <t>サイジョウリュウ</t>
    </rPh>
    <rPh sb="166" eb="168">
      <t>イチ</t>
    </rPh>
    <rPh sb="173" eb="175">
      <t>カンキョウ</t>
    </rPh>
    <rPh sb="177" eb="179">
      <t>エイキョウ</t>
    </rPh>
    <rPh sb="180" eb="181">
      <t>オオ</t>
    </rPh>
    <rPh sb="188" eb="190">
      <t>オスイ</t>
    </rPh>
    <rPh sb="190" eb="192">
      <t>ショリ</t>
    </rPh>
    <rPh sb="192" eb="193">
      <t>ヒ</t>
    </rPh>
    <rPh sb="194" eb="196">
      <t>シュクゲン</t>
    </rPh>
    <rPh sb="197" eb="198">
      <t>ツト</t>
    </rPh>
    <rPh sb="202" eb="204">
      <t>コンゴ</t>
    </rPh>
    <rPh sb="205" eb="207">
      <t>カクジツ</t>
    </rPh>
    <rPh sb="208" eb="210">
      <t>ジギョウ</t>
    </rPh>
    <rPh sb="211" eb="213">
      <t>スイシン</t>
    </rPh>
    <phoneticPr fontId="4"/>
  </si>
  <si>
    <t>　①有形固定資産減価償却率について、全国平均及び類似団体平均を下回っているが、これは、令和２年度から地方公営企業法を適用したことにより、会計上２年分のみ償却されていることによるものである。
　本事業は平成16年度から実施しており、更新事業は実施していないが、修繕費は増加傾向にある。</t>
    <rPh sb="76" eb="78">
      <t>ショウキャク</t>
    </rPh>
    <rPh sb="96" eb="97">
      <t>ホン</t>
    </rPh>
    <rPh sb="97" eb="99">
      <t>ジギョウ</t>
    </rPh>
    <rPh sb="100" eb="102">
      <t>ヘイセイ</t>
    </rPh>
    <rPh sb="104" eb="106">
      <t>ネンド</t>
    </rPh>
    <rPh sb="108" eb="110">
      <t>ジッシ</t>
    </rPh>
    <rPh sb="115" eb="117">
      <t>コウシン</t>
    </rPh>
    <rPh sb="117" eb="119">
      <t>ジギョウ</t>
    </rPh>
    <rPh sb="120" eb="122">
      <t>ジッシ</t>
    </rPh>
    <rPh sb="129" eb="132">
      <t>シュウゼンヒ</t>
    </rPh>
    <rPh sb="133" eb="135">
      <t>ゾウカ</t>
    </rPh>
    <rPh sb="135" eb="137">
      <t>ケイコウ</t>
    </rPh>
    <phoneticPr fontId="4"/>
  </si>
  <si>
    <r>
      <t>　</t>
    </r>
    <r>
      <rPr>
        <sz val="11"/>
        <rFont val="ＭＳ ゴシック"/>
        <family val="3"/>
        <charset val="128"/>
      </rPr>
      <t>本事業は令和２年度から地方公営企業法を適用し、公営企業会計方式による経理を行っている。
　本市では下水道事業の最適化の一環として、地域特性に応じた汚水処理施設の検討を行い、市街化調整区域の一部を浄化槽整備区域と定め、平成16年度から市設置型浄化槽の整備を推進している。
　公共下水道事業との均等な負担を考慮した使用料の料金体系を設定していることから、公共下水道事業と一体で資金繰りを行っており、事業間の資金補助の結果、①経常収支比率は前年度より上昇し②累積欠損金比率は０となっている。⑤経費回収率については汚水処理費の減により、前年度より上昇したものの依然として類似団体平均を下回っている。</t>
    </r>
    <r>
      <rPr>
        <sz val="11"/>
        <color rgb="FFFF0000"/>
        <rFont val="ＭＳ ゴシック"/>
        <family val="3"/>
        <charset val="128"/>
      </rPr>
      <t xml:space="preserve">
　</t>
    </r>
    <r>
      <rPr>
        <sz val="11"/>
        <rFont val="ＭＳ ゴシック"/>
        <family val="3"/>
        <charset val="128"/>
      </rPr>
      <t>③流動比率は前述の資金補助によって、前年度より上昇したが、類似団体平均を下回っている。流動負債の大半を占める建設改良債の償還財源は、翌事業年度に確保される見込みではあるが、安全性の確保のために今後も経営改善を図っていく必要がある。</t>
    </r>
    <r>
      <rPr>
        <sz val="11"/>
        <color rgb="FFFF0000"/>
        <rFont val="ＭＳ ゴシック"/>
        <family val="3"/>
        <charset val="128"/>
      </rPr>
      <t xml:space="preserve">
　</t>
    </r>
    <r>
      <rPr>
        <sz val="11"/>
        <rFont val="ＭＳ ゴシック"/>
        <family val="3"/>
        <charset val="128"/>
      </rPr>
      <t>④企業債残高対事業規模比率について、集中して設備投資を推進したことから財源である企業債の残高が多く、類似団体より高い水準となっている。
　費用の効率性の観点から⑥汚水処理原価が類似団体を大きく上回っており、より一層の効率的な汚水処理に努める必要がある。
　施設の効率性では、⑦施設利用率及び⑧水洗化率が類似団体を上回っており、浄化槽の設置規模（人槽）や使用料対象の捕捉は良好と考える。</t>
    </r>
    <rPh sb="46" eb="47">
      <t>ホン</t>
    </rPh>
    <rPh sb="47" eb="48">
      <t>シ</t>
    </rPh>
    <rPh sb="50" eb="52">
      <t>ゲスイ</t>
    </rPh>
    <rPh sb="52" eb="53">
      <t>ドウ</t>
    </rPh>
    <rPh sb="53" eb="55">
      <t>ジギョウ</t>
    </rPh>
    <rPh sb="56" eb="59">
      <t>サイテキカ</t>
    </rPh>
    <rPh sb="60" eb="62">
      <t>イッカン</t>
    </rPh>
    <rPh sb="66" eb="68">
      <t>チイキ</t>
    </rPh>
    <rPh sb="68" eb="70">
      <t>トクセイ</t>
    </rPh>
    <rPh sb="71" eb="72">
      <t>オウ</t>
    </rPh>
    <rPh sb="74" eb="76">
      <t>オスイ</t>
    </rPh>
    <rPh sb="76" eb="78">
      <t>ショリ</t>
    </rPh>
    <rPh sb="78" eb="80">
      <t>シセツ</t>
    </rPh>
    <rPh sb="81" eb="83">
      <t>ケントウ</t>
    </rPh>
    <rPh sb="84" eb="85">
      <t>オコナ</t>
    </rPh>
    <rPh sb="87" eb="90">
      <t>シガイカ</t>
    </rPh>
    <rPh sb="90" eb="92">
      <t>チョウセイ</t>
    </rPh>
    <rPh sb="92" eb="94">
      <t>クイキ</t>
    </rPh>
    <rPh sb="95" eb="97">
      <t>イチブ</t>
    </rPh>
    <rPh sb="98" eb="101">
      <t>ジョウカソウ</t>
    </rPh>
    <rPh sb="101" eb="103">
      <t>セイビ</t>
    </rPh>
    <rPh sb="103" eb="105">
      <t>クイキ</t>
    </rPh>
    <rPh sb="106" eb="107">
      <t>サダ</t>
    </rPh>
    <rPh sb="109" eb="111">
      <t>ヘイセイ</t>
    </rPh>
    <rPh sb="113" eb="115">
      <t>ネンド</t>
    </rPh>
    <rPh sb="117" eb="118">
      <t>シ</t>
    </rPh>
    <rPh sb="118" eb="120">
      <t>セッチ</t>
    </rPh>
    <rPh sb="120" eb="121">
      <t>ガタ</t>
    </rPh>
    <rPh sb="121" eb="124">
      <t>ジョウカソウ</t>
    </rPh>
    <rPh sb="125" eb="127">
      <t>セイビ</t>
    </rPh>
    <rPh sb="128" eb="130">
      <t>スイシン</t>
    </rPh>
    <rPh sb="137" eb="139">
      <t>コウキョウ</t>
    </rPh>
    <rPh sb="139" eb="141">
      <t>ゲスイ</t>
    </rPh>
    <rPh sb="141" eb="142">
      <t>ドウ</t>
    </rPh>
    <rPh sb="142" eb="144">
      <t>ジギョウ</t>
    </rPh>
    <rPh sb="146" eb="148">
      <t>キントウ</t>
    </rPh>
    <rPh sb="149" eb="151">
      <t>フタン</t>
    </rPh>
    <rPh sb="152" eb="154">
      <t>コウリョ</t>
    </rPh>
    <rPh sb="156" eb="159">
      <t>シヨウリョウ</t>
    </rPh>
    <rPh sb="160" eb="162">
      <t>リョウキン</t>
    </rPh>
    <rPh sb="162" eb="164">
      <t>タイケイ</t>
    </rPh>
    <rPh sb="165" eb="167">
      <t>セッテイ</t>
    </rPh>
    <rPh sb="176" eb="178">
      <t>コウキョウ</t>
    </rPh>
    <rPh sb="178" eb="181">
      <t>ゲスイドウ</t>
    </rPh>
    <rPh sb="181" eb="183">
      <t>ジギョウ</t>
    </rPh>
    <rPh sb="184" eb="186">
      <t>イッタイ</t>
    </rPh>
    <rPh sb="187" eb="189">
      <t>シキン</t>
    </rPh>
    <rPh sb="189" eb="190">
      <t>グ</t>
    </rPh>
    <rPh sb="192" eb="193">
      <t>オコナ</t>
    </rPh>
    <rPh sb="198" eb="200">
      <t>ジギョウ</t>
    </rPh>
    <rPh sb="200" eb="201">
      <t>カン</t>
    </rPh>
    <rPh sb="202" eb="204">
      <t>シキン</t>
    </rPh>
    <rPh sb="204" eb="206">
      <t>ホジョ</t>
    </rPh>
    <rPh sb="207" eb="209">
      <t>ケッカ</t>
    </rPh>
    <rPh sb="211" eb="213">
      <t>ケイジョウ</t>
    </rPh>
    <rPh sb="213" eb="215">
      <t>シュウシ</t>
    </rPh>
    <rPh sb="215" eb="217">
      <t>ヒリツ</t>
    </rPh>
    <rPh sb="218" eb="221">
      <t>ゼンネンド</t>
    </rPh>
    <rPh sb="223" eb="225">
      <t>ジョウショウ</t>
    </rPh>
    <rPh sb="227" eb="229">
      <t>ルイセキ</t>
    </rPh>
    <rPh sb="229" eb="231">
      <t>ケッソン</t>
    </rPh>
    <rPh sb="231" eb="232">
      <t>キン</t>
    </rPh>
    <rPh sb="232" eb="234">
      <t>ヒリツ</t>
    </rPh>
    <rPh sb="244" eb="246">
      <t>ケイヒ</t>
    </rPh>
    <rPh sb="246" eb="248">
      <t>カイシュウ</t>
    </rPh>
    <rPh sb="248" eb="249">
      <t>リツ</t>
    </rPh>
    <rPh sb="254" eb="256">
      <t>オスイ</t>
    </rPh>
    <rPh sb="256" eb="259">
      <t>ショリヒ</t>
    </rPh>
    <rPh sb="260" eb="261">
      <t>ゲン</t>
    </rPh>
    <rPh sb="304" eb="306">
      <t>ゼンジュツ</t>
    </rPh>
    <rPh sb="307" eb="309">
      <t>シキン</t>
    </rPh>
    <rPh sb="309" eb="311">
      <t>ホジョ</t>
    </rPh>
    <rPh sb="316" eb="319">
      <t>ゼンネンド</t>
    </rPh>
    <rPh sb="321" eb="323">
      <t>ジョウショウ</t>
    </rPh>
    <rPh sb="364" eb="365">
      <t>ヨク</t>
    </rPh>
    <rPh sb="384" eb="387">
      <t>アンゼンセイ</t>
    </rPh>
    <rPh sb="388" eb="390">
      <t>カクホ</t>
    </rPh>
    <rPh sb="394" eb="396">
      <t>コンゴ</t>
    </rPh>
    <rPh sb="397" eb="399">
      <t>ケイエイ</t>
    </rPh>
    <rPh sb="399" eb="401">
      <t>カイゼン</t>
    </rPh>
    <rPh sb="402" eb="403">
      <t>ハカ</t>
    </rPh>
    <rPh sb="407" eb="409">
      <t>ヒツヨウ</t>
    </rPh>
    <rPh sb="416" eb="418">
      <t>キギョウ</t>
    </rPh>
    <rPh sb="418" eb="419">
      <t>サイ</t>
    </rPh>
    <rPh sb="419" eb="421">
      <t>ザンダカ</t>
    </rPh>
    <rPh sb="421" eb="422">
      <t>タイ</t>
    </rPh>
    <rPh sb="422" eb="424">
      <t>ジギョウ</t>
    </rPh>
    <rPh sb="424" eb="426">
      <t>キボ</t>
    </rPh>
    <rPh sb="426" eb="428">
      <t>ヒリツ</t>
    </rPh>
    <rPh sb="433" eb="435">
      <t>シュウチュウ</t>
    </rPh>
    <rPh sb="437" eb="439">
      <t>セツビ</t>
    </rPh>
    <rPh sb="439" eb="441">
      <t>トウシ</t>
    </rPh>
    <rPh sb="442" eb="444">
      <t>スイシン</t>
    </rPh>
    <rPh sb="450" eb="452">
      <t>ザイゲン</t>
    </rPh>
    <rPh sb="455" eb="457">
      <t>キギョウ</t>
    </rPh>
    <rPh sb="457" eb="458">
      <t>サイ</t>
    </rPh>
    <rPh sb="459" eb="461">
      <t>ザンダカ</t>
    </rPh>
    <rPh sb="462" eb="463">
      <t>オオ</t>
    </rPh>
    <rPh sb="465" eb="467">
      <t>ルイジ</t>
    </rPh>
    <rPh sb="467" eb="469">
      <t>ダンタイ</t>
    </rPh>
    <rPh sb="471" eb="472">
      <t>タカ</t>
    </rPh>
    <rPh sb="473" eb="475">
      <t>スイジュン</t>
    </rPh>
    <rPh sb="484" eb="486">
      <t>ヒヨウ</t>
    </rPh>
    <rPh sb="487" eb="490">
      <t>コウリツセイ</t>
    </rPh>
    <rPh sb="491" eb="493">
      <t>カンテン</t>
    </rPh>
    <rPh sb="496" eb="498">
      <t>オスイ</t>
    </rPh>
    <rPh sb="498" eb="500">
      <t>ショリ</t>
    </rPh>
    <rPh sb="500" eb="502">
      <t>ゲンカ</t>
    </rPh>
    <rPh sb="503" eb="505">
      <t>ルイジ</t>
    </rPh>
    <rPh sb="505" eb="507">
      <t>ダンタイ</t>
    </rPh>
    <rPh sb="508" eb="509">
      <t>オオ</t>
    </rPh>
    <rPh sb="511" eb="513">
      <t>ウワマワ</t>
    </rPh>
    <rPh sb="520" eb="522">
      <t>イッソウ</t>
    </rPh>
    <rPh sb="523" eb="526">
      <t>コウリツテキ</t>
    </rPh>
    <rPh sb="527" eb="529">
      <t>オスイ</t>
    </rPh>
    <rPh sb="529" eb="531">
      <t>ショリ</t>
    </rPh>
    <rPh sb="532" eb="533">
      <t>ツト</t>
    </rPh>
    <rPh sb="535" eb="537">
      <t>ヒツヨウ</t>
    </rPh>
    <rPh sb="543" eb="545">
      <t>シセツ</t>
    </rPh>
    <rPh sb="546" eb="549">
      <t>コウリツセイ</t>
    </rPh>
    <rPh sb="553" eb="555">
      <t>シセツ</t>
    </rPh>
    <rPh sb="603" eb="604">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</si>
</sst>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61-4CA1-8B50-B9FA47CB504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A61-4CA1-8B50-B9FA47CB504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93.15</c:v>
                </c:pt>
                <c:pt idx="4">
                  <c:v>92.82</c:v>
                </c:pt>
              </c:numCache>
            </c:numRef>
          </c:val>
          <c:extLst>
            <c:ext xmlns:c16="http://schemas.microsoft.com/office/drawing/2014/chart" uri="{C3380CC4-5D6E-409C-BE32-E72D297353CC}">
              <c16:uniqueId val="{00000000-3891-4F15-908C-8CDB5FAAF46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58.19</c:v>
                </c:pt>
                <c:pt idx="4">
                  <c:v>56.52</c:v>
                </c:pt>
              </c:numCache>
            </c:numRef>
          </c:val>
          <c:smooth val="0"/>
          <c:extLst>
            <c:ext xmlns:c16="http://schemas.microsoft.com/office/drawing/2014/chart" uri="{C3380CC4-5D6E-409C-BE32-E72D297353CC}">
              <c16:uniqueId val="{00000001-3891-4F15-908C-8CDB5FAAF46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742A-47AA-BFA4-B9838F094B2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87.8</c:v>
                </c:pt>
                <c:pt idx="4">
                  <c:v>88.43</c:v>
                </c:pt>
              </c:numCache>
            </c:numRef>
          </c:val>
          <c:smooth val="0"/>
          <c:extLst>
            <c:ext xmlns:c16="http://schemas.microsoft.com/office/drawing/2014/chart" uri="{C3380CC4-5D6E-409C-BE32-E72D297353CC}">
              <c16:uniqueId val="{00000001-742A-47AA-BFA4-B9838F094B2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70.180000000000007</c:v>
                </c:pt>
                <c:pt idx="4">
                  <c:v>150.43</c:v>
                </c:pt>
              </c:numCache>
            </c:numRef>
          </c:val>
          <c:extLst>
            <c:ext xmlns:c16="http://schemas.microsoft.com/office/drawing/2014/chart" uri="{C3380CC4-5D6E-409C-BE32-E72D297353CC}">
              <c16:uniqueId val="{00000000-D878-43BB-80F7-45E9720B48C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99.03</c:v>
                </c:pt>
                <c:pt idx="4">
                  <c:v>100.41</c:v>
                </c:pt>
              </c:numCache>
            </c:numRef>
          </c:val>
          <c:smooth val="0"/>
          <c:extLst>
            <c:ext xmlns:c16="http://schemas.microsoft.com/office/drawing/2014/chart" uri="{C3380CC4-5D6E-409C-BE32-E72D297353CC}">
              <c16:uniqueId val="{00000001-D878-43BB-80F7-45E9720B48C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4.66</c:v>
                </c:pt>
                <c:pt idx="4">
                  <c:v>9.07</c:v>
                </c:pt>
              </c:numCache>
            </c:numRef>
          </c:val>
          <c:extLst>
            <c:ext xmlns:c16="http://schemas.microsoft.com/office/drawing/2014/chart" uri="{C3380CC4-5D6E-409C-BE32-E72D297353CC}">
              <c16:uniqueId val="{00000000-FF39-4D8D-B26A-23A6D925E2C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15.74</c:v>
                </c:pt>
                <c:pt idx="4">
                  <c:v>21.02</c:v>
                </c:pt>
              </c:numCache>
            </c:numRef>
          </c:val>
          <c:smooth val="0"/>
          <c:extLst>
            <c:ext xmlns:c16="http://schemas.microsoft.com/office/drawing/2014/chart" uri="{C3380CC4-5D6E-409C-BE32-E72D297353CC}">
              <c16:uniqueId val="{00000001-FF39-4D8D-B26A-23A6D925E2C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7B-41F1-827F-57318D749DD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87B-41F1-827F-57318D749DD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199.81</c:v>
                </c:pt>
                <c:pt idx="4" formatCode="#,##0.00;&quot;△&quot;#,##0.00">
                  <c:v>0</c:v>
                </c:pt>
              </c:numCache>
            </c:numRef>
          </c:val>
          <c:extLst>
            <c:ext xmlns:c16="http://schemas.microsoft.com/office/drawing/2014/chart" uri="{C3380CC4-5D6E-409C-BE32-E72D297353CC}">
              <c16:uniqueId val="{00000000-8C54-421C-A51F-1E2054C352A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74.239999999999995</c:v>
                </c:pt>
                <c:pt idx="4">
                  <c:v>83.92</c:v>
                </c:pt>
              </c:numCache>
            </c:numRef>
          </c:val>
          <c:smooth val="0"/>
          <c:extLst>
            <c:ext xmlns:c16="http://schemas.microsoft.com/office/drawing/2014/chart" uri="{C3380CC4-5D6E-409C-BE32-E72D297353CC}">
              <c16:uniqueId val="{00000001-8C54-421C-A51F-1E2054C352A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2.2799999999999998</c:v>
                </c:pt>
                <c:pt idx="4">
                  <c:v>62.74</c:v>
                </c:pt>
              </c:numCache>
            </c:numRef>
          </c:val>
          <c:extLst>
            <c:ext xmlns:c16="http://schemas.microsoft.com/office/drawing/2014/chart" uri="{C3380CC4-5D6E-409C-BE32-E72D297353CC}">
              <c16:uniqueId val="{00000000-FA23-48EE-93EE-FAC5813145A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100.47</c:v>
                </c:pt>
                <c:pt idx="4">
                  <c:v>122.71</c:v>
                </c:pt>
              </c:numCache>
            </c:numRef>
          </c:val>
          <c:smooth val="0"/>
          <c:extLst>
            <c:ext xmlns:c16="http://schemas.microsoft.com/office/drawing/2014/chart" uri="{C3380CC4-5D6E-409C-BE32-E72D297353CC}">
              <c16:uniqueId val="{00000001-FA23-48EE-93EE-FAC5813145A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1080.75</c:v>
                </c:pt>
                <c:pt idx="4">
                  <c:v>1245.71</c:v>
                </c:pt>
              </c:numCache>
            </c:numRef>
          </c:val>
          <c:extLst>
            <c:ext xmlns:c16="http://schemas.microsoft.com/office/drawing/2014/chart" uri="{C3380CC4-5D6E-409C-BE32-E72D297353CC}">
              <c16:uniqueId val="{00000000-F4C9-41AA-B081-AC6E5525C7F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294.27</c:v>
                </c:pt>
                <c:pt idx="4">
                  <c:v>294.08999999999997</c:v>
                </c:pt>
              </c:numCache>
            </c:numRef>
          </c:val>
          <c:smooth val="0"/>
          <c:extLst>
            <c:ext xmlns:c16="http://schemas.microsoft.com/office/drawing/2014/chart" uri="{C3380CC4-5D6E-409C-BE32-E72D297353CC}">
              <c16:uniqueId val="{00000001-F4C9-41AA-B081-AC6E5525C7F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23.8</c:v>
                </c:pt>
                <c:pt idx="4">
                  <c:v>26.3</c:v>
                </c:pt>
              </c:numCache>
            </c:numRef>
          </c:val>
          <c:extLst>
            <c:ext xmlns:c16="http://schemas.microsoft.com/office/drawing/2014/chart" uri="{C3380CC4-5D6E-409C-BE32-E72D297353CC}">
              <c16:uniqueId val="{00000000-4ADB-4650-A3DD-0EAE82CCEA2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60.59</c:v>
                </c:pt>
                <c:pt idx="4">
                  <c:v>60</c:v>
                </c:pt>
              </c:numCache>
            </c:numRef>
          </c:val>
          <c:smooth val="0"/>
          <c:extLst>
            <c:ext xmlns:c16="http://schemas.microsoft.com/office/drawing/2014/chart" uri="{C3380CC4-5D6E-409C-BE32-E72D297353CC}">
              <c16:uniqueId val="{00000001-4ADB-4650-A3DD-0EAE82CCEA2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582.6</c:v>
                </c:pt>
                <c:pt idx="4">
                  <c:v>528.80999999999995</c:v>
                </c:pt>
              </c:numCache>
            </c:numRef>
          </c:val>
          <c:extLst>
            <c:ext xmlns:c16="http://schemas.microsoft.com/office/drawing/2014/chart" uri="{C3380CC4-5D6E-409C-BE32-E72D297353CC}">
              <c16:uniqueId val="{00000000-EE72-4AB1-A434-9F824CD993C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280.23</c:v>
                </c:pt>
                <c:pt idx="4">
                  <c:v>282.70999999999998</c:v>
                </c:pt>
              </c:numCache>
            </c:numRef>
          </c:val>
          <c:smooth val="0"/>
          <c:extLst>
            <c:ext xmlns:c16="http://schemas.microsoft.com/office/drawing/2014/chart" uri="{C3380CC4-5D6E-409C-BE32-E72D297353CC}">
              <c16:uniqueId val="{00000001-EE72-4AB1-A434-9F824CD993C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
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
データ!H6</f>
        <v>
東京都　八王子市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
1</v>
      </c>
      <c r="C7" s="31"/>
      <c r="D7" s="31"/>
      <c r="E7" s="31"/>
      <c r="F7" s="31"/>
      <c r="G7" s="31"/>
      <c r="H7" s="31"/>
      <c r="I7" s="31" t="s">
        <v>
2</v>
      </c>
      <c r="J7" s="31"/>
      <c r="K7" s="31"/>
      <c r="L7" s="31"/>
      <c r="M7" s="31"/>
      <c r="N7" s="31"/>
      <c r="O7" s="31"/>
      <c r="P7" s="31" t="s">
        <v>
3</v>
      </c>
      <c r="Q7" s="31"/>
      <c r="R7" s="31"/>
      <c r="S7" s="31"/>
      <c r="T7" s="31"/>
      <c r="U7" s="31"/>
      <c r="V7" s="31"/>
      <c r="W7" s="31" t="s">
        <v>
4</v>
      </c>
      <c r="X7" s="31"/>
      <c r="Y7" s="31"/>
      <c r="Z7" s="31"/>
      <c r="AA7" s="31"/>
      <c r="AB7" s="31"/>
      <c r="AC7" s="31"/>
      <c r="AD7" s="31" t="s">
        <v>
5</v>
      </c>
      <c r="AE7" s="31"/>
      <c r="AF7" s="31"/>
      <c r="AG7" s="31"/>
      <c r="AH7" s="31"/>
      <c r="AI7" s="31"/>
      <c r="AJ7" s="31"/>
      <c r="AK7" s="3"/>
      <c r="AL7" s="31" t="s">
        <v>
6</v>
      </c>
      <c r="AM7" s="31"/>
      <c r="AN7" s="31"/>
      <c r="AO7" s="31"/>
      <c r="AP7" s="31"/>
      <c r="AQ7" s="31"/>
      <c r="AR7" s="31"/>
      <c r="AS7" s="31"/>
      <c r="AT7" s="31" t="s">
        <v>
7</v>
      </c>
      <c r="AU7" s="31"/>
      <c r="AV7" s="31"/>
      <c r="AW7" s="31"/>
      <c r="AX7" s="31"/>
      <c r="AY7" s="31"/>
      <c r="AZ7" s="31"/>
      <c r="BA7" s="31"/>
      <c r="BB7" s="31" t="s">
        <v>
8</v>
      </c>
      <c r="BC7" s="31"/>
      <c r="BD7" s="31"/>
      <c r="BE7" s="31"/>
      <c r="BF7" s="31"/>
      <c r="BG7" s="31"/>
      <c r="BH7" s="31"/>
      <c r="BI7" s="31"/>
      <c r="BJ7" s="3"/>
      <c r="BK7" s="3"/>
      <c r="BL7" s="32" t="s">
        <v>
9</v>
      </c>
      <c r="BM7" s="33"/>
      <c r="BN7" s="33"/>
      <c r="BO7" s="33"/>
      <c r="BP7" s="33"/>
      <c r="BQ7" s="33"/>
      <c r="BR7" s="33"/>
      <c r="BS7" s="33"/>
      <c r="BT7" s="33"/>
      <c r="BU7" s="33"/>
      <c r="BV7" s="33"/>
      <c r="BW7" s="33"/>
      <c r="BX7" s="33"/>
      <c r="BY7" s="34"/>
    </row>
    <row r="8" spans="1:78" ht="18.75" customHeight="1" x14ac:dyDescent="0.15">
      <c r="A8" s="2"/>
      <c r="B8" s="40" t="str">
        <f>
データ!I6</f>
        <v>
法適用</v>
      </c>
      <c r="C8" s="40"/>
      <c r="D8" s="40"/>
      <c r="E8" s="40"/>
      <c r="F8" s="40"/>
      <c r="G8" s="40"/>
      <c r="H8" s="40"/>
      <c r="I8" s="40" t="str">
        <f>
データ!J6</f>
        <v>
下水道事業</v>
      </c>
      <c r="J8" s="40"/>
      <c r="K8" s="40"/>
      <c r="L8" s="40"/>
      <c r="M8" s="40"/>
      <c r="N8" s="40"/>
      <c r="O8" s="40"/>
      <c r="P8" s="40" t="str">
        <f>
データ!K6</f>
        <v>
特定地域生活排水処理</v>
      </c>
      <c r="Q8" s="40"/>
      <c r="R8" s="40"/>
      <c r="S8" s="40"/>
      <c r="T8" s="40"/>
      <c r="U8" s="40"/>
      <c r="V8" s="40"/>
      <c r="W8" s="40" t="str">
        <f>
データ!L6</f>
        <v>
K2</v>
      </c>
      <c r="X8" s="40"/>
      <c r="Y8" s="40"/>
      <c r="Z8" s="40"/>
      <c r="AA8" s="40"/>
      <c r="AB8" s="40"/>
      <c r="AC8" s="40"/>
      <c r="AD8" s="41" t="str">
        <f>
データ!$M$6</f>
        <v>
非設置</v>
      </c>
      <c r="AE8" s="41"/>
      <c r="AF8" s="41"/>
      <c r="AG8" s="41"/>
      <c r="AH8" s="41"/>
      <c r="AI8" s="41"/>
      <c r="AJ8" s="41"/>
      <c r="AK8" s="3"/>
      <c r="AL8" s="42">
        <f>
データ!S6</f>
        <v>
561758</v>
      </c>
      <c r="AM8" s="42"/>
      <c r="AN8" s="42"/>
      <c r="AO8" s="42"/>
      <c r="AP8" s="42"/>
      <c r="AQ8" s="42"/>
      <c r="AR8" s="42"/>
      <c r="AS8" s="42"/>
      <c r="AT8" s="35">
        <f>
データ!T6</f>
        <v>
186.38</v>
      </c>
      <c r="AU8" s="35"/>
      <c r="AV8" s="35"/>
      <c r="AW8" s="35"/>
      <c r="AX8" s="35"/>
      <c r="AY8" s="35"/>
      <c r="AZ8" s="35"/>
      <c r="BA8" s="35"/>
      <c r="BB8" s="35">
        <f>
データ!U6</f>
        <v>
3014.05</v>
      </c>
      <c r="BC8" s="35"/>
      <c r="BD8" s="35"/>
      <c r="BE8" s="35"/>
      <c r="BF8" s="35"/>
      <c r="BG8" s="35"/>
      <c r="BH8" s="35"/>
      <c r="BI8" s="35"/>
      <c r="BJ8" s="3"/>
      <c r="BK8" s="3"/>
      <c r="BL8" s="36" t="s">
        <v>
10</v>
      </c>
      <c r="BM8" s="37"/>
      <c r="BN8" s="38" t="s">
        <v>
11</v>
      </c>
      <c r="BO8" s="38"/>
      <c r="BP8" s="38"/>
      <c r="BQ8" s="38"/>
      <c r="BR8" s="38"/>
      <c r="BS8" s="38"/>
      <c r="BT8" s="38"/>
      <c r="BU8" s="38"/>
      <c r="BV8" s="38"/>
      <c r="BW8" s="38"/>
      <c r="BX8" s="38"/>
      <c r="BY8" s="39"/>
    </row>
    <row r="9" spans="1:78" ht="18.75" customHeight="1" x14ac:dyDescent="0.15">
      <c r="A9" s="2"/>
      <c r="B9" s="31" t="s">
        <v>
12</v>
      </c>
      <c r="C9" s="31"/>
      <c r="D9" s="31"/>
      <c r="E9" s="31"/>
      <c r="F9" s="31"/>
      <c r="G9" s="31"/>
      <c r="H9" s="31"/>
      <c r="I9" s="31" t="s">
        <v>
13</v>
      </c>
      <c r="J9" s="31"/>
      <c r="K9" s="31"/>
      <c r="L9" s="31"/>
      <c r="M9" s="31"/>
      <c r="N9" s="31"/>
      <c r="O9" s="31"/>
      <c r="P9" s="31" t="s">
        <v>
14</v>
      </c>
      <c r="Q9" s="31"/>
      <c r="R9" s="31"/>
      <c r="S9" s="31"/>
      <c r="T9" s="31"/>
      <c r="U9" s="31"/>
      <c r="V9" s="31"/>
      <c r="W9" s="31" t="s">
        <v>
15</v>
      </c>
      <c r="X9" s="31"/>
      <c r="Y9" s="31"/>
      <c r="Z9" s="31"/>
      <c r="AA9" s="31"/>
      <c r="AB9" s="31"/>
      <c r="AC9" s="31"/>
      <c r="AD9" s="31" t="s">
        <v>
16</v>
      </c>
      <c r="AE9" s="31"/>
      <c r="AF9" s="31"/>
      <c r="AG9" s="31"/>
      <c r="AH9" s="31"/>
      <c r="AI9" s="31"/>
      <c r="AJ9" s="31"/>
      <c r="AK9" s="3"/>
      <c r="AL9" s="31" t="s">
        <v>
17</v>
      </c>
      <c r="AM9" s="31"/>
      <c r="AN9" s="31"/>
      <c r="AO9" s="31"/>
      <c r="AP9" s="31"/>
      <c r="AQ9" s="31"/>
      <c r="AR9" s="31"/>
      <c r="AS9" s="31"/>
      <c r="AT9" s="31" t="s">
        <v>
18</v>
      </c>
      <c r="AU9" s="31"/>
      <c r="AV9" s="31"/>
      <c r="AW9" s="31"/>
      <c r="AX9" s="31"/>
      <c r="AY9" s="31"/>
      <c r="AZ9" s="31"/>
      <c r="BA9" s="31"/>
      <c r="BB9" s="31" t="s">
        <v>
19</v>
      </c>
      <c r="BC9" s="31"/>
      <c r="BD9" s="31"/>
      <c r="BE9" s="31"/>
      <c r="BF9" s="31"/>
      <c r="BG9" s="31"/>
      <c r="BH9" s="31"/>
      <c r="BI9" s="31"/>
      <c r="BJ9" s="3"/>
      <c r="BK9" s="3"/>
      <c r="BL9" s="43" t="s">
        <v>
20</v>
      </c>
      <c r="BM9" s="44"/>
      <c r="BN9" s="51" t="s">
        <v>
21</v>
      </c>
      <c r="BO9" s="51"/>
      <c r="BP9" s="51"/>
      <c r="BQ9" s="51"/>
      <c r="BR9" s="51"/>
      <c r="BS9" s="51"/>
      <c r="BT9" s="51"/>
      <c r="BU9" s="51"/>
      <c r="BV9" s="51"/>
      <c r="BW9" s="51"/>
      <c r="BX9" s="51"/>
      <c r="BY9" s="52"/>
    </row>
    <row r="10" spans="1:78" ht="18.75" customHeight="1" x14ac:dyDescent="0.15">
      <c r="A10" s="2"/>
      <c r="B10" s="35" t="str">
        <f>
データ!N6</f>
        <v>
-</v>
      </c>
      <c r="C10" s="35"/>
      <c r="D10" s="35"/>
      <c r="E10" s="35"/>
      <c r="F10" s="35"/>
      <c r="G10" s="35"/>
      <c r="H10" s="35"/>
      <c r="I10" s="35">
        <f>
データ!O6</f>
        <v>
58.84</v>
      </c>
      <c r="J10" s="35"/>
      <c r="K10" s="35"/>
      <c r="L10" s="35"/>
      <c r="M10" s="35"/>
      <c r="N10" s="35"/>
      <c r="O10" s="35"/>
      <c r="P10" s="35">
        <f>
データ!P6</f>
        <v>
0.28000000000000003</v>
      </c>
      <c r="Q10" s="35"/>
      <c r="R10" s="35"/>
      <c r="S10" s="35"/>
      <c r="T10" s="35"/>
      <c r="U10" s="35"/>
      <c r="V10" s="35"/>
      <c r="W10" s="35">
        <f>
データ!Q6</f>
        <v>
100</v>
      </c>
      <c r="X10" s="35"/>
      <c r="Y10" s="35"/>
      <c r="Z10" s="35"/>
      <c r="AA10" s="35"/>
      <c r="AB10" s="35"/>
      <c r="AC10" s="35"/>
      <c r="AD10" s="42">
        <f>
データ!R6</f>
        <v>
3410</v>
      </c>
      <c r="AE10" s="42"/>
      <c r="AF10" s="42"/>
      <c r="AG10" s="42"/>
      <c r="AH10" s="42"/>
      <c r="AI10" s="42"/>
      <c r="AJ10" s="42"/>
      <c r="AK10" s="2"/>
      <c r="AL10" s="42">
        <f>
データ!V6</f>
        <v>
1572</v>
      </c>
      <c r="AM10" s="42"/>
      <c r="AN10" s="42"/>
      <c r="AO10" s="42"/>
      <c r="AP10" s="42"/>
      <c r="AQ10" s="42"/>
      <c r="AR10" s="42"/>
      <c r="AS10" s="42"/>
      <c r="AT10" s="35">
        <f>
データ!W6</f>
        <v>
54.5</v>
      </c>
      <c r="AU10" s="35"/>
      <c r="AV10" s="35"/>
      <c r="AW10" s="35"/>
      <c r="AX10" s="35"/>
      <c r="AY10" s="35"/>
      <c r="AZ10" s="35"/>
      <c r="BA10" s="35"/>
      <c r="BB10" s="35">
        <f>
データ!X6</f>
        <v>
28.84</v>
      </c>
      <c r="BC10" s="35"/>
      <c r="BD10" s="35"/>
      <c r="BE10" s="35"/>
      <c r="BF10" s="35"/>
      <c r="BG10" s="35"/>
      <c r="BH10" s="35"/>
      <c r="BI10" s="35"/>
      <c r="BJ10" s="2"/>
      <c r="BK10" s="2"/>
      <c r="BL10" s="67" t="s">
        <v>
22</v>
      </c>
      <c r="BM10" s="68"/>
      <c r="BN10" s="69" t="s">
        <v>
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
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
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
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
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
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
114</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
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
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
113</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7" t="s">
        <v>
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15">
      <c r="B85" s="12"/>
      <c r="C85" s="12"/>
      <c r="D85" s="12"/>
      <c r="E85" s="12" t="str">
        <f>
データ!AI6</f>
        <v>
【98.81】</v>
      </c>
      <c r="F85" s="12" t="str">
        <f>
データ!AT6</f>
        <v>
【102.81】</v>
      </c>
      <c r="G85" s="12" t="str">
        <f>
データ!BE6</f>
        <v>
【112.20】</v>
      </c>
      <c r="H85" s="12" t="str">
        <f>
データ!BP6</f>
        <v>
【310.14】</v>
      </c>
      <c r="I85" s="12" t="str">
        <f>
データ!CA6</f>
        <v>
【57.71】</v>
      </c>
      <c r="J85" s="12" t="str">
        <f>
データ!CL6</f>
        <v>
【286.17】</v>
      </c>
      <c r="K85" s="12" t="str">
        <f>
データ!CW6</f>
        <v>
【56.80】</v>
      </c>
      <c r="L85" s="12" t="str">
        <f>
データ!DH6</f>
        <v>
【83.38】</v>
      </c>
      <c r="M85" s="12" t="str">
        <f>
データ!DS6</f>
        <v>
【19.84】</v>
      </c>
      <c r="N85" s="12" t="str">
        <f>
データ!ED6</f>
        <v>
【-】</v>
      </c>
      <c r="O85" s="12" t="str">
        <f>
データ!EO6</f>
        <v>
【-】</v>
      </c>
    </row>
  </sheetData>
  <sheetProtection algorithmName="SHA-512" hashValue="M0D+qqkrqaHb4x5zzR2+hXU1zjW9MhAqHZACTO1P4tfVUQ25z989v3whRgBY0I8gy1G38ipJzVBK1c4TugjjGA==" saltValue="L+sfS7TFjnyLUggnq3epc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8" x14ac:dyDescent="0.15">
      <c r="A2" s="14" t="s">
        <v>
44</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8" x14ac:dyDescent="0.15">
      <c r="A3" s="14" t="s">
        <v>
45</v>
      </c>
      <c r="B3" s="15" t="s">
        <v>
46</v>
      </c>
      <c r="C3" s="15" t="s">
        <v>
47</v>
      </c>
      <c r="D3" s="15" t="s">
        <v>
48</v>
      </c>
      <c r="E3" s="15" t="s">
        <v>
49</v>
      </c>
      <c r="F3" s="15" t="s">
        <v>
50</v>
      </c>
      <c r="G3" s="15" t="s">
        <v>
51</v>
      </c>
      <c r="H3" s="79" t="s">
        <v>
52</v>
      </c>
      <c r="I3" s="80"/>
      <c r="J3" s="80"/>
      <c r="K3" s="80"/>
      <c r="L3" s="80"/>
      <c r="M3" s="80"/>
      <c r="N3" s="80"/>
      <c r="O3" s="80"/>
      <c r="P3" s="80"/>
      <c r="Q3" s="80"/>
      <c r="R3" s="80"/>
      <c r="S3" s="80"/>
      <c r="T3" s="80"/>
      <c r="U3" s="80"/>
      <c r="V3" s="80"/>
      <c r="W3" s="80"/>
      <c r="X3" s="81"/>
      <c r="Y3" s="85" t="s">
        <v>
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
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
55</v>
      </c>
      <c r="B4" s="16"/>
      <c r="C4" s="16"/>
      <c r="D4" s="16"/>
      <c r="E4" s="16"/>
      <c r="F4" s="16"/>
      <c r="G4" s="16"/>
      <c r="H4" s="82"/>
      <c r="I4" s="83"/>
      <c r="J4" s="83"/>
      <c r="K4" s="83"/>
      <c r="L4" s="83"/>
      <c r="M4" s="83"/>
      <c r="N4" s="83"/>
      <c r="O4" s="83"/>
      <c r="P4" s="83"/>
      <c r="Q4" s="83"/>
      <c r="R4" s="83"/>
      <c r="S4" s="83"/>
      <c r="T4" s="83"/>
      <c r="U4" s="83"/>
      <c r="V4" s="83"/>
      <c r="W4" s="83"/>
      <c r="X4" s="84"/>
      <c r="Y4" s="78" t="s">
        <v>
56</v>
      </c>
      <c r="Z4" s="78"/>
      <c r="AA4" s="78"/>
      <c r="AB4" s="78"/>
      <c r="AC4" s="78"/>
      <c r="AD4" s="78"/>
      <c r="AE4" s="78"/>
      <c r="AF4" s="78"/>
      <c r="AG4" s="78"/>
      <c r="AH4" s="78"/>
      <c r="AI4" s="78"/>
      <c r="AJ4" s="78" t="s">
        <v>
57</v>
      </c>
      <c r="AK4" s="78"/>
      <c r="AL4" s="78"/>
      <c r="AM4" s="78"/>
      <c r="AN4" s="78"/>
      <c r="AO4" s="78"/>
      <c r="AP4" s="78"/>
      <c r="AQ4" s="78"/>
      <c r="AR4" s="78"/>
      <c r="AS4" s="78"/>
      <c r="AT4" s="78"/>
      <c r="AU4" s="78" t="s">
        <v>
58</v>
      </c>
      <c r="AV4" s="78"/>
      <c r="AW4" s="78"/>
      <c r="AX4" s="78"/>
      <c r="AY4" s="78"/>
      <c r="AZ4" s="78"/>
      <c r="BA4" s="78"/>
      <c r="BB4" s="78"/>
      <c r="BC4" s="78"/>
      <c r="BD4" s="78"/>
      <c r="BE4" s="78"/>
      <c r="BF4" s="78" t="s">
        <v>
59</v>
      </c>
      <c r="BG4" s="78"/>
      <c r="BH4" s="78"/>
      <c r="BI4" s="78"/>
      <c r="BJ4" s="78"/>
      <c r="BK4" s="78"/>
      <c r="BL4" s="78"/>
      <c r="BM4" s="78"/>
      <c r="BN4" s="78"/>
      <c r="BO4" s="78"/>
      <c r="BP4" s="78"/>
      <c r="BQ4" s="78" t="s">
        <v>
60</v>
      </c>
      <c r="BR4" s="78"/>
      <c r="BS4" s="78"/>
      <c r="BT4" s="78"/>
      <c r="BU4" s="78"/>
      <c r="BV4" s="78"/>
      <c r="BW4" s="78"/>
      <c r="BX4" s="78"/>
      <c r="BY4" s="78"/>
      <c r="BZ4" s="78"/>
      <c r="CA4" s="78"/>
      <c r="CB4" s="78" t="s">
        <v>
61</v>
      </c>
      <c r="CC4" s="78"/>
      <c r="CD4" s="78"/>
      <c r="CE4" s="78"/>
      <c r="CF4" s="78"/>
      <c r="CG4" s="78"/>
      <c r="CH4" s="78"/>
      <c r="CI4" s="78"/>
      <c r="CJ4" s="78"/>
      <c r="CK4" s="78"/>
      <c r="CL4" s="78"/>
      <c r="CM4" s="78" t="s">
        <v>
62</v>
      </c>
      <c r="CN4" s="78"/>
      <c r="CO4" s="78"/>
      <c r="CP4" s="78"/>
      <c r="CQ4" s="78"/>
      <c r="CR4" s="78"/>
      <c r="CS4" s="78"/>
      <c r="CT4" s="78"/>
      <c r="CU4" s="78"/>
      <c r="CV4" s="78"/>
      <c r="CW4" s="78"/>
      <c r="CX4" s="78" t="s">
        <v>
63</v>
      </c>
      <c r="CY4" s="78"/>
      <c r="CZ4" s="78"/>
      <c r="DA4" s="78"/>
      <c r="DB4" s="78"/>
      <c r="DC4" s="78"/>
      <c r="DD4" s="78"/>
      <c r="DE4" s="78"/>
      <c r="DF4" s="78"/>
      <c r="DG4" s="78"/>
      <c r="DH4" s="78"/>
      <c r="DI4" s="78" t="s">
        <v>
64</v>
      </c>
      <c r="DJ4" s="78"/>
      <c r="DK4" s="78"/>
      <c r="DL4" s="78"/>
      <c r="DM4" s="78"/>
      <c r="DN4" s="78"/>
      <c r="DO4" s="78"/>
      <c r="DP4" s="78"/>
      <c r="DQ4" s="78"/>
      <c r="DR4" s="78"/>
      <c r="DS4" s="78"/>
      <c r="DT4" s="78" t="s">
        <v>
65</v>
      </c>
      <c r="DU4" s="78"/>
      <c r="DV4" s="78"/>
      <c r="DW4" s="78"/>
      <c r="DX4" s="78"/>
      <c r="DY4" s="78"/>
      <c r="DZ4" s="78"/>
      <c r="EA4" s="78"/>
      <c r="EB4" s="78"/>
      <c r="EC4" s="78"/>
      <c r="ED4" s="78"/>
      <c r="EE4" s="78" t="s">
        <v>
66</v>
      </c>
      <c r="EF4" s="78"/>
      <c r="EG4" s="78"/>
      <c r="EH4" s="78"/>
      <c r="EI4" s="78"/>
      <c r="EJ4" s="78"/>
      <c r="EK4" s="78"/>
      <c r="EL4" s="78"/>
      <c r="EM4" s="78"/>
      <c r="EN4" s="78"/>
      <c r="EO4" s="78"/>
    </row>
    <row r="5" spans="1:148" x14ac:dyDescent="0.15">
      <c r="A5" s="14" t="s">
        <v>
67</v>
      </c>
      <c r="B5" s="17"/>
      <c r="C5" s="17"/>
      <c r="D5" s="17"/>
      <c r="E5" s="17"/>
      <c r="F5" s="17"/>
      <c r="G5" s="17"/>
      <c r="H5" s="18" t="s">
        <v>
68</v>
      </c>
      <c r="I5" s="18" t="s">
        <v>
69</v>
      </c>
      <c r="J5" s="18" t="s">
        <v>
70</v>
      </c>
      <c r="K5" s="18" t="s">
        <v>
71</v>
      </c>
      <c r="L5" s="18" t="s">
        <v>
72</v>
      </c>
      <c r="M5" s="18" t="s">
        <v>
5</v>
      </c>
      <c r="N5" s="18" t="s">
        <v>
73</v>
      </c>
      <c r="O5" s="18" t="s">
        <v>
74</v>
      </c>
      <c r="P5" s="18" t="s">
        <v>
75</v>
      </c>
      <c r="Q5" s="18" t="s">
        <v>
76</v>
      </c>
      <c r="R5" s="18" t="s">
        <v>
77</v>
      </c>
      <c r="S5" s="18" t="s">
        <v>
78</v>
      </c>
      <c r="T5" s="18" t="s">
        <v>
79</v>
      </c>
      <c r="U5" s="18" t="s">
        <v>
80</v>
      </c>
      <c r="V5" s="18" t="s">
        <v>
81</v>
      </c>
      <c r="W5" s="18" t="s">
        <v>
82</v>
      </c>
      <c r="X5" s="18" t="s">
        <v>
83</v>
      </c>
      <c r="Y5" s="18" t="s">
        <v>
84</v>
      </c>
      <c r="Z5" s="18" t="s">
        <v>
85</v>
      </c>
      <c r="AA5" s="18" t="s">
        <v>
86</v>
      </c>
      <c r="AB5" s="18" t="s">
        <v>
87</v>
      </c>
      <c r="AC5" s="18" t="s">
        <v>
88</v>
      </c>
      <c r="AD5" s="18" t="s">
        <v>
89</v>
      </c>
      <c r="AE5" s="18" t="s">
        <v>
90</v>
      </c>
      <c r="AF5" s="18" t="s">
        <v>
91</v>
      </c>
      <c r="AG5" s="18" t="s">
        <v>
92</v>
      </c>
      <c r="AH5" s="18" t="s">
        <v>
93</v>
      </c>
      <c r="AI5" s="18" t="s">
        <v>
31</v>
      </c>
      <c r="AJ5" s="18" t="s">
        <v>
84</v>
      </c>
      <c r="AK5" s="18" t="s">
        <v>
85</v>
      </c>
      <c r="AL5" s="18" t="s">
        <v>
86</v>
      </c>
      <c r="AM5" s="18" t="s">
        <v>
87</v>
      </c>
      <c r="AN5" s="18" t="s">
        <v>
88</v>
      </c>
      <c r="AO5" s="18" t="s">
        <v>
89</v>
      </c>
      <c r="AP5" s="18" t="s">
        <v>
90</v>
      </c>
      <c r="AQ5" s="18" t="s">
        <v>
91</v>
      </c>
      <c r="AR5" s="18" t="s">
        <v>
92</v>
      </c>
      <c r="AS5" s="18" t="s">
        <v>
93</v>
      </c>
      <c r="AT5" s="18" t="s">
        <v>
94</v>
      </c>
      <c r="AU5" s="18" t="s">
        <v>
84</v>
      </c>
      <c r="AV5" s="18" t="s">
        <v>
85</v>
      </c>
      <c r="AW5" s="18" t="s">
        <v>
86</v>
      </c>
      <c r="AX5" s="18" t="s">
        <v>
87</v>
      </c>
      <c r="AY5" s="18" t="s">
        <v>
88</v>
      </c>
      <c r="AZ5" s="18" t="s">
        <v>
89</v>
      </c>
      <c r="BA5" s="18" t="s">
        <v>
90</v>
      </c>
      <c r="BB5" s="18" t="s">
        <v>
91</v>
      </c>
      <c r="BC5" s="18" t="s">
        <v>
92</v>
      </c>
      <c r="BD5" s="18" t="s">
        <v>
93</v>
      </c>
      <c r="BE5" s="18" t="s">
        <v>
94</v>
      </c>
      <c r="BF5" s="18" t="s">
        <v>
84</v>
      </c>
      <c r="BG5" s="18" t="s">
        <v>
85</v>
      </c>
      <c r="BH5" s="18" t="s">
        <v>
86</v>
      </c>
      <c r="BI5" s="18" t="s">
        <v>
87</v>
      </c>
      <c r="BJ5" s="18" t="s">
        <v>
88</v>
      </c>
      <c r="BK5" s="18" t="s">
        <v>
89</v>
      </c>
      <c r="BL5" s="18" t="s">
        <v>
90</v>
      </c>
      <c r="BM5" s="18" t="s">
        <v>
91</v>
      </c>
      <c r="BN5" s="18" t="s">
        <v>
92</v>
      </c>
      <c r="BO5" s="18" t="s">
        <v>
93</v>
      </c>
      <c r="BP5" s="18" t="s">
        <v>
94</v>
      </c>
      <c r="BQ5" s="18" t="s">
        <v>
84</v>
      </c>
      <c r="BR5" s="18" t="s">
        <v>
85</v>
      </c>
      <c r="BS5" s="18" t="s">
        <v>
86</v>
      </c>
      <c r="BT5" s="18" t="s">
        <v>
87</v>
      </c>
      <c r="BU5" s="18" t="s">
        <v>
88</v>
      </c>
      <c r="BV5" s="18" t="s">
        <v>
89</v>
      </c>
      <c r="BW5" s="18" t="s">
        <v>
90</v>
      </c>
      <c r="BX5" s="18" t="s">
        <v>
91</v>
      </c>
      <c r="BY5" s="18" t="s">
        <v>
92</v>
      </c>
      <c r="BZ5" s="18" t="s">
        <v>
93</v>
      </c>
      <c r="CA5" s="18" t="s">
        <v>
94</v>
      </c>
      <c r="CB5" s="18" t="s">
        <v>
84</v>
      </c>
      <c r="CC5" s="18" t="s">
        <v>
85</v>
      </c>
      <c r="CD5" s="18" t="s">
        <v>
86</v>
      </c>
      <c r="CE5" s="18" t="s">
        <v>
87</v>
      </c>
      <c r="CF5" s="18" t="s">
        <v>
88</v>
      </c>
      <c r="CG5" s="18" t="s">
        <v>
89</v>
      </c>
      <c r="CH5" s="18" t="s">
        <v>
90</v>
      </c>
      <c r="CI5" s="18" t="s">
        <v>
91</v>
      </c>
      <c r="CJ5" s="18" t="s">
        <v>
92</v>
      </c>
      <c r="CK5" s="18" t="s">
        <v>
93</v>
      </c>
      <c r="CL5" s="18" t="s">
        <v>
94</v>
      </c>
      <c r="CM5" s="18" t="s">
        <v>
84</v>
      </c>
      <c r="CN5" s="18" t="s">
        <v>
85</v>
      </c>
      <c r="CO5" s="18" t="s">
        <v>
86</v>
      </c>
      <c r="CP5" s="18" t="s">
        <v>
87</v>
      </c>
      <c r="CQ5" s="18" t="s">
        <v>
88</v>
      </c>
      <c r="CR5" s="18" t="s">
        <v>
89</v>
      </c>
      <c r="CS5" s="18" t="s">
        <v>
90</v>
      </c>
      <c r="CT5" s="18" t="s">
        <v>
91</v>
      </c>
      <c r="CU5" s="18" t="s">
        <v>
92</v>
      </c>
      <c r="CV5" s="18" t="s">
        <v>
93</v>
      </c>
      <c r="CW5" s="18" t="s">
        <v>
94</v>
      </c>
      <c r="CX5" s="18" t="s">
        <v>
84</v>
      </c>
      <c r="CY5" s="18" t="s">
        <v>
85</v>
      </c>
      <c r="CZ5" s="18" t="s">
        <v>
86</v>
      </c>
      <c r="DA5" s="18" t="s">
        <v>
87</v>
      </c>
      <c r="DB5" s="18" t="s">
        <v>
88</v>
      </c>
      <c r="DC5" s="18" t="s">
        <v>
89</v>
      </c>
      <c r="DD5" s="18" t="s">
        <v>
90</v>
      </c>
      <c r="DE5" s="18" t="s">
        <v>
91</v>
      </c>
      <c r="DF5" s="18" t="s">
        <v>
92</v>
      </c>
      <c r="DG5" s="18" t="s">
        <v>
93</v>
      </c>
      <c r="DH5" s="18" t="s">
        <v>
94</v>
      </c>
      <c r="DI5" s="18" t="s">
        <v>
84</v>
      </c>
      <c r="DJ5" s="18" t="s">
        <v>
85</v>
      </c>
      <c r="DK5" s="18" t="s">
        <v>
86</v>
      </c>
      <c r="DL5" s="18" t="s">
        <v>
87</v>
      </c>
      <c r="DM5" s="18" t="s">
        <v>
88</v>
      </c>
      <c r="DN5" s="18" t="s">
        <v>
89</v>
      </c>
      <c r="DO5" s="18" t="s">
        <v>
90</v>
      </c>
      <c r="DP5" s="18" t="s">
        <v>
91</v>
      </c>
      <c r="DQ5" s="18" t="s">
        <v>
92</v>
      </c>
      <c r="DR5" s="18" t="s">
        <v>
93</v>
      </c>
      <c r="DS5" s="18" t="s">
        <v>
94</v>
      </c>
      <c r="DT5" s="18" t="s">
        <v>
84</v>
      </c>
      <c r="DU5" s="18" t="s">
        <v>
85</v>
      </c>
      <c r="DV5" s="18" t="s">
        <v>
86</v>
      </c>
      <c r="DW5" s="18" t="s">
        <v>
87</v>
      </c>
      <c r="DX5" s="18" t="s">
        <v>
88</v>
      </c>
      <c r="DY5" s="18" t="s">
        <v>
89</v>
      </c>
      <c r="DZ5" s="18" t="s">
        <v>
90</v>
      </c>
      <c r="EA5" s="18" t="s">
        <v>
91</v>
      </c>
      <c r="EB5" s="18" t="s">
        <v>
92</v>
      </c>
      <c r="EC5" s="18" t="s">
        <v>
93</v>
      </c>
      <c r="ED5" s="18" t="s">
        <v>
94</v>
      </c>
      <c r="EE5" s="18" t="s">
        <v>
84</v>
      </c>
      <c r="EF5" s="18" t="s">
        <v>
85</v>
      </c>
      <c r="EG5" s="18" t="s">
        <v>
86</v>
      </c>
      <c r="EH5" s="18" t="s">
        <v>
87</v>
      </c>
      <c r="EI5" s="18" t="s">
        <v>
88</v>
      </c>
      <c r="EJ5" s="18" t="s">
        <v>
89</v>
      </c>
      <c r="EK5" s="18" t="s">
        <v>
90</v>
      </c>
      <c r="EL5" s="18" t="s">
        <v>
91</v>
      </c>
      <c r="EM5" s="18" t="s">
        <v>
92</v>
      </c>
      <c r="EN5" s="18" t="s">
        <v>
93</v>
      </c>
      <c r="EO5" s="18" t="s">
        <v>
94</v>
      </c>
    </row>
    <row r="6" spans="1:148" s="22" customFormat="1" x14ac:dyDescent="0.15">
      <c r="A6" s="14" t="s">
        <v>
95</v>
      </c>
      <c r="B6" s="19">
        <f>
B7</f>
        <v>
2021</v>
      </c>
      <c r="C6" s="19">
        <f t="shared" ref="C6:X6" si="3">
C7</f>
        <v>
132012</v>
      </c>
      <c r="D6" s="19">
        <f t="shared" si="3"/>
        <v>
46</v>
      </c>
      <c r="E6" s="19">
        <f t="shared" si="3"/>
        <v>
18</v>
      </c>
      <c r="F6" s="19">
        <f t="shared" si="3"/>
        <v>
0</v>
      </c>
      <c r="G6" s="19">
        <f t="shared" si="3"/>
        <v>
0</v>
      </c>
      <c r="H6" s="19" t="str">
        <f t="shared" si="3"/>
        <v>
東京都　八王子市</v>
      </c>
      <c r="I6" s="19" t="str">
        <f t="shared" si="3"/>
        <v>
法適用</v>
      </c>
      <c r="J6" s="19" t="str">
        <f t="shared" si="3"/>
        <v>
下水道事業</v>
      </c>
      <c r="K6" s="19" t="str">
        <f t="shared" si="3"/>
        <v>
特定地域生活排水処理</v>
      </c>
      <c r="L6" s="19" t="str">
        <f t="shared" si="3"/>
        <v>
K2</v>
      </c>
      <c r="M6" s="19" t="str">
        <f t="shared" si="3"/>
        <v>
非設置</v>
      </c>
      <c r="N6" s="20" t="str">
        <f t="shared" si="3"/>
        <v>
-</v>
      </c>
      <c r="O6" s="20">
        <f t="shared" si="3"/>
        <v>
58.84</v>
      </c>
      <c r="P6" s="20">
        <f t="shared" si="3"/>
        <v>
0.28000000000000003</v>
      </c>
      <c r="Q6" s="20">
        <f t="shared" si="3"/>
        <v>
100</v>
      </c>
      <c r="R6" s="20">
        <f t="shared" si="3"/>
        <v>
3410</v>
      </c>
      <c r="S6" s="20">
        <f t="shared" si="3"/>
        <v>
561758</v>
      </c>
      <c r="T6" s="20">
        <f t="shared" si="3"/>
        <v>
186.38</v>
      </c>
      <c r="U6" s="20">
        <f t="shared" si="3"/>
        <v>
3014.05</v>
      </c>
      <c r="V6" s="20">
        <f t="shared" si="3"/>
        <v>
1572</v>
      </c>
      <c r="W6" s="20">
        <f t="shared" si="3"/>
        <v>
54.5</v>
      </c>
      <c r="X6" s="20">
        <f t="shared" si="3"/>
        <v>
28.84</v>
      </c>
      <c r="Y6" s="21" t="str">
        <f>
IF(Y7="",NA(),Y7)</f>
        <v>
-</v>
      </c>
      <c r="Z6" s="21" t="str">
        <f t="shared" ref="Z6:AH6" si="4">
IF(Z7="",NA(),Z7)</f>
        <v>
-</v>
      </c>
      <c r="AA6" s="21" t="str">
        <f t="shared" si="4"/>
        <v>
-</v>
      </c>
      <c r="AB6" s="21">
        <f t="shared" si="4"/>
        <v>
70.180000000000007</v>
      </c>
      <c r="AC6" s="21">
        <f t="shared" si="4"/>
        <v>
150.43</v>
      </c>
      <c r="AD6" s="21" t="str">
        <f t="shared" si="4"/>
        <v>
-</v>
      </c>
      <c r="AE6" s="21" t="str">
        <f t="shared" si="4"/>
        <v>
-</v>
      </c>
      <c r="AF6" s="21" t="str">
        <f t="shared" si="4"/>
        <v>
-</v>
      </c>
      <c r="AG6" s="21">
        <f t="shared" si="4"/>
        <v>
99.03</v>
      </c>
      <c r="AH6" s="21">
        <f t="shared" si="4"/>
        <v>
100.41</v>
      </c>
      <c r="AI6" s="20" t="str">
        <f>
IF(AI7="","",IF(AI7="-","【-】","【"&amp;SUBSTITUTE(TEXT(AI7,"#,##0.00"),"-","△")&amp;"】"))</f>
        <v>
【98.81】</v>
      </c>
      <c r="AJ6" s="21" t="str">
        <f>
IF(AJ7="",NA(),AJ7)</f>
        <v>
-</v>
      </c>
      <c r="AK6" s="21" t="str">
        <f t="shared" ref="AK6:AS6" si="5">
IF(AK7="",NA(),AK7)</f>
        <v>
-</v>
      </c>
      <c r="AL6" s="21" t="str">
        <f t="shared" si="5"/>
        <v>
-</v>
      </c>
      <c r="AM6" s="21">
        <f t="shared" si="5"/>
        <v>
199.81</v>
      </c>
      <c r="AN6" s="20">
        <f t="shared" si="5"/>
        <v>
0</v>
      </c>
      <c r="AO6" s="21" t="str">
        <f t="shared" si="5"/>
        <v>
-</v>
      </c>
      <c r="AP6" s="21" t="str">
        <f t="shared" si="5"/>
        <v>
-</v>
      </c>
      <c r="AQ6" s="21" t="str">
        <f t="shared" si="5"/>
        <v>
-</v>
      </c>
      <c r="AR6" s="21">
        <f t="shared" si="5"/>
        <v>
74.239999999999995</v>
      </c>
      <c r="AS6" s="21">
        <f t="shared" si="5"/>
        <v>
83.92</v>
      </c>
      <c r="AT6" s="20" t="str">
        <f>
IF(AT7="","",IF(AT7="-","【-】","【"&amp;SUBSTITUTE(TEXT(AT7,"#,##0.00"),"-","△")&amp;"】"))</f>
        <v>
【102.81】</v>
      </c>
      <c r="AU6" s="21" t="str">
        <f>
IF(AU7="",NA(),AU7)</f>
        <v>
-</v>
      </c>
      <c r="AV6" s="21" t="str">
        <f t="shared" ref="AV6:BD6" si="6">
IF(AV7="",NA(),AV7)</f>
        <v>
-</v>
      </c>
      <c r="AW6" s="21" t="str">
        <f t="shared" si="6"/>
        <v>
-</v>
      </c>
      <c r="AX6" s="21">
        <f t="shared" si="6"/>
        <v>
2.2799999999999998</v>
      </c>
      <c r="AY6" s="21">
        <f t="shared" si="6"/>
        <v>
62.74</v>
      </c>
      <c r="AZ6" s="21" t="str">
        <f t="shared" si="6"/>
        <v>
-</v>
      </c>
      <c r="BA6" s="21" t="str">
        <f t="shared" si="6"/>
        <v>
-</v>
      </c>
      <c r="BB6" s="21" t="str">
        <f t="shared" si="6"/>
        <v>
-</v>
      </c>
      <c r="BC6" s="21">
        <f t="shared" si="6"/>
        <v>
100.47</v>
      </c>
      <c r="BD6" s="21">
        <f t="shared" si="6"/>
        <v>
122.71</v>
      </c>
      <c r="BE6" s="20" t="str">
        <f>
IF(BE7="","",IF(BE7="-","【-】","【"&amp;SUBSTITUTE(TEXT(BE7,"#,##0.00"),"-","△")&amp;"】"))</f>
        <v>
【112.20】</v>
      </c>
      <c r="BF6" s="21" t="str">
        <f>
IF(BF7="",NA(),BF7)</f>
        <v>
-</v>
      </c>
      <c r="BG6" s="21" t="str">
        <f t="shared" ref="BG6:BO6" si="7">
IF(BG7="",NA(),BG7)</f>
        <v>
-</v>
      </c>
      <c r="BH6" s="21" t="str">
        <f t="shared" si="7"/>
        <v>
-</v>
      </c>
      <c r="BI6" s="21">
        <f t="shared" si="7"/>
        <v>
1080.75</v>
      </c>
      <c r="BJ6" s="21">
        <f t="shared" si="7"/>
        <v>
1245.71</v>
      </c>
      <c r="BK6" s="21" t="str">
        <f t="shared" si="7"/>
        <v>
-</v>
      </c>
      <c r="BL6" s="21" t="str">
        <f t="shared" si="7"/>
        <v>
-</v>
      </c>
      <c r="BM6" s="21" t="str">
        <f t="shared" si="7"/>
        <v>
-</v>
      </c>
      <c r="BN6" s="21">
        <f t="shared" si="7"/>
        <v>
294.27</v>
      </c>
      <c r="BO6" s="21">
        <f t="shared" si="7"/>
        <v>
294.08999999999997</v>
      </c>
      <c r="BP6" s="20" t="str">
        <f>
IF(BP7="","",IF(BP7="-","【-】","【"&amp;SUBSTITUTE(TEXT(BP7,"#,##0.00"),"-","△")&amp;"】"))</f>
        <v>
【310.14】</v>
      </c>
      <c r="BQ6" s="21" t="str">
        <f>
IF(BQ7="",NA(),BQ7)</f>
        <v>
-</v>
      </c>
      <c r="BR6" s="21" t="str">
        <f t="shared" ref="BR6:BZ6" si="8">
IF(BR7="",NA(),BR7)</f>
        <v>
-</v>
      </c>
      <c r="BS6" s="21" t="str">
        <f t="shared" si="8"/>
        <v>
-</v>
      </c>
      <c r="BT6" s="21">
        <f t="shared" si="8"/>
        <v>
23.8</v>
      </c>
      <c r="BU6" s="21">
        <f t="shared" si="8"/>
        <v>
26.3</v>
      </c>
      <c r="BV6" s="21" t="str">
        <f t="shared" si="8"/>
        <v>
-</v>
      </c>
      <c r="BW6" s="21" t="str">
        <f t="shared" si="8"/>
        <v>
-</v>
      </c>
      <c r="BX6" s="21" t="str">
        <f t="shared" si="8"/>
        <v>
-</v>
      </c>
      <c r="BY6" s="21">
        <f t="shared" si="8"/>
        <v>
60.59</v>
      </c>
      <c r="BZ6" s="21">
        <f t="shared" si="8"/>
        <v>
60</v>
      </c>
      <c r="CA6" s="20" t="str">
        <f>
IF(CA7="","",IF(CA7="-","【-】","【"&amp;SUBSTITUTE(TEXT(CA7,"#,##0.00"),"-","△")&amp;"】"))</f>
        <v>
【57.71】</v>
      </c>
      <c r="CB6" s="21" t="str">
        <f>
IF(CB7="",NA(),CB7)</f>
        <v>
-</v>
      </c>
      <c r="CC6" s="21" t="str">
        <f t="shared" ref="CC6:CK6" si="9">
IF(CC7="",NA(),CC7)</f>
        <v>
-</v>
      </c>
      <c r="CD6" s="21" t="str">
        <f t="shared" si="9"/>
        <v>
-</v>
      </c>
      <c r="CE6" s="21">
        <f t="shared" si="9"/>
        <v>
582.6</v>
      </c>
      <c r="CF6" s="21">
        <f t="shared" si="9"/>
        <v>
528.80999999999995</v>
      </c>
      <c r="CG6" s="21" t="str">
        <f t="shared" si="9"/>
        <v>
-</v>
      </c>
      <c r="CH6" s="21" t="str">
        <f t="shared" si="9"/>
        <v>
-</v>
      </c>
      <c r="CI6" s="21" t="str">
        <f t="shared" si="9"/>
        <v>
-</v>
      </c>
      <c r="CJ6" s="21">
        <f t="shared" si="9"/>
        <v>
280.23</v>
      </c>
      <c r="CK6" s="21">
        <f t="shared" si="9"/>
        <v>
282.70999999999998</v>
      </c>
      <c r="CL6" s="20" t="str">
        <f>
IF(CL7="","",IF(CL7="-","【-】","【"&amp;SUBSTITUTE(TEXT(CL7,"#,##0.00"),"-","△")&amp;"】"))</f>
        <v>
【286.17】</v>
      </c>
      <c r="CM6" s="21" t="str">
        <f>
IF(CM7="",NA(),CM7)</f>
        <v>
-</v>
      </c>
      <c r="CN6" s="21" t="str">
        <f t="shared" ref="CN6:CV6" si="10">
IF(CN7="",NA(),CN7)</f>
        <v>
-</v>
      </c>
      <c r="CO6" s="21" t="str">
        <f t="shared" si="10"/>
        <v>
-</v>
      </c>
      <c r="CP6" s="21">
        <f t="shared" si="10"/>
        <v>
93.15</v>
      </c>
      <c r="CQ6" s="21">
        <f t="shared" si="10"/>
        <v>
92.82</v>
      </c>
      <c r="CR6" s="21" t="str">
        <f t="shared" si="10"/>
        <v>
-</v>
      </c>
      <c r="CS6" s="21" t="str">
        <f t="shared" si="10"/>
        <v>
-</v>
      </c>
      <c r="CT6" s="21" t="str">
        <f t="shared" si="10"/>
        <v>
-</v>
      </c>
      <c r="CU6" s="21">
        <f t="shared" si="10"/>
        <v>
58.19</v>
      </c>
      <c r="CV6" s="21">
        <f t="shared" si="10"/>
        <v>
56.52</v>
      </c>
      <c r="CW6" s="20" t="str">
        <f>
IF(CW7="","",IF(CW7="-","【-】","【"&amp;SUBSTITUTE(TEXT(CW7,"#,##0.00"),"-","△")&amp;"】"))</f>
        <v>
【56.80】</v>
      </c>
      <c r="CX6" s="21" t="str">
        <f>
IF(CX7="",NA(),CX7)</f>
        <v>
-</v>
      </c>
      <c r="CY6" s="21" t="str">
        <f t="shared" ref="CY6:DG6" si="11">
IF(CY7="",NA(),CY7)</f>
        <v>
-</v>
      </c>
      <c r="CZ6" s="21" t="str">
        <f t="shared" si="11"/>
        <v>
-</v>
      </c>
      <c r="DA6" s="21">
        <f t="shared" si="11"/>
        <v>
100</v>
      </c>
      <c r="DB6" s="21">
        <f t="shared" si="11"/>
        <v>
100</v>
      </c>
      <c r="DC6" s="21" t="str">
        <f t="shared" si="11"/>
        <v>
-</v>
      </c>
      <c r="DD6" s="21" t="str">
        <f t="shared" si="11"/>
        <v>
-</v>
      </c>
      <c r="DE6" s="21" t="str">
        <f t="shared" si="11"/>
        <v>
-</v>
      </c>
      <c r="DF6" s="21">
        <f t="shared" si="11"/>
        <v>
87.8</v>
      </c>
      <c r="DG6" s="21">
        <f t="shared" si="11"/>
        <v>
88.43</v>
      </c>
      <c r="DH6" s="20" t="str">
        <f>
IF(DH7="","",IF(DH7="-","【-】","【"&amp;SUBSTITUTE(TEXT(DH7,"#,##0.00"),"-","△")&amp;"】"))</f>
        <v>
【83.38】</v>
      </c>
      <c r="DI6" s="21" t="str">
        <f>
IF(DI7="",NA(),DI7)</f>
        <v>
-</v>
      </c>
      <c r="DJ6" s="21" t="str">
        <f t="shared" ref="DJ6:DR6" si="12">
IF(DJ7="",NA(),DJ7)</f>
        <v>
-</v>
      </c>
      <c r="DK6" s="21" t="str">
        <f t="shared" si="12"/>
        <v>
-</v>
      </c>
      <c r="DL6" s="21">
        <f t="shared" si="12"/>
        <v>
4.66</v>
      </c>
      <c r="DM6" s="21">
        <f t="shared" si="12"/>
        <v>
9.07</v>
      </c>
      <c r="DN6" s="21" t="str">
        <f t="shared" si="12"/>
        <v>
-</v>
      </c>
      <c r="DO6" s="21" t="str">
        <f t="shared" si="12"/>
        <v>
-</v>
      </c>
      <c r="DP6" s="21" t="str">
        <f t="shared" si="12"/>
        <v>
-</v>
      </c>
      <c r="DQ6" s="21">
        <f t="shared" si="12"/>
        <v>
15.74</v>
      </c>
      <c r="DR6" s="21">
        <f t="shared" si="12"/>
        <v>
21.02</v>
      </c>
      <c r="DS6" s="20" t="str">
        <f>
IF(DS7="","",IF(DS7="-","【-】","【"&amp;SUBSTITUTE(TEXT(DS7,"#,##0.00"),"-","△")&amp;"】"))</f>
        <v>
【19.84】</v>
      </c>
      <c r="DT6" s="21" t="str">
        <f>
IF(DT7="",NA(),DT7)</f>
        <v>
-</v>
      </c>
      <c r="DU6" s="21" t="str">
        <f t="shared" ref="DU6:EC6" si="13">
IF(DU7="",NA(),DU7)</f>
        <v>
-</v>
      </c>
      <c r="DV6" s="21" t="str">
        <f t="shared" si="13"/>
        <v>
-</v>
      </c>
      <c r="DW6" s="21" t="str">
        <f t="shared" si="13"/>
        <v>
-</v>
      </c>
      <c r="DX6" s="21" t="str">
        <f t="shared" si="13"/>
        <v>
-</v>
      </c>
      <c r="DY6" s="21" t="str">
        <f t="shared" si="13"/>
        <v>
-</v>
      </c>
      <c r="DZ6" s="21" t="str">
        <f t="shared" si="13"/>
        <v>
-</v>
      </c>
      <c r="EA6" s="21" t="str">
        <f t="shared" si="13"/>
        <v>
-</v>
      </c>
      <c r="EB6" s="21" t="str">
        <f t="shared" si="13"/>
        <v>
-</v>
      </c>
      <c r="EC6" s="21" t="str">
        <f t="shared" si="13"/>
        <v>
-</v>
      </c>
      <c r="ED6" s="20" t="str">
        <f>
IF(ED7="","",IF(ED7="-","【-】","【"&amp;SUBSTITUTE(TEXT(ED7,"#,##0.00"),"-","△")&amp;"】"))</f>
        <v>
【-】</v>
      </c>
      <c r="EE6" s="21" t="str">
        <f>
IF(EE7="",NA(),EE7)</f>
        <v>
-</v>
      </c>
      <c r="EF6" s="21" t="str">
        <f t="shared" ref="EF6:EN6" si="14">
IF(EF7="",NA(),EF7)</f>
        <v>
-</v>
      </c>
      <c r="EG6" s="21" t="str">
        <f t="shared" si="14"/>
        <v>
-</v>
      </c>
      <c r="EH6" s="21" t="str">
        <f t="shared" si="14"/>
        <v>
-</v>
      </c>
      <c r="EI6" s="21" t="str">
        <f t="shared" si="14"/>
        <v>
-</v>
      </c>
      <c r="EJ6" s="21" t="str">
        <f t="shared" si="14"/>
        <v>
-</v>
      </c>
      <c r="EK6" s="21" t="str">
        <f t="shared" si="14"/>
        <v>
-</v>
      </c>
      <c r="EL6" s="21" t="str">
        <f t="shared" si="14"/>
        <v>
-</v>
      </c>
      <c r="EM6" s="21" t="str">
        <f t="shared" si="14"/>
        <v>
-</v>
      </c>
      <c r="EN6" s="21" t="str">
        <f t="shared" si="14"/>
        <v>
-</v>
      </c>
      <c r="EO6" s="20" t="str">
        <f>
IF(EO7="","",IF(EO7="-","【-】","【"&amp;SUBSTITUTE(TEXT(EO7,"#,##0.00"),"-","△")&amp;"】"))</f>
        <v>
【-】</v>
      </c>
    </row>
    <row r="7" spans="1:148" s="22" customFormat="1" x14ac:dyDescent="0.15">
      <c r="A7" s="14"/>
      <c r="B7" s="23">
        <v>
2021</v>
      </c>
      <c r="C7" s="23">
        <v>
132012</v>
      </c>
      <c r="D7" s="23">
        <v>
46</v>
      </c>
      <c r="E7" s="23">
        <v>
18</v>
      </c>
      <c r="F7" s="23">
        <v>
0</v>
      </c>
      <c r="G7" s="23">
        <v>
0</v>
      </c>
      <c r="H7" s="23" t="s">
        <v>
96</v>
      </c>
      <c r="I7" s="23" t="s">
        <v>
97</v>
      </c>
      <c r="J7" s="23" t="s">
        <v>
98</v>
      </c>
      <c r="K7" s="23" t="s">
        <v>
99</v>
      </c>
      <c r="L7" s="23" t="s">
        <v>
100</v>
      </c>
      <c r="M7" s="23" t="s">
        <v>
101</v>
      </c>
      <c r="N7" s="24" t="s">
        <v>
102</v>
      </c>
      <c r="O7" s="24">
        <v>
58.84</v>
      </c>
      <c r="P7" s="24">
        <v>
0.28000000000000003</v>
      </c>
      <c r="Q7" s="24">
        <v>
100</v>
      </c>
      <c r="R7" s="24">
        <v>
3410</v>
      </c>
      <c r="S7" s="24">
        <v>
561758</v>
      </c>
      <c r="T7" s="24">
        <v>
186.38</v>
      </c>
      <c r="U7" s="24">
        <v>
3014.05</v>
      </c>
      <c r="V7" s="24">
        <v>
1572</v>
      </c>
      <c r="W7" s="24">
        <v>
54.5</v>
      </c>
      <c r="X7" s="24">
        <v>
28.84</v>
      </c>
      <c r="Y7" s="24" t="s">
        <v>
102</v>
      </c>
      <c r="Z7" s="24" t="s">
        <v>
102</v>
      </c>
      <c r="AA7" s="24" t="s">
        <v>
102</v>
      </c>
      <c r="AB7" s="24">
        <v>
70.180000000000007</v>
      </c>
      <c r="AC7" s="24">
        <v>
150.43</v>
      </c>
      <c r="AD7" s="24" t="s">
        <v>
102</v>
      </c>
      <c r="AE7" s="24" t="s">
        <v>
102</v>
      </c>
      <c r="AF7" s="24" t="s">
        <v>
102</v>
      </c>
      <c r="AG7" s="24">
        <v>
99.03</v>
      </c>
      <c r="AH7" s="24">
        <v>
100.41</v>
      </c>
      <c r="AI7" s="24">
        <v>
98.81</v>
      </c>
      <c r="AJ7" s="24" t="s">
        <v>
102</v>
      </c>
      <c r="AK7" s="24" t="s">
        <v>
102</v>
      </c>
      <c r="AL7" s="24" t="s">
        <v>
102</v>
      </c>
      <c r="AM7" s="24">
        <v>
199.81</v>
      </c>
      <c r="AN7" s="24">
        <v>
0</v>
      </c>
      <c r="AO7" s="24" t="s">
        <v>
102</v>
      </c>
      <c r="AP7" s="24" t="s">
        <v>
102</v>
      </c>
      <c r="AQ7" s="24" t="s">
        <v>
102</v>
      </c>
      <c r="AR7" s="24">
        <v>
74.239999999999995</v>
      </c>
      <c r="AS7" s="24">
        <v>
83.92</v>
      </c>
      <c r="AT7" s="24">
        <v>
102.81</v>
      </c>
      <c r="AU7" s="24" t="s">
        <v>
102</v>
      </c>
      <c r="AV7" s="24" t="s">
        <v>
102</v>
      </c>
      <c r="AW7" s="24" t="s">
        <v>
102</v>
      </c>
      <c r="AX7" s="24">
        <v>
2.2799999999999998</v>
      </c>
      <c r="AY7" s="24">
        <v>
62.74</v>
      </c>
      <c r="AZ7" s="24" t="s">
        <v>
102</v>
      </c>
      <c r="BA7" s="24" t="s">
        <v>
102</v>
      </c>
      <c r="BB7" s="24" t="s">
        <v>
102</v>
      </c>
      <c r="BC7" s="24">
        <v>
100.47</v>
      </c>
      <c r="BD7" s="24">
        <v>
122.71</v>
      </c>
      <c r="BE7" s="24">
        <v>
112.2</v>
      </c>
      <c r="BF7" s="24" t="s">
        <v>
102</v>
      </c>
      <c r="BG7" s="24" t="s">
        <v>
102</v>
      </c>
      <c r="BH7" s="24" t="s">
        <v>
102</v>
      </c>
      <c r="BI7" s="24">
        <v>
1080.75</v>
      </c>
      <c r="BJ7" s="24">
        <v>
1245.71</v>
      </c>
      <c r="BK7" s="24" t="s">
        <v>
102</v>
      </c>
      <c r="BL7" s="24" t="s">
        <v>
102</v>
      </c>
      <c r="BM7" s="24" t="s">
        <v>
102</v>
      </c>
      <c r="BN7" s="24">
        <v>
294.27</v>
      </c>
      <c r="BO7" s="24">
        <v>
294.08999999999997</v>
      </c>
      <c r="BP7" s="24">
        <v>
310.14</v>
      </c>
      <c r="BQ7" s="24" t="s">
        <v>
102</v>
      </c>
      <c r="BR7" s="24" t="s">
        <v>
102</v>
      </c>
      <c r="BS7" s="24" t="s">
        <v>
102</v>
      </c>
      <c r="BT7" s="24">
        <v>
23.8</v>
      </c>
      <c r="BU7" s="24">
        <v>
26.3</v>
      </c>
      <c r="BV7" s="24" t="s">
        <v>
102</v>
      </c>
      <c r="BW7" s="24" t="s">
        <v>
102</v>
      </c>
      <c r="BX7" s="24" t="s">
        <v>
102</v>
      </c>
      <c r="BY7" s="24">
        <v>
60.59</v>
      </c>
      <c r="BZ7" s="24">
        <v>
60</v>
      </c>
      <c r="CA7" s="24">
        <v>
57.71</v>
      </c>
      <c r="CB7" s="24" t="s">
        <v>
102</v>
      </c>
      <c r="CC7" s="24" t="s">
        <v>
102</v>
      </c>
      <c r="CD7" s="24" t="s">
        <v>
102</v>
      </c>
      <c r="CE7" s="24">
        <v>
582.6</v>
      </c>
      <c r="CF7" s="24">
        <v>
528.80999999999995</v>
      </c>
      <c r="CG7" s="24" t="s">
        <v>
102</v>
      </c>
      <c r="CH7" s="24" t="s">
        <v>
102</v>
      </c>
      <c r="CI7" s="24" t="s">
        <v>
102</v>
      </c>
      <c r="CJ7" s="24">
        <v>
280.23</v>
      </c>
      <c r="CK7" s="24">
        <v>
282.70999999999998</v>
      </c>
      <c r="CL7" s="24">
        <v>
286.17</v>
      </c>
      <c r="CM7" s="24" t="s">
        <v>
102</v>
      </c>
      <c r="CN7" s="24" t="s">
        <v>
102</v>
      </c>
      <c r="CO7" s="24" t="s">
        <v>
102</v>
      </c>
      <c r="CP7" s="24">
        <v>
93.15</v>
      </c>
      <c r="CQ7" s="24">
        <v>
92.82</v>
      </c>
      <c r="CR7" s="24" t="s">
        <v>
102</v>
      </c>
      <c r="CS7" s="24" t="s">
        <v>
102</v>
      </c>
      <c r="CT7" s="24" t="s">
        <v>
102</v>
      </c>
      <c r="CU7" s="24">
        <v>
58.19</v>
      </c>
      <c r="CV7" s="24">
        <v>
56.52</v>
      </c>
      <c r="CW7" s="24">
        <v>
56.8</v>
      </c>
      <c r="CX7" s="24" t="s">
        <v>
102</v>
      </c>
      <c r="CY7" s="24" t="s">
        <v>
102</v>
      </c>
      <c r="CZ7" s="24" t="s">
        <v>
102</v>
      </c>
      <c r="DA7" s="24">
        <v>
100</v>
      </c>
      <c r="DB7" s="24">
        <v>
100</v>
      </c>
      <c r="DC7" s="24" t="s">
        <v>
102</v>
      </c>
      <c r="DD7" s="24" t="s">
        <v>
102</v>
      </c>
      <c r="DE7" s="24" t="s">
        <v>
102</v>
      </c>
      <c r="DF7" s="24">
        <v>
87.8</v>
      </c>
      <c r="DG7" s="24">
        <v>
88.43</v>
      </c>
      <c r="DH7" s="24">
        <v>
83.38</v>
      </c>
      <c r="DI7" s="24" t="s">
        <v>
102</v>
      </c>
      <c r="DJ7" s="24" t="s">
        <v>
102</v>
      </c>
      <c r="DK7" s="24" t="s">
        <v>
102</v>
      </c>
      <c r="DL7" s="24">
        <v>
4.66</v>
      </c>
      <c r="DM7" s="24">
        <v>
9.07</v>
      </c>
      <c r="DN7" s="24" t="s">
        <v>
102</v>
      </c>
      <c r="DO7" s="24" t="s">
        <v>
102</v>
      </c>
      <c r="DP7" s="24" t="s">
        <v>
102</v>
      </c>
      <c r="DQ7" s="24">
        <v>
15.74</v>
      </c>
      <c r="DR7" s="24">
        <v>
21.02</v>
      </c>
      <c r="DS7" s="24">
        <v>
19.84</v>
      </c>
      <c r="DT7" s="24" t="s">
        <v>
102</v>
      </c>
      <c r="DU7" s="24" t="s">
        <v>
102</v>
      </c>
      <c r="DV7" s="24" t="s">
        <v>
102</v>
      </c>
      <c r="DW7" s="24" t="s">
        <v>
102</v>
      </c>
      <c r="DX7" s="24" t="s">
        <v>
102</v>
      </c>
      <c r="DY7" s="24" t="s">
        <v>
102</v>
      </c>
      <c r="DZ7" s="24" t="s">
        <v>
102</v>
      </c>
      <c r="EA7" s="24" t="s">
        <v>
102</v>
      </c>
      <c r="EB7" s="24" t="s">
        <v>
102</v>
      </c>
      <c r="EC7" s="24" t="s">
        <v>
102</v>
      </c>
      <c r="ED7" s="24" t="s">
        <v>
102</v>
      </c>
      <c r="EE7" s="24" t="s">
        <v>
102</v>
      </c>
      <c r="EF7" s="24" t="s">
        <v>
102</v>
      </c>
      <c r="EG7" s="24" t="s">
        <v>
102</v>
      </c>
      <c r="EH7" s="24" t="s">
        <v>
102</v>
      </c>
      <c r="EI7" s="24" t="s">
        <v>
102</v>
      </c>
      <c r="EJ7" s="24" t="s">
        <v>
102</v>
      </c>
      <c r="EK7" s="24" t="s">
        <v>
102</v>
      </c>
      <c r="EL7" s="24" t="s">
        <v>
102</v>
      </c>
      <c r="EM7" s="24" t="s">
        <v>
102</v>
      </c>
      <c r="EN7" s="24" t="s">
        <v>
102</v>
      </c>
      <c r="EO7" s="24" t="s">
        <v>
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
103</v>
      </c>
      <c r="C9" s="26" t="s">
        <v>
104</v>
      </c>
      <c r="D9" s="26" t="s">
        <v>
105</v>
      </c>
      <c r="E9" s="26" t="s">
        <v>
106</v>
      </c>
      <c r="F9" s="26" t="s">
        <v>
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
46</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8" x14ac:dyDescent="0.15">
      <c r="B11">
        <v>
4</v>
      </c>
      <c r="C11">
        <v>
3</v>
      </c>
      <c r="D11">
        <v>
2</v>
      </c>
      <c r="E11">
        <v>
1</v>
      </c>
      <c r="F11">
        <v>
0</v>
      </c>
      <c r="G11" t="s">
        <v>
108</v>
      </c>
    </row>
    <row r="12" spans="1:148" x14ac:dyDescent="0.15">
      <c r="B12">
        <v>
1</v>
      </c>
      <c r="C12">
        <v>
1</v>
      </c>
      <c r="D12">
        <v>
1</v>
      </c>
      <c r="E12">
        <v>
2</v>
      </c>
      <c r="F12">
        <v>
3</v>
      </c>
      <c r="G12" t="s">
        <v>
109</v>
      </c>
    </row>
    <row r="13" spans="1:148" x14ac:dyDescent="0.15">
      <c r="B13" t="s">
        <v>
110</v>
      </c>
      <c r="C13" t="s">
        <v>
110</v>
      </c>
      <c r="D13" t="s">
        <v>
111</v>
      </c>
      <c r="E13" t="s">
        <v>
111</v>
      </c>
      <c r="F13" t="s">
        <v>
111</v>
      </c>
      <c r="G13" t="s">
        <v>
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長戸　野乃佳</cp:lastModifiedBy>
  <cp:lastPrinted>2023-01-24T04:54:39Z</cp:lastPrinted>
  <dcterms:created xsi:type="dcterms:W3CDTF">2022-12-01T01:40:57Z</dcterms:created>
  <dcterms:modified xsi:type="dcterms:W3CDTF">2023-01-24T08:14:29Z</dcterms:modified>
  <cp:category/>
</cp:coreProperties>
</file>