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klwNyOUVOJO7VLYgVjnEiyJ0sUf2WvySacdGg6AwAjsfiFeK4Ux4qbBnhIQHBXFUikMEwLat/Sq7SbVge+MsSQ==" workbookSaltValue="ofWFwSLy4H9sX0Iue372YA=="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L10" i="4"/>
  <c r="AD10" i="4"/>
  <c r="W10" i="4"/>
  <c r="I10" i="4"/>
  <c r="B10" i="4"/>
  <c r="BB8" i="4"/>
  <c r="AL8" i="4"/>
  <c r="AD8" i="4"/>
  <c r="I8" i="4"/>
  <c r="B8" i="4"/>
</calcChain>
</file>

<file path=xl/sharedStrings.xml><?xml version="1.0" encoding="utf-8"?>
<sst xmlns="http://schemas.openxmlformats.org/spreadsheetml/2006/main" count="325" uniqueCount="116">
  <si>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</si>
  <si>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</si>
  <si>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</si>
  <si>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</si>
  <si>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</si>
  <si>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</si>
  <si>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</si>
  <si>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</si>
  <si>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</si>
  <si>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</si>
  <si>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</si>
  <si>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</si>
  <si>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</si>
  <si>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</si>
  <si>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</si>
  <si>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</si>
  <si>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</si>
  <si>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</si>
  <si>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</si>
  <si>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</si>
  <si>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</si>
  <si>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</si>
  <si>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</si>
  <si>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</si>
  <si>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</si>
  <si>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</si>
  <si>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</si>
  <si>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</si>
  <si>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</si>
  <si>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</si>
  <si>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</si>
  <si>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</si>
  <si>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</si>
  <si>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</si>
  <si>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</si>
  <si>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</si>
  <si>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</si>
  <si>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</si>
  <si>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</si>
  <si>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</si>
  <si>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</si>
  <si>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</si>
  <si>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</si>
  <si>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</si>
  <si>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</si>
  <si>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</si>
  <si>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</si>
  <si>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</si>
  <si>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</si>
  <si>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</si>
  <si>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</si>
  <si>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</si>
  <si>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</si>
  <si>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</si>
  <si>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</si>
  <si>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</si>
  <si>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</si>
  <si>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</si>
  <si>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</si>
  <si>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</si>
  <si>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</si>
  <si>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</si>
  <si>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</si>
  <si>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</si>
  <si>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</si>
  <si>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</si>
  <si>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</si>
  <si>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</si>
  <si>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</si>
  <si>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</si>
  <si>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</si>
  <si>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</si>
  <si>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</si>
  <si>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</si>
  <si>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</si>
  <si>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</si>
  <si>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</si>
  <si>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</si>
  <si>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</si>
  <si>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</si>
  <si>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</si>
  <si>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</si>
  <si>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</si>
  <si>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</si>
  <si>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</si>
  <si>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</si>
  <si>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</si>
  <si>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</si>
  <si>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</si>
  <si>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</si>
  <si>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</si>
  <si>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</si>
  <si>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</si>
  <si>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</si>
  <si>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</si>
  <si>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</si>
  <si>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</si>
  <si>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</si>
  <si>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</si>
  <si>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</si>
  <si>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</si>
  <si>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</si>
  <si>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</si>
  <si>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</si>
  <si>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</si>
  <si>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</si>
  <si>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</si>
  <si>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</si>
  <si>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</si>
  <si>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</si>
  <si>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</si>
  <si>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</si>
  <si>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</si>
  <si>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平成24年度から開始した事業のため、①有形固定資産減価償却率は低く、施設の老朽化は見られない。</t>
    <rPh sb="0" eb="2">
      <t>ヘイセイ</t>
    </rPh>
    <rPh sb="4" eb="6">
      <t>ネンド</t>
    </rPh>
    <rPh sb="8" eb="10">
      <t>カイシ</t>
    </rPh>
    <rPh sb="12" eb="14">
      <t>ジギョウ</t>
    </rPh>
    <rPh sb="19" eb="21">
      <t>ユウケイ</t>
    </rPh>
    <rPh sb="21" eb="23">
      <t>コテイ</t>
    </rPh>
    <rPh sb="23" eb="25">
      <t>シサン</t>
    </rPh>
    <rPh sb="25" eb="27">
      <t>ゲンカ</t>
    </rPh>
    <rPh sb="27" eb="29">
      <t>ショウキャク</t>
    </rPh>
    <rPh sb="29" eb="30">
      <t>リツ</t>
    </rPh>
    <rPh sb="31" eb="32">
      <t>ヒク</t>
    </rPh>
    <rPh sb="34" eb="36">
      <t>シセツ</t>
    </rPh>
    <rPh sb="37" eb="40">
      <t>ロウキュウカ</t>
    </rPh>
    <rPh sb="41" eb="42">
      <t>ミ</t>
    </rPh>
    <phoneticPr fontId="4"/>
  </si>
  <si>
    <t>現状では老朽化は見られないものの、年数が経過すれば修繕費がかさみ、また更新費用についても必要となってくる。
令和２年度に策定した経営戦略を基に、老朽化や修繕を見据えた事業運用や、し尿汲み取り世帯と浄化槽世帯において負担額に不公平が生じないような料金体系を検討し、経営健全化を目指す。併せて、浄化槽設置率を向上させるため、適切な設置に努めていく。</t>
    <rPh sb="54" eb="56">
      <t>レイワ</t>
    </rPh>
    <rPh sb="57" eb="58">
      <t>ネン</t>
    </rPh>
    <rPh sb="58" eb="59">
      <t>ド</t>
    </rPh>
    <rPh sb="60" eb="62">
      <t>サクテイ</t>
    </rPh>
    <rPh sb="64" eb="66">
      <t>ケイエイ</t>
    </rPh>
    <rPh sb="66" eb="68">
      <t>センリャク</t>
    </rPh>
    <rPh sb="69" eb="70">
      <t>モト</t>
    </rPh>
    <rPh sb="131" eb="133">
      <t>ケイエイ</t>
    </rPh>
    <rPh sb="133" eb="136">
      <t>ケンゼンカ</t>
    </rPh>
    <rPh sb="137" eb="139">
      <t>メザ</t>
    </rPh>
    <phoneticPr fontId="4"/>
  </si>
  <si>
    <t>令和２年度から地方公営企業法を適用したため、前年度以前の数値は表示されていない。
⑤経費回収率が100％以下で類似団体平均値を大きく下回っており、他会計からの補助を受け、①経常収支比率を類似団体に近い値まで増加させている。しかし、①経常収支比率が100％に満たないため、累積欠損金が発生してしまっている。②累積欠損金比率は類似団体以下ではあるが、経営改善が進まなければ、比率は今後増加することが予想される。経営改善に向けて料金改定の検討が必要であるが、料金を増額すると合併処理浄化槽の普及・転換が今以上に進まなくなることが予想される。
費用は⑥汚水処理原価が他団体より高くなっている。これは本事業を開始したのが比較的最近で浄化槽設置基数がまだ少ないため、職員人件費など浄化槽基数などと関係なくかかる費用が相対的に高いためと考えられる。今後も継続して浄化槽普及を図る必要がある。
④企業債残高対事業規模比率は類似団体より高いが、企業債借入額に対し地方交付税が措置されており、単純に借入額が多いことで経営の健全性を比較分析することはできない。しかし、今後企業債償還が進むにつれ資金繰りが悪化することは予想されるため、浄化槽普及により事業規模を大きくする必要がある。
⑦施設利用率は浄化槽の処理能力に対しての実際の汚水処理量（水道使用量）となるが、高齢者世帯等が多く、当該世帯の水道使用量が比較的少ないため、類似団体等より低くなったと考えられる。</t>
    <rPh sb="0" eb="2">
      <t>レイワ</t>
    </rPh>
    <rPh sb="3" eb="5">
      <t>ネンド</t>
    </rPh>
    <rPh sb="7" eb="9">
      <t>チホウ</t>
    </rPh>
    <rPh sb="9" eb="11">
      <t>コウエイ</t>
    </rPh>
    <rPh sb="11" eb="13">
      <t>キギョウ</t>
    </rPh>
    <rPh sb="13" eb="14">
      <t>ホウ</t>
    </rPh>
    <rPh sb="15" eb="17">
      <t>テキヨウ</t>
    </rPh>
    <rPh sb="22" eb="25">
      <t>ゼンネンド</t>
    </rPh>
    <rPh sb="25" eb="27">
      <t>イゼン</t>
    </rPh>
    <rPh sb="28" eb="30">
      <t>スウチ</t>
    </rPh>
    <rPh sb="31" eb="33">
      <t>ヒョウジ</t>
    </rPh>
    <rPh sb="42" eb="44">
      <t>ケイヒ</t>
    </rPh>
    <rPh sb="44" eb="46">
      <t>カイシュウ</t>
    </rPh>
    <rPh sb="46" eb="47">
      <t>リツ</t>
    </rPh>
    <rPh sb="52" eb="54">
      <t>イカ</t>
    </rPh>
    <rPh sb="55" eb="57">
      <t>ルイジ</t>
    </rPh>
    <rPh sb="57" eb="59">
      <t>ダンタイ</t>
    </rPh>
    <rPh sb="59" eb="61">
      <t>ヘイキン</t>
    </rPh>
    <rPh sb="61" eb="62">
      <t>チ</t>
    </rPh>
    <rPh sb="63" eb="64">
      <t>オオ</t>
    </rPh>
    <rPh sb="66" eb="68">
      <t>シタマワ</t>
    </rPh>
    <rPh sb="73" eb="74">
      <t>タ</t>
    </rPh>
    <rPh sb="74" eb="76">
      <t>カイケイ</t>
    </rPh>
    <rPh sb="79" eb="81">
      <t>ホジョ</t>
    </rPh>
    <rPh sb="82" eb="83">
      <t>ウ</t>
    </rPh>
    <rPh sb="86" eb="88">
      <t>ケイジョウ</t>
    </rPh>
    <rPh sb="88" eb="90">
      <t>シュウシ</t>
    </rPh>
    <rPh sb="90" eb="92">
      <t>ヒリツ</t>
    </rPh>
    <rPh sb="93" eb="95">
      <t>ルイジ</t>
    </rPh>
    <rPh sb="95" eb="97">
      <t>ダンタイ</t>
    </rPh>
    <rPh sb="98" eb="99">
      <t>チカ</t>
    </rPh>
    <rPh sb="100" eb="101">
      <t>アタイ</t>
    </rPh>
    <rPh sb="103" eb="105">
      <t>ゾウカ</t>
    </rPh>
    <rPh sb="116" eb="118">
      <t>ケイジョウ</t>
    </rPh>
    <rPh sb="118" eb="120">
      <t>シュウシ</t>
    </rPh>
    <rPh sb="120" eb="122">
      <t>ヒリツ</t>
    </rPh>
    <rPh sb="128" eb="129">
      <t>ミ</t>
    </rPh>
    <rPh sb="135" eb="137">
      <t>ルイセキ</t>
    </rPh>
    <rPh sb="137" eb="139">
      <t>ケッソン</t>
    </rPh>
    <rPh sb="139" eb="140">
      <t>キン</t>
    </rPh>
    <rPh sb="141" eb="143">
      <t>ハッセイ</t>
    </rPh>
    <rPh sb="153" eb="155">
      <t>ルイセキ</t>
    </rPh>
    <rPh sb="155" eb="157">
      <t>ケッソン</t>
    </rPh>
    <rPh sb="157" eb="158">
      <t>キン</t>
    </rPh>
    <rPh sb="158" eb="160">
      <t>ヒリツ</t>
    </rPh>
    <rPh sb="161" eb="163">
      <t>ルイジ</t>
    </rPh>
    <rPh sb="163" eb="165">
      <t>ダンタイ</t>
    </rPh>
    <rPh sb="165" eb="167">
      <t>イカ</t>
    </rPh>
    <rPh sb="173" eb="175">
      <t>ケイエイ</t>
    </rPh>
    <rPh sb="175" eb="177">
      <t>カイゼン</t>
    </rPh>
    <rPh sb="178" eb="179">
      <t>スス</t>
    </rPh>
    <rPh sb="185" eb="187">
      <t>ヒリツ</t>
    </rPh>
    <rPh sb="188" eb="190">
      <t>コンゴ</t>
    </rPh>
    <rPh sb="190" eb="192">
      <t>ゾウカ</t>
    </rPh>
    <rPh sb="197" eb="199">
      <t>ヨソウ</t>
    </rPh>
    <rPh sb="203" eb="205">
      <t>ケイエイ</t>
    </rPh>
    <rPh sb="205" eb="207">
      <t>カイゼン</t>
    </rPh>
    <rPh sb="208" eb="209">
      <t>ム</t>
    </rPh>
    <rPh sb="226" eb="227">
      <t>リョウ</t>
    </rPh>
    <rPh sb="227" eb="228">
      <t>キン</t>
    </rPh>
    <rPh sb="229" eb="231">
      <t>ゾウガク</t>
    </rPh>
    <rPh sb="234" eb="236">
      <t>ガッペイ</t>
    </rPh>
    <rPh sb="236" eb="238">
      <t>ショリ</t>
    </rPh>
    <rPh sb="242" eb="244">
      <t>フキュウ</t>
    </rPh>
    <rPh sb="245" eb="247">
      <t>テンカン</t>
    </rPh>
    <rPh sb="248" eb="251">
      <t>イマイジョウ</t>
    </rPh>
    <rPh sb="252" eb="253">
      <t>スス</t>
    </rPh>
    <rPh sb="261" eb="263">
      <t>ヨソウ</t>
    </rPh>
    <rPh sb="268" eb="270">
      <t>ヒヨウ</t>
    </rPh>
    <rPh sb="272" eb="274">
      <t>オスイ</t>
    </rPh>
    <rPh sb="274" eb="276">
      <t>ショリ</t>
    </rPh>
    <rPh sb="276" eb="278">
      <t>ゲンカ</t>
    </rPh>
    <rPh sb="279" eb="280">
      <t>タ</t>
    </rPh>
    <rPh sb="280" eb="282">
      <t>ダンタイ</t>
    </rPh>
    <rPh sb="284" eb="285">
      <t>タカ</t>
    </rPh>
    <rPh sb="295" eb="296">
      <t>ホン</t>
    </rPh>
    <rPh sb="296" eb="298">
      <t>ジギョウ</t>
    </rPh>
    <rPh sb="299" eb="301">
      <t>カイシ</t>
    </rPh>
    <rPh sb="305" eb="308">
      <t>ヒカクテキ</t>
    </rPh>
    <rPh sb="308" eb="310">
      <t>サイキン</t>
    </rPh>
    <rPh sb="311" eb="314">
      <t>ジョウカソウ</t>
    </rPh>
    <rPh sb="314" eb="316">
      <t>セッチ</t>
    </rPh>
    <rPh sb="316" eb="318">
      <t>キスウ</t>
    </rPh>
    <rPh sb="321" eb="322">
      <t>スク</t>
    </rPh>
    <rPh sb="327" eb="329">
      <t>ショクイン</t>
    </rPh>
    <rPh sb="329" eb="332">
      <t>ジンケンヒ</t>
    </rPh>
    <rPh sb="334" eb="337">
      <t>ジョウカソウ</t>
    </rPh>
    <rPh sb="337" eb="339">
      <t>キスウ</t>
    </rPh>
    <rPh sb="342" eb="344">
      <t>カンケイ</t>
    </rPh>
    <rPh sb="349" eb="351">
      <t>ヒヨウ</t>
    </rPh>
    <rPh sb="352" eb="355">
      <t>ソウタイテキ</t>
    </rPh>
    <rPh sb="356" eb="357">
      <t>タカ</t>
    </rPh>
    <rPh sb="361" eb="362">
      <t>カンガ</t>
    </rPh>
    <rPh sb="367" eb="369">
      <t>コンゴ</t>
    </rPh>
    <rPh sb="370" eb="372">
      <t>ケイゾク</t>
    </rPh>
    <rPh sb="374" eb="377">
      <t>ジョウカソウ</t>
    </rPh>
    <rPh sb="377" eb="379">
      <t>フキュウ</t>
    </rPh>
    <rPh sb="380" eb="381">
      <t>ハカ</t>
    </rPh>
    <rPh sb="382" eb="384">
      <t>ヒツヨウ</t>
    </rPh>
    <rPh sb="390" eb="392">
      <t>キギョウ</t>
    </rPh>
    <rPh sb="392" eb="393">
      <t>サイ</t>
    </rPh>
    <rPh sb="393" eb="395">
      <t>ザンダカ</t>
    </rPh>
    <rPh sb="395" eb="396">
      <t>タイ</t>
    </rPh>
    <rPh sb="396" eb="398">
      <t>ジギョウ</t>
    </rPh>
    <rPh sb="398" eb="400">
      <t>キボ</t>
    </rPh>
    <rPh sb="400" eb="402">
      <t>ヒリツ</t>
    </rPh>
    <rPh sb="403" eb="405">
      <t>ルイジ</t>
    </rPh>
    <rPh sb="405" eb="407">
      <t>ダンタイ</t>
    </rPh>
    <rPh sb="409" eb="410">
      <t>タカ</t>
    </rPh>
    <rPh sb="413" eb="415">
      <t>キギョウ</t>
    </rPh>
    <rPh sb="415" eb="416">
      <t>サイ</t>
    </rPh>
    <rPh sb="416" eb="418">
      <t>カリイレ</t>
    </rPh>
    <rPh sb="418" eb="419">
      <t>ガク</t>
    </rPh>
    <rPh sb="420" eb="421">
      <t>タイ</t>
    </rPh>
    <rPh sb="422" eb="424">
      <t>チホウ</t>
    </rPh>
    <rPh sb="424" eb="427">
      <t>コウフゼイ</t>
    </rPh>
    <rPh sb="428" eb="430">
      <t>ソチ</t>
    </rPh>
    <rPh sb="436" eb="438">
      <t>タンジュン</t>
    </rPh>
    <rPh sb="439" eb="441">
      <t>カリイレ</t>
    </rPh>
    <rPh sb="441" eb="442">
      <t>ガク</t>
    </rPh>
    <rPh sb="443" eb="444">
      <t>オオ</t>
    </rPh>
    <rPh sb="448" eb="450">
      <t>ケイエイ</t>
    </rPh>
    <rPh sb="451" eb="454">
      <t>ケンゼンセイ</t>
    </rPh>
    <rPh sb="473" eb="475">
      <t>コンゴ</t>
    </rPh>
    <rPh sb="475" eb="477">
      <t>キギョウ</t>
    </rPh>
    <rPh sb="477" eb="478">
      <t>サイ</t>
    </rPh>
    <rPh sb="478" eb="480">
      <t>ショウカン</t>
    </rPh>
    <rPh sb="481" eb="482">
      <t>スス</t>
    </rPh>
    <rPh sb="486" eb="488">
      <t>シキン</t>
    </rPh>
    <rPh sb="488" eb="489">
      <t>グ</t>
    </rPh>
    <rPh sb="491" eb="493">
      <t>アッカ</t>
    </rPh>
    <rPh sb="498" eb="500">
      <t>ヨソウ</t>
    </rPh>
    <rPh sb="506" eb="509">
      <t>ジョウカソウ</t>
    </rPh>
    <rPh sb="509" eb="511">
      <t>フキュウ</t>
    </rPh>
    <rPh sb="514" eb="516">
      <t>ジギョウ</t>
    </rPh>
    <rPh sb="516" eb="518">
      <t>キボ</t>
    </rPh>
    <rPh sb="519" eb="520">
      <t>オオ</t>
    </rPh>
    <rPh sb="524" eb="526">
      <t>ヒツヨウ</t>
    </rPh>
    <rPh sb="532" eb="534">
      <t>シセツ</t>
    </rPh>
    <rPh sb="534" eb="537">
      <t>リヨウリツ</t>
    </rPh>
    <rPh sb="538" eb="541">
      <t>ジョウカソウ</t>
    </rPh>
    <rPh sb="542" eb="544">
      <t>ショリ</t>
    </rPh>
    <rPh sb="544" eb="546">
      <t>ノウリョク</t>
    </rPh>
    <rPh sb="547" eb="548">
      <t>タイ</t>
    </rPh>
    <rPh sb="551" eb="553">
      <t>ジッサイ</t>
    </rPh>
    <rPh sb="554" eb="556">
      <t>オスイ</t>
    </rPh>
    <rPh sb="556" eb="558">
      <t>ショリ</t>
    </rPh>
    <rPh sb="558" eb="559">
      <t>リョウ</t>
    </rPh>
    <rPh sb="560" eb="562">
      <t>スイドウ</t>
    </rPh>
    <rPh sb="562" eb="565">
      <t>シヨウリョウ</t>
    </rPh>
    <rPh sb="571" eb="574">
      <t>コウレイシャ</t>
    </rPh>
    <rPh sb="574" eb="576">
      <t>セタイ</t>
    </rPh>
    <rPh sb="576" eb="577">
      <t>ナド</t>
    </rPh>
    <rPh sb="578" eb="579">
      <t>オオ</t>
    </rPh>
    <rPh sb="581" eb="583">
      <t>トウガイ</t>
    </rPh>
    <rPh sb="583" eb="585">
      <t>セタイ</t>
    </rPh>
    <rPh sb="586" eb="588">
      <t>スイドウ</t>
    </rPh>
    <rPh sb="588" eb="591">
      <t>シヨウリョウ</t>
    </rPh>
    <rPh sb="592" eb="595">
      <t>ヒカクテキ</t>
    </rPh>
    <rPh sb="595" eb="596">
      <t>スク</t>
    </rPh>
    <rPh sb="601" eb="603">
      <t>ルイジ</t>
    </rPh>
    <rPh sb="603" eb="605">
      <t>ダンタイ</t>
    </rPh>
    <rPh sb="605" eb="606">
      <t>トウ</t>
    </rPh>
    <rPh sb="608" eb="609">
      <t>ヒク</t>
    </rPh>
    <rPh sb="614" eb="61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</si>
</sst>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4E-49BC-8D84-87C02DBB706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4E-49BC-8D84-87C02DBB706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35.01</c:v>
                </c:pt>
              </c:numCache>
            </c:numRef>
          </c:val>
          <c:extLst>
            <c:ext xmlns:c16="http://schemas.microsoft.com/office/drawing/2014/chart" uri="{C3380CC4-5D6E-409C-BE32-E72D297353CC}">
              <c16:uniqueId val="{00000000-2B70-4051-9C18-84C4FC4EA25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56.45</c:v>
                </c:pt>
              </c:numCache>
            </c:numRef>
          </c:val>
          <c:smooth val="0"/>
          <c:extLst>
            <c:ext xmlns:c16="http://schemas.microsoft.com/office/drawing/2014/chart" uri="{C3380CC4-5D6E-409C-BE32-E72D297353CC}">
              <c16:uniqueId val="{00000001-2B70-4051-9C18-84C4FC4EA25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2AE-43B1-A358-363C746BFF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54.99</c:v>
                </c:pt>
              </c:numCache>
            </c:numRef>
          </c:val>
          <c:smooth val="0"/>
          <c:extLst>
            <c:ext xmlns:c16="http://schemas.microsoft.com/office/drawing/2014/chart" uri="{C3380CC4-5D6E-409C-BE32-E72D297353CC}">
              <c16:uniqueId val="{00000001-12AE-43B1-A358-363C746BFF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94.33</c:v>
                </c:pt>
              </c:numCache>
            </c:numRef>
          </c:val>
          <c:extLst>
            <c:ext xmlns:c16="http://schemas.microsoft.com/office/drawing/2014/chart" uri="{C3380CC4-5D6E-409C-BE32-E72D297353CC}">
              <c16:uniqueId val="{00000000-FA49-488A-81E5-442D5C09CE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95.33</c:v>
                </c:pt>
              </c:numCache>
            </c:numRef>
          </c:val>
          <c:smooth val="0"/>
          <c:extLst>
            <c:ext xmlns:c16="http://schemas.microsoft.com/office/drawing/2014/chart" uri="{C3380CC4-5D6E-409C-BE32-E72D297353CC}">
              <c16:uniqueId val="{00000001-FA49-488A-81E5-442D5C09CE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3.49</c:v>
                </c:pt>
              </c:numCache>
            </c:numRef>
          </c:val>
          <c:extLst>
            <c:ext xmlns:c16="http://schemas.microsoft.com/office/drawing/2014/chart" uri="{C3380CC4-5D6E-409C-BE32-E72D297353CC}">
              <c16:uniqueId val="{00000000-2607-433D-9D31-A359F353A1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15.4</c:v>
                </c:pt>
              </c:numCache>
            </c:numRef>
          </c:val>
          <c:smooth val="0"/>
          <c:extLst>
            <c:ext xmlns:c16="http://schemas.microsoft.com/office/drawing/2014/chart" uri="{C3380CC4-5D6E-409C-BE32-E72D297353CC}">
              <c16:uniqueId val="{00000001-2607-433D-9D31-A359F353A1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3-4867-9C6C-EEC92C7D6E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803-4867-9C6C-EEC92C7D6E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30.24</c:v>
                </c:pt>
              </c:numCache>
            </c:numRef>
          </c:val>
          <c:extLst>
            <c:ext xmlns:c16="http://schemas.microsoft.com/office/drawing/2014/chart" uri="{C3380CC4-5D6E-409C-BE32-E72D297353CC}">
              <c16:uniqueId val="{00000000-4BD9-48A3-B13D-2F4FD7D4753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162.82</c:v>
                </c:pt>
              </c:numCache>
            </c:numRef>
          </c:val>
          <c:smooth val="0"/>
          <c:extLst>
            <c:ext xmlns:c16="http://schemas.microsoft.com/office/drawing/2014/chart" uri="{C3380CC4-5D6E-409C-BE32-E72D297353CC}">
              <c16:uniqueId val="{00000001-4BD9-48A3-B13D-2F4FD7D4753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313.83</c:v>
                </c:pt>
              </c:numCache>
            </c:numRef>
          </c:val>
          <c:extLst>
            <c:ext xmlns:c16="http://schemas.microsoft.com/office/drawing/2014/chart" uri="{C3380CC4-5D6E-409C-BE32-E72D297353CC}">
              <c16:uniqueId val="{00000000-6F4D-4B6A-AD39-5C312E412E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125.61</c:v>
                </c:pt>
              </c:numCache>
            </c:numRef>
          </c:val>
          <c:smooth val="0"/>
          <c:extLst>
            <c:ext xmlns:c16="http://schemas.microsoft.com/office/drawing/2014/chart" uri="{C3380CC4-5D6E-409C-BE32-E72D297353CC}">
              <c16:uniqueId val="{00000001-6F4D-4B6A-AD39-5C312E412E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601.92999999999995</c:v>
                </c:pt>
              </c:numCache>
            </c:numRef>
          </c:val>
          <c:extLst>
            <c:ext xmlns:c16="http://schemas.microsoft.com/office/drawing/2014/chart" uri="{C3380CC4-5D6E-409C-BE32-E72D297353CC}">
              <c16:uniqueId val="{00000000-91C1-4B89-A4CF-D0EC6E06E9C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398.42</c:v>
                </c:pt>
              </c:numCache>
            </c:numRef>
          </c:val>
          <c:smooth val="0"/>
          <c:extLst>
            <c:ext xmlns:c16="http://schemas.microsoft.com/office/drawing/2014/chart" uri="{C3380CC4-5D6E-409C-BE32-E72D297353CC}">
              <c16:uniqueId val="{00000001-91C1-4B89-A4CF-D0EC6E06E9C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23.27</c:v>
                </c:pt>
              </c:numCache>
            </c:numRef>
          </c:val>
          <c:extLst>
            <c:ext xmlns:c16="http://schemas.microsoft.com/office/drawing/2014/chart" uri="{C3380CC4-5D6E-409C-BE32-E72D297353CC}">
              <c16:uniqueId val="{00000000-511B-4773-B822-278A709379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50.7</c:v>
                </c:pt>
              </c:numCache>
            </c:numRef>
          </c:val>
          <c:smooth val="0"/>
          <c:extLst>
            <c:ext xmlns:c16="http://schemas.microsoft.com/office/drawing/2014/chart" uri="{C3380CC4-5D6E-409C-BE32-E72D297353CC}">
              <c16:uniqueId val="{00000001-511B-4773-B822-278A709379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683.72</c:v>
                </c:pt>
              </c:numCache>
            </c:numRef>
          </c:val>
          <c:extLst>
            <c:ext xmlns:c16="http://schemas.microsoft.com/office/drawing/2014/chart" uri="{C3380CC4-5D6E-409C-BE32-E72D297353CC}">
              <c16:uniqueId val="{00000000-1F81-49F9-80B1-050C0711955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289.81</c:v>
                </c:pt>
              </c:numCache>
            </c:numRef>
          </c:val>
          <c:smooth val="0"/>
          <c:extLst>
            <c:ext xmlns:c16="http://schemas.microsoft.com/office/drawing/2014/chart" uri="{C3380CC4-5D6E-409C-BE32-E72D297353CC}">
              <c16:uniqueId val="{00000001-1F81-49F9-80B1-050C0711955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八丈町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特定地域生活排水処理</v>
      </c>
      <c r="Q8" s="72"/>
      <c r="R8" s="72"/>
      <c r="S8" s="72"/>
      <c r="T8" s="72"/>
      <c r="U8" s="72"/>
      <c r="V8" s="72"/>
      <c r="W8" s="72" t="str">
        <f>
データ!L6</f>
        <v>
K3</v>
      </c>
      <c r="X8" s="72"/>
      <c r="Y8" s="72"/>
      <c r="Z8" s="72"/>
      <c r="AA8" s="72"/>
      <c r="AB8" s="72"/>
      <c r="AC8" s="72"/>
      <c r="AD8" s="73" t="str">
        <f>
データ!$M$6</f>
        <v>
自治体職員</v>
      </c>
      <c r="AE8" s="73"/>
      <c r="AF8" s="73"/>
      <c r="AG8" s="73"/>
      <c r="AH8" s="73"/>
      <c r="AI8" s="73"/>
      <c r="AJ8" s="73"/>
      <c r="AK8" s="3"/>
      <c r="AL8" s="69">
        <f>
データ!S6</f>
        <v>
7224</v>
      </c>
      <c r="AM8" s="69"/>
      <c r="AN8" s="69"/>
      <c r="AO8" s="69"/>
      <c r="AP8" s="69"/>
      <c r="AQ8" s="69"/>
      <c r="AR8" s="69"/>
      <c r="AS8" s="69"/>
      <c r="AT8" s="68">
        <f>
データ!T6</f>
        <v>
72.23</v>
      </c>
      <c r="AU8" s="68"/>
      <c r="AV8" s="68"/>
      <c r="AW8" s="68"/>
      <c r="AX8" s="68"/>
      <c r="AY8" s="68"/>
      <c r="AZ8" s="68"/>
      <c r="BA8" s="68"/>
      <c r="BB8" s="68">
        <f>
データ!U6</f>
        <v>
100.01</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67.290000000000006</v>
      </c>
      <c r="J10" s="68"/>
      <c r="K10" s="68"/>
      <c r="L10" s="68"/>
      <c r="M10" s="68"/>
      <c r="N10" s="68"/>
      <c r="O10" s="68"/>
      <c r="P10" s="68">
        <f>
データ!P6</f>
        <v>
9.84</v>
      </c>
      <c r="Q10" s="68"/>
      <c r="R10" s="68"/>
      <c r="S10" s="68"/>
      <c r="T10" s="68"/>
      <c r="U10" s="68"/>
      <c r="V10" s="68"/>
      <c r="W10" s="68">
        <f>
データ!Q6</f>
        <v>
100</v>
      </c>
      <c r="X10" s="68"/>
      <c r="Y10" s="68"/>
      <c r="Z10" s="68"/>
      <c r="AA10" s="68"/>
      <c r="AB10" s="68"/>
      <c r="AC10" s="68"/>
      <c r="AD10" s="69">
        <f>
データ!R6</f>
        <v>
2550</v>
      </c>
      <c r="AE10" s="69"/>
      <c r="AF10" s="69"/>
      <c r="AG10" s="69"/>
      <c r="AH10" s="69"/>
      <c r="AI10" s="69"/>
      <c r="AJ10" s="69"/>
      <c r="AK10" s="2"/>
      <c r="AL10" s="69">
        <f>
データ!V6</f>
        <v>
695</v>
      </c>
      <c r="AM10" s="69"/>
      <c r="AN10" s="69"/>
      <c r="AO10" s="69"/>
      <c r="AP10" s="69"/>
      <c r="AQ10" s="69"/>
      <c r="AR10" s="69"/>
      <c r="AS10" s="69"/>
      <c r="AT10" s="68">
        <f>
データ!W6</f>
        <v>
69.11</v>
      </c>
      <c r="AU10" s="68"/>
      <c r="AV10" s="68"/>
      <c r="AW10" s="68"/>
      <c r="AX10" s="68"/>
      <c r="AY10" s="68"/>
      <c r="AZ10" s="68"/>
      <c r="BA10" s="68"/>
      <c r="BB10" s="68">
        <f>
データ!X6</f>
        <v>
10.06</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
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114</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【98.17】</v>
      </c>
      <c r="F85" s="26" t="str">
        <f>
データ!AT6</f>
        <v>
【92.20】</v>
      </c>
      <c r="G85" s="26" t="str">
        <f>
データ!BE6</f>
        <v>
【106.38】</v>
      </c>
      <c r="H85" s="26" t="str">
        <f>
データ!BP6</f>
        <v>
【314.13】</v>
      </c>
      <c r="I85" s="26" t="str">
        <f>
データ!CA6</f>
        <v>
【58.42】</v>
      </c>
      <c r="J85" s="26" t="str">
        <f>
データ!CL6</f>
        <v>
【282.28】</v>
      </c>
      <c r="K85" s="26" t="str">
        <f>
データ!CW6</f>
        <v>
【57.83】</v>
      </c>
      <c r="L85" s="26" t="str">
        <f>
データ!DH6</f>
        <v>
【77.67】</v>
      </c>
      <c r="M85" s="26" t="str">
        <f>
データ!DS6</f>
        <v>
【15.64】</v>
      </c>
      <c r="N85" s="26" t="str">
        <f>
データ!ED6</f>
        <v>
【-】</v>
      </c>
      <c r="O85" s="26" t="str">
        <f>
データ!EO6</f>
        <v>
【-】</v>
      </c>
    </row>
  </sheetData>
  <sheetProtection algorithmName="SHA-512" hashValue="PJP0lh4sBWtBSSkiIWLHpMOAsVzW/1PFprpS5wIf0GDNUUdomiu0kQB1yW2h6lD/HIhWTDR7GJs2aW/8A4J5gw==" saltValue="QVVxL/PWvzT1ObE+1wp6j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54</v>
      </c>
      <c r="B4" s="30"/>
      <c r="C4" s="30"/>
      <c r="D4" s="30"/>
      <c r="E4" s="30"/>
      <c r="F4" s="30"/>
      <c r="G4" s="30"/>
      <c r="H4" s="80"/>
      <c r="I4" s="81"/>
      <c r="J4" s="81"/>
      <c r="K4" s="81"/>
      <c r="L4" s="81"/>
      <c r="M4" s="81"/>
      <c r="N4" s="81"/>
      <c r="O4" s="81"/>
      <c r="P4" s="81"/>
      <c r="Q4" s="81"/>
      <c r="R4" s="81"/>
      <c r="S4" s="81"/>
      <c r="T4" s="81"/>
      <c r="U4" s="81"/>
      <c r="V4" s="81"/>
      <c r="W4" s="81"/>
      <c r="X4" s="82"/>
      <c r="Y4" s="76" t="s">
        <v>55</v>
      </c>
      <c r="Z4" s="76"/>
      <c r="AA4" s="76"/>
      <c r="AB4" s="76"/>
      <c r="AC4" s="76"/>
      <c r="AD4" s="76"/>
      <c r="AE4" s="76"/>
      <c r="AF4" s="76"/>
      <c r="AG4" s="76"/>
      <c r="AH4" s="76"/>
      <c r="AI4" s="76"/>
      <c r="AJ4" s="76" t="s">
        <v>56</v>
      </c>
      <c r="AK4" s="76"/>
      <c r="AL4" s="76"/>
      <c r="AM4" s="76"/>
      <c r="AN4" s="76"/>
      <c r="AO4" s="76"/>
      <c r="AP4" s="76"/>
      <c r="AQ4" s="76"/>
      <c r="AR4" s="76"/>
      <c r="AS4" s="76"/>
      <c r="AT4" s="76"/>
      <c r="AU4" s="76" t="s">
        <v>57</v>
      </c>
      <c r="AV4" s="76"/>
      <c r="AW4" s="76"/>
      <c r="AX4" s="76"/>
      <c r="AY4" s="76"/>
      <c r="AZ4" s="76"/>
      <c r="BA4" s="76"/>
      <c r="BB4" s="76"/>
      <c r="BC4" s="76"/>
      <c r="BD4" s="76"/>
      <c r="BE4" s="76"/>
      <c r="BF4" s="76" t="s">
        <v>58</v>
      </c>
      <c r="BG4" s="76"/>
      <c r="BH4" s="76"/>
      <c r="BI4" s="76"/>
      <c r="BJ4" s="76"/>
      <c r="BK4" s="76"/>
      <c r="BL4" s="76"/>
      <c r="BM4" s="76"/>
      <c r="BN4" s="76"/>
      <c r="BO4" s="76"/>
      <c r="BP4" s="76"/>
      <c r="BQ4" s="76" t="s">
        <v>59</v>
      </c>
      <c r="BR4" s="76"/>
      <c r="BS4" s="76"/>
      <c r="BT4" s="76"/>
      <c r="BU4" s="76"/>
      <c r="BV4" s="76"/>
      <c r="BW4" s="76"/>
      <c r="BX4" s="76"/>
      <c r="BY4" s="76"/>
      <c r="BZ4" s="76"/>
      <c r="CA4" s="76"/>
      <c r="CB4" s="76" t="s">
        <v>60</v>
      </c>
      <c r="CC4" s="76"/>
      <c r="CD4" s="76"/>
      <c r="CE4" s="76"/>
      <c r="CF4" s="76"/>
      <c r="CG4" s="76"/>
      <c r="CH4" s="76"/>
      <c r="CI4" s="76"/>
      <c r="CJ4" s="76"/>
      <c r="CK4" s="76"/>
      <c r="CL4" s="76"/>
      <c r="CM4" s="76" t="s">
        <v>61</v>
      </c>
      <c r="CN4" s="76"/>
      <c r="CO4" s="76"/>
      <c r="CP4" s="76"/>
      <c r="CQ4" s="76"/>
      <c r="CR4" s="76"/>
      <c r="CS4" s="76"/>
      <c r="CT4" s="76"/>
      <c r="CU4" s="76"/>
      <c r="CV4" s="76"/>
      <c r="CW4" s="76"/>
      <c r="CX4" s="76" t="s">
        <v>62</v>
      </c>
      <c r="CY4" s="76"/>
      <c r="CZ4" s="76"/>
      <c r="DA4" s="76"/>
      <c r="DB4" s="76"/>
      <c r="DC4" s="76"/>
      <c r="DD4" s="76"/>
      <c r="DE4" s="76"/>
      <c r="DF4" s="76"/>
      <c r="DG4" s="76"/>
      <c r="DH4" s="76"/>
      <c r="DI4" s="76" t="s">
        <v>63</v>
      </c>
      <c r="DJ4" s="76"/>
      <c r="DK4" s="76"/>
      <c r="DL4" s="76"/>
      <c r="DM4" s="76"/>
      <c r="DN4" s="76"/>
      <c r="DO4" s="76"/>
      <c r="DP4" s="76"/>
      <c r="DQ4" s="76"/>
      <c r="DR4" s="76"/>
      <c r="DS4" s="76"/>
      <c r="DT4" s="76" t="s">
        <v>64</v>
      </c>
      <c r="DU4" s="76"/>
      <c r="DV4" s="76"/>
      <c r="DW4" s="76"/>
      <c r="DX4" s="76"/>
      <c r="DY4" s="76"/>
      <c r="DZ4" s="76"/>
      <c r="EA4" s="76"/>
      <c r="EB4" s="76"/>
      <c r="EC4" s="76"/>
      <c r="ED4" s="76"/>
      <c r="EE4" s="76" t="s">
        <v>65</v>
      </c>
      <c r="EF4" s="76"/>
      <c r="EG4" s="76"/>
      <c r="EH4" s="76"/>
      <c r="EI4" s="76"/>
      <c r="EJ4" s="76"/>
      <c r="EK4" s="76"/>
      <c r="EL4" s="76"/>
      <c r="EM4" s="76"/>
      <c r="EN4" s="76"/>
      <c r="EO4" s="76"/>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134015</v>
      </c>
      <c r="D6" s="33">
        <f t="shared" si="3"/>
        <v>46</v>
      </c>
      <c r="E6" s="33">
        <f t="shared" si="3"/>
        <v>18</v>
      </c>
      <c r="F6" s="33">
        <f t="shared" si="3"/>
        <v>0</v>
      </c>
      <c r="G6" s="33">
        <f t="shared" si="3"/>
        <v>0</v>
      </c>
      <c r="H6" s="33" t="str">
        <f t="shared" si="3"/>
        <v>東京都　八丈町</v>
      </c>
      <c r="I6" s="33" t="str">
        <f t="shared" si="3"/>
        <v>法適用</v>
      </c>
      <c r="J6" s="33" t="str">
        <f t="shared" si="3"/>
        <v>下水道事業</v>
      </c>
      <c r="K6" s="33" t="str">
        <f t="shared" si="3"/>
        <v>特定地域生活排水処理</v>
      </c>
      <c r="L6" s="33" t="str">
        <f t="shared" si="3"/>
        <v>K3</v>
      </c>
      <c r="M6" s="33" t="str">
        <f t="shared" si="3"/>
        <v>自治体職員</v>
      </c>
      <c r="N6" s="34" t="str">
        <f t="shared" si="3"/>
        <v>-</v>
      </c>
      <c r="O6" s="34">
        <f t="shared" si="3"/>
        <v>67.290000000000006</v>
      </c>
      <c r="P6" s="34">
        <f t="shared" si="3"/>
        <v>9.84</v>
      </c>
      <c r="Q6" s="34">
        <f t="shared" si="3"/>
        <v>100</v>
      </c>
      <c r="R6" s="34">
        <f t="shared" si="3"/>
        <v>2550</v>
      </c>
      <c r="S6" s="34">
        <f t="shared" si="3"/>
        <v>7224</v>
      </c>
      <c r="T6" s="34">
        <f t="shared" si="3"/>
        <v>72.23</v>
      </c>
      <c r="U6" s="34">
        <f t="shared" si="3"/>
        <v>100.01</v>
      </c>
      <c r="V6" s="34">
        <f t="shared" si="3"/>
        <v>695</v>
      </c>
      <c r="W6" s="34">
        <f t="shared" si="3"/>
        <v>69.11</v>
      </c>
      <c r="X6" s="34">
        <f t="shared" si="3"/>
        <v>10.06</v>
      </c>
      <c r="Y6" s="35" t="str">
        <f>IF(Y7="",NA(),Y7)</f>
        <v>-</v>
      </c>
      <c r="Z6" s="35" t="str">
        <f t="shared" ref="Z6:AH6" si="4">IF(Z7="",NA(),Z7)</f>
        <v>-</v>
      </c>
      <c r="AA6" s="35" t="str">
        <f t="shared" si="4"/>
        <v>-</v>
      </c>
      <c r="AB6" s="35" t="str">
        <f t="shared" si="4"/>
        <v>-</v>
      </c>
      <c r="AC6" s="35">
        <f t="shared" si="4"/>
        <v>94.33</v>
      </c>
      <c r="AD6" s="35" t="str">
        <f t="shared" si="4"/>
        <v>-</v>
      </c>
      <c r="AE6" s="35" t="str">
        <f t="shared" si="4"/>
        <v>-</v>
      </c>
      <c r="AF6" s="35" t="str">
        <f t="shared" si="4"/>
        <v>-</v>
      </c>
      <c r="AG6" s="35" t="str">
        <f t="shared" si="4"/>
        <v>-</v>
      </c>
      <c r="AH6" s="35">
        <f t="shared" si="4"/>
        <v>95.33</v>
      </c>
      <c r="AI6" s="34" t="str">
        <f>IF(AI7="","",IF(AI7="-","【-】","【"&amp;SUBSTITUTE(TEXT(AI7,"#,##0.00"),"-","△")&amp;"】"))</f>
        <v>【98.17】</v>
      </c>
      <c r="AJ6" s="35" t="str">
        <f>IF(AJ7="",NA(),AJ7)</f>
        <v>-</v>
      </c>
      <c r="AK6" s="35" t="str">
        <f t="shared" ref="AK6:AS6" si="5">IF(AK7="",NA(),AK7)</f>
        <v>-</v>
      </c>
      <c r="AL6" s="35" t="str">
        <f t="shared" si="5"/>
        <v>-</v>
      </c>
      <c r="AM6" s="35" t="str">
        <f t="shared" si="5"/>
        <v>-</v>
      </c>
      <c r="AN6" s="35">
        <f t="shared" si="5"/>
        <v>30.24</v>
      </c>
      <c r="AO6" s="35" t="str">
        <f t="shared" si="5"/>
        <v>-</v>
      </c>
      <c r="AP6" s="35" t="str">
        <f t="shared" si="5"/>
        <v>-</v>
      </c>
      <c r="AQ6" s="35" t="str">
        <f t="shared" si="5"/>
        <v>-</v>
      </c>
      <c r="AR6" s="35" t="str">
        <f t="shared" si="5"/>
        <v>-</v>
      </c>
      <c r="AS6" s="35">
        <f t="shared" si="5"/>
        <v>162.82</v>
      </c>
      <c r="AT6" s="34" t="str">
        <f>IF(AT7="","",IF(AT7="-","【-】","【"&amp;SUBSTITUTE(TEXT(AT7,"#,##0.00"),"-","△")&amp;"】"))</f>
        <v>【92.20】</v>
      </c>
      <c r="AU6" s="35" t="str">
        <f>IF(AU7="",NA(),AU7)</f>
        <v>-</v>
      </c>
      <c r="AV6" s="35" t="str">
        <f t="shared" ref="AV6:BD6" si="6">IF(AV7="",NA(),AV7)</f>
        <v>-</v>
      </c>
      <c r="AW6" s="35" t="str">
        <f t="shared" si="6"/>
        <v>-</v>
      </c>
      <c r="AX6" s="35" t="str">
        <f t="shared" si="6"/>
        <v>-</v>
      </c>
      <c r="AY6" s="35">
        <f t="shared" si="6"/>
        <v>313.83</v>
      </c>
      <c r="AZ6" s="35" t="str">
        <f t="shared" si="6"/>
        <v>-</v>
      </c>
      <c r="BA6" s="35" t="str">
        <f t="shared" si="6"/>
        <v>-</v>
      </c>
      <c r="BB6" s="35" t="str">
        <f t="shared" si="6"/>
        <v>-</v>
      </c>
      <c r="BC6" s="35" t="str">
        <f t="shared" si="6"/>
        <v>-</v>
      </c>
      <c r="BD6" s="35">
        <f t="shared" si="6"/>
        <v>125.61</v>
      </c>
      <c r="BE6" s="34" t="str">
        <f>IF(BE7="","",IF(BE7="-","【-】","【"&amp;SUBSTITUTE(TEXT(BE7,"#,##0.00"),"-","△")&amp;"】"))</f>
        <v>【106.38】</v>
      </c>
      <c r="BF6" s="35" t="str">
        <f>IF(BF7="",NA(),BF7)</f>
        <v>-</v>
      </c>
      <c r="BG6" s="35" t="str">
        <f t="shared" ref="BG6:BO6" si="7">IF(BG7="",NA(),BG7)</f>
        <v>-</v>
      </c>
      <c r="BH6" s="35" t="str">
        <f t="shared" si="7"/>
        <v>-</v>
      </c>
      <c r="BI6" s="35" t="str">
        <f t="shared" si="7"/>
        <v>-</v>
      </c>
      <c r="BJ6" s="35">
        <f t="shared" si="7"/>
        <v>601.92999999999995</v>
      </c>
      <c r="BK6" s="35" t="str">
        <f t="shared" si="7"/>
        <v>-</v>
      </c>
      <c r="BL6" s="35" t="str">
        <f t="shared" si="7"/>
        <v>-</v>
      </c>
      <c r="BM6" s="35" t="str">
        <f t="shared" si="7"/>
        <v>-</v>
      </c>
      <c r="BN6" s="35" t="str">
        <f t="shared" si="7"/>
        <v>-</v>
      </c>
      <c r="BO6" s="35">
        <f t="shared" si="7"/>
        <v>398.42</v>
      </c>
      <c r="BP6" s="34" t="str">
        <f>IF(BP7="","",IF(BP7="-","【-】","【"&amp;SUBSTITUTE(TEXT(BP7,"#,##0.00"),"-","△")&amp;"】"))</f>
        <v>【314.13】</v>
      </c>
      <c r="BQ6" s="35" t="str">
        <f>IF(BQ7="",NA(),BQ7)</f>
        <v>-</v>
      </c>
      <c r="BR6" s="35" t="str">
        <f t="shared" ref="BR6:BZ6" si="8">IF(BR7="",NA(),BR7)</f>
        <v>-</v>
      </c>
      <c r="BS6" s="35" t="str">
        <f t="shared" si="8"/>
        <v>-</v>
      </c>
      <c r="BT6" s="35" t="str">
        <f t="shared" si="8"/>
        <v>-</v>
      </c>
      <c r="BU6" s="35">
        <f t="shared" si="8"/>
        <v>23.27</v>
      </c>
      <c r="BV6" s="35" t="str">
        <f t="shared" si="8"/>
        <v>-</v>
      </c>
      <c r="BW6" s="35" t="str">
        <f t="shared" si="8"/>
        <v>-</v>
      </c>
      <c r="BX6" s="35" t="str">
        <f t="shared" si="8"/>
        <v>-</v>
      </c>
      <c r="BY6" s="35" t="str">
        <f t="shared" si="8"/>
        <v>-</v>
      </c>
      <c r="BZ6" s="35">
        <f t="shared" si="8"/>
        <v>50.7</v>
      </c>
      <c r="CA6" s="34" t="str">
        <f>IF(CA7="","",IF(CA7="-","【-】","【"&amp;SUBSTITUTE(TEXT(CA7,"#,##0.00"),"-","△")&amp;"】"))</f>
        <v>【58.42】</v>
      </c>
      <c r="CB6" s="35" t="str">
        <f>IF(CB7="",NA(),CB7)</f>
        <v>-</v>
      </c>
      <c r="CC6" s="35" t="str">
        <f t="shared" ref="CC6:CK6" si="9">IF(CC7="",NA(),CC7)</f>
        <v>-</v>
      </c>
      <c r="CD6" s="35" t="str">
        <f t="shared" si="9"/>
        <v>-</v>
      </c>
      <c r="CE6" s="35" t="str">
        <f t="shared" si="9"/>
        <v>-</v>
      </c>
      <c r="CF6" s="35">
        <f t="shared" si="9"/>
        <v>683.72</v>
      </c>
      <c r="CG6" s="35" t="str">
        <f t="shared" si="9"/>
        <v>-</v>
      </c>
      <c r="CH6" s="35" t="str">
        <f t="shared" si="9"/>
        <v>-</v>
      </c>
      <c r="CI6" s="35" t="str">
        <f t="shared" si="9"/>
        <v>-</v>
      </c>
      <c r="CJ6" s="35" t="str">
        <f t="shared" si="9"/>
        <v>-</v>
      </c>
      <c r="CK6" s="35">
        <f t="shared" si="9"/>
        <v>289.81</v>
      </c>
      <c r="CL6" s="34" t="str">
        <f>IF(CL7="","",IF(CL7="-","【-】","【"&amp;SUBSTITUTE(TEXT(CL7,"#,##0.00"),"-","△")&amp;"】"))</f>
        <v>【282.28】</v>
      </c>
      <c r="CM6" s="35" t="str">
        <f>IF(CM7="",NA(),CM7)</f>
        <v>-</v>
      </c>
      <c r="CN6" s="35" t="str">
        <f t="shared" ref="CN6:CV6" si="10">IF(CN7="",NA(),CN7)</f>
        <v>-</v>
      </c>
      <c r="CO6" s="35" t="str">
        <f t="shared" si="10"/>
        <v>-</v>
      </c>
      <c r="CP6" s="35" t="str">
        <f t="shared" si="10"/>
        <v>-</v>
      </c>
      <c r="CQ6" s="35">
        <f t="shared" si="10"/>
        <v>35.01</v>
      </c>
      <c r="CR6" s="35" t="str">
        <f t="shared" si="10"/>
        <v>-</v>
      </c>
      <c r="CS6" s="35" t="str">
        <f t="shared" si="10"/>
        <v>-</v>
      </c>
      <c r="CT6" s="35" t="str">
        <f t="shared" si="10"/>
        <v>-</v>
      </c>
      <c r="CU6" s="35" t="str">
        <f t="shared" si="10"/>
        <v>-</v>
      </c>
      <c r="CV6" s="35">
        <f t="shared" si="10"/>
        <v>56.45</v>
      </c>
      <c r="CW6" s="34" t="str">
        <f>IF(CW7="","",IF(CW7="-","【-】","【"&amp;SUBSTITUTE(TEXT(CW7,"#,##0.00"),"-","△")&amp;"】"))</f>
        <v>【57.83】</v>
      </c>
      <c r="CX6" s="35" t="str">
        <f>IF(CX7="",NA(),CX7)</f>
        <v>-</v>
      </c>
      <c r="CY6" s="35" t="str">
        <f t="shared" ref="CY6:DG6" si="11">IF(CY7="",NA(),CY7)</f>
        <v>-</v>
      </c>
      <c r="CZ6" s="35" t="str">
        <f t="shared" si="11"/>
        <v>-</v>
      </c>
      <c r="DA6" s="35" t="str">
        <f t="shared" si="11"/>
        <v>-</v>
      </c>
      <c r="DB6" s="35">
        <f t="shared" si="11"/>
        <v>100</v>
      </c>
      <c r="DC6" s="35" t="str">
        <f t="shared" si="11"/>
        <v>-</v>
      </c>
      <c r="DD6" s="35" t="str">
        <f t="shared" si="11"/>
        <v>-</v>
      </c>
      <c r="DE6" s="35" t="str">
        <f t="shared" si="11"/>
        <v>-</v>
      </c>
      <c r="DF6" s="35" t="str">
        <f t="shared" si="11"/>
        <v>-</v>
      </c>
      <c r="DG6" s="35">
        <f t="shared" si="11"/>
        <v>54.99</v>
      </c>
      <c r="DH6" s="34" t="str">
        <f>IF(DH7="","",IF(DH7="-","【-】","【"&amp;SUBSTITUTE(TEXT(DH7,"#,##0.00"),"-","△")&amp;"】"))</f>
        <v>【77.67】</v>
      </c>
      <c r="DI6" s="35" t="str">
        <f>IF(DI7="",NA(),DI7)</f>
        <v>-</v>
      </c>
      <c r="DJ6" s="35" t="str">
        <f t="shared" ref="DJ6:DR6" si="12">IF(DJ7="",NA(),DJ7)</f>
        <v>-</v>
      </c>
      <c r="DK6" s="35" t="str">
        <f t="shared" si="12"/>
        <v>-</v>
      </c>
      <c r="DL6" s="35" t="str">
        <f t="shared" si="12"/>
        <v>-</v>
      </c>
      <c r="DM6" s="35">
        <f t="shared" si="12"/>
        <v>3.49</v>
      </c>
      <c r="DN6" s="35" t="str">
        <f t="shared" si="12"/>
        <v>-</v>
      </c>
      <c r="DO6" s="35" t="str">
        <f t="shared" si="12"/>
        <v>-</v>
      </c>
      <c r="DP6" s="35" t="str">
        <f t="shared" si="12"/>
        <v>-</v>
      </c>
      <c r="DQ6" s="35" t="str">
        <f t="shared" si="12"/>
        <v>-</v>
      </c>
      <c r="DR6" s="35">
        <f t="shared" si="12"/>
        <v>15.4</v>
      </c>
      <c r="DS6" s="34" t="str">
        <f>IF(DS7="","",IF(DS7="-","【-】","【"&amp;SUBSTITUTE(TEXT(DS7,"#,##0.00"),"-","△")&amp;"】"))</f>
        <v>【15.64】</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2020</v>
      </c>
      <c r="C7" s="37">
        <v>134015</v>
      </c>
      <c r="D7" s="37">
        <v>46</v>
      </c>
      <c r="E7" s="37">
        <v>18</v>
      </c>
      <c r="F7" s="37">
        <v>0</v>
      </c>
      <c r="G7" s="37">
        <v>0</v>
      </c>
      <c r="H7" s="37" t="s">
        <v>95</v>
      </c>
      <c r="I7" s="37" t="s">
        <v>96</v>
      </c>
      <c r="J7" s="37" t="s">
        <v>97</v>
      </c>
      <c r="K7" s="37" t="s">
        <v>98</v>
      </c>
      <c r="L7" s="37" t="s">
        <v>99</v>
      </c>
      <c r="M7" s="37" t="s">
        <v>100</v>
      </c>
      <c r="N7" s="38" t="s">
        <v>101</v>
      </c>
      <c r="O7" s="38">
        <v>67.290000000000006</v>
      </c>
      <c r="P7" s="38">
        <v>9.84</v>
      </c>
      <c r="Q7" s="38">
        <v>100</v>
      </c>
      <c r="R7" s="38">
        <v>2550</v>
      </c>
      <c r="S7" s="38">
        <v>7224</v>
      </c>
      <c r="T7" s="38">
        <v>72.23</v>
      </c>
      <c r="U7" s="38">
        <v>100.01</v>
      </c>
      <c r="V7" s="38">
        <v>695</v>
      </c>
      <c r="W7" s="38">
        <v>69.11</v>
      </c>
      <c r="X7" s="38">
        <v>10.06</v>
      </c>
      <c r="Y7" s="38" t="s">
        <v>101</v>
      </c>
      <c r="Z7" s="38" t="s">
        <v>101</v>
      </c>
      <c r="AA7" s="38" t="s">
        <v>101</v>
      </c>
      <c r="AB7" s="38" t="s">
        <v>101</v>
      </c>
      <c r="AC7" s="38">
        <v>94.33</v>
      </c>
      <c r="AD7" s="38" t="s">
        <v>101</v>
      </c>
      <c r="AE7" s="38" t="s">
        <v>101</v>
      </c>
      <c r="AF7" s="38" t="s">
        <v>101</v>
      </c>
      <c r="AG7" s="38" t="s">
        <v>101</v>
      </c>
      <c r="AH7" s="38">
        <v>95.33</v>
      </c>
      <c r="AI7" s="38">
        <v>98.17</v>
      </c>
      <c r="AJ7" s="38" t="s">
        <v>101</v>
      </c>
      <c r="AK7" s="38" t="s">
        <v>101</v>
      </c>
      <c r="AL7" s="38" t="s">
        <v>101</v>
      </c>
      <c r="AM7" s="38" t="s">
        <v>101</v>
      </c>
      <c r="AN7" s="38">
        <v>30.24</v>
      </c>
      <c r="AO7" s="38" t="s">
        <v>101</v>
      </c>
      <c r="AP7" s="38" t="s">
        <v>101</v>
      </c>
      <c r="AQ7" s="38" t="s">
        <v>101</v>
      </c>
      <c r="AR7" s="38" t="s">
        <v>101</v>
      </c>
      <c r="AS7" s="38">
        <v>162.82</v>
      </c>
      <c r="AT7" s="38">
        <v>92.2</v>
      </c>
      <c r="AU7" s="38" t="s">
        <v>101</v>
      </c>
      <c r="AV7" s="38" t="s">
        <v>101</v>
      </c>
      <c r="AW7" s="38" t="s">
        <v>101</v>
      </c>
      <c r="AX7" s="38" t="s">
        <v>101</v>
      </c>
      <c r="AY7" s="38">
        <v>313.83</v>
      </c>
      <c r="AZ7" s="38" t="s">
        <v>101</v>
      </c>
      <c r="BA7" s="38" t="s">
        <v>101</v>
      </c>
      <c r="BB7" s="38" t="s">
        <v>101</v>
      </c>
      <c r="BC7" s="38" t="s">
        <v>101</v>
      </c>
      <c r="BD7" s="38">
        <v>125.61</v>
      </c>
      <c r="BE7" s="38">
        <v>106.38</v>
      </c>
      <c r="BF7" s="38" t="s">
        <v>101</v>
      </c>
      <c r="BG7" s="38" t="s">
        <v>101</v>
      </c>
      <c r="BH7" s="38" t="s">
        <v>101</v>
      </c>
      <c r="BI7" s="38" t="s">
        <v>101</v>
      </c>
      <c r="BJ7" s="38">
        <v>601.92999999999995</v>
      </c>
      <c r="BK7" s="38" t="s">
        <v>101</v>
      </c>
      <c r="BL7" s="38" t="s">
        <v>101</v>
      </c>
      <c r="BM7" s="38" t="s">
        <v>101</v>
      </c>
      <c r="BN7" s="38" t="s">
        <v>101</v>
      </c>
      <c r="BO7" s="38">
        <v>398.42</v>
      </c>
      <c r="BP7" s="38">
        <v>314.13</v>
      </c>
      <c r="BQ7" s="38" t="s">
        <v>101</v>
      </c>
      <c r="BR7" s="38" t="s">
        <v>101</v>
      </c>
      <c r="BS7" s="38" t="s">
        <v>101</v>
      </c>
      <c r="BT7" s="38" t="s">
        <v>101</v>
      </c>
      <c r="BU7" s="38">
        <v>23.27</v>
      </c>
      <c r="BV7" s="38" t="s">
        <v>101</v>
      </c>
      <c r="BW7" s="38" t="s">
        <v>101</v>
      </c>
      <c r="BX7" s="38" t="s">
        <v>101</v>
      </c>
      <c r="BY7" s="38" t="s">
        <v>101</v>
      </c>
      <c r="BZ7" s="38">
        <v>50.7</v>
      </c>
      <c r="CA7" s="38">
        <v>58.42</v>
      </c>
      <c r="CB7" s="38" t="s">
        <v>101</v>
      </c>
      <c r="CC7" s="38" t="s">
        <v>101</v>
      </c>
      <c r="CD7" s="38" t="s">
        <v>101</v>
      </c>
      <c r="CE7" s="38" t="s">
        <v>101</v>
      </c>
      <c r="CF7" s="38">
        <v>683.72</v>
      </c>
      <c r="CG7" s="38" t="s">
        <v>101</v>
      </c>
      <c r="CH7" s="38" t="s">
        <v>101</v>
      </c>
      <c r="CI7" s="38" t="s">
        <v>101</v>
      </c>
      <c r="CJ7" s="38" t="s">
        <v>101</v>
      </c>
      <c r="CK7" s="38">
        <v>289.81</v>
      </c>
      <c r="CL7" s="38">
        <v>282.27999999999997</v>
      </c>
      <c r="CM7" s="38" t="s">
        <v>101</v>
      </c>
      <c r="CN7" s="38" t="s">
        <v>101</v>
      </c>
      <c r="CO7" s="38" t="s">
        <v>101</v>
      </c>
      <c r="CP7" s="38" t="s">
        <v>101</v>
      </c>
      <c r="CQ7" s="38">
        <v>35.01</v>
      </c>
      <c r="CR7" s="38" t="s">
        <v>101</v>
      </c>
      <c r="CS7" s="38" t="s">
        <v>101</v>
      </c>
      <c r="CT7" s="38" t="s">
        <v>101</v>
      </c>
      <c r="CU7" s="38" t="s">
        <v>101</v>
      </c>
      <c r="CV7" s="38">
        <v>56.45</v>
      </c>
      <c r="CW7" s="38">
        <v>57.83</v>
      </c>
      <c r="CX7" s="38" t="s">
        <v>101</v>
      </c>
      <c r="CY7" s="38" t="s">
        <v>101</v>
      </c>
      <c r="CZ7" s="38" t="s">
        <v>101</v>
      </c>
      <c r="DA7" s="38" t="s">
        <v>101</v>
      </c>
      <c r="DB7" s="38">
        <v>100</v>
      </c>
      <c r="DC7" s="38" t="s">
        <v>101</v>
      </c>
      <c r="DD7" s="38" t="s">
        <v>101</v>
      </c>
      <c r="DE7" s="38" t="s">
        <v>101</v>
      </c>
      <c r="DF7" s="38" t="s">
        <v>101</v>
      </c>
      <c r="DG7" s="38">
        <v>54.99</v>
      </c>
      <c r="DH7" s="38">
        <v>77.67</v>
      </c>
      <c r="DI7" s="38" t="s">
        <v>101</v>
      </c>
      <c r="DJ7" s="38" t="s">
        <v>101</v>
      </c>
      <c r="DK7" s="38" t="s">
        <v>101</v>
      </c>
      <c r="DL7" s="38" t="s">
        <v>101</v>
      </c>
      <c r="DM7" s="38">
        <v>3.49</v>
      </c>
      <c r="DN7" s="38" t="s">
        <v>101</v>
      </c>
      <c r="DO7" s="38" t="s">
        <v>101</v>
      </c>
      <c r="DP7" s="38" t="s">
        <v>101</v>
      </c>
      <c r="DQ7" s="38" t="s">
        <v>101</v>
      </c>
      <c r="DR7" s="38">
        <v>15.4</v>
      </c>
      <c r="DS7" s="38">
        <v>15.64</v>
      </c>
      <c r="DT7" s="38" t="s">
        <v>101</v>
      </c>
      <c r="DU7" s="38" t="s">
        <v>101</v>
      </c>
      <c r="DV7" s="38" t="s">
        <v>101</v>
      </c>
      <c r="DW7" s="38" t="s">
        <v>101</v>
      </c>
      <c r="DX7" s="38" t="s">
        <v>101</v>
      </c>
      <c r="DY7" s="38" t="s">
        <v>101</v>
      </c>
      <c r="DZ7" s="38" t="s">
        <v>101</v>
      </c>
      <c r="EA7" s="38" t="s">
        <v>101</v>
      </c>
      <c r="EB7" s="38" t="s">
        <v>101</v>
      </c>
      <c r="EC7" s="38" t="s">
        <v>101</v>
      </c>
      <c r="ED7" s="38" t="s">
        <v>101</v>
      </c>
      <c r="EE7" s="38" t="s">
        <v>101</v>
      </c>
      <c r="EF7" s="38" t="s">
        <v>101</v>
      </c>
      <c r="EG7" s="38" t="s">
        <v>101</v>
      </c>
      <c r="EH7" s="38" t="s">
        <v>101</v>
      </c>
      <c r="EI7" s="38" t="s">
        <v>101</v>
      </c>
      <c r="EJ7" s="38" t="s">
        <v>101</v>
      </c>
      <c r="EK7" s="38" t="s">
        <v>101</v>
      </c>
      <c r="EL7" s="38" t="s">
        <v>101</v>
      </c>
      <c r="EM7" s="38" t="s">
        <v>101</v>
      </c>
      <c r="EN7" s="38" t="s">
        <v>101</v>
      </c>
      <c r="EO7" s="38" t="s">
        <v>101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2022-02-07T08:12:58Z</cp:lastPrinted>
  <dcterms:created xsi:type="dcterms:W3CDTF">2021-12-03T07:38:58Z</dcterms:created>
  <dcterms:modified xsi:type="dcterms:W3CDTF">2022-02-17T02:51:54Z</dcterms:modified>
  <cp:category/>
</cp:coreProperties>
</file>