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1_各課\09_企業課\01_経理係\経理係\R3年度\4-共通\調査\3.1.12公営企業に係る経営比較分析表の分析等について1.29\"/>
    </mc:Choice>
  </mc:AlternateContent>
  <workbookProtection workbookAlgorithmName="SHA-512" workbookHashValue="hxRJ5Wximp8ttyX9M5LvO8Slfz5LnjguhquFp7n+fOgJx/D3wPPnkdzxXXy7azKkz6EN+hAeQpP/dHqTpfhP3Q==" workbookSaltValue="wJBUkRzPH8es7wJj1AC0QA==" workbookSpinCount="100000" lockStructure="1"/>
  <bookViews>
    <workbookView xWindow="0" yWindow="0" windowWidth="20490" windowHeight="705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<sst xmlns="http://schemas.openxmlformats.org/spreadsheetml/2006/main" count="228" uniqueCount="114">
  <si>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</si>
  <si>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</si>
  <si>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</si>
  <si>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</si>
  <si>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</si>
  <si>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</si>
  <si>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</si>
  <si>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</si>
  <si>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</si>
  <si>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</si>
  <si>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</si>
  <si>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</si>
  <si>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</si>
  <si>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</si>
  <si>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</si>
  <si>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</si>
  <si>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</si>
  <si>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</si>
  <si>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</si>
  <si>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</si>
  <si>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</si>
  <si>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</si>
  <si>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</si>
  <si>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</si>
  <si>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</si>
  <si>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</si>
  <si>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</si>
  <si>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</si>
  <si>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</si>
  <si>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</si>
  <si>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</si>
  <si>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</si>
  <si>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</si>
  <si>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</si>
  <si>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</si>
  <si>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</si>
  <si>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</si>
  <si>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</si>
  <si>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</si>
  <si>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</si>
  <si>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</si>
  <si>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</si>
  <si>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</si>
  <si>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</si>
  <si>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</si>
  <si>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</si>
  <si>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</si>
  <si>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</si>
  <si>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</si>
  <si>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</si>
  <si>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</si>
  <si>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</si>
  <si>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</si>
  <si>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</si>
  <si>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</si>
  <si>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</si>
  <si>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</si>
  <si>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</si>
  <si>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</si>
  <si>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</si>
  <si>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</si>
  <si>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</si>
  <si>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</si>
  <si>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</si>
  <si>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</si>
  <si>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</si>
  <si>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</si>
  <si>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</si>
  <si>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</si>
  <si>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</si>
  <si>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</si>
  <si>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</si>
  <si>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</si>
  <si>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</si>
  <si>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</si>
  <si>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</si>
  <si>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</si>
  <si>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</si>
  <si>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</si>
  <si>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</si>
  <si>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</si>
  <si>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</si>
  <si>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</si>
  <si>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</si>
  <si>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</si>
  <si>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</si>
  <si>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</si>
  <si>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</si>
  <si>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</si>
  <si>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</si>
  <si>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</si>
  <si>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</si>
  <si>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</si>
  <si>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</si>
  <si>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</si>
  <si>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</si>
  <si>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</si>
  <si>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</si>
  <si>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</si>
  <si>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</si>
  <si>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</si>
  <si>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</si>
  <si>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</si>
  <si>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</si>
  <si>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</si>
  <si>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</si>
  <si>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</si>
  <si>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</si>
  <si>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</si>
  <si>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</si>
  <si>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</si>
  <si>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③管路更新率は平均より高く、積極的に管路更新をすすめているが、管路延長が大きいため、更新が追いついておらず、②管路経年化率は平均より高い値となっている。今後も国・都の補助事業を活用し、老朽管更新を進める。</t>
    <phoneticPr fontId="4"/>
  </si>
  <si>
    <t>老朽化した管路・機器等の更新により投資規模が高くなりつつある中、人口減少等により給水収益は減少している。今後は、投資規模を見直し経費削減に努めるとともに、早急に料金の見直しを検討する必要がある。</t>
    <phoneticPr fontId="4"/>
  </si>
  <si>
    <t xml:space="preserve">  新型コロナウイルス感染症による影響から経済支援として水道料金を無料とした期間があったため、給水収益が大きく減少した。これにより④企業債残高対給水収益比率、⑤料金回収率は前年から大きく変動している。しかし、無料とした額と同額を一般会計から補助を受けているため、実際の経営上は大きな変化は起きておらず、①経常収支比率は前年から大きく変化はしていない。
  老朽管の漏水修繕や更新に積極的に取り組んでいるが、老朽管が多く更新が追いついておらず、⑧有収率、⑦施設利用率は低い値となっている。
　⑧有収率向上のため、計画的に管路の更新を進めながらも、今後さらに維持管理費削減に努める必要がある。また、⑦施設利用率は、観光客の来島などにより夏場に増加する水需要を想定したうえで、適切な施設規模への統廃合を検討する必要がある。</t>
    <rPh sb="2" eb="4">
      <t>シンガタ</t>
    </rPh>
    <rPh sb="11" eb="14">
      <t>カンセンショウ</t>
    </rPh>
    <rPh sb="17" eb="19">
      <t>エイキョウ</t>
    </rPh>
    <rPh sb="21" eb="23">
      <t>ケイザイ</t>
    </rPh>
    <rPh sb="23" eb="25">
      <t>シエン</t>
    </rPh>
    <rPh sb="28" eb="30">
      <t>スイドウ</t>
    </rPh>
    <rPh sb="30" eb="32">
      <t>リョウキン</t>
    </rPh>
    <rPh sb="33" eb="35">
      <t>ムリョウ</t>
    </rPh>
    <rPh sb="38" eb="40">
      <t>キカン</t>
    </rPh>
    <rPh sb="47" eb="49">
      <t>キュウスイ</t>
    </rPh>
    <rPh sb="49" eb="51">
      <t>シュウエキ</t>
    </rPh>
    <rPh sb="52" eb="53">
      <t>オオ</t>
    </rPh>
    <rPh sb="55" eb="57">
      <t>ゲンショウ</t>
    </rPh>
    <rPh sb="66" eb="68">
      <t>キギョウ</t>
    </rPh>
    <rPh sb="68" eb="69">
      <t>サイ</t>
    </rPh>
    <rPh sb="69" eb="71">
      <t>ザンダカ</t>
    </rPh>
    <rPh sb="71" eb="72">
      <t>タイ</t>
    </rPh>
    <rPh sb="72" eb="74">
      <t>キュウスイ</t>
    </rPh>
    <rPh sb="74" eb="76">
      <t>シュウエキ</t>
    </rPh>
    <rPh sb="76" eb="78">
      <t>ヒリツ</t>
    </rPh>
    <rPh sb="80" eb="82">
      <t>リョウキン</t>
    </rPh>
    <rPh sb="82" eb="84">
      <t>カイシュウ</t>
    </rPh>
    <rPh sb="84" eb="85">
      <t>リツ</t>
    </rPh>
    <rPh sb="86" eb="88">
      <t>ゼンネン</t>
    </rPh>
    <rPh sb="90" eb="91">
      <t>オオ</t>
    </rPh>
    <rPh sb="93" eb="95">
      <t>ヘンドウ</t>
    </rPh>
    <rPh sb="104" eb="106">
      <t>ムリョウ</t>
    </rPh>
    <rPh sb="109" eb="110">
      <t>ガク</t>
    </rPh>
    <rPh sb="111" eb="113">
      <t>ドウガク</t>
    </rPh>
    <rPh sb="131" eb="133">
      <t>ジッサイ</t>
    </rPh>
    <rPh sb="134" eb="136">
      <t>ケイエイ</t>
    </rPh>
    <rPh sb="136" eb="137">
      <t>ジョウ</t>
    </rPh>
    <rPh sb="138" eb="139">
      <t>オオ</t>
    </rPh>
    <rPh sb="141" eb="143">
      <t>ヘンカ</t>
    </rPh>
    <rPh sb="144" eb="145">
      <t>オ</t>
    </rPh>
    <rPh sb="203" eb="205">
      <t>ロウキュウ</t>
    </rPh>
    <rPh sb="205" eb="206">
      <t>カン</t>
    </rPh>
    <rPh sb="207" eb="208">
      <t>オオ</t>
    </rPh>
    <rPh sb="209" eb="211">
      <t>コウシン</t>
    </rPh>
    <rPh sb="212" eb="213">
      <t>オ</t>
    </rPh>
    <rPh sb="222" eb="225">
      <t>ユウシュウリツ</t>
    </rPh>
    <rPh sb="227" eb="229">
      <t>シセツ</t>
    </rPh>
    <rPh sb="229" eb="232">
      <t>リヨウリツ</t>
    </rPh>
    <rPh sb="233" eb="234">
      <t>ヒク</t>
    </rPh>
    <rPh sb="235" eb="236">
      <t>アタイ</t>
    </rPh>
    <rPh sb="246" eb="249">
      <t>ユウシュウリツ</t>
    </rPh>
    <rPh sb="249" eb="251">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</si>
</sst>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1.29</c:v>
                </c:pt>
                <c:pt idx="1">
                  <c:v>0.81</c:v>
                </c:pt>
                <c:pt idx="2">
                  <c:v>1</c:v>
                </c:pt>
                <c:pt idx="3">
                  <c:v>1.3</c:v>
                </c:pt>
                <c:pt idx="4">
                  <c:v>1.1000000000000001</c:v>
                </c:pt>
              </c:numCache>
            </c:numRef>
          </c:val>
          <c:extLst>
            <c:ext xmlns:c16="http://schemas.microsoft.com/office/drawing/2014/chart" uri="{C3380CC4-5D6E-409C-BE32-E72D297353CC}">
              <c16:uniqueId val="{00000000-DEFB-43BD-97AF-6F34E28E7A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DEFB-43BD-97AF-6F34E28E7A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43.35</c:v>
                </c:pt>
                <c:pt idx="1">
                  <c:v>44.61</c:v>
                </c:pt>
                <c:pt idx="2">
                  <c:v>45.8</c:v>
                </c:pt>
                <c:pt idx="3">
                  <c:v>42.22</c:v>
                </c:pt>
                <c:pt idx="4">
                  <c:v>42.68</c:v>
                </c:pt>
              </c:numCache>
            </c:numRef>
          </c:val>
          <c:extLst>
            <c:ext xmlns:c16="http://schemas.microsoft.com/office/drawing/2014/chart" uri="{C3380CC4-5D6E-409C-BE32-E72D297353CC}">
              <c16:uniqueId val="{00000000-D3AE-41A2-A31D-EE61C456478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D3AE-41A2-A31D-EE61C456478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77.45</c:v>
                </c:pt>
                <c:pt idx="1">
                  <c:v>73.27</c:v>
                </c:pt>
                <c:pt idx="2">
                  <c:v>71.16</c:v>
                </c:pt>
                <c:pt idx="3">
                  <c:v>73.81</c:v>
                </c:pt>
                <c:pt idx="4">
                  <c:v>73.209999999999994</c:v>
                </c:pt>
              </c:numCache>
            </c:numRef>
          </c:val>
          <c:extLst>
            <c:ext xmlns:c16="http://schemas.microsoft.com/office/drawing/2014/chart" uri="{C3380CC4-5D6E-409C-BE32-E72D297353CC}">
              <c16:uniqueId val="{00000000-EA9D-40CF-BC27-9C62A29B6F8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EA9D-40CF-BC27-9C62A29B6F8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99.88</c:v>
                </c:pt>
                <c:pt idx="1">
                  <c:v>97.01</c:v>
                </c:pt>
                <c:pt idx="2">
                  <c:v>107.39</c:v>
                </c:pt>
                <c:pt idx="3">
                  <c:v>105.09</c:v>
                </c:pt>
                <c:pt idx="4">
                  <c:v>107.06</c:v>
                </c:pt>
              </c:numCache>
            </c:numRef>
          </c:val>
          <c:extLst>
            <c:ext xmlns:c16="http://schemas.microsoft.com/office/drawing/2014/chart" uri="{C3380CC4-5D6E-409C-BE32-E72D297353CC}">
              <c16:uniqueId val="{00000000-E1E8-4DBF-B3C2-F1F4A3CCF0C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E1E8-4DBF-B3C2-F1F4A3CCF0C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43.6</c:v>
                </c:pt>
                <c:pt idx="1">
                  <c:v>43.91</c:v>
                </c:pt>
                <c:pt idx="2">
                  <c:v>45.3</c:v>
                </c:pt>
                <c:pt idx="3">
                  <c:v>46.32</c:v>
                </c:pt>
                <c:pt idx="4">
                  <c:v>47.32</c:v>
                </c:pt>
              </c:numCache>
            </c:numRef>
          </c:val>
          <c:extLst>
            <c:ext xmlns:c16="http://schemas.microsoft.com/office/drawing/2014/chart" uri="{C3380CC4-5D6E-409C-BE32-E72D297353CC}">
              <c16:uniqueId val="{00000000-7A0D-4EF6-AB10-A77533B1A3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7A0D-4EF6-AB10-A77533B1A3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16.13</c:v>
                </c:pt>
                <c:pt idx="1">
                  <c:v>25.33</c:v>
                </c:pt>
                <c:pt idx="2">
                  <c:v>24.56</c:v>
                </c:pt>
                <c:pt idx="3">
                  <c:v>25.35</c:v>
                </c:pt>
                <c:pt idx="4">
                  <c:v>24.28</c:v>
                </c:pt>
              </c:numCache>
            </c:numRef>
          </c:val>
          <c:extLst>
            <c:ext xmlns:c16="http://schemas.microsoft.com/office/drawing/2014/chart" uri="{C3380CC4-5D6E-409C-BE32-E72D297353CC}">
              <c16:uniqueId val="{00000000-A8AF-4F88-8081-40F3E9EA37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A8AF-4F88-8081-40F3E9EA37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17.77</c:v>
                </c:pt>
                <c:pt idx="1">
                  <c:v>19.09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08F-4C43-BCE5-CF53711400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308F-4C43-BCE5-CF53711400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102.27</c:v>
                </c:pt>
                <c:pt idx="1">
                  <c:v>100.34</c:v>
                </c:pt>
                <c:pt idx="2">
                  <c:v>102.23</c:v>
                </c:pt>
                <c:pt idx="3">
                  <c:v>101.96</c:v>
                </c:pt>
                <c:pt idx="4">
                  <c:v>101.99</c:v>
                </c:pt>
              </c:numCache>
            </c:numRef>
          </c:val>
          <c:extLst>
            <c:ext xmlns:c16="http://schemas.microsoft.com/office/drawing/2014/chart" uri="{C3380CC4-5D6E-409C-BE32-E72D297353CC}">
              <c16:uniqueId val="{00000000-579C-4CC5-8EB3-B495C7DA10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579C-4CC5-8EB3-B495C7DA10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908.5</c:v>
                </c:pt>
                <c:pt idx="1">
                  <c:v>918.48</c:v>
                </c:pt>
                <c:pt idx="2">
                  <c:v>887.09</c:v>
                </c:pt>
                <c:pt idx="3">
                  <c:v>900.64</c:v>
                </c:pt>
                <c:pt idx="4">
                  <c:v>3437.33</c:v>
                </c:pt>
              </c:numCache>
            </c:numRef>
          </c:val>
          <c:extLst>
            <c:ext xmlns:c16="http://schemas.microsoft.com/office/drawing/2014/chart" uri="{C3380CC4-5D6E-409C-BE32-E72D297353CC}">
              <c16:uniqueId val="{00000000-FD97-4151-A5EC-A0A57B135C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FD97-4151-A5EC-A0A57B135C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96.75</c:v>
                </c:pt>
                <c:pt idx="1">
                  <c:v>86.28</c:v>
                </c:pt>
                <c:pt idx="2">
                  <c:v>94.89</c:v>
                </c:pt>
                <c:pt idx="3">
                  <c:v>89.99</c:v>
                </c:pt>
                <c:pt idx="4">
                  <c:v>22.65</c:v>
                </c:pt>
              </c:numCache>
            </c:numRef>
          </c:val>
          <c:extLst>
            <c:ext xmlns:c16="http://schemas.microsoft.com/office/drawing/2014/chart" uri="{C3380CC4-5D6E-409C-BE32-E72D297353CC}">
              <c16:uniqueId val="{00000000-4056-4E96-9732-B0F5154738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4056-4E96-9732-B0F5154738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225.74</c:v>
                </c:pt>
                <c:pt idx="1">
                  <c:v>255.86</c:v>
                </c:pt>
                <c:pt idx="2">
                  <c:v>235.04</c:v>
                </c:pt>
                <c:pt idx="3">
                  <c:v>251.71</c:v>
                </c:pt>
                <c:pt idx="4">
                  <c:v>262.11</c:v>
                </c:pt>
              </c:numCache>
            </c:numRef>
          </c:val>
          <c:extLst>
            <c:ext xmlns:c16="http://schemas.microsoft.com/office/drawing/2014/chart" uri="{C3380CC4-5D6E-409C-BE32-E72D297353CC}">
              <c16:uniqueId val="{00000000-5D62-4BB6-A76B-49DE260BC3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5D62-4BB6-A76B-49DE260BC3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3"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
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
データ!H6</f>
        <v>
東京都　八丈町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
1</v>
      </c>
      <c r="C7" s="77"/>
      <c r="D7" s="77"/>
      <c r="E7" s="77"/>
      <c r="F7" s="77"/>
      <c r="G7" s="77"/>
      <c r="H7" s="77"/>
      <c r="I7" s="76" t="s">
        <v>
2</v>
      </c>
      <c r="J7" s="77"/>
      <c r="K7" s="77"/>
      <c r="L7" s="77"/>
      <c r="M7" s="77"/>
      <c r="N7" s="77"/>
      <c r="O7" s="78"/>
      <c r="P7" s="79" t="s">
        <v>
3</v>
      </c>
      <c r="Q7" s="79"/>
      <c r="R7" s="79"/>
      <c r="S7" s="79"/>
      <c r="T7" s="79"/>
      <c r="U7" s="79"/>
      <c r="V7" s="79"/>
      <c r="W7" s="79" t="s">
        <v>
4</v>
      </c>
      <c r="X7" s="79"/>
      <c r="Y7" s="79"/>
      <c r="Z7" s="79"/>
      <c r="AA7" s="79"/>
      <c r="AB7" s="79"/>
      <c r="AC7" s="79"/>
      <c r="AD7" s="79" t="s">
        <v>
5</v>
      </c>
      <c r="AE7" s="79"/>
      <c r="AF7" s="79"/>
      <c r="AG7" s="79"/>
      <c r="AH7" s="79"/>
      <c r="AI7" s="79"/>
      <c r="AJ7" s="79"/>
      <c r="AK7" s="4"/>
      <c r="AL7" s="79" t="s">
        <v>
6</v>
      </c>
      <c r="AM7" s="79"/>
      <c r="AN7" s="79"/>
      <c r="AO7" s="79"/>
      <c r="AP7" s="79"/>
      <c r="AQ7" s="79"/>
      <c r="AR7" s="79"/>
      <c r="AS7" s="79"/>
      <c r="AT7" s="76" t="s">
        <v>
7</v>
      </c>
      <c r="AU7" s="77"/>
      <c r="AV7" s="77"/>
      <c r="AW7" s="77"/>
      <c r="AX7" s="77"/>
      <c r="AY7" s="77"/>
      <c r="AZ7" s="77"/>
      <c r="BA7" s="77"/>
      <c r="BB7" s="79" t="s">
        <v>
8</v>
      </c>
      <c r="BC7" s="79"/>
      <c r="BD7" s="79"/>
      <c r="BE7" s="79"/>
      <c r="BF7" s="79"/>
      <c r="BG7" s="79"/>
      <c r="BH7" s="79"/>
      <c r="BI7" s="79"/>
      <c r="BJ7" s="3"/>
      <c r="BK7" s="3"/>
      <c r="BL7" s="5" t="s">
        <v>
9</v>
      </c>
      <c r="BM7" s="6"/>
      <c r="BN7" s="6"/>
      <c r="BO7" s="6"/>
      <c r="BP7" s="6"/>
      <c r="BQ7" s="6"/>
      <c r="BR7" s="6"/>
      <c r="BS7" s="6"/>
      <c r="BT7" s="6"/>
      <c r="BU7" s="6"/>
      <c r="BV7" s="6"/>
      <c r="BW7" s="6"/>
      <c r="BX7" s="6"/>
      <c r="BY7" s="7"/>
    </row>
    <row r="8" spans="1:78" ht="18.75" customHeight="1" x14ac:dyDescent="0.15">
      <c r="A8" s="2"/>
      <c r="B8" s="80" t="str">
        <f>
データ!$I$6</f>
        <v>
法適用</v>
      </c>
      <c r="C8" s="81"/>
      <c r="D8" s="81"/>
      <c r="E8" s="81"/>
      <c r="F8" s="81"/>
      <c r="G8" s="81"/>
      <c r="H8" s="81"/>
      <c r="I8" s="80" t="str">
        <f>
データ!$J$6</f>
        <v>
水道事業</v>
      </c>
      <c r="J8" s="81"/>
      <c r="K8" s="81"/>
      <c r="L8" s="81"/>
      <c r="M8" s="81"/>
      <c r="N8" s="81"/>
      <c r="O8" s="82"/>
      <c r="P8" s="83" t="str">
        <f>
データ!$K$6</f>
        <v>
末端給水事業</v>
      </c>
      <c r="Q8" s="83"/>
      <c r="R8" s="83"/>
      <c r="S8" s="83"/>
      <c r="T8" s="83"/>
      <c r="U8" s="83"/>
      <c r="V8" s="83"/>
      <c r="W8" s="83" t="str">
        <f>
データ!$L$6</f>
        <v>
A8</v>
      </c>
      <c r="X8" s="83"/>
      <c r="Y8" s="83"/>
      <c r="Z8" s="83"/>
      <c r="AA8" s="83"/>
      <c r="AB8" s="83"/>
      <c r="AC8" s="83"/>
      <c r="AD8" s="83" t="str">
        <f>
データ!$M$6</f>
        <v>
自治体職員</v>
      </c>
      <c r="AE8" s="83"/>
      <c r="AF8" s="83"/>
      <c r="AG8" s="83"/>
      <c r="AH8" s="83"/>
      <c r="AI8" s="83"/>
      <c r="AJ8" s="83"/>
      <c r="AK8" s="4"/>
      <c r="AL8" s="71">
        <f>
データ!$R$6</f>
        <v>
7224</v>
      </c>
      <c r="AM8" s="71"/>
      <c r="AN8" s="71"/>
      <c r="AO8" s="71"/>
      <c r="AP8" s="71"/>
      <c r="AQ8" s="71"/>
      <c r="AR8" s="71"/>
      <c r="AS8" s="71"/>
      <c r="AT8" s="67">
        <f>
データ!$S$6</f>
        <v>
72.23</v>
      </c>
      <c r="AU8" s="68"/>
      <c r="AV8" s="68"/>
      <c r="AW8" s="68"/>
      <c r="AX8" s="68"/>
      <c r="AY8" s="68"/>
      <c r="AZ8" s="68"/>
      <c r="BA8" s="68"/>
      <c r="BB8" s="70">
        <f>
データ!$T$6</f>
        <v>
100.01</v>
      </c>
      <c r="BC8" s="70"/>
      <c r="BD8" s="70"/>
      <c r="BE8" s="70"/>
      <c r="BF8" s="70"/>
      <c r="BG8" s="70"/>
      <c r="BH8" s="70"/>
      <c r="BI8" s="70"/>
      <c r="BJ8" s="3"/>
      <c r="BK8" s="3"/>
      <c r="BL8" s="74" t="s">
        <v>
10</v>
      </c>
      <c r="BM8" s="75"/>
      <c r="BN8" s="8" t="s">
        <v>
11</v>
      </c>
      <c r="BO8" s="9"/>
      <c r="BP8" s="9"/>
      <c r="BQ8" s="9"/>
      <c r="BR8" s="9"/>
      <c r="BS8" s="9"/>
      <c r="BT8" s="9"/>
      <c r="BU8" s="9"/>
      <c r="BV8" s="9"/>
      <c r="BW8" s="9"/>
      <c r="BX8" s="9"/>
      <c r="BY8" s="10"/>
    </row>
    <row r="9" spans="1:78" ht="18.75" customHeight="1" x14ac:dyDescent="0.15">
      <c r="A9" s="2"/>
      <c r="B9" s="76" t="s">
        <v>
12</v>
      </c>
      <c r="C9" s="77"/>
      <c r="D9" s="77"/>
      <c r="E9" s="77"/>
      <c r="F9" s="77"/>
      <c r="G9" s="77"/>
      <c r="H9" s="77"/>
      <c r="I9" s="76" t="s">
        <v>
13</v>
      </c>
      <c r="J9" s="77"/>
      <c r="K9" s="77"/>
      <c r="L9" s="77"/>
      <c r="M9" s="77"/>
      <c r="N9" s="77"/>
      <c r="O9" s="78"/>
      <c r="P9" s="79" t="s">
        <v>
14</v>
      </c>
      <c r="Q9" s="79"/>
      <c r="R9" s="79"/>
      <c r="S9" s="79"/>
      <c r="T9" s="79"/>
      <c r="U9" s="79"/>
      <c r="V9" s="79"/>
      <c r="W9" s="79" t="s">
        <v>
15</v>
      </c>
      <c r="X9" s="79"/>
      <c r="Y9" s="79"/>
      <c r="Z9" s="79"/>
      <c r="AA9" s="79"/>
      <c r="AB9" s="79"/>
      <c r="AC9" s="79"/>
      <c r="AD9" s="2"/>
      <c r="AE9" s="2"/>
      <c r="AF9" s="2"/>
      <c r="AG9" s="2"/>
      <c r="AH9" s="4"/>
      <c r="AI9" s="4"/>
      <c r="AJ9" s="4"/>
      <c r="AK9" s="4"/>
      <c r="AL9" s="79" t="s">
        <v>
16</v>
      </c>
      <c r="AM9" s="79"/>
      <c r="AN9" s="79"/>
      <c r="AO9" s="79"/>
      <c r="AP9" s="79"/>
      <c r="AQ9" s="79"/>
      <c r="AR9" s="79"/>
      <c r="AS9" s="79"/>
      <c r="AT9" s="76" t="s">
        <v>
17</v>
      </c>
      <c r="AU9" s="77"/>
      <c r="AV9" s="77"/>
      <c r="AW9" s="77"/>
      <c r="AX9" s="77"/>
      <c r="AY9" s="77"/>
      <c r="AZ9" s="77"/>
      <c r="BA9" s="77"/>
      <c r="BB9" s="79" t="s">
        <v>
18</v>
      </c>
      <c r="BC9" s="79"/>
      <c r="BD9" s="79"/>
      <c r="BE9" s="79"/>
      <c r="BF9" s="79"/>
      <c r="BG9" s="79"/>
      <c r="BH9" s="79"/>
      <c r="BI9" s="79"/>
      <c r="BJ9" s="3"/>
      <c r="BK9" s="3"/>
      <c r="BL9" s="65" t="s">
        <v>
19</v>
      </c>
      <c r="BM9" s="66"/>
      <c r="BN9" s="11" t="s">
        <v>
20</v>
      </c>
      <c r="BO9" s="12"/>
      <c r="BP9" s="12"/>
      <c r="BQ9" s="12"/>
      <c r="BR9" s="12"/>
      <c r="BS9" s="12"/>
      <c r="BT9" s="12"/>
      <c r="BU9" s="12"/>
      <c r="BV9" s="12"/>
      <c r="BW9" s="12"/>
      <c r="BX9" s="12"/>
      <c r="BY9" s="13"/>
    </row>
    <row r="10" spans="1:78" ht="18.75" customHeight="1" x14ac:dyDescent="0.15">
      <c r="A10" s="2"/>
      <c r="B10" s="67" t="str">
        <f>
データ!$N$6</f>
        <v>
-</v>
      </c>
      <c r="C10" s="68"/>
      <c r="D10" s="68"/>
      <c r="E10" s="68"/>
      <c r="F10" s="68"/>
      <c r="G10" s="68"/>
      <c r="H10" s="68"/>
      <c r="I10" s="67">
        <f>
データ!$O$6</f>
        <v>
57.99</v>
      </c>
      <c r="J10" s="68"/>
      <c r="K10" s="68"/>
      <c r="L10" s="68"/>
      <c r="M10" s="68"/>
      <c r="N10" s="68"/>
      <c r="O10" s="69"/>
      <c r="P10" s="70">
        <f>
データ!$P$6</f>
        <v>
99.66</v>
      </c>
      <c r="Q10" s="70"/>
      <c r="R10" s="70"/>
      <c r="S10" s="70"/>
      <c r="T10" s="70"/>
      <c r="U10" s="70"/>
      <c r="V10" s="70"/>
      <c r="W10" s="71">
        <f>
データ!$Q$6</f>
        <v>
3223</v>
      </c>
      <c r="X10" s="71"/>
      <c r="Y10" s="71"/>
      <c r="Z10" s="71"/>
      <c r="AA10" s="71"/>
      <c r="AB10" s="71"/>
      <c r="AC10" s="71"/>
      <c r="AD10" s="2"/>
      <c r="AE10" s="2"/>
      <c r="AF10" s="2"/>
      <c r="AG10" s="2"/>
      <c r="AH10" s="4"/>
      <c r="AI10" s="4"/>
      <c r="AJ10" s="4"/>
      <c r="AK10" s="4"/>
      <c r="AL10" s="71">
        <f>
データ!$U$6</f>
        <v>
7038</v>
      </c>
      <c r="AM10" s="71"/>
      <c r="AN10" s="71"/>
      <c r="AO10" s="71"/>
      <c r="AP10" s="71"/>
      <c r="AQ10" s="71"/>
      <c r="AR10" s="71"/>
      <c r="AS10" s="71"/>
      <c r="AT10" s="67">
        <f>
データ!$V$6</f>
        <v>
21.05</v>
      </c>
      <c r="AU10" s="68"/>
      <c r="AV10" s="68"/>
      <c r="AW10" s="68"/>
      <c r="AX10" s="68"/>
      <c r="AY10" s="68"/>
      <c r="AZ10" s="68"/>
      <c r="BA10" s="68"/>
      <c r="BB10" s="70">
        <f>
データ!$W$6</f>
        <v>
334.35</v>
      </c>
      <c r="BC10" s="70"/>
      <c r="BD10" s="70"/>
      <c r="BE10" s="70"/>
      <c r="BF10" s="70"/>
      <c r="BG10" s="70"/>
      <c r="BH10" s="70"/>
      <c r="BI10" s="70"/>
      <c r="BJ10" s="2"/>
      <c r="BK10" s="2"/>
      <c r="BL10" s="72" t="s">
        <v>
21</v>
      </c>
      <c r="BM10" s="73"/>
      <c r="BN10" s="14" t="s">
        <v>
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
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
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
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
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
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【110.27】</v>
      </c>
      <c r="F85" s="27" t="str">
        <f>
データ!AS6</f>
        <v>
【1.15】</v>
      </c>
      <c r="G85" s="27" t="str">
        <f>
データ!BD6</f>
        <v>
【260.31】</v>
      </c>
      <c r="H85" s="27" t="str">
        <f>
データ!BO6</f>
        <v>
【275.67】</v>
      </c>
      <c r="I85" s="27" t="str">
        <f>
データ!BZ6</f>
        <v>
【100.05】</v>
      </c>
      <c r="J85" s="27" t="str">
        <f>
データ!CK6</f>
        <v>
【166.40】</v>
      </c>
      <c r="K85" s="27" t="str">
        <f>
データ!CV6</f>
        <v>
【60.69】</v>
      </c>
      <c r="L85" s="27" t="str">
        <f>
データ!DG6</f>
        <v>
【89.82】</v>
      </c>
      <c r="M85" s="27" t="str">
        <f>
データ!DR6</f>
        <v>
【50.19】</v>
      </c>
      <c r="N85" s="27" t="str">
        <f>
データ!EC6</f>
        <v>
【20.63】</v>
      </c>
      <c r="O85" s="27" t="str">
        <f>
データ!EN6</f>
        <v>
【0.69】</v>
      </c>
    </row>
  </sheetData>
  <sheetProtection algorithmName="SHA-512" hashValue="ofbyww5DOaJGo1Gvs4+VzkDWyrusmHJ3Gc5D9Bs+R+h2Uzj3QdC8i7B9M8DFTokM0rGqJIkGgIDN3l2zHRPGKg==" saltValue="ipmih+q2EvlK+V4TwRWaj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134015</v>
      </c>
      <c r="D6" s="34">
        <f t="shared" si="3"/>
        <v>46</v>
      </c>
      <c r="E6" s="34">
        <f t="shared" si="3"/>
        <v>1</v>
      </c>
      <c r="F6" s="34">
        <f t="shared" si="3"/>
        <v>0</v>
      </c>
      <c r="G6" s="34">
        <f t="shared" si="3"/>
        <v>1</v>
      </c>
      <c r="H6" s="34" t="str">
        <f t="shared" si="3"/>
        <v>東京都　八丈町</v>
      </c>
      <c r="I6" s="34" t="str">
        <f t="shared" si="3"/>
        <v>法適用</v>
      </c>
      <c r="J6" s="34" t="str">
        <f t="shared" si="3"/>
        <v>水道事業</v>
      </c>
      <c r="K6" s="34" t="str">
        <f t="shared" si="3"/>
        <v>末端給水事業</v>
      </c>
      <c r="L6" s="34" t="str">
        <f t="shared" si="3"/>
        <v>A8</v>
      </c>
      <c r="M6" s="34" t="str">
        <f t="shared" si="3"/>
        <v>自治体職員</v>
      </c>
      <c r="N6" s="35" t="str">
        <f t="shared" si="3"/>
        <v>-</v>
      </c>
      <c r="O6" s="35">
        <f t="shared" si="3"/>
        <v>57.99</v>
      </c>
      <c r="P6" s="35">
        <f t="shared" si="3"/>
        <v>99.66</v>
      </c>
      <c r="Q6" s="35">
        <f t="shared" si="3"/>
        <v>3223</v>
      </c>
      <c r="R6" s="35">
        <f t="shared" si="3"/>
        <v>7224</v>
      </c>
      <c r="S6" s="35">
        <f t="shared" si="3"/>
        <v>72.23</v>
      </c>
      <c r="T6" s="35">
        <f t="shared" si="3"/>
        <v>100.01</v>
      </c>
      <c r="U6" s="35">
        <f t="shared" si="3"/>
        <v>7038</v>
      </c>
      <c r="V6" s="35">
        <f t="shared" si="3"/>
        <v>21.05</v>
      </c>
      <c r="W6" s="35">
        <f t="shared" si="3"/>
        <v>334.35</v>
      </c>
      <c r="X6" s="36">
        <f>IF(X7="",NA(),X7)</f>
        <v>99.88</v>
      </c>
      <c r="Y6" s="36">
        <f t="shared" ref="Y6:AG6" si="4">IF(Y7="",NA(),Y7)</f>
        <v>97.01</v>
      </c>
      <c r="Z6" s="36">
        <f t="shared" si="4"/>
        <v>107.39</v>
      </c>
      <c r="AA6" s="36">
        <f t="shared" si="4"/>
        <v>105.09</v>
      </c>
      <c r="AB6" s="36">
        <f t="shared" si="4"/>
        <v>107.06</v>
      </c>
      <c r="AC6" s="36">
        <f t="shared" si="4"/>
        <v>107.95</v>
      </c>
      <c r="AD6" s="36">
        <f t="shared" si="4"/>
        <v>104.47</v>
      </c>
      <c r="AE6" s="36">
        <f t="shared" si="4"/>
        <v>103.81</v>
      </c>
      <c r="AF6" s="36">
        <f t="shared" si="4"/>
        <v>104.35</v>
      </c>
      <c r="AG6" s="36">
        <f t="shared" si="4"/>
        <v>105.34</v>
      </c>
      <c r="AH6" s="35" t="str">
        <f>IF(AH7="","",IF(AH7="-","【-】","【"&amp;SUBSTITUTE(TEXT(AH7,"#,##0.00"),"-","△")&amp;"】"))</f>
        <v>【110.27】</v>
      </c>
      <c r="AI6" s="36">
        <f>IF(AI7="",NA(),AI7)</f>
        <v>17.77</v>
      </c>
      <c r="AJ6" s="36">
        <f t="shared" ref="AJ6:AR6" si="5">IF(AJ7="",NA(),AJ7)</f>
        <v>19.09</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102.27</v>
      </c>
      <c r="AU6" s="36">
        <f t="shared" ref="AU6:BC6" si="6">IF(AU7="",NA(),AU7)</f>
        <v>100.34</v>
      </c>
      <c r="AV6" s="36">
        <f t="shared" si="6"/>
        <v>102.23</v>
      </c>
      <c r="AW6" s="36">
        <f t="shared" si="6"/>
        <v>101.96</v>
      </c>
      <c r="AX6" s="36">
        <f t="shared" si="6"/>
        <v>101.99</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908.5</v>
      </c>
      <c r="BF6" s="36">
        <f t="shared" ref="BF6:BN6" si="7">IF(BF7="",NA(),BF7)</f>
        <v>918.48</v>
      </c>
      <c r="BG6" s="36">
        <f t="shared" si="7"/>
        <v>887.09</v>
      </c>
      <c r="BH6" s="36">
        <f t="shared" si="7"/>
        <v>900.64</v>
      </c>
      <c r="BI6" s="36">
        <f t="shared" si="7"/>
        <v>3437.33</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96.75</v>
      </c>
      <c r="BQ6" s="36">
        <f t="shared" ref="BQ6:BY6" si="8">IF(BQ7="",NA(),BQ7)</f>
        <v>86.28</v>
      </c>
      <c r="BR6" s="36">
        <f t="shared" si="8"/>
        <v>94.89</v>
      </c>
      <c r="BS6" s="36">
        <f t="shared" si="8"/>
        <v>89.99</v>
      </c>
      <c r="BT6" s="36">
        <f t="shared" si="8"/>
        <v>22.65</v>
      </c>
      <c r="BU6" s="36">
        <f t="shared" si="8"/>
        <v>93.28</v>
      </c>
      <c r="BV6" s="36">
        <f t="shared" si="8"/>
        <v>87.51</v>
      </c>
      <c r="BW6" s="36">
        <f t="shared" si="8"/>
        <v>84.77</v>
      </c>
      <c r="BX6" s="36">
        <f t="shared" si="8"/>
        <v>87.11</v>
      </c>
      <c r="BY6" s="36">
        <f t="shared" si="8"/>
        <v>82.78</v>
      </c>
      <c r="BZ6" s="35" t="str">
        <f>IF(BZ7="","",IF(BZ7="-","【-】","【"&amp;SUBSTITUTE(TEXT(BZ7,"#,##0.00"),"-","△")&amp;"】"))</f>
        <v>【100.05】</v>
      </c>
      <c r="CA6" s="36">
        <f>IF(CA7="",NA(),CA7)</f>
        <v>225.74</v>
      </c>
      <c r="CB6" s="36">
        <f t="shared" ref="CB6:CJ6" si="9">IF(CB7="",NA(),CB7)</f>
        <v>255.86</v>
      </c>
      <c r="CC6" s="36">
        <f t="shared" si="9"/>
        <v>235.04</v>
      </c>
      <c r="CD6" s="36">
        <f t="shared" si="9"/>
        <v>251.71</v>
      </c>
      <c r="CE6" s="36">
        <f t="shared" si="9"/>
        <v>262.11</v>
      </c>
      <c r="CF6" s="36">
        <f t="shared" si="9"/>
        <v>208.29</v>
      </c>
      <c r="CG6" s="36">
        <f t="shared" si="9"/>
        <v>218.42</v>
      </c>
      <c r="CH6" s="36">
        <f t="shared" si="9"/>
        <v>227.27</v>
      </c>
      <c r="CI6" s="36">
        <f t="shared" si="9"/>
        <v>223.98</v>
      </c>
      <c r="CJ6" s="36">
        <f t="shared" si="9"/>
        <v>225.09</v>
      </c>
      <c r="CK6" s="35" t="str">
        <f>IF(CK7="","",IF(CK7="-","【-】","【"&amp;SUBSTITUTE(TEXT(CK7,"#,##0.00"),"-","△")&amp;"】"))</f>
        <v>【166.40】</v>
      </c>
      <c r="CL6" s="36">
        <f>IF(CL7="",NA(),CL7)</f>
        <v>43.35</v>
      </c>
      <c r="CM6" s="36">
        <f t="shared" ref="CM6:CU6" si="10">IF(CM7="",NA(),CM7)</f>
        <v>44.61</v>
      </c>
      <c r="CN6" s="36">
        <f t="shared" si="10"/>
        <v>45.8</v>
      </c>
      <c r="CO6" s="36">
        <f t="shared" si="10"/>
        <v>42.22</v>
      </c>
      <c r="CP6" s="36">
        <f t="shared" si="10"/>
        <v>42.68</v>
      </c>
      <c r="CQ6" s="36">
        <f t="shared" si="10"/>
        <v>49.32</v>
      </c>
      <c r="CR6" s="36">
        <f t="shared" si="10"/>
        <v>50.24</v>
      </c>
      <c r="CS6" s="36">
        <f t="shared" si="10"/>
        <v>50.29</v>
      </c>
      <c r="CT6" s="36">
        <f t="shared" si="10"/>
        <v>49.64</v>
      </c>
      <c r="CU6" s="36">
        <f t="shared" si="10"/>
        <v>49.38</v>
      </c>
      <c r="CV6" s="35" t="str">
        <f>IF(CV7="","",IF(CV7="-","【-】","【"&amp;SUBSTITUTE(TEXT(CV7,"#,##0.00"),"-","△")&amp;"】"))</f>
        <v>【60.69】</v>
      </c>
      <c r="CW6" s="36">
        <f>IF(CW7="",NA(),CW7)</f>
        <v>77.45</v>
      </c>
      <c r="CX6" s="36">
        <f t="shared" ref="CX6:DF6" si="11">IF(CX7="",NA(),CX7)</f>
        <v>73.27</v>
      </c>
      <c r="CY6" s="36">
        <f t="shared" si="11"/>
        <v>71.16</v>
      </c>
      <c r="CZ6" s="36">
        <f t="shared" si="11"/>
        <v>73.81</v>
      </c>
      <c r="DA6" s="36">
        <f t="shared" si="11"/>
        <v>73.209999999999994</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43.6</v>
      </c>
      <c r="DI6" s="36">
        <f t="shared" ref="DI6:DQ6" si="12">IF(DI7="",NA(),DI7)</f>
        <v>43.91</v>
      </c>
      <c r="DJ6" s="36">
        <f t="shared" si="12"/>
        <v>45.3</v>
      </c>
      <c r="DK6" s="36">
        <f t="shared" si="12"/>
        <v>46.32</v>
      </c>
      <c r="DL6" s="36">
        <f t="shared" si="12"/>
        <v>47.32</v>
      </c>
      <c r="DM6" s="36">
        <f t="shared" si="12"/>
        <v>48.3</v>
      </c>
      <c r="DN6" s="36">
        <f t="shared" si="12"/>
        <v>45.14</v>
      </c>
      <c r="DO6" s="36">
        <f t="shared" si="12"/>
        <v>45.85</v>
      </c>
      <c r="DP6" s="36">
        <f t="shared" si="12"/>
        <v>47.31</v>
      </c>
      <c r="DQ6" s="36">
        <f t="shared" si="12"/>
        <v>47.5</v>
      </c>
      <c r="DR6" s="35" t="str">
        <f>IF(DR7="","",IF(DR7="-","【-】","【"&amp;SUBSTITUTE(TEXT(DR7,"#,##0.00"),"-","△")&amp;"】"))</f>
        <v>【50.19】</v>
      </c>
      <c r="DS6" s="36">
        <f>IF(DS7="",NA(),DS7)</f>
        <v>16.13</v>
      </c>
      <c r="DT6" s="36">
        <f t="shared" ref="DT6:EB6" si="13">IF(DT7="",NA(),DT7)</f>
        <v>25.33</v>
      </c>
      <c r="DU6" s="36">
        <f t="shared" si="13"/>
        <v>24.56</v>
      </c>
      <c r="DV6" s="36">
        <f t="shared" si="13"/>
        <v>25.35</v>
      </c>
      <c r="DW6" s="36">
        <f t="shared" si="13"/>
        <v>24.28</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1.29</v>
      </c>
      <c r="EE6" s="36">
        <f t="shared" ref="EE6:EM6" si="14">IF(EE7="",NA(),EE7)</f>
        <v>0.81</v>
      </c>
      <c r="EF6" s="36">
        <f t="shared" si="14"/>
        <v>1</v>
      </c>
      <c r="EG6" s="36">
        <f t="shared" si="14"/>
        <v>1.3</v>
      </c>
      <c r="EH6" s="36">
        <f t="shared" si="14"/>
        <v>1.1000000000000001</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134015</v>
      </c>
      <c r="D7" s="38">
        <v>46</v>
      </c>
      <c r="E7" s="38">
        <v>1</v>
      </c>
      <c r="F7" s="38">
        <v>0</v>
      </c>
      <c r="G7" s="38">
        <v>1</v>
      </c>
      <c r="H7" s="38" t="s">
        <v>93</v>
      </c>
      <c r="I7" s="38" t="s">
        <v>94</v>
      </c>
      <c r="J7" s="38" t="s">
        <v>95</v>
      </c>
      <c r="K7" s="38" t="s">
        <v>96</v>
      </c>
      <c r="L7" s="38" t="s">
        <v>97</v>
      </c>
      <c r="M7" s="38" t="s">
        <v>98</v>
      </c>
      <c r="N7" s="39" t="s">
        <v>99</v>
      </c>
      <c r="O7" s="39">
        <v>57.99</v>
      </c>
      <c r="P7" s="39">
        <v>99.66</v>
      </c>
      <c r="Q7" s="39">
        <v>3223</v>
      </c>
      <c r="R7" s="39">
        <v>7224</v>
      </c>
      <c r="S7" s="39">
        <v>72.23</v>
      </c>
      <c r="T7" s="39">
        <v>100.01</v>
      </c>
      <c r="U7" s="39">
        <v>7038</v>
      </c>
      <c r="V7" s="39">
        <v>21.05</v>
      </c>
      <c r="W7" s="39">
        <v>334.35</v>
      </c>
      <c r="X7" s="39">
        <v>99.88</v>
      </c>
      <c r="Y7" s="39">
        <v>97.01</v>
      </c>
      <c r="Z7" s="39">
        <v>107.39</v>
      </c>
      <c r="AA7" s="39">
        <v>105.09</v>
      </c>
      <c r="AB7" s="39">
        <v>107.06</v>
      </c>
      <c r="AC7" s="39">
        <v>107.95</v>
      </c>
      <c r="AD7" s="39">
        <v>104.47</v>
      </c>
      <c r="AE7" s="39">
        <v>103.81</v>
      </c>
      <c r="AF7" s="39">
        <v>104.35</v>
      </c>
      <c r="AG7" s="39">
        <v>105.34</v>
      </c>
      <c r="AH7" s="39">
        <v>110.27</v>
      </c>
      <c r="AI7" s="39">
        <v>17.77</v>
      </c>
      <c r="AJ7" s="39">
        <v>19.09</v>
      </c>
      <c r="AK7" s="39">
        <v>0</v>
      </c>
      <c r="AL7" s="39">
        <v>0</v>
      </c>
      <c r="AM7" s="39">
        <v>0</v>
      </c>
      <c r="AN7" s="39">
        <v>12.44</v>
      </c>
      <c r="AO7" s="39">
        <v>16.399999999999999</v>
      </c>
      <c r="AP7" s="39">
        <v>25.66</v>
      </c>
      <c r="AQ7" s="39">
        <v>21.69</v>
      </c>
      <c r="AR7" s="39">
        <v>24.04</v>
      </c>
      <c r="AS7" s="39">
        <v>1.1499999999999999</v>
      </c>
      <c r="AT7" s="39">
        <v>102.27</v>
      </c>
      <c r="AU7" s="39">
        <v>100.34</v>
      </c>
      <c r="AV7" s="39">
        <v>102.23</v>
      </c>
      <c r="AW7" s="39">
        <v>101.96</v>
      </c>
      <c r="AX7" s="39">
        <v>101.99</v>
      </c>
      <c r="AY7" s="39">
        <v>371.89</v>
      </c>
      <c r="AZ7" s="39">
        <v>293.23</v>
      </c>
      <c r="BA7" s="39">
        <v>300.14</v>
      </c>
      <c r="BB7" s="39">
        <v>301.04000000000002</v>
      </c>
      <c r="BC7" s="39">
        <v>305.08</v>
      </c>
      <c r="BD7" s="39">
        <v>260.31</v>
      </c>
      <c r="BE7" s="39">
        <v>908.5</v>
      </c>
      <c r="BF7" s="39">
        <v>918.48</v>
      </c>
      <c r="BG7" s="39">
        <v>887.09</v>
      </c>
      <c r="BH7" s="39">
        <v>900.64</v>
      </c>
      <c r="BI7" s="39">
        <v>3437.33</v>
      </c>
      <c r="BJ7" s="39">
        <v>483.11</v>
      </c>
      <c r="BK7" s="39">
        <v>542.29999999999995</v>
      </c>
      <c r="BL7" s="39">
        <v>566.65</v>
      </c>
      <c r="BM7" s="39">
        <v>551.62</v>
      </c>
      <c r="BN7" s="39">
        <v>585.59</v>
      </c>
      <c r="BO7" s="39">
        <v>275.67</v>
      </c>
      <c r="BP7" s="39">
        <v>96.75</v>
      </c>
      <c r="BQ7" s="39">
        <v>86.28</v>
      </c>
      <c r="BR7" s="39">
        <v>94.89</v>
      </c>
      <c r="BS7" s="39">
        <v>89.99</v>
      </c>
      <c r="BT7" s="39">
        <v>22.65</v>
      </c>
      <c r="BU7" s="39">
        <v>93.28</v>
      </c>
      <c r="BV7" s="39">
        <v>87.51</v>
      </c>
      <c r="BW7" s="39">
        <v>84.77</v>
      </c>
      <c r="BX7" s="39">
        <v>87.11</v>
      </c>
      <c r="BY7" s="39">
        <v>82.78</v>
      </c>
      <c r="BZ7" s="39">
        <v>100.05</v>
      </c>
      <c r="CA7" s="39">
        <v>225.74</v>
      </c>
      <c r="CB7" s="39">
        <v>255.86</v>
      </c>
      <c r="CC7" s="39">
        <v>235.04</v>
      </c>
      <c r="CD7" s="39">
        <v>251.71</v>
      </c>
      <c r="CE7" s="39">
        <v>262.11</v>
      </c>
      <c r="CF7" s="39">
        <v>208.29</v>
      </c>
      <c r="CG7" s="39">
        <v>218.42</v>
      </c>
      <c r="CH7" s="39">
        <v>227.27</v>
      </c>
      <c r="CI7" s="39">
        <v>223.98</v>
      </c>
      <c r="CJ7" s="39">
        <v>225.09</v>
      </c>
      <c r="CK7" s="39">
        <v>166.4</v>
      </c>
      <c r="CL7" s="39">
        <v>43.35</v>
      </c>
      <c r="CM7" s="39">
        <v>44.61</v>
      </c>
      <c r="CN7" s="39">
        <v>45.8</v>
      </c>
      <c r="CO7" s="39">
        <v>42.22</v>
      </c>
      <c r="CP7" s="39">
        <v>42.68</v>
      </c>
      <c r="CQ7" s="39">
        <v>49.32</v>
      </c>
      <c r="CR7" s="39">
        <v>50.24</v>
      </c>
      <c r="CS7" s="39">
        <v>50.29</v>
      </c>
      <c r="CT7" s="39">
        <v>49.64</v>
      </c>
      <c r="CU7" s="39">
        <v>49.38</v>
      </c>
      <c r="CV7" s="39">
        <v>60.69</v>
      </c>
      <c r="CW7" s="39">
        <v>77.45</v>
      </c>
      <c r="CX7" s="39">
        <v>73.27</v>
      </c>
      <c r="CY7" s="39">
        <v>71.16</v>
      </c>
      <c r="CZ7" s="39">
        <v>73.81</v>
      </c>
      <c r="DA7" s="39">
        <v>73.209999999999994</v>
      </c>
      <c r="DB7" s="39">
        <v>79.34</v>
      </c>
      <c r="DC7" s="39">
        <v>78.650000000000006</v>
      </c>
      <c r="DD7" s="39">
        <v>77.73</v>
      </c>
      <c r="DE7" s="39">
        <v>78.09</v>
      </c>
      <c r="DF7" s="39">
        <v>78.010000000000005</v>
      </c>
      <c r="DG7" s="39">
        <v>89.82</v>
      </c>
      <c r="DH7" s="39">
        <v>43.6</v>
      </c>
      <c r="DI7" s="39">
        <v>43.91</v>
      </c>
      <c r="DJ7" s="39">
        <v>45.3</v>
      </c>
      <c r="DK7" s="39">
        <v>46.32</v>
      </c>
      <c r="DL7" s="39">
        <v>47.32</v>
      </c>
      <c r="DM7" s="39">
        <v>48.3</v>
      </c>
      <c r="DN7" s="39">
        <v>45.14</v>
      </c>
      <c r="DO7" s="39">
        <v>45.85</v>
      </c>
      <c r="DP7" s="39">
        <v>47.31</v>
      </c>
      <c r="DQ7" s="39">
        <v>47.5</v>
      </c>
      <c r="DR7" s="39">
        <v>50.19</v>
      </c>
      <c r="DS7" s="39">
        <v>16.13</v>
      </c>
      <c r="DT7" s="39">
        <v>25.33</v>
      </c>
      <c r="DU7" s="39">
        <v>24.56</v>
      </c>
      <c r="DV7" s="39">
        <v>25.35</v>
      </c>
      <c r="DW7" s="39">
        <v>24.28</v>
      </c>
      <c r="DX7" s="39">
        <v>12.43</v>
      </c>
      <c r="DY7" s="39">
        <v>13.58</v>
      </c>
      <c r="DZ7" s="39">
        <v>14.13</v>
      </c>
      <c r="EA7" s="39">
        <v>16.77</v>
      </c>
      <c r="EB7" s="39">
        <v>17.399999999999999</v>
      </c>
      <c r="EC7" s="39">
        <v>20.63</v>
      </c>
      <c r="ED7" s="39">
        <v>1.29</v>
      </c>
      <c r="EE7" s="39">
        <v>0.81</v>
      </c>
      <c r="EF7" s="39">
        <v>1</v>
      </c>
      <c r="EG7" s="39">
        <v>1.3</v>
      </c>
      <c r="EH7" s="39">
        <v>1.1000000000000001</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2022-01-20T07:26:53Z</cp:lastPrinted>
  <dcterms:created xsi:type="dcterms:W3CDTF">2021-12-03T06:47:39Z</dcterms:created>
  <dcterms:modified xsi:type="dcterms:W3CDTF">2022-01-20T07:49:16Z</dcterms:modified>
  <cp:category/>
</cp:coreProperties>
</file>