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TwTHKEfawn4QamhTQLbT94EkbC/JdGsGU6BE8gNHjv6p+0Giu4qARN1E+qVAZ6hivlpzhCc97RYvEO1uK0k3vg==" workbookSaltValue="WekWJL0x50MgKFevGS7oeA=="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P10" i="4"/>
  <c r="BB8" i="4"/>
  <c r="AT8" i="4"/>
  <c r="AD8" i="4"/>
  <c r="W8" i="4"/>
  <c r="B8" i="4"/>
  <c r="B6" i="4"/>
</calcChain>
</file>

<file path=xl/sharedStrings.xml><?xml version="1.0" encoding="utf-8"?>
<sst xmlns="http://schemas.openxmlformats.org/spreadsheetml/2006/main" count="299" uniqueCount="117">
  <si>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</si>
  <si>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</si>
  <si>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</si>
  <si>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</si>
  <si>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</si>
  <si>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</si>
  <si>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</si>
  <si>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</si>
  <si>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</si>
  <si>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</si>
  <si>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</si>
  <si>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</si>
  <si>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</si>
  <si>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</si>
  <si>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</si>
  <si>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</si>
  <si>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</si>
  <si>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</si>
  <si>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</si>
  <si>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</si>
  <si>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</si>
  <si>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</si>
  <si>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</si>
  <si>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</si>
  <si>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</si>
  <si>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</si>
  <si>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</si>
  <si>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</si>
  <si>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</si>
  <si>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</si>
  <si>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</si>
  <si>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</si>
  <si>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</si>
  <si>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</si>
  <si>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</si>
  <si>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</si>
  <si>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</si>
  <si>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</si>
  <si>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</si>
  <si>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</si>
  <si>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</si>
  <si>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</si>
  <si>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</si>
  <si>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</si>
  <si>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</si>
  <si>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</si>
  <si>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</si>
  <si>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</si>
  <si>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</si>
  <si>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</si>
  <si>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</si>
  <si>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</si>
  <si>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</si>
  <si>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</si>
  <si>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</si>
  <si>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</si>
  <si>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</si>
  <si>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</si>
  <si>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</si>
  <si>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</si>
  <si>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</si>
  <si>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</si>
  <si>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</si>
  <si>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</si>
  <si>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</si>
  <si>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</si>
  <si>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</si>
  <si>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</si>
  <si>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</si>
  <si>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</si>
  <si>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</si>
  <si>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</si>
  <si>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</si>
  <si>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</si>
  <si>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</si>
  <si>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</si>
  <si>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</si>
  <si>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</si>
  <si>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</si>
  <si>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</si>
  <si>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</si>
  <si>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</si>
  <si>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</si>
  <si>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</si>
  <si>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</si>
  <si>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</si>
  <si>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</si>
  <si>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</si>
  <si>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</si>
  <si>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</si>
  <si>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</si>
  <si>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</si>
  <si>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</si>
  <si>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</si>
  <si>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</si>
  <si>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</si>
  <si>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西東京市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</si>
  <si>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</si>
  <si>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</si>
  <si>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</si>
  <si>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</si>
  <si>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</si>
  <si>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</si>
  <si>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</si>
  <si>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</si>
  <si>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</si>
  <si>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</si>
  <si>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</si>
  <si>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</si>
  <si>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</si>
  <si>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</si>
  <si>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</si>
  <si>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</si>
  <si>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</si>
  <si>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t>
    </r>
    <r>
      <rPr>
        <sz val="11"/>
        <rFont val="ＭＳ ゴシック"/>
        <family val="3"/>
        <charset val="128"/>
      </rPr>
      <t>資産の老朽化度合を示す①有形固定資産減価償却率は、類似団体平均より低い水準となっている。</t>
    </r>
    <r>
      <rPr>
        <sz val="11"/>
        <color rgb="FFFF0000"/>
        <rFont val="ＭＳ ゴシック"/>
        <family val="3"/>
        <charset val="128"/>
      </rPr>
      <t xml:space="preserve">
　</t>
    </r>
    <r>
      <rPr>
        <sz val="11"/>
        <rFont val="ＭＳ ゴシック"/>
        <family val="3"/>
        <charset val="128"/>
      </rPr>
      <t>本市では、昭和48年度から平成４年度にかけて集中的に下水道管きょの整備を進めてきたことから、耐用年数50年を経過する下水道管きょは、令和６年度から急増する。そのため、老朽化する下水道管きょなどの下水道施設を管理し、改築・更新を行うことが課題となっている。本市は、汚水管きょに係る下水道ストックマネジメント計画実施方針について、平成30年度に定めている</t>
    </r>
    <r>
      <rPr>
        <sz val="11"/>
        <color rgb="FFFF0000"/>
        <rFont val="ＭＳ ゴシック"/>
        <family val="3"/>
        <charset val="128"/>
      </rPr>
      <t>。</t>
    </r>
    <r>
      <rPr>
        <sz val="11"/>
        <rFont val="ＭＳ ゴシック"/>
        <family val="3"/>
        <charset val="128"/>
      </rPr>
      <t>今後は、雨水管きょやマンホール等を対象としたストックマネジメント計画実施方針や改築実施計画を定め、ストックマネジメント計画を策定し、下水道施設の点検・調査及び改築・更新を計画的に行っていく。</t>
    </r>
    <rPh sb="1" eb="3">
      <t>シサン</t>
    </rPh>
    <rPh sb="4" eb="7">
      <t>ロウキュウカ</t>
    </rPh>
    <rPh sb="7" eb="9">
      <t>ドア</t>
    </rPh>
    <rPh sb="10" eb="11">
      <t>シメ</t>
    </rPh>
    <rPh sb="13" eb="15">
      <t>ユウケイ</t>
    </rPh>
    <rPh sb="15" eb="19">
      <t>コテイシサン</t>
    </rPh>
    <rPh sb="19" eb="21">
      <t>ゲンカ</t>
    </rPh>
    <rPh sb="21" eb="23">
      <t>ショウキャク</t>
    </rPh>
    <rPh sb="23" eb="24">
      <t>リツ</t>
    </rPh>
    <rPh sb="26" eb="28">
      <t>ルイジ</t>
    </rPh>
    <rPh sb="28" eb="30">
      <t>ダンタイ</t>
    </rPh>
    <rPh sb="30" eb="32">
      <t>ヘイキン</t>
    </rPh>
    <rPh sb="34" eb="35">
      <t>ヒク</t>
    </rPh>
    <rPh sb="36" eb="38">
      <t>スイジュン</t>
    </rPh>
    <rPh sb="47" eb="49">
      <t>ホンシ</t>
    </rPh>
    <rPh sb="52" eb="54">
      <t>ショウワ</t>
    </rPh>
    <rPh sb="56" eb="58">
      <t>ネンド</t>
    </rPh>
    <rPh sb="60" eb="62">
      <t>ヘイセイ</t>
    </rPh>
    <rPh sb="63" eb="65">
      <t>ネンド</t>
    </rPh>
    <rPh sb="69" eb="72">
      <t>シュウチュウテキ</t>
    </rPh>
    <rPh sb="80" eb="82">
      <t>セイビ</t>
    </rPh>
    <rPh sb="83" eb="84">
      <t>スス</t>
    </rPh>
    <rPh sb="120" eb="122">
      <t>キュウゾウ</t>
    </rPh>
    <rPh sb="130" eb="133">
      <t>ロウキュウカ</t>
    </rPh>
    <rPh sb="144" eb="147">
      <t>ゲスイドウ</t>
    </rPh>
    <rPh sb="147" eb="149">
      <t>シセツ</t>
    </rPh>
    <rPh sb="150" eb="152">
      <t>カンリ</t>
    </rPh>
    <rPh sb="154" eb="156">
      <t>カイチク</t>
    </rPh>
    <rPh sb="157" eb="159">
      <t>コウシン</t>
    </rPh>
    <rPh sb="160" eb="161">
      <t>オコナ</t>
    </rPh>
    <rPh sb="165" eb="167">
      <t>カダイ</t>
    </rPh>
    <rPh sb="174" eb="176">
      <t>ホンシ</t>
    </rPh>
    <rPh sb="217" eb="218">
      <t>サダ</t>
    </rPh>
    <rPh sb="262" eb="264">
      <t>カイチク</t>
    </rPh>
    <rPh sb="264" eb="268">
      <t>ジッシケイカク</t>
    </rPh>
    <rPh sb="269" eb="270">
      <t>サダ</t>
    </rPh>
    <rPh sb="285" eb="287">
      <t>サクテイ</t>
    </rPh>
    <rPh sb="308" eb="311">
      <t>ケイカクテキ</t>
    </rPh>
    <phoneticPr fontId="4"/>
  </si>
  <si>
    <r>
      <t>　</t>
    </r>
    <r>
      <rPr>
        <sz val="11"/>
        <rFont val="ＭＳ ゴシック"/>
        <family val="3"/>
        <charset val="128"/>
      </rPr>
      <t>現在、企業債の償還が進んでいることから健全な経営ができているものの、今後は下水道施設の老朽化が進むことから、下水道施設の改築・更新に備えなければならない。　　
　下水道施設の改築・更新に当たっては膨大な費用がかかるため、下水道施設の効率的な維持管理と費用の平準化に取り組み、下水道事業を将来にわたり健全に経営していかなければならない。
　そのため、将来にわたって安定的に事業を継続していくための中長期的な経営の基本計画である経営戦略を令和２年度に策定した。
　今後も経営基盤の強化と財政マネジメントの向上を図る。</t>
    </r>
    <rPh sb="1" eb="3">
      <t>ゲンザイ</t>
    </rPh>
    <rPh sb="20" eb="22">
      <t>ケンゼン</t>
    </rPh>
    <rPh sb="23" eb="25">
      <t>ケイエイ</t>
    </rPh>
    <rPh sb="35" eb="37">
      <t>コンゴ</t>
    </rPh>
    <rPh sb="38" eb="41">
      <t>ゲスイドウ</t>
    </rPh>
    <rPh sb="41" eb="43">
      <t>シセツ</t>
    </rPh>
    <rPh sb="44" eb="47">
      <t>ロウキュウカ</t>
    </rPh>
    <rPh sb="48" eb="49">
      <t>ススム</t>
    </rPh>
    <rPh sb="55" eb="58">
      <t>ゲスイドウ</t>
    </rPh>
    <rPh sb="58" eb="60">
      <t>シセツ</t>
    </rPh>
    <rPh sb="61" eb="63">
      <t>カイチク</t>
    </rPh>
    <rPh sb="64" eb="66">
      <t>コウシン</t>
    </rPh>
    <rPh sb="67" eb="68">
      <t>ソナ</t>
    </rPh>
    <rPh sb="99" eb="101">
      <t>ボウダイ</t>
    </rPh>
    <rPh sb="102" eb="104">
      <t>ヒヨウ</t>
    </rPh>
    <rPh sb="111" eb="114">
      <t>ゲスイドウ</t>
    </rPh>
    <rPh sb="114" eb="116">
      <t>シセツ</t>
    </rPh>
    <rPh sb="117" eb="120">
      <t>コウリツテキ</t>
    </rPh>
    <rPh sb="121" eb="125">
      <t>イジカンリ</t>
    </rPh>
    <rPh sb="126" eb="128">
      <t>ヒヨウ</t>
    </rPh>
    <rPh sb="129" eb="131">
      <t>ヘイジュン</t>
    </rPh>
    <rPh sb="131" eb="132">
      <t>カ</t>
    </rPh>
    <rPh sb="133" eb="134">
      <t>ト</t>
    </rPh>
    <rPh sb="135" eb="136">
      <t>ク</t>
    </rPh>
    <rPh sb="138" eb="141">
      <t>ゲスイドウ</t>
    </rPh>
    <rPh sb="141" eb="143">
      <t>ジギョウ</t>
    </rPh>
    <rPh sb="144" eb="146">
      <t>ショウライ</t>
    </rPh>
    <rPh sb="150" eb="152">
      <t>ケンゼン</t>
    </rPh>
    <rPh sb="153" eb="155">
      <t>ケイエイ</t>
    </rPh>
    <rPh sb="198" eb="202">
      <t>チュウチョウキテキ</t>
    </rPh>
    <rPh sb="203" eb="205">
      <t>ケイエイ</t>
    </rPh>
    <rPh sb="206" eb="210">
      <t>キホンケイカク</t>
    </rPh>
    <rPh sb="213" eb="215">
      <t>ケイエイ</t>
    </rPh>
    <rPh sb="215" eb="217">
      <t>センリャク</t>
    </rPh>
    <rPh sb="218" eb="220">
      <t>レイワ</t>
    </rPh>
    <rPh sb="221" eb="223">
      <t>ネンド</t>
    </rPh>
    <rPh sb="224" eb="226">
      <t>サクテイ</t>
    </rPh>
    <rPh sb="231" eb="233">
      <t>コンゴ</t>
    </rPh>
    <rPh sb="234" eb="238">
      <t>ケイエイキバン</t>
    </rPh>
    <rPh sb="239" eb="241">
      <t>キョウカ</t>
    </rPh>
    <rPh sb="242" eb="244">
      <t>ザイセイ</t>
    </rPh>
    <rPh sb="251" eb="253">
      <t>コウジョウ</t>
    </rPh>
    <rPh sb="254" eb="255">
      <t>ハカ</t>
    </rPh>
    <phoneticPr fontId="4"/>
  </si>
  <si>
    <t>①経常収支比率は、黒字であることを示す100％を上回り、類似団体平均と比較しても同程度の水準となっている。短期的な債務に対する支払能力を表す指標である
③流動比率は100％を上回り、類似団体平均と比較しても高い水準になっている。
④企業債残高対事業規模比率は、類似団体平均よりも大きく下回っており、長期的な債務支払能力は他団体よりも良好となっている。
⑤経費回収率は、類似団体平均と比較しても高い水準となっており、企業債の償還が進んでいることから年々改善されている。使用料は新型コロナウィルス感染症のため、企業や大口、中口の使用者の使用量が減少し、一般家庭の使用量が増額したため対前年比で上回った。令和３年３月に策定した経営戦略では今後も100％を超える見込みである。
⑥汚水処理原価は、類似団体平均を下回っていることから良好といえる。維持管理費は有収水量の増加に伴い流域下水道維持管理負担金が増額したため対前年比で上回った。
⑧水洗化率は年々上昇しているが、類似団体平均と同程度の水準となっている。
　以上のことから、経営の健全性・効率性は、類似団体平均と比較しても概ね良好である。</t>
    <rPh sb="9" eb="11">
      <t>クロジ</t>
    </rPh>
    <rPh sb="17" eb="18">
      <t>シメ</t>
    </rPh>
    <rPh sb="32" eb="34">
      <t>ヘイキン</t>
    </rPh>
    <rPh sb="35" eb="37">
      <t>ヒカク</t>
    </rPh>
    <rPh sb="53" eb="56">
      <t>タンキテキ</t>
    </rPh>
    <rPh sb="57" eb="59">
      <t>サイム</t>
    </rPh>
    <rPh sb="60" eb="61">
      <t>タイ</t>
    </rPh>
    <rPh sb="63" eb="67">
      <t>シハライノウリョク</t>
    </rPh>
    <rPh sb="68" eb="69">
      <t>アラワ</t>
    </rPh>
    <rPh sb="70" eb="72">
      <t>シヒョウ</t>
    </rPh>
    <rPh sb="87" eb="89">
      <t>ウワマワ</t>
    </rPh>
    <rPh sb="95" eb="97">
      <t>ヘイキン</t>
    </rPh>
    <rPh sb="98" eb="100">
      <t>ヒカク</t>
    </rPh>
    <rPh sb="103" eb="104">
      <t>タカ</t>
    </rPh>
    <rPh sb="105" eb="107">
      <t>スイジュン</t>
    </rPh>
    <rPh sb="139" eb="140">
      <t>オオ</t>
    </rPh>
    <rPh sb="142" eb="144">
      <t>シタマワ</t>
    </rPh>
    <rPh sb="149" eb="152">
      <t>チョウキテキ</t>
    </rPh>
    <rPh sb="153" eb="157">
      <t>サイムシハラ</t>
    </rPh>
    <rPh sb="157" eb="159">
      <t>ノウリョク</t>
    </rPh>
    <rPh sb="160" eb="161">
      <t>ホカ</t>
    </rPh>
    <rPh sb="161" eb="163">
      <t>ダンタイ</t>
    </rPh>
    <rPh sb="166" eb="168">
      <t>リョウコウ</t>
    </rPh>
    <rPh sb="177" eb="182">
      <t>ケイヒカイシュウリツ</t>
    </rPh>
    <rPh sb="207" eb="210">
      <t>キギョウサイ</t>
    </rPh>
    <rPh sb="211" eb="213">
      <t>ショウカン</t>
    </rPh>
    <rPh sb="214" eb="215">
      <t>スス</t>
    </rPh>
    <rPh sb="223" eb="225">
      <t>ネンネン</t>
    </rPh>
    <rPh sb="225" eb="227">
      <t>カイゼン</t>
    </rPh>
    <rPh sb="233" eb="236">
      <t>シヨウリョウ</t>
    </rPh>
    <rPh sb="237" eb="239">
      <t>シンガタ</t>
    </rPh>
    <rPh sb="246" eb="248">
      <t>カンセン</t>
    </rPh>
    <rPh sb="248" eb="249">
      <t>ショウ</t>
    </rPh>
    <rPh sb="253" eb="255">
      <t>キギョウ</t>
    </rPh>
    <rPh sb="256" eb="258">
      <t>オオグチ</t>
    </rPh>
    <rPh sb="259" eb="261">
      <t>チュウグチ</t>
    </rPh>
    <rPh sb="262" eb="265">
      <t>シヨウシャ</t>
    </rPh>
    <rPh sb="270" eb="272">
      <t>ゲンショウ</t>
    </rPh>
    <rPh sb="274" eb="276">
      <t>イッパン</t>
    </rPh>
    <rPh sb="276" eb="278">
      <t>カテイ</t>
    </rPh>
    <rPh sb="283" eb="284">
      <t>マ</t>
    </rPh>
    <rPh sb="284" eb="285">
      <t>ガク</t>
    </rPh>
    <rPh sb="289" eb="290">
      <t>タイ</t>
    </rPh>
    <rPh sb="290" eb="292">
      <t>ゼンネン</t>
    </rPh>
    <rPh sb="292" eb="293">
      <t>ヒ</t>
    </rPh>
    <rPh sb="294" eb="296">
      <t>ウワマワ</t>
    </rPh>
    <rPh sb="299" eb="301">
      <t>レイワ</t>
    </rPh>
    <rPh sb="302" eb="303">
      <t>ネン</t>
    </rPh>
    <rPh sb="304" eb="305">
      <t>ガツ</t>
    </rPh>
    <rPh sb="306" eb="308">
      <t>サクテイ</t>
    </rPh>
    <rPh sb="310" eb="312">
      <t>ケイエイ</t>
    </rPh>
    <rPh sb="312" eb="314">
      <t>センリャク</t>
    </rPh>
    <rPh sb="316" eb="318">
      <t>コンゴ</t>
    </rPh>
    <rPh sb="324" eb="325">
      <t>コ</t>
    </rPh>
    <rPh sb="327" eb="329">
      <t>ミコ</t>
    </rPh>
    <rPh sb="336" eb="342">
      <t>オスイショリゲンカ</t>
    </rPh>
    <rPh sb="344" eb="348">
      <t>ルイジダンタイ</t>
    </rPh>
    <rPh sb="348" eb="350">
      <t>ヘイキン</t>
    </rPh>
    <rPh sb="351" eb="353">
      <t>シタマワ</t>
    </rPh>
    <rPh sb="361" eb="363">
      <t>リョウコウ</t>
    </rPh>
    <rPh sb="368" eb="370">
      <t>イジ</t>
    </rPh>
    <rPh sb="370" eb="373">
      <t>カンリヒ</t>
    </rPh>
    <rPh sb="374" eb="376">
      <t>ユウシュウ</t>
    </rPh>
    <rPh sb="376" eb="378">
      <t>スイリョウ</t>
    </rPh>
    <rPh sb="379" eb="381">
      <t>ゾウカ</t>
    </rPh>
    <rPh sb="382" eb="383">
      <t>トモナ</t>
    </rPh>
    <rPh sb="384" eb="386">
      <t>リュウイキ</t>
    </rPh>
    <rPh sb="386" eb="389">
      <t>ゲスイドウ</t>
    </rPh>
    <rPh sb="389" eb="391">
      <t>イジ</t>
    </rPh>
    <rPh sb="391" eb="393">
      <t>カンリ</t>
    </rPh>
    <rPh sb="393" eb="396">
      <t>フタンキン</t>
    </rPh>
    <rPh sb="397" eb="399">
      <t>ゾウガク</t>
    </rPh>
    <rPh sb="403" eb="407">
      <t>タイゼンネンヒ</t>
    </rPh>
    <rPh sb="408" eb="410">
      <t>ウワマワ</t>
    </rPh>
    <rPh sb="415" eb="419">
      <t>スイセンカリツ</t>
    </rPh>
    <rPh sb="420" eb="422">
      <t>ネンネン</t>
    </rPh>
    <rPh sb="422" eb="424">
      <t>ジョウショウ</t>
    </rPh>
    <rPh sb="430" eb="436">
      <t>ルイジダンタイヘイキン</t>
    </rPh>
    <rPh sb="452" eb="454">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</si>
</sst>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Fill="1" applyBorder="1" applyAlignment="1" applyProtection="1">
      <alignment horizontal="left" vertical="top" wrapText="1"/>
      <protection locked="0"/>
    </xf>
    <xf numFmtId="0" fontId="16" fillId="0" borderId="0" xfId="0" applyFont="1" applyFill="1" applyBorder="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B15-4757-B876-F8CC850578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0.14000000000000001</c:v>
                </c:pt>
              </c:numCache>
            </c:numRef>
          </c:val>
          <c:smooth val="0"/>
          <c:extLst>
            <c:ext xmlns:c16="http://schemas.microsoft.com/office/drawing/2014/chart" uri="{C3380CC4-5D6E-409C-BE32-E72D297353CC}">
              <c16:uniqueId val="{00000001-8B15-4757-B876-F8CC850578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96-4F99-A266-B5AAEBACA37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62.97</c:v>
                </c:pt>
                <c:pt idx="4">
                  <c:v>64.930000000000007</c:v>
                </c:pt>
              </c:numCache>
            </c:numRef>
          </c:val>
          <c:smooth val="0"/>
          <c:extLst>
            <c:ext xmlns:c16="http://schemas.microsoft.com/office/drawing/2014/chart" uri="{C3380CC4-5D6E-409C-BE32-E72D297353CC}">
              <c16:uniqueId val="{00000001-EE96-4F99-A266-B5AAEBACA37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97.43</c:v>
                </c:pt>
                <c:pt idx="4">
                  <c:v>97.5</c:v>
                </c:pt>
              </c:numCache>
            </c:numRef>
          </c:val>
          <c:extLst>
            <c:ext xmlns:c16="http://schemas.microsoft.com/office/drawing/2014/chart" uri="{C3380CC4-5D6E-409C-BE32-E72D297353CC}">
              <c16:uniqueId val="{00000000-600E-4AE5-A4CC-E8941ECC308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96.97</c:v>
                </c:pt>
                <c:pt idx="4">
                  <c:v>97.7</c:v>
                </c:pt>
              </c:numCache>
            </c:numRef>
          </c:val>
          <c:smooth val="0"/>
          <c:extLst>
            <c:ext xmlns:c16="http://schemas.microsoft.com/office/drawing/2014/chart" uri="{C3380CC4-5D6E-409C-BE32-E72D297353CC}">
              <c16:uniqueId val="{00000001-600E-4AE5-A4CC-E8941ECC308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109.38</c:v>
                </c:pt>
                <c:pt idx="4">
                  <c:v>107.43</c:v>
                </c:pt>
              </c:numCache>
            </c:numRef>
          </c:val>
          <c:extLst>
            <c:ext xmlns:c16="http://schemas.microsoft.com/office/drawing/2014/chart" uri="{C3380CC4-5D6E-409C-BE32-E72D297353CC}">
              <c16:uniqueId val="{00000000-82E2-453B-AE60-1DD1C5F8E8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109</c:v>
                </c:pt>
                <c:pt idx="4">
                  <c:v>107.09</c:v>
                </c:pt>
              </c:numCache>
            </c:numRef>
          </c:val>
          <c:smooth val="0"/>
          <c:extLst>
            <c:ext xmlns:c16="http://schemas.microsoft.com/office/drawing/2014/chart" uri="{C3380CC4-5D6E-409C-BE32-E72D297353CC}">
              <c16:uniqueId val="{00000001-82E2-453B-AE60-1DD1C5F8E8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4.32</c:v>
                </c:pt>
                <c:pt idx="4">
                  <c:v>8.6199999999999992</c:v>
                </c:pt>
              </c:numCache>
            </c:numRef>
          </c:val>
          <c:extLst>
            <c:ext xmlns:c16="http://schemas.microsoft.com/office/drawing/2014/chart" uri="{C3380CC4-5D6E-409C-BE32-E72D297353CC}">
              <c16:uniqueId val="{00000000-1F25-42E3-9231-F46C823346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24.54</c:v>
                </c:pt>
                <c:pt idx="4">
                  <c:v>23.38</c:v>
                </c:pt>
              </c:numCache>
            </c:numRef>
          </c:val>
          <c:smooth val="0"/>
          <c:extLst>
            <c:ext xmlns:c16="http://schemas.microsoft.com/office/drawing/2014/chart" uri="{C3380CC4-5D6E-409C-BE32-E72D297353CC}">
              <c16:uniqueId val="{00000001-1F25-42E3-9231-F46C823346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228-4F17-BC27-A5594F735F2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7.66</c:v>
                </c:pt>
                <c:pt idx="4">
                  <c:v>8.1999999999999993</c:v>
                </c:pt>
              </c:numCache>
            </c:numRef>
          </c:val>
          <c:smooth val="0"/>
          <c:extLst>
            <c:ext xmlns:c16="http://schemas.microsoft.com/office/drawing/2014/chart" uri="{C3380CC4-5D6E-409C-BE32-E72D297353CC}">
              <c16:uniqueId val="{00000001-F228-4F17-BC27-A5594F735F2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8E4-4B06-B7A2-1EDAEB266B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0.28000000000000003</c:v>
                </c:pt>
                <c:pt idx="4">
                  <c:v>0.59</c:v>
                </c:pt>
              </c:numCache>
            </c:numRef>
          </c:val>
          <c:smooth val="0"/>
          <c:extLst>
            <c:ext xmlns:c16="http://schemas.microsoft.com/office/drawing/2014/chart" uri="{C3380CC4-5D6E-409C-BE32-E72D297353CC}">
              <c16:uniqueId val="{00000001-08E4-4B06-B7A2-1EDAEB266B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70.319999999999993</c:v>
                </c:pt>
                <c:pt idx="4">
                  <c:v>105.69</c:v>
                </c:pt>
              </c:numCache>
            </c:numRef>
          </c:val>
          <c:extLst>
            <c:ext xmlns:c16="http://schemas.microsoft.com/office/drawing/2014/chart" uri="{C3380CC4-5D6E-409C-BE32-E72D297353CC}">
              <c16:uniqueId val="{00000000-C49B-4A92-BE9D-AB727CEC6A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71.19</c:v>
                </c:pt>
                <c:pt idx="4">
                  <c:v>77.72</c:v>
                </c:pt>
              </c:numCache>
            </c:numRef>
          </c:val>
          <c:smooth val="0"/>
          <c:extLst>
            <c:ext xmlns:c16="http://schemas.microsoft.com/office/drawing/2014/chart" uri="{C3380CC4-5D6E-409C-BE32-E72D297353CC}">
              <c16:uniqueId val="{00000001-C49B-4A92-BE9D-AB727CEC6A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304.44</c:v>
                </c:pt>
                <c:pt idx="4">
                  <c:v>279.14999999999998</c:v>
                </c:pt>
              </c:numCache>
            </c:numRef>
          </c:val>
          <c:extLst>
            <c:ext xmlns:c16="http://schemas.microsoft.com/office/drawing/2014/chart" uri="{C3380CC4-5D6E-409C-BE32-E72D297353CC}">
              <c16:uniqueId val="{00000000-39C4-4F1F-BECA-307D92145F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517.34</c:v>
                </c:pt>
                <c:pt idx="4">
                  <c:v>485.6</c:v>
                </c:pt>
              </c:numCache>
            </c:numRef>
          </c:val>
          <c:smooth val="0"/>
          <c:extLst>
            <c:ext xmlns:c16="http://schemas.microsoft.com/office/drawing/2014/chart" uri="{C3380CC4-5D6E-409C-BE32-E72D297353CC}">
              <c16:uniqueId val="{00000001-39C4-4F1F-BECA-307D92145F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118.13</c:v>
                </c:pt>
                <c:pt idx="4">
                  <c:v>110.89</c:v>
                </c:pt>
              </c:numCache>
            </c:numRef>
          </c:val>
          <c:extLst>
            <c:ext xmlns:c16="http://schemas.microsoft.com/office/drawing/2014/chart" uri="{C3380CC4-5D6E-409C-BE32-E72D297353CC}">
              <c16:uniqueId val="{00000000-2A58-499A-BCCB-B3C952C334A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99.89</c:v>
                </c:pt>
                <c:pt idx="4">
                  <c:v>99.95</c:v>
                </c:pt>
              </c:numCache>
            </c:numRef>
          </c:val>
          <c:smooth val="0"/>
          <c:extLst>
            <c:ext xmlns:c16="http://schemas.microsoft.com/office/drawing/2014/chart" uri="{C3380CC4-5D6E-409C-BE32-E72D297353CC}">
              <c16:uniqueId val="{00000001-2A58-499A-BCCB-B3C952C334A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86.48</c:v>
                </c:pt>
                <c:pt idx="4">
                  <c:v>90.22</c:v>
                </c:pt>
              </c:numCache>
            </c:numRef>
          </c:val>
          <c:extLst>
            <c:ext xmlns:c16="http://schemas.microsoft.com/office/drawing/2014/chart" uri="{C3380CC4-5D6E-409C-BE32-E72D297353CC}">
              <c16:uniqueId val="{00000000-91AC-4DAA-AC18-7F62310C07F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112.4</c:v>
                </c:pt>
                <c:pt idx="4">
                  <c:v>110.21</c:v>
                </c:pt>
              </c:numCache>
            </c:numRef>
          </c:val>
          <c:smooth val="0"/>
          <c:extLst>
            <c:ext xmlns:c16="http://schemas.microsoft.com/office/drawing/2014/chart" uri="{C3380CC4-5D6E-409C-BE32-E72D297353CC}">
              <c16:uniqueId val="{00000001-91AC-4DAA-AC18-7F62310C07F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西東京市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法適用</v>
      </c>
      <c r="C8" s="72"/>
      <c r="D8" s="72"/>
      <c r="E8" s="72"/>
      <c r="F8" s="72"/>
      <c r="G8" s="72"/>
      <c r="H8" s="72"/>
      <c r="I8" s="72" t="str">
        <f>
データ!J6</f>
        <v>
下水道事業</v>
      </c>
      <c r="J8" s="72"/>
      <c r="K8" s="72"/>
      <c r="L8" s="72"/>
      <c r="M8" s="72"/>
      <c r="N8" s="72"/>
      <c r="O8" s="72"/>
      <c r="P8" s="72" t="str">
        <f>
データ!K6</f>
        <v>
公共下水道</v>
      </c>
      <c r="Q8" s="72"/>
      <c r="R8" s="72"/>
      <c r="S8" s="72"/>
      <c r="T8" s="72"/>
      <c r="U8" s="72"/>
      <c r="V8" s="72"/>
      <c r="W8" s="72" t="str">
        <f>
データ!L6</f>
        <v>
Aa</v>
      </c>
      <c r="X8" s="72"/>
      <c r="Y8" s="72"/>
      <c r="Z8" s="72"/>
      <c r="AA8" s="72"/>
      <c r="AB8" s="72"/>
      <c r="AC8" s="72"/>
      <c r="AD8" s="73" t="str">
        <f>
データ!$M$6</f>
        <v>
非設置</v>
      </c>
      <c r="AE8" s="73"/>
      <c r="AF8" s="73"/>
      <c r="AG8" s="73"/>
      <c r="AH8" s="73"/>
      <c r="AI8" s="73"/>
      <c r="AJ8" s="73"/>
      <c r="AK8" s="3"/>
      <c r="AL8" s="69">
        <f>
データ!S6</f>
        <v>
206047</v>
      </c>
      <c r="AM8" s="69"/>
      <c r="AN8" s="69"/>
      <c r="AO8" s="69"/>
      <c r="AP8" s="69"/>
      <c r="AQ8" s="69"/>
      <c r="AR8" s="69"/>
      <c r="AS8" s="69"/>
      <c r="AT8" s="68">
        <f>
データ!T6</f>
        <v>
15.75</v>
      </c>
      <c r="AU8" s="68"/>
      <c r="AV8" s="68"/>
      <c r="AW8" s="68"/>
      <c r="AX8" s="68"/>
      <c r="AY8" s="68"/>
      <c r="AZ8" s="68"/>
      <c r="BA8" s="68"/>
      <c r="BB8" s="68">
        <f>
データ!U6</f>
        <v>
13082.35</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f>
データ!O6</f>
        <v>
79.760000000000005</v>
      </c>
      <c r="J10" s="68"/>
      <c r="K10" s="68"/>
      <c r="L10" s="68"/>
      <c r="M10" s="68"/>
      <c r="N10" s="68"/>
      <c r="O10" s="68"/>
      <c r="P10" s="68">
        <f>
データ!P6</f>
        <v>
100</v>
      </c>
      <c r="Q10" s="68"/>
      <c r="R10" s="68"/>
      <c r="S10" s="68"/>
      <c r="T10" s="68"/>
      <c r="U10" s="68"/>
      <c r="V10" s="68"/>
      <c r="W10" s="68">
        <f>
データ!Q6</f>
        <v>
81.849999999999994</v>
      </c>
      <c r="X10" s="68"/>
      <c r="Y10" s="68"/>
      <c r="Z10" s="68"/>
      <c r="AA10" s="68"/>
      <c r="AB10" s="68"/>
      <c r="AC10" s="68"/>
      <c r="AD10" s="69">
        <f>
データ!R6</f>
        <v>
1612</v>
      </c>
      <c r="AE10" s="69"/>
      <c r="AF10" s="69"/>
      <c r="AG10" s="69"/>
      <c r="AH10" s="69"/>
      <c r="AI10" s="69"/>
      <c r="AJ10" s="69"/>
      <c r="AK10" s="2"/>
      <c r="AL10" s="69">
        <f>
データ!V6</f>
        <v>
206066</v>
      </c>
      <c r="AM10" s="69"/>
      <c r="AN10" s="69"/>
      <c r="AO10" s="69"/>
      <c r="AP10" s="69"/>
      <c r="AQ10" s="69"/>
      <c r="AR10" s="69"/>
      <c r="AS10" s="69"/>
      <c r="AT10" s="68">
        <f>
データ!W6</f>
        <v>
15.85</v>
      </c>
      <c r="AU10" s="68"/>
      <c r="AV10" s="68"/>
      <c r="AW10" s="68"/>
      <c r="AX10" s="68"/>
      <c r="AY10" s="68"/>
      <c r="AZ10" s="68"/>
      <c r="BA10" s="68"/>
      <c r="BB10" s="68">
        <f>
データ!X6</f>
        <v>
13001.01</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116</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SNiXqOjtEPJZJGTgznw368dfc2TtCYkRaPyw9wWlJIFPstNk9YCLjyz8zXvNes2rf8E+KHOstzcTG+6v2SMd3w==" saltValue="CP52TS6ETbFw2gm/1/O0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132292</v>
      </c>
      <c r="D6" s="33">
        <f t="shared" si="3"/>
        <v>
46</v>
      </c>
      <c r="E6" s="33">
        <f t="shared" si="3"/>
        <v>
17</v>
      </c>
      <c r="F6" s="33">
        <f t="shared" si="3"/>
        <v>
1</v>
      </c>
      <c r="G6" s="33">
        <f t="shared" si="3"/>
        <v>
0</v>
      </c>
      <c r="H6" s="33" t="str">
        <f t="shared" si="3"/>
        <v>
東京都　西東京市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79.760000000000005</v>
      </c>
      <c r="P6" s="34">
        <f t="shared" si="3"/>
        <v>
100</v>
      </c>
      <c r="Q6" s="34">
        <f t="shared" si="3"/>
        <v>
81.849999999999994</v>
      </c>
      <c r="R6" s="34">
        <f t="shared" si="3"/>
        <v>
1612</v>
      </c>
      <c r="S6" s="34">
        <f t="shared" si="3"/>
        <v>
206047</v>
      </c>
      <c r="T6" s="34">
        <f t="shared" si="3"/>
        <v>
15.75</v>
      </c>
      <c r="U6" s="34">
        <f t="shared" si="3"/>
        <v>
13082.35</v>
      </c>
      <c r="V6" s="34">
        <f t="shared" si="3"/>
        <v>
206066</v>
      </c>
      <c r="W6" s="34">
        <f t="shared" si="3"/>
        <v>
15.85</v>
      </c>
      <c r="X6" s="34">
        <f t="shared" si="3"/>
        <v>
13001.01</v>
      </c>
      <c r="Y6" s="35" t="str">
        <f>
IF(Y7="",NA(),Y7)</f>
        <v>
-</v>
      </c>
      <c r="Z6" s="35" t="str">
        <f t="shared" ref="Z6:AH6" si="4">
IF(Z7="",NA(),Z7)</f>
        <v>
-</v>
      </c>
      <c r="AA6" s="35" t="str">
        <f t="shared" si="4"/>
        <v>
-</v>
      </c>
      <c r="AB6" s="35">
        <f t="shared" si="4"/>
        <v>
109.38</v>
      </c>
      <c r="AC6" s="35">
        <f t="shared" si="4"/>
        <v>
107.43</v>
      </c>
      <c r="AD6" s="35" t="str">
        <f t="shared" si="4"/>
        <v>
-</v>
      </c>
      <c r="AE6" s="35" t="str">
        <f t="shared" si="4"/>
        <v>
-</v>
      </c>
      <c r="AF6" s="35" t="str">
        <f t="shared" si="4"/>
        <v>
-</v>
      </c>
      <c r="AG6" s="35">
        <f t="shared" si="4"/>
        <v>
109</v>
      </c>
      <c r="AH6" s="35">
        <f t="shared" si="4"/>
        <v>
107.09</v>
      </c>
      <c r="AI6" s="34" t="str">
        <f>
IF(AI7="","",IF(AI7="-","【-】","【"&amp;SUBSTITUTE(TEXT(AI7,"#,##0.00"),"-","△")&amp;"】"))</f>
        <v>
【106.67】</v>
      </c>
      <c r="AJ6" s="35" t="str">
        <f>
IF(AJ7="",NA(),AJ7)</f>
        <v>
-</v>
      </c>
      <c r="AK6" s="35" t="str">
        <f t="shared" ref="AK6:AS6" si="5">
IF(AK7="",NA(),AK7)</f>
        <v>
-</v>
      </c>
      <c r="AL6" s="35" t="str">
        <f t="shared" si="5"/>
        <v>
-</v>
      </c>
      <c r="AM6" s="34">
        <f t="shared" si="5"/>
        <v>
0</v>
      </c>
      <c r="AN6" s="34">
        <f t="shared" si="5"/>
        <v>
0</v>
      </c>
      <c r="AO6" s="35" t="str">
        <f t="shared" si="5"/>
        <v>
-</v>
      </c>
      <c r="AP6" s="35" t="str">
        <f t="shared" si="5"/>
        <v>
-</v>
      </c>
      <c r="AQ6" s="35" t="str">
        <f t="shared" si="5"/>
        <v>
-</v>
      </c>
      <c r="AR6" s="35">
        <f t="shared" si="5"/>
        <v>
0.28000000000000003</v>
      </c>
      <c r="AS6" s="35">
        <f t="shared" si="5"/>
        <v>
0.59</v>
      </c>
      <c r="AT6" s="34" t="str">
        <f>
IF(AT7="","",IF(AT7="-","【-】","【"&amp;SUBSTITUTE(TEXT(AT7,"#,##0.00"),"-","△")&amp;"】"))</f>
        <v>
【3.64】</v>
      </c>
      <c r="AU6" s="35" t="str">
        <f>
IF(AU7="",NA(),AU7)</f>
        <v>
-</v>
      </c>
      <c r="AV6" s="35" t="str">
        <f t="shared" ref="AV6:BD6" si="6">
IF(AV7="",NA(),AV7)</f>
        <v>
-</v>
      </c>
      <c r="AW6" s="35" t="str">
        <f t="shared" si="6"/>
        <v>
-</v>
      </c>
      <c r="AX6" s="35">
        <f t="shared" si="6"/>
        <v>
70.319999999999993</v>
      </c>
      <c r="AY6" s="35">
        <f t="shared" si="6"/>
        <v>
105.69</v>
      </c>
      <c r="AZ6" s="35" t="str">
        <f t="shared" si="6"/>
        <v>
-</v>
      </c>
      <c r="BA6" s="35" t="str">
        <f t="shared" si="6"/>
        <v>
-</v>
      </c>
      <c r="BB6" s="35" t="str">
        <f t="shared" si="6"/>
        <v>
-</v>
      </c>
      <c r="BC6" s="35">
        <f t="shared" si="6"/>
        <v>
71.19</v>
      </c>
      <c r="BD6" s="35">
        <f t="shared" si="6"/>
        <v>
77.72</v>
      </c>
      <c r="BE6" s="34" t="str">
        <f>
IF(BE7="","",IF(BE7="-","【-】","【"&amp;SUBSTITUTE(TEXT(BE7,"#,##0.00"),"-","△")&amp;"】"))</f>
        <v>
【67.52】</v>
      </c>
      <c r="BF6" s="35" t="str">
        <f>
IF(BF7="",NA(),BF7)</f>
        <v>
-</v>
      </c>
      <c r="BG6" s="35" t="str">
        <f t="shared" ref="BG6:BO6" si="7">
IF(BG7="",NA(),BG7)</f>
        <v>
-</v>
      </c>
      <c r="BH6" s="35" t="str">
        <f t="shared" si="7"/>
        <v>
-</v>
      </c>
      <c r="BI6" s="35">
        <f t="shared" si="7"/>
        <v>
304.44</v>
      </c>
      <c r="BJ6" s="35">
        <f t="shared" si="7"/>
        <v>
279.14999999999998</v>
      </c>
      <c r="BK6" s="35" t="str">
        <f t="shared" si="7"/>
        <v>
-</v>
      </c>
      <c r="BL6" s="35" t="str">
        <f t="shared" si="7"/>
        <v>
-</v>
      </c>
      <c r="BM6" s="35" t="str">
        <f t="shared" si="7"/>
        <v>
-</v>
      </c>
      <c r="BN6" s="35">
        <f t="shared" si="7"/>
        <v>
517.34</v>
      </c>
      <c r="BO6" s="35">
        <f t="shared" si="7"/>
        <v>
485.6</v>
      </c>
      <c r="BP6" s="34" t="str">
        <f>
IF(BP7="","",IF(BP7="-","【-】","【"&amp;SUBSTITUTE(TEXT(BP7,"#,##0.00"),"-","△")&amp;"】"))</f>
        <v>
【705.21】</v>
      </c>
      <c r="BQ6" s="35" t="str">
        <f>
IF(BQ7="",NA(),BQ7)</f>
        <v>
-</v>
      </c>
      <c r="BR6" s="35" t="str">
        <f t="shared" ref="BR6:BZ6" si="8">
IF(BR7="",NA(),BR7)</f>
        <v>
-</v>
      </c>
      <c r="BS6" s="35" t="str">
        <f t="shared" si="8"/>
        <v>
-</v>
      </c>
      <c r="BT6" s="35">
        <f t="shared" si="8"/>
        <v>
118.13</v>
      </c>
      <c r="BU6" s="35">
        <f t="shared" si="8"/>
        <v>
110.89</v>
      </c>
      <c r="BV6" s="35" t="str">
        <f t="shared" si="8"/>
        <v>
-</v>
      </c>
      <c r="BW6" s="35" t="str">
        <f t="shared" si="8"/>
        <v>
-</v>
      </c>
      <c r="BX6" s="35" t="str">
        <f t="shared" si="8"/>
        <v>
-</v>
      </c>
      <c r="BY6" s="35">
        <f t="shared" si="8"/>
        <v>
99.89</v>
      </c>
      <c r="BZ6" s="35">
        <f t="shared" si="8"/>
        <v>
99.95</v>
      </c>
      <c r="CA6" s="34" t="str">
        <f>
IF(CA7="","",IF(CA7="-","【-】","【"&amp;SUBSTITUTE(TEXT(CA7,"#,##0.00"),"-","△")&amp;"】"))</f>
        <v>
【98.96】</v>
      </c>
      <c r="CB6" s="35" t="str">
        <f>
IF(CB7="",NA(),CB7)</f>
        <v>
-</v>
      </c>
      <c r="CC6" s="35" t="str">
        <f t="shared" ref="CC6:CK6" si="9">
IF(CC7="",NA(),CC7)</f>
        <v>
-</v>
      </c>
      <c r="CD6" s="35" t="str">
        <f t="shared" si="9"/>
        <v>
-</v>
      </c>
      <c r="CE6" s="35">
        <f t="shared" si="9"/>
        <v>
86.48</v>
      </c>
      <c r="CF6" s="35">
        <f t="shared" si="9"/>
        <v>
90.22</v>
      </c>
      <c r="CG6" s="35" t="str">
        <f t="shared" si="9"/>
        <v>
-</v>
      </c>
      <c r="CH6" s="35" t="str">
        <f t="shared" si="9"/>
        <v>
-</v>
      </c>
      <c r="CI6" s="35" t="str">
        <f t="shared" si="9"/>
        <v>
-</v>
      </c>
      <c r="CJ6" s="35">
        <f t="shared" si="9"/>
        <v>
112.4</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f t="shared" si="10"/>
        <v>
62.97</v>
      </c>
      <c r="CV6" s="35">
        <f t="shared" si="10"/>
        <v>
64.930000000000007</v>
      </c>
      <c r="CW6" s="34" t="str">
        <f>
IF(CW7="","",IF(CW7="-","【-】","【"&amp;SUBSTITUTE(TEXT(CW7,"#,##0.00"),"-","△")&amp;"】"))</f>
        <v>
【59.57】</v>
      </c>
      <c r="CX6" s="35" t="str">
        <f>
IF(CX7="",NA(),CX7)</f>
        <v>
-</v>
      </c>
      <c r="CY6" s="35" t="str">
        <f t="shared" ref="CY6:DG6" si="11">
IF(CY7="",NA(),CY7)</f>
        <v>
-</v>
      </c>
      <c r="CZ6" s="35" t="str">
        <f t="shared" si="11"/>
        <v>
-</v>
      </c>
      <c r="DA6" s="35">
        <f t="shared" si="11"/>
        <v>
97.43</v>
      </c>
      <c r="DB6" s="35">
        <f t="shared" si="11"/>
        <v>
97.5</v>
      </c>
      <c r="DC6" s="35" t="str">
        <f t="shared" si="11"/>
        <v>
-</v>
      </c>
      <c r="DD6" s="35" t="str">
        <f t="shared" si="11"/>
        <v>
-</v>
      </c>
      <c r="DE6" s="35" t="str">
        <f t="shared" si="11"/>
        <v>
-</v>
      </c>
      <c r="DF6" s="35">
        <f t="shared" si="11"/>
        <v>
96.97</v>
      </c>
      <c r="DG6" s="35">
        <f t="shared" si="11"/>
        <v>
97.7</v>
      </c>
      <c r="DH6" s="34" t="str">
        <f>
IF(DH7="","",IF(DH7="-","【-】","【"&amp;SUBSTITUTE(TEXT(DH7,"#,##0.00"),"-","△")&amp;"】"))</f>
        <v>
【95.57】</v>
      </c>
      <c r="DI6" s="35" t="str">
        <f>
IF(DI7="",NA(),DI7)</f>
        <v>
-</v>
      </c>
      <c r="DJ6" s="35" t="str">
        <f t="shared" ref="DJ6:DR6" si="12">
IF(DJ7="",NA(),DJ7)</f>
        <v>
-</v>
      </c>
      <c r="DK6" s="35" t="str">
        <f t="shared" si="12"/>
        <v>
-</v>
      </c>
      <c r="DL6" s="35">
        <f t="shared" si="12"/>
        <v>
4.32</v>
      </c>
      <c r="DM6" s="35">
        <f t="shared" si="12"/>
        <v>
8.6199999999999992</v>
      </c>
      <c r="DN6" s="35" t="str">
        <f t="shared" si="12"/>
        <v>
-</v>
      </c>
      <c r="DO6" s="35" t="str">
        <f t="shared" si="12"/>
        <v>
-</v>
      </c>
      <c r="DP6" s="35" t="str">
        <f t="shared" si="12"/>
        <v>
-</v>
      </c>
      <c r="DQ6" s="35">
        <f t="shared" si="12"/>
        <v>
24.54</v>
      </c>
      <c r="DR6" s="35">
        <f t="shared" si="12"/>
        <v>
23.38</v>
      </c>
      <c r="DS6" s="34" t="str">
        <f>
IF(DS7="","",IF(DS7="-","【-】","【"&amp;SUBSTITUTE(TEXT(DS7,"#,##0.00"),"-","△")&amp;"】"))</f>
        <v>
【36.52】</v>
      </c>
      <c r="DT6" s="35" t="str">
        <f>
IF(DT7="",NA(),DT7)</f>
        <v>
-</v>
      </c>
      <c r="DU6" s="35" t="str">
        <f t="shared" ref="DU6:EC6" si="13">
IF(DU7="",NA(),DU7)</f>
        <v>
-</v>
      </c>
      <c r="DV6" s="35" t="str">
        <f t="shared" si="13"/>
        <v>
-</v>
      </c>
      <c r="DW6" s="34">
        <f t="shared" si="13"/>
        <v>
0</v>
      </c>
      <c r="DX6" s="34">
        <f t="shared" si="13"/>
        <v>
0</v>
      </c>
      <c r="DY6" s="35" t="str">
        <f t="shared" si="13"/>
        <v>
-</v>
      </c>
      <c r="DZ6" s="35" t="str">
        <f t="shared" si="13"/>
        <v>
-</v>
      </c>
      <c r="EA6" s="35" t="str">
        <f t="shared" si="13"/>
        <v>
-</v>
      </c>
      <c r="EB6" s="35">
        <f t="shared" si="13"/>
        <v>
7.66</v>
      </c>
      <c r="EC6" s="35">
        <f t="shared" si="13"/>
        <v>
8.1999999999999993</v>
      </c>
      <c r="ED6" s="34" t="str">
        <f>
IF(ED7="","",IF(ED7="-","【-】","【"&amp;SUBSTITUTE(TEXT(ED7,"#,##0.00"),"-","△")&amp;"】"))</f>
        <v>
【5.72】</v>
      </c>
      <c r="EE6" s="35" t="str">
        <f>
IF(EE7="",NA(),EE7)</f>
        <v>
-</v>
      </c>
      <c r="EF6" s="35" t="str">
        <f t="shared" ref="EF6:EN6" si="14">
IF(EF7="",NA(),EF7)</f>
        <v>
-</v>
      </c>
      <c r="EG6" s="35" t="str">
        <f t="shared" si="14"/>
        <v>
-</v>
      </c>
      <c r="EH6" s="34">
        <f t="shared" si="14"/>
        <v>
0</v>
      </c>
      <c r="EI6" s="34">
        <f t="shared" si="14"/>
        <v>
0</v>
      </c>
      <c r="EJ6" s="35" t="str">
        <f t="shared" si="14"/>
        <v>
-</v>
      </c>
      <c r="EK6" s="35" t="str">
        <f t="shared" si="14"/>
        <v>
-</v>
      </c>
      <c r="EL6" s="35" t="str">
        <f t="shared" si="14"/>
        <v>
-</v>
      </c>
      <c r="EM6" s="35">
        <f t="shared" si="14"/>
        <v>
0.16</v>
      </c>
      <c r="EN6" s="35">
        <f t="shared" si="14"/>
        <v>
0.14000000000000001</v>
      </c>
      <c r="EO6" s="34" t="str">
        <f>
IF(EO7="","",IF(EO7="-","【-】","【"&amp;SUBSTITUTE(TEXT(EO7,"#,##0.00"),"-","△")&amp;"】"))</f>
        <v>
【0.30】</v>
      </c>
    </row>
    <row r="7" spans="1:148" s="36" customFormat="1" x14ac:dyDescent="0.15">
      <c r="A7" s="28"/>
      <c r="B7" s="37">
        <v>
2020</v>
      </c>
      <c r="C7" s="37">
        <v>
132292</v>
      </c>
      <c r="D7" s="37">
        <v>
46</v>
      </c>
      <c r="E7" s="37">
        <v>
17</v>
      </c>
      <c r="F7" s="37">
        <v>
1</v>
      </c>
      <c r="G7" s="37">
        <v>
0</v>
      </c>
      <c r="H7" s="37" t="s">
        <v>
96</v>
      </c>
      <c r="I7" s="37" t="s">
        <v>
97</v>
      </c>
      <c r="J7" s="37" t="s">
        <v>
98</v>
      </c>
      <c r="K7" s="37" t="s">
        <v>
99</v>
      </c>
      <c r="L7" s="37" t="s">
        <v>
100</v>
      </c>
      <c r="M7" s="37" t="s">
        <v>
101</v>
      </c>
      <c r="N7" s="38" t="s">
        <v>
102</v>
      </c>
      <c r="O7" s="38">
        <v>
79.760000000000005</v>
      </c>
      <c r="P7" s="38">
        <v>
100</v>
      </c>
      <c r="Q7" s="38">
        <v>
81.849999999999994</v>
      </c>
      <c r="R7" s="38">
        <v>
1612</v>
      </c>
      <c r="S7" s="38">
        <v>
206047</v>
      </c>
      <c r="T7" s="38">
        <v>
15.75</v>
      </c>
      <c r="U7" s="38">
        <v>
13082.35</v>
      </c>
      <c r="V7" s="38">
        <v>
206066</v>
      </c>
      <c r="W7" s="38">
        <v>
15.85</v>
      </c>
      <c r="X7" s="38">
        <v>
13001.01</v>
      </c>
      <c r="Y7" s="38" t="s">
        <v>
102</v>
      </c>
      <c r="Z7" s="38" t="s">
        <v>
102</v>
      </c>
      <c r="AA7" s="38" t="s">
        <v>
102</v>
      </c>
      <c r="AB7" s="38">
        <v>
109.38</v>
      </c>
      <c r="AC7" s="38">
        <v>
107.43</v>
      </c>
      <c r="AD7" s="38" t="s">
        <v>
102</v>
      </c>
      <c r="AE7" s="38" t="s">
        <v>
102</v>
      </c>
      <c r="AF7" s="38" t="s">
        <v>
102</v>
      </c>
      <c r="AG7" s="38">
        <v>
109</v>
      </c>
      <c r="AH7" s="38">
        <v>
107.09</v>
      </c>
      <c r="AI7" s="38">
        <v>
106.67</v>
      </c>
      <c r="AJ7" s="38" t="s">
        <v>
102</v>
      </c>
      <c r="AK7" s="38" t="s">
        <v>
102</v>
      </c>
      <c r="AL7" s="38" t="s">
        <v>
102</v>
      </c>
      <c r="AM7" s="38">
        <v>
0</v>
      </c>
      <c r="AN7" s="38">
        <v>
0</v>
      </c>
      <c r="AO7" s="38" t="s">
        <v>
102</v>
      </c>
      <c r="AP7" s="38" t="s">
        <v>
102</v>
      </c>
      <c r="AQ7" s="38" t="s">
        <v>
102</v>
      </c>
      <c r="AR7" s="38">
        <v>
0.28000000000000003</v>
      </c>
      <c r="AS7" s="38">
        <v>
0.59</v>
      </c>
      <c r="AT7" s="38">
        <v>
3.64</v>
      </c>
      <c r="AU7" s="38" t="s">
        <v>
102</v>
      </c>
      <c r="AV7" s="38" t="s">
        <v>
102</v>
      </c>
      <c r="AW7" s="38" t="s">
        <v>
102</v>
      </c>
      <c r="AX7" s="38">
        <v>
70.319999999999993</v>
      </c>
      <c r="AY7" s="38">
        <v>
105.69</v>
      </c>
      <c r="AZ7" s="38" t="s">
        <v>
102</v>
      </c>
      <c r="BA7" s="38" t="s">
        <v>
102</v>
      </c>
      <c r="BB7" s="38" t="s">
        <v>
102</v>
      </c>
      <c r="BC7" s="38">
        <v>
71.19</v>
      </c>
      <c r="BD7" s="38">
        <v>
77.72</v>
      </c>
      <c r="BE7" s="38">
        <v>
67.52</v>
      </c>
      <c r="BF7" s="38" t="s">
        <v>
102</v>
      </c>
      <c r="BG7" s="38" t="s">
        <v>
102</v>
      </c>
      <c r="BH7" s="38" t="s">
        <v>
102</v>
      </c>
      <c r="BI7" s="38">
        <v>
304.44</v>
      </c>
      <c r="BJ7" s="38">
        <v>
279.14999999999998</v>
      </c>
      <c r="BK7" s="38" t="s">
        <v>
102</v>
      </c>
      <c r="BL7" s="38" t="s">
        <v>
102</v>
      </c>
      <c r="BM7" s="38" t="s">
        <v>
102</v>
      </c>
      <c r="BN7" s="38">
        <v>
517.34</v>
      </c>
      <c r="BO7" s="38">
        <v>
485.6</v>
      </c>
      <c r="BP7" s="38">
        <v>
705.21</v>
      </c>
      <c r="BQ7" s="38" t="s">
        <v>
102</v>
      </c>
      <c r="BR7" s="38" t="s">
        <v>
102</v>
      </c>
      <c r="BS7" s="38" t="s">
        <v>
102</v>
      </c>
      <c r="BT7" s="38">
        <v>
118.13</v>
      </c>
      <c r="BU7" s="38">
        <v>
110.89</v>
      </c>
      <c r="BV7" s="38" t="s">
        <v>
102</v>
      </c>
      <c r="BW7" s="38" t="s">
        <v>
102</v>
      </c>
      <c r="BX7" s="38" t="s">
        <v>
102</v>
      </c>
      <c r="BY7" s="38">
        <v>
99.89</v>
      </c>
      <c r="BZ7" s="38">
        <v>
99.95</v>
      </c>
      <c r="CA7" s="38">
        <v>
98.96</v>
      </c>
      <c r="CB7" s="38" t="s">
        <v>
102</v>
      </c>
      <c r="CC7" s="38" t="s">
        <v>
102</v>
      </c>
      <c r="CD7" s="38" t="s">
        <v>
102</v>
      </c>
      <c r="CE7" s="38">
        <v>
86.48</v>
      </c>
      <c r="CF7" s="38">
        <v>
90.22</v>
      </c>
      <c r="CG7" s="38" t="s">
        <v>
102</v>
      </c>
      <c r="CH7" s="38" t="s">
        <v>
102</v>
      </c>
      <c r="CI7" s="38" t="s">
        <v>
102</v>
      </c>
      <c r="CJ7" s="38">
        <v>
112.4</v>
      </c>
      <c r="CK7" s="38">
        <v>
110.21</v>
      </c>
      <c r="CL7" s="38">
        <v>
134.52000000000001</v>
      </c>
      <c r="CM7" s="38" t="s">
        <v>
102</v>
      </c>
      <c r="CN7" s="38" t="s">
        <v>
102</v>
      </c>
      <c r="CO7" s="38" t="s">
        <v>
102</v>
      </c>
      <c r="CP7" s="38" t="s">
        <v>
102</v>
      </c>
      <c r="CQ7" s="38" t="s">
        <v>
102</v>
      </c>
      <c r="CR7" s="38" t="s">
        <v>
102</v>
      </c>
      <c r="CS7" s="38" t="s">
        <v>
102</v>
      </c>
      <c r="CT7" s="38" t="s">
        <v>
102</v>
      </c>
      <c r="CU7" s="38">
        <v>
62.97</v>
      </c>
      <c r="CV7" s="38">
        <v>
64.930000000000007</v>
      </c>
      <c r="CW7" s="38">
        <v>
59.57</v>
      </c>
      <c r="CX7" s="38" t="s">
        <v>
102</v>
      </c>
      <c r="CY7" s="38" t="s">
        <v>
102</v>
      </c>
      <c r="CZ7" s="38" t="s">
        <v>
102</v>
      </c>
      <c r="DA7" s="38">
        <v>
97.43</v>
      </c>
      <c r="DB7" s="38">
        <v>
97.5</v>
      </c>
      <c r="DC7" s="38" t="s">
        <v>
102</v>
      </c>
      <c r="DD7" s="38" t="s">
        <v>
102</v>
      </c>
      <c r="DE7" s="38" t="s">
        <v>
102</v>
      </c>
      <c r="DF7" s="38">
        <v>
96.97</v>
      </c>
      <c r="DG7" s="38">
        <v>
97.7</v>
      </c>
      <c r="DH7" s="38">
        <v>
95.57</v>
      </c>
      <c r="DI7" s="38" t="s">
        <v>
102</v>
      </c>
      <c r="DJ7" s="38" t="s">
        <v>
102</v>
      </c>
      <c r="DK7" s="38" t="s">
        <v>
102</v>
      </c>
      <c r="DL7" s="38">
        <v>
4.32</v>
      </c>
      <c r="DM7" s="38">
        <v>
8.6199999999999992</v>
      </c>
      <c r="DN7" s="38" t="s">
        <v>
102</v>
      </c>
      <c r="DO7" s="38" t="s">
        <v>
102</v>
      </c>
      <c r="DP7" s="38" t="s">
        <v>
102</v>
      </c>
      <c r="DQ7" s="38">
        <v>
24.54</v>
      </c>
      <c r="DR7" s="38">
        <v>
23.38</v>
      </c>
      <c r="DS7" s="38">
        <v>
36.520000000000003</v>
      </c>
      <c r="DT7" s="38" t="s">
        <v>
102</v>
      </c>
      <c r="DU7" s="38" t="s">
        <v>
102</v>
      </c>
      <c r="DV7" s="38" t="s">
        <v>
102</v>
      </c>
      <c r="DW7" s="38">
        <v>
0</v>
      </c>
      <c r="DX7" s="38">
        <v>
0</v>
      </c>
      <c r="DY7" s="38" t="s">
        <v>
102</v>
      </c>
      <c r="DZ7" s="38" t="s">
        <v>
102</v>
      </c>
      <c r="EA7" s="38" t="s">
        <v>
102</v>
      </c>
      <c r="EB7" s="38">
        <v>
7.66</v>
      </c>
      <c r="EC7" s="38">
        <v>
8.1999999999999993</v>
      </c>
      <c r="ED7" s="38">
        <v>
5.72</v>
      </c>
      <c r="EE7" s="38" t="s">
        <v>
102</v>
      </c>
      <c r="EF7" s="38" t="s">
        <v>
102</v>
      </c>
      <c r="EG7" s="38" t="s">
        <v>
102</v>
      </c>
      <c r="EH7" s="38">
        <v>
0</v>
      </c>
      <c r="EI7" s="38">
        <v>
0</v>
      </c>
      <c r="EJ7" s="38" t="s">
        <v>
102</v>
      </c>
      <c r="EK7" s="38" t="s">
        <v>
102</v>
      </c>
      <c r="EL7" s="38" t="s">
        <v>
102</v>
      </c>
      <c r="EM7" s="38">
        <v>
0.16</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2022-02-08T00:26:58Z</cp:lastPrinted>
  <dcterms:created xsi:type="dcterms:W3CDTF">2021-12-03T07:10:55Z</dcterms:created>
  <dcterms:modified xsi:type="dcterms:W3CDTF">2022-02-17T02:51:14Z</dcterms:modified>
  <cp:category/>
</cp:coreProperties>
</file>