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24984\Desktop\下水道\"/>
    </mc:Choice>
  </mc:AlternateContent>
  <workbookProtection workbookAlgorithmName="SHA-512" workbookHashValue="qGQE2gRZhoma2l6nQzsREsklYm3SeeB6q871WpktVYPRoqUmUzoA4r0/fMooTJk5onxrwOr4lP6x+zZ4mTW9cg==" workbookSaltValue="etaRodnJAB2O7V8ABwDBBQ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<sst xmlns="http://schemas.openxmlformats.org/spreadsheetml/2006/main" count="236" uniqueCount="120">
  <si>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</si>
  <si>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</si>
  <si>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</si>
  <si>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</si>
  <si>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</si>
  <si>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</si>
  <si>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</si>
  <si>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</si>
  <si>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</si>
  <si>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</si>
  <si>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</si>
  <si>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</si>
  <si>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</si>
  <si>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</si>
  <si>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</si>
  <si>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</si>
  <si>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</si>
  <si>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</si>
  <si>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</si>
  <si>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</si>
  <si>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</si>
  <si>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</si>
  <si>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</si>
  <si>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</si>
  <si>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</si>
  <si>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</si>
  <si>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</si>
  <si>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</si>
  <si>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</si>
  <si>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</si>
  <si>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</si>
  <si>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</si>
  <si>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</si>
  <si>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</si>
  <si>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</si>
  <si>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</si>
  <si>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</si>
  <si>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</si>
  <si>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</si>
  <si>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</si>
  <si>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</si>
  <si>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</si>
  <si>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</si>
  <si>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</si>
  <si>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</si>
  <si>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</si>
  <si>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</si>
  <si>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</si>
  <si>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</si>
  <si>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</si>
  <si>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</si>
  <si>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</si>
  <si>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</si>
  <si>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</si>
  <si>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</si>
  <si>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</si>
  <si>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</si>
  <si>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</si>
  <si>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</si>
  <si>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</si>
  <si>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</si>
  <si>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</si>
  <si>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</si>
  <si>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</si>
  <si>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</si>
  <si>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</si>
  <si>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</si>
  <si>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</si>
  <si>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</si>
  <si>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</si>
  <si>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</si>
  <si>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</si>
  <si>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</si>
  <si>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</si>
  <si>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</si>
  <si>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</si>
  <si>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</si>
  <si>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</si>
  <si>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</si>
  <si>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</si>
  <si>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</si>
  <si>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</si>
  <si>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</si>
  <si>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</si>
  <si>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</si>
  <si>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</si>
  <si>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</si>
  <si>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</si>
  <si>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</si>
  <si>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</si>
  <si>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</si>
  <si>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</si>
  <si>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</si>
  <si>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</si>
  <si>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</si>
  <si>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</si>
  <si>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</si>
  <si>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</si>
  <si>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新島村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</si>
  <si>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</si>
  <si>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</si>
  <si>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</si>
  <si>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</si>
  <si>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</si>
  <si>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</si>
  <si>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</si>
  <si>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</si>
  <si>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</si>
  <si>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</si>
  <si>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</si>
  <si>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</si>
  <si>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</si>
  <si>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</si>
  <si>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</si>
  <si>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</si>
  <si>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</si>
  <si>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</si>
  <si>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前回同様に一部供用開始から、１０数年しか経過していないため、管渠の老朽化は今のところ見られない。しかし、将来的に老朽化することは予測されるため、早い段階で点検調査及びストックマネジメント等の策定を行い、計画的な維持管理を実施していく必要がある。</t>
    <rPh sb="0" eb="2">
      <t>ゼンカイ</t>
    </rPh>
    <rPh sb="2" eb="4">
      <t>ドウヨウ</t>
    </rPh>
    <rPh sb="5" eb="7">
      <t>イチブ</t>
    </rPh>
    <rPh sb="7" eb="11">
      <t>キョウヨウカイシ</t>
    </rPh>
    <rPh sb="16" eb="18">
      <t>スウネン</t>
    </rPh>
    <rPh sb="20" eb="22">
      <t>ケイカ</t>
    </rPh>
    <rPh sb="30" eb="32">
      <t>カンキョ</t>
    </rPh>
    <rPh sb="33" eb="36">
      <t>ロウキュウカ</t>
    </rPh>
    <rPh sb="37" eb="38">
      <t>イマ</t>
    </rPh>
    <rPh sb="42" eb="43">
      <t>ミ</t>
    </rPh>
    <rPh sb="52" eb="55">
      <t>ショウライテキ</t>
    </rPh>
    <rPh sb="56" eb="59">
      <t>ロウキュウカ</t>
    </rPh>
    <rPh sb="64" eb="66">
      <t>ヨソク</t>
    </rPh>
    <rPh sb="72" eb="73">
      <t>ハヤ</t>
    </rPh>
    <rPh sb="74" eb="76">
      <t>ダンカイ</t>
    </rPh>
    <rPh sb="77" eb="79">
      <t>テンケン</t>
    </rPh>
    <rPh sb="79" eb="81">
      <t>チョウサ</t>
    </rPh>
    <rPh sb="81" eb="82">
      <t>オヨ</t>
    </rPh>
    <rPh sb="93" eb="94">
      <t>トウ</t>
    </rPh>
    <rPh sb="95" eb="97">
      <t>サクテイ</t>
    </rPh>
    <rPh sb="98" eb="99">
      <t>オコナ</t>
    </rPh>
    <rPh sb="101" eb="104">
      <t>ケイカクテキ</t>
    </rPh>
    <rPh sb="105" eb="107">
      <t>イジ</t>
    </rPh>
    <rPh sb="107" eb="109">
      <t>カンリ</t>
    </rPh>
    <rPh sb="110" eb="112">
      <t>ジッシ</t>
    </rPh>
    <rPh sb="116" eb="118">
      <t>ヒツヨウ</t>
    </rPh>
    <phoneticPr fontId="4"/>
  </si>
  <si>
    <t>今現在においても下水道整備中であり、更に新たな処理区を今後整備することから、費用負担は大きくなると予測される。（整備期間完了時期しては令和７年度を目途としている）接続率・料金収入の増加をより一層向上させるため、財源確保に努める必要があると考える。又、現状にあった施設規模を維持するため、各種計画の見直しを随時行うとともに、ストックマネジメント等の策定も実施し、計画的かつ適正な維持管理を行い、健全で効率的な経営を目指す必要がある。</t>
    <rPh sb="0" eb="3">
      <t>イマゲンザイ</t>
    </rPh>
    <rPh sb="8" eb="11">
      <t>ゲスイドウ</t>
    </rPh>
    <rPh sb="11" eb="14">
      <t>セイビチュウ</t>
    </rPh>
    <rPh sb="18" eb="19">
      <t>サラ</t>
    </rPh>
    <rPh sb="20" eb="21">
      <t>アラ</t>
    </rPh>
    <rPh sb="23" eb="25">
      <t>ショリ</t>
    </rPh>
    <rPh sb="25" eb="26">
      <t>ク</t>
    </rPh>
    <rPh sb="27" eb="29">
      <t>コンゴ</t>
    </rPh>
    <rPh sb="29" eb="31">
      <t>セイビ</t>
    </rPh>
    <rPh sb="38" eb="40">
      <t>ヒヨウ</t>
    </rPh>
    <rPh sb="40" eb="42">
      <t>フタン</t>
    </rPh>
    <rPh sb="43" eb="44">
      <t>オオ</t>
    </rPh>
    <rPh sb="49" eb="51">
      <t>ヨソク</t>
    </rPh>
    <rPh sb="56" eb="58">
      <t>セイビ</t>
    </rPh>
    <rPh sb="58" eb="60">
      <t>キカン</t>
    </rPh>
    <rPh sb="60" eb="62">
      <t>カンリョウ</t>
    </rPh>
    <rPh sb="62" eb="64">
      <t>ジキ</t>
    </rPh>
    <rPh sb="67" eb="69">
      <t>レイワ</t>
    </rPh>
    <rPh sb="70" eb="72">
      <t>ネンド</t>
    </rPh>
    <rPh sb="73" eb="75">
      <t>メド</t>
    </rPh>
    <rPh sb="81" eb="83">
      <t>セツゾク</t>
    </rPh>
    <rPh sb="83" eb="84">
      <t>リツ</t>
    </rPh>
    <rPh sb="85" eb="87">
      <t>リョウキン</t>
    </rPh>
    <rPh sb="87" eb="89">
      <t>シュウニュウ</t>
    </rPh>
    <rPh sb="90" eb="92">
      <t>ゾウカ</t>
    </rPh>
    <rPh sb="95" eb="97">
      <t>イッソウ</t>
    </rPh>
    <rPh sb="97" eb="99">
      <t>コウジョウ</t>
    </rPh>
    <rPh sb="105" eb="107">
      <t>ザイゲン</t>
    </rPh>
    <rPh sb="107" eb="109">
      <t>カクホ</t>
    </rPh>
    <rPh sb="110" eb="111">
      <t>ツト</t>
    </rPh>
    <rPh sb="113" eb="115">
      <t>ヒツヨウ</t>
    </rPh>
    <rPh sb="119" eb="120">
      <t>カンガ</t>
    </rPh>
    <rPh sb="123" eb="124">
      <t>マタ</t>
    </rPh>
    <rPh sb="125" eb="127">
      <t>ゲンジョウ</t>
    </rPh>
    <rPh sb="131" eb="133">
      <t>シセツ</t>
    </rPh>
    <rPh sb="133" eb="135">
      <t>キボ</t>
    </rPh>
    <rPh sb="136" eb="138">
      <t>イジ</t>
    </rPh>
    <rPh sb="143" eb="145">
      <t>カクシュ</t>
    </rPh>
    <rPh sb="145" eb="147">
      <t>ケイカク</t>
    </rPh>
    <rPh sb="148" eb="150">
      <t>ミナオ</t>
    </rPh>
    <rPh sb="152" eb="154">
      <t>ズイジ</t>
    </rPh>
    <rPh sb="154" eb="155">
      <t>オコナ</t>
    </rPh>
    <rPh sb="171" eb="172">
      <t>トウ</t>
    </rPh>
    <rPh sb="173" eb="175">
      <t>サクテイ</t>
    </rPh>
    <rPh sb="176" eb="178">
      <t>ジッシ</t>
    </rPh>
    <rPh sb="180" eb="183">
      <t>ケイカクテキ</t>
    </rPh>
    <rPh sb="185" eb="187">
      <t>テキセイ</t>
    </rPh>
    <rPh sb="188" eb="190">
      <t>イジ</t>
    </rPh>
    <rPh sb="190" eb="192">
      <t>カンリ</t>
    </rPh>
    <rPh sb="193" eb="194">
      <t>オコナ</t>
    </rPh>
    <rPh sb="196" eb="198">
      <t>ケンゼン</t>
    </rPh>
    <rPh sb="199" eb="202">
      <t>コウリツテキ</t>
    </rPh>
    <rPh sb="203" eb="205">
      <t>ケイエイ</t>
    </rPh>
    <rPh sb="206" eb="208">
      <t>メザ</t>
    </rPh>
    <rPh sb="209" eb="211">
      <t>ヒツヨウ</t>
    </rPh>
    <phoneticPr fontId="4"/>
  </si>
  <si>
    <t>①収益的収支比率：人口減少等の影響はあるが、接続率は徐々に増加傾向にある。これに伴い、料金収入も年々増加しているが、接続率及び料金収入の更なる増加を目指し、接続への啓蒙活動等を更に強化・実施していく必要がある。　　　　　　　　　　　　　　　　　　　　　　　　　　　　④企業債残高対事業規模比率：類似団体等との数値比較において、当該数値は低い水準である。現在整備中であるが、投資規模、使用料水準は適正であると考える。ただし、更なる接続率・料金収入の向上を目指し、健全経営に努めることが必要である。　　　　　　　　　　　　　　　　　　　　　　　　　　　⑤経費回収率：当該数値については横這い状態であり、類似団体等の数値と比較しても低い数値となっている。また、令和２年度から式根島下水道事業（管渠整備・処理場造成）が実施されているため、更に負担が大きくなると考えられる。そのためにも、接続率・料金収入（本村地区）を更に増加させ、健全経営に努めることが必要である。　　　　　　　　　　　　　　　　　　　　　　　　　　⑥汚水処理原価：当該数値については、類似団体等の数値と比較すると高い数値となっている。このため、接続率・料金収入の増加、維持管理費の削減に取り組む必要がある。また、維持管理については、ストックマネジメント等の策定を行い、計画的で適正な維持管理を実施し、延命化を図りながら効率的な運営に努めることが必要である。　　　　　　　　　　　　　　　　　　　　　　　　　　　　　⑦施設利用率：当該数値については、類似団体等の数値と比較しても低い数値である。このため、接続率を更に増加させ施設利用率を向上させる必要がある。　　　　　　　　　　　　　　　　　　　　　　　　　　　　⑧水洗化率：人口減少等の影響はあるが、水洗化率（接続率）は徐々に増加傾向にある。これに伴い、料金収入も年々増加しているが、まだ１００％未満であるため、健全経営に向け接続への啓蒙活動等を更に強化・実施していく必要がある。</t>
    <rPh sb="1" eb="4">
      <t>シュウエキテキ</t>
    </rPh>
    <rPh sb="4" eb="6">
      <t>シュウシ</t>
    </rPh>
    <rPh sb="6" eb="8">
      <t>ヒリツ</t>
    </rPh>
    <rPh sb="9" eb="11">
      <t>ジンコウ</t>
    </rPh>
    <rPh sb="11" eb="13">
      <t>ゲンショウ</t>
    </rPh>
    <rPh sb="13" eb="14">
      <t>トウ</t>
    </rPh>
    <rPh sb="15" eb="17">
      <t>エイキョウ</t>
    </rPh>
    <rPh sb="22" eb="24">
      <t>セツゾク</t>
    </rPh>
    <rPh sb="24" eb="25">
      <t>リツ</t>
    </rPh>
    <rPh sb="26" eb="28">
      <t>ジョジョ</t>
    </rPh>
    <rPh sb="29" eb="31">
      <t>ゾウカ</t>
    </rPh>
    <rPh sb="31" eb="33">
      <t>ケイコウ</t>
    </rPh>
    <rPh sb="40" eb="41">
      <t>トモナ</t>
    </rPh>
    <rPh sb="43" eb="45">
      <t>リョウキン</t>
    </rPh>
    <rPh sb="45" eb="47">
      <t>シュウニュウ</t>
    </rPh>
    <rPh sb="48" eb="50">
      <t>ネンネン</t>
    </rPh>
    <rPh sb="50" eb="52">
      <t>ゾウカ</t>
    </rPh>
    <rPh sb="58" eb="60">
      <t>セツゾク</t>
    </rPh>
    <rPh sb="60" eb="61">
      <t>リツ</t>
    </rPh>
    <rPh sb="61" eb="62">
      <t>オヨ</t>
    </rPh>
    <rPh sb="63" eb="65">
      <t>リョウキン</t>
    </rPh>
    <rPh sb="65" eb="67">
      <t>シュウニュウ</t>
    </rPh>
    <rPh sb="68" eb="69">
      <t>サラ</t>
    </rPh>
    <rPh sb="71" eb="73">
      <t>ゾウカ</t>
    </rPh>
    <rPh sb="74" eb="76">
      <t>メザ</t>
    </rPh>
    <rPh sb="78" eb="80">
      <t>セツゾク</t>
    </rPh>
    <rPh sb="82" eb="84">
      <t>ケイモウ</t>
    </rPh>
    <rPh sb="84" eb="86">
      <t>カツドウ</t>
    </rPh>
    <rPh sb="86" eb="87">
      <t>トウ</t>
    </rPh>
    <rPh sb="88" eb="89">
      <t>サラ</t>
    </rPh>
    <rPh sb="90" eb="92">
      <t>キョウカ</t>
    </rPh>
    <rPh sb="93" eb="95">
      <t>ジッシ</t>
    </rPh>
    <rPh sb="99" eb="101">
      <t>ヒツヨウ</t>
    </rPh>
    <rPh sb="134" eb="136">
      <t>キギョウ</t>
    </rPh>
    <rPh sb="136" eb="137">
      <t>サイ</t>
    </rPh>
    <rPh sb="137" eb="139">
      <t>ザンダカ</t>
    </rPh>
    <rPh sb="139" eb="140">
      <t>タイ</t>
    </rPh>
    <rPh sb="140" eb="142">
      <t>ジギョウ</t>
    </rPh>
    <rPh sb="142" eb="144">
      <t>キボ</t>
    </rPh>
    <rPh sb="144" eb="146">
      <t>ヒリツ</t>
    </rPh>
    <rPh sb="147" eb="149">
      <t>ルイジ</t>
    </rPh>
    <rPh sb="149" eb="151">
      <t>ダンタイ</t>
    </rPh>
    <rPh sb="151" eb="152">
      <t>トウ</t>
    </rPh>
    <rPh sb="154" eb="156">
      <t>スウチ</t>
    </rPh>
    <rPh sb="156" eb="158">
      <t>ヒカク</t>
    </rPh>
    <rPh sb="163" eb="165">
      <t>トウガイ</t>
    </rPh>
    <rPh sb="165" eb="167">
      <t>スウチ</t>
    </rPh>
    <rPh sb="168" eb="169">
      <t>ヒク</t>
    </rPh>
    <rPh sb="170" eb="172">
      <t>スイジュン</t>
    </rPh>
    <rPh sb="176" eb="178">
      <t>ゲンザイ</t>
    </rPh>
    <rPh sb="178" eb="181">
      <t>セイビチュウ</t>
    </rPh>
    <rPh sb="186" eb="188">
      <t>トウシ</t>
    </rPh>
    <rPh sb="188" eb="190">
      <t>キボ</t>
    </rPh>
    <rPh sb="191" eb="194">
      <t>シヨウリョウ</t>
    </rPh>
    <rPh sb="194" eb="196">
      <t>スイジュン</t>
    </rPh>
    <rPh sb="197" eb="199">
      <t>テキセイ</t>
    </rPh>
    <rPh sb="203" eb="204">
      <t>カンガ</t>
    </rPh>
    <rPh sb="211" eb="212">
      <t>サラ</t>
    </rPh>
    <rPh sb="214" eb="216">
      <t>セツゾク</t>
    </rPh>
    <rPh sb="216" eb="217">
      <t>リツ</t>
    </rPh>
    <rPh sb="218" eb="220">
      <t>リョウキン</t>
    </rPh>
    <rPh sb="220" eb="222">
      <t>シュウニュウ</t>
    </rPh>
    <rPh sb="223" eb="225">
      <t>コウジョウ</t>
    </rPh>
    <rPh sb="226" eb="228">
      <t>メザ</t>
    </rPh>
    <rPh sb="230" eb="232">
      <t>ケンゼン</t>
    </rPh>
    <rPh sb="232" eb="234">
      <t>ケイエイ</t>
    </rPh>
    <rPh sb="235" eb="236">
      <t>ツト</t>
    </rPh>
    <rPh sb="241" eb="243">
      <t>ヒツヨウ</t>
    </rPh>
    <rPh sb="275" eb="277">
      <t>ケイヒ</t>
    </rPh>
    <rPh sb="277" eb="279">
      <t>カイシュウ</t>
    </rPh>
    <rPh sb="279" eb="280">
      <t>リツ</t>
    </rPh>
    <rPh sb="281" eb="283">
      <t>トウガイ</t>
    </rPh>
    <rPh sb="283" eb="285">
      <t>スウチ</t>
    </rPh>
    <rPh sb="290" eb="292">
      <t>ヨコバ</t>
    </rPh>
    <rPh sb="293" eb="295">
      <t>ジョウタイ</t>
    </rPh>
    <rPh sb="299" eb="301">
      <t>ルイジ</t>
    </rPh>
    <rPh sb="301" eb="303">
      <t>ダンタイ</t>
    </rPh>
    <rPh sb="303" eb="304">
      <t>トウ</t>
    </rPh>
    <rPh sb="305" eb="307">
      <t>スウチ</t>
    </rPh>
    <rPh sb="308" eb="310">
      <t>ヒカク</t>
    </rPh>
    <rPh sb="313" eb="314">
      <t>ヒク</t>
    </rPh>
    <rPh sb="315" eb="317">
      <t>スウチ</t>
    </rPh>
    <rPh sb="327" eb="329">
      <t>レイワ</t>
    </rPh>
    <rPh sb="330" eb="332">
      <t>ネンド</t>
    </rPh>
    <rPh sb="334" eb="337">
      <t>シキネジマ</t>
    </rPh>
    <rPh sb="337" eb="340">
      <t>ゲスイドウ</t>
    </rPh>
    <rPh sb="340" eb="342">
      <t>ジギョウ</t>
    </rPh>
    <rPh sb="343" eb="344">
      <t>カン</t>
    </rPh>
    <rPh sb="344" eb="345">
      <t>キョ</t>
    </rPh>
    <rPh sb="345" eb="347">
      <t>セイビ</t>
    </rPh>
    <rPh sb="348" eb="351">
      <t>ショリジョウ</t>
    </rPh>
    <rPh sb="351" eb="353">
      <t>ゾウセイ</t>
    </rPh>
    <rPh sb="355" eb="357">
      <t>ジッシ</t>
    </rPh>
    <rPh sb="365" eb="366">
      <t>サラ</t>
    </rPh>
    <rPh sb="367" eb="369">
      <t>フタン</t>
    </rPh>
    <rPh sb="370" eb="371">
      <t>オオ</t>
    </rPh>
    <rPh sb="376" eb="377">
      <t>カンガ</t>
    </rPh>
    <rPh sb="389" eb="391">
      <t>セツゾク</t>
    </rPh>
    <rPh sb="391" eb="392">
      <t>リツ</t>
    </rPh>
    <rPh sb="393" eb="395">
      <t>リョウキン</t>
    </rPh>
    <rPh sb="395" eb="397">
      <t>シュウニュウ</t>
    </rPh>
    <rPh sb="398" eb="400">
      <t>ホンソン</t>
    </rPh>
    <rPh sb="400" eb="402">
      <t>チク</t>
    </rPh>
    <rPh sb="404" eb="405">
      <t>サラ</t>
    </rPh>
    <rPh sb="406" eb="408">
      <t>ゾウカ</t>
    </rPh>
    <rPh sb="411" eb="413">
      <t>ケンゼン</t>
    </rPh>
    <rPh sb="413" eb="415">
      <t>ケイエイ</t>
    </rPh>
    <rPh sb="416" eb="417">
      <t>ツト</t>
    </rPh>
    <rPh sb="422" eb="424">
      <t>ヒツヨウ</t>
    </rPh>
    <rPh sb="455" eb="457">
      <t>オスイ</t>
    </rPh>
    <rPh sb="457" eb="459">
      <t>ショリ</t>
    </rPh>
    <rPh sb="459" eb="461">
      <t>ゲンカ</t>
    </rPh>
    <rPh sb="462" eb="464">
      <t>トウガイ</t>
    </rPh>
    <rPh sb="464" eb="466">
      <t>スウチ</t>
    </rPh>
    <rPh sb="472" eb="474">
      <t>ルイジ</t>
    </rPh>
    <rPh sb="474" eb="476">
      <t>ダンタイ</t>
    </rPh>
    <rPh sb="476" eb="477">
      <t>トウ</t>
    </rPh>
    <rPh sb="478" eb="480">
      <t>スウチ</t>
    </rPh>
    <rPh sb="481" eb="483">
      <t>ヒカク</t>
    </rPh>
    <rPh sb="486" eb="487">
      <t>タカ</t>
    </rPh>
    <rPh sb="488" eb="490">
      <t>スウチ</t>
    </rPh>
    <rPh sb="502" eb="504">
      <t>セツゾク</t>
    </rPh>
    <rPh sb="504" eb="505">
      <t>リツ</t>
    </rPh>
    <rPh sb="506" eb="508">
      <t>リョウキン</t>
    </rPh>
    <rPh sb="508" eb="510">
      <t>シュウニュウ</t>
    </rPh>
    <rPh sb="511" eb="513">
      <t>ゾウカ</t>
    </rPh>
    <rPh sb="514" eb="516">
      <t>イジ</t>
    </rPh>
    <rPh sb="516" eb="518">
      <t>カンリ</t>
    </rPh>
    <rPh sb="518" eb="519">
      <t>ヒ</t>
    </rPh>
    <rPh sb="520" eb="522">
      <t>サクゲン</t>
    </rPh>
    <rPh sb="523" eb="524">
      <t>ト</t>
    </rPh>
    <rPh sb="525" eb="526">
      <t>ク</t>
    </rPh>
    <rPh sb="527" eb="529">
      <t>ヒツヨウ</t>
    </rPh>
    <rPh sb="536" eb="538">
      <t>イジ</t>
    </rPh>
    <rPh sb="538" eb="540">
      <t>カンリ</t>
    </rPh>
    <rPh sb="556" eb="557">
      <t>トウ</t>
    </rPh>
    <rPh sb="558" eb="560">
      <t>サクテイ</t>
    </rPh>
    <rPh sb="561" eb="562">
      <t>オコナ</t>
    </rPh>
    <rPh sb="564" eb="567">
      <t>ケイカクテキ</t>
    </rPh>
    <rPh sb="568" eb="570">
      <t>テキセイ</t>
    </rPh>
    <rPh sb="571" eb="573">
      <t>イジ</t>
    </rPh>
    <rPh sb="573" eb="575">
      <t>カンリ</t>
    </rPh>
    <rPh sb="576" eb="578">
      <t>ジッシ</t>
    </rPh>
    <rPh sb="580" eb="582">
      <t>エンメイ</t>
    </rPh>
    <rPh sb="582" eb="583">
      <t>カ</t>
    </rPh>
    <rPh sb="584" eb="585">
      <t>ハカ</t>
    </rPh>
    <rPh sb="589" eb="592">
      <t>コウリツテキ</t>
    </rPh>
    <rPh sb="593" eb="595">
      <t>ウンエイ</t>
    </rPh>
    <rPh sb="596" eb="597">
      <t>ツト</t>
    </rPh>
    <rPh sb="602" eb="604">
      <t>ヒツヨウ</t>
    </rPh>
    <rPh sb="638" eb="640">
      <t>シセツ</t>
    </rPh>
    <rPh sb="640" eb="642">
      <t>リヨウ</t>
    </rPh>
    <rPh sb="642" eb="643">
      <t>リツ</t>
    </rPh>
    <rPh sb="644" eb="646">
      <t>トウガイ</t>
    </rPh>
    <rPh sb="646" eb="648">
      <t>スウチ</t>
    </rPh>
    <rPh sb="654" eb="656">
      <t>ルイジ</t>
    </rPh>
    <rPh sb="656" eb="658">
      <t>ダンタイ</t>
    </rPh>
    <rPh sb="658" eb="659">
      <t>トウ</t>
    </rPh>
    <rPh sb="660" eb="662">
      <t>スウチ</t>
    </rPh>
    <rPh sb="663" eb="665">
      <t>ヒカク</t>
    </rPh>
    <rPh sb="668" eb="669">
      <t>ヒク</t>
    </rPh>
    <rPh sb="670" eb="672">
      <t>スウチ</t>
    </rPh>
    <rPh sb="681" eb="683">
      <t>セツゾク</t>
    </rPh>
    <rPh sb="683" eb="684">
      <t>リツ</t>
    </rPh>
    <rPh sb="685" eb="686">
      <t>サラ</t>
    </rPh>
    <rPh sb="687" eb="689">
      <t>ゾウカ</t>
    </rPh>
    <rPh sb="691" eb="693">
      <t>シセツ</t>
    </rPh>
    <rPh sb="693" eb="695">
      <t>リヨウ</t>
    </rPh>
    <rPh sb="695" eb="696">
      <t>リツ</t>
    </rPh>
    <rPh sb="697" eb="699">
      <t>コウジョウ</t>
    </rPh>
    <rPh sb="702" eb="704">
      <t>ヒツヨウ</t>
    </rPh>
    <rPh sb="737" eb="740">
      <t>スイセンカ</t>
    </rPh>
    <rPh sb="740" eb="741">
      <t>リツ</t>
    </rPh>
    <rPh sb="742" eb="744">
      <t>ジンコウ</t>
    </rPh>
    <rPh sb="744" eb="746">
      <t>ゲンショウ</t>
    </rPh>
    <rPh sb="746" eb="747">
      <t>トウ</t>
    </rPh>
    <rPh sb="748" eb="750">
      <t>エイキョウ</t>
    </rPh>
    <rPh sb="755" eb="758">
      <t>スイセンカ</t>
    </rPh>
    <rPh sb="758" eb="759">
      <t>リツ</t>
    </rPh>
    <rPh sb="760" eb="762">
      <t>セツゾク</t>
    </rPh>
    <rPh sb="762" eb="763">
      <t>リツ</t>
    </rPh>
    <rPh sb="765" eb="767">
      <t>ジョジョ</t>
    </rPh>
    <rPh sb="768" eb="770">
      <t>ゾウカ</t>
    </rPh>
    <rPh sb="770" eb="772">
      <t>ケイコウ</t>
    </rPh>
    <rPh sb="779" eb="780">
      <t>トモナ</t>
    </rPh>
    <rPh sb="782" eb="784">
      <t>リョウキン</t>
    </rPh>
    <rPh sb="784" eb="786">
      <t>シュウニュウ</t>
    </rPh>
    <rPh sb="787" eb="789">
      <t>ネンネン</t>
    </rPh>
    <rPh sb="789" eb="791">
      <t>ゾウカ</t>
    </rPh>
    <rPh sb="803" eb="805">
      <t>ミマン</t>
    </rPh>
    <rPh sb="811" eb="813">
      <t>ケンゼン</t>
    </rPh>
    <rPh sb="813" eb="815">
      <t>ケイエイ</t>
    </rPh>
    <rPh sb="816" eb="817">
      <t>ム</t>
    </rPh>
    <rPh sb="818" eb="820">
      <t>セツゾク</t>
    </rPh>
    <rPh sb="822" eb="824">
      <t>ケイモウ</t>
    </rPh>
    <rPh sb="824" eb="826">
      <t>カツドウ</t>
    </rPh>
    <rPh sb="826" eb="827">
      <t>トウ</t>
    </rPh>
    <rPh sb="828" eb="829">
      <t>サラ</t>
    </rPh>
    <rPh sb="830" eb="832">
      <t>キョウカ</t>
    </rPh>
    <rPh sb="833" eb="835">
      <t>ジッシ</t>
    </rPh>
    <rPh sb="839" eb="84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</si>
</sst>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8-42B0-9864-1D7253F1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2B0-9864-1D7253F1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38.54</c:v>
                </c:pt>
                <c:pt idx="1">
                  <c:v>43.58</c:v>
                </c:pt>
                <c:pt idx="2">
                  <c:v>61.5</c:v>
                </c:pt>
                <c:pt idx="3">
                  <c:v>80.069999999999993</c:v>
                </c:pt>
                <c:pt idx="4">
                  <c:v>85.36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F-49C0-A5BC-E18A6A50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F-49C0-A5BC-E18A6A50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1-4BC1-B2AA-DDB1CD99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1-4BC1-B2AA-DDB1CD99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C68-9D4A-1E5A53F6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E-4C68-9D4A-1E5A53F6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9-460F-A5B1-F3C4AF28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9-460F-A5B1-F3C4AF28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A-4547-92E4-1D63270A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A-4547-92E4-1D63270A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855.36</c:v>
                </c:pt>
                <c:pt idx="1">
                  <c:v>862.19</c:v>
                </c:pt>
                <c:pt idx="2">
                  <c:v>77.97</c:v>
                </c:pt>
                <c:pt idx="3">
                  <c:v>80.89</c:v>
                </c:pt>
                <c:pt idx="4">
                  <c:v>81.86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1-4A3E-9DC0-D7BE7D35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1223.96</c:v>
                </c:pt>
                <c:pt idx="3">
                  <c:v>1269.1500000000001</c:v>
                </c:pt>
                <c:pt idx="4">
                  <c:v>1087.96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1-4A3E-9DC0-D7BE7D35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44.55</c:v>
                </c:pt>
                <c:pt idx="1">
                  <c:v>39.69</c:v>
                </c:pt>
                <c:pt idx="2">
                  <c:v>43.01</c:v>
                </c:pt>
                <c:pt idx="3">
                  <c:v>41.18</c:v>
                </c:pt>
                <c:pt idx="4">
                  <c:v>52.24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9-41AF-8DF1-F02F0A61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61.54</c:v>
                </c:pt>
                <c:pt idx="3">
                  <c:v>63.97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9-41AF-8DF1-F02F0A61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463.9</c:v>
                </c:pt>
                <c:pt idx="1">
                  <c:v>520.24</c:v>
                </c:pt>
                <c:pt idx="2">
                  <c:v>481.46</c:v>
                </c:pt>
                <c:pt idx="3">
                  <c:v>504.72</c:v>
                </c:pt>
                <c:pt idx="4">
                  <c:v>405.84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7-4F3F-8CB4-6F4E5DA8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267.86</c:v>
                </c:pt>
                <c:pt idx="3">
                  <c:v>256.82</c:v>
                </c:pt>
                <c:pt idx="4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7-4F3F-8CB4-6F4E5DA8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29.18</c:v>
                </c:pt>
                <c:pt idx="1">
                  <c:v>28.52</c:v>
                </c:pt>
                <c:pt idx="2">
                  <c:v>30.66</c:v>
                </c:pt>
                <c:pt idx="3">
                  <c:v>29.59</c:v>
                </c:pt>
                <c:pt idx="4">
                  <c:v>30.16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5-4C45-ADFF-0CF5F0938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37.08</c:v>
                </c:pt>
                <c:pt idx="3">
                  <c:v>37.46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5-4C45-ADFF-0CF5F0938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66.430000000000007</c:v>
                </c:pt>
                <c:pt idx="1">
                  <c:v>66.290000000000006</c:v>
                </c:pt>
                <c:pt idx="2">
                  <c:v>68.11</c:v>
                </c:pt>
                <c:pt idx="3">
                  <c:v>70.05</c:v>
                </c:pt>
                <c:pt idx="4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C55-8D8C-F1D2D0DC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67.22</c:v>
                </c:pt>
                <c:pt idx="3">
                  <c:v>67.459999999999994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0-4C55-8D8C-F1D2D0DCC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
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
データ!H6</f>
        <v>
東京都　新島村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
1</v>
      </c>
      <c r="C7" s="65"/>
      <c r="D7" s="65"/>
      <c r="E7" s="65"/>
      <c r="F7" s="65"/>
      <c r="G7" s="65"/>
      <c r="H7" s="65"/>
      <c r="I7" s="65" t="s">
        <v>
2</v>
      </c>
      <c r="J7" s="65"/>
      <c r="K7" s="65"/>
      <c r="L7" s="65"/>
      <c r="M7" s="65"/>
      <c r="N7" s="65"/>
      <c r="O7" s="65"/>
      <c r="P7" s="65" t="s">
        <v>
3</v>
      </c>
      <c r="Q7" s="65"/>
      <c r="R7" s="65"/>
      <c r="S7" s="65"/>
      <c r="T7" s="65"/>
      <c r="U7" s="65"/>
      <c r="V7" s="65"/>
      <c r="W7" s="65" t="s">
        <v>
4</v>
      </c>
      <c r="X7" s="65"/>
      <c r="Y7" s="65"/>
      <c r="Z7" s="65"/>
      <c r="AA7" s="65"/>
      <c r="AB7" s="65"/>
      <c r="AC7" s="65"/>
      <c r="AD7" s="65" t="s">
        <v>
5</v>
      </c>
      <c r="AE7" s="65"/>
      <c r="AF7" s="65"/>
      <c r="AG7" s="65"/>
      <c r="AH7" s="65"/>
      <c r="AI7" s="65"/>
      <c r="AJ7" s="65"/>
      <c r="AK7" s="3"/>
      <c r="AL7" s="65" t="s">
        <v>
6</v>
      </c>
      <c r="AM7" s="65"/>
      <c r="AN7" s="65"/>
      <c r="AO7" s="65"/>
      <c r="AP7" s="65"/>
      <c r="AQ7" s="65"/>
      <c r="AR7" s="65"/>
      <c r="AS7" s="65"/>
      <c r="AT7" s="65" t="s">
        <v>
7</v>
      </c>
      <c r="AU7" s="65"/>
      <c r="AV7" s="65"/>
      <c r="AW7" s="65"/>
      <c r="AX7" s="65"/>
      <c r="AY7" s="65"/>
      <c r="AZ7" s="65"/>
      <c r="BA7" s="65"/>
      <c r="BB7" s="65" t="s">
        <v>
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
データ!I6</f>
        <v>
法非適用</v>
      </c>
      <c r="C8" s="72"/>
      <c r="D8" s="72"/>
      <c r="E8" s="72"/>
      <c r="F8" s="72"/>
      <c r="G8" s="72"/>
      <c r="H8" s="72"/>
      <c r="I8" s="72" t="str">
        <f>
データ!J6</f>
        <v>
下水道事業</v>
      </c>
      <c r="J8" s="72"/>
      <c r="K8" s="72"/>
      <c r="L8" s="72"/>
      <c r="M8" s="72"/>
      <c r="N8" s="72"/>
      <c r="O8" s="72"/>
      <c r="P8" s="72" t="str">
        <f>
データ!K6</f>
        <v>
特定環境保全公共下水道</v>
      </c>
      <c r="Q8" s="72"/>
      <c r="R8" s="72"/>
      <c r="S8" s="72"/>
      <c r="T8" s="72"/>
      <c r="U8" s="72"/>
      <c r="V8" s="72"/>
      <c r="W8" s="72" t="str">
        <f>
データ!L6</f>
        <v>
D3</v>
      </c>
      <c r="X8" s="72"/>
      <c r="Y8" s="72"/>
      <c r="Z8" s="72"/>
      <c r="AA8" s="72"/>
      <c r="AB8" s="72"/>
      <c r="AC8" s="72"/>
      <c r="AD8" s="73" t="str">
        <f>
データ!$M$6</f>
        <v>
非設置</v>
      </c>
      <c r="AE8" s="73"/>
      <c r="AF8" s="73"/>
      <c r="AG8" s="73"/>
      <c r="AH8" s="73"/>
      <c r="AI8" s="73"/>
      <c r="AJ8" s="73"/>
      <c r="AK8" s="3"/>
      <c r="AL8" s="69">
        <f>
データ!S6</f>
        <v>
2688</v>
      </c>
      <c r="AM8" s="69"/>
      <c r="AN8" s="69"/>
      <c r="AO8" s="69"/>
      <c r="AP8" s="69"/>
      <c r="AQ8" s="69"/>
      <c r="AR8" s="69"/>
      <c r="AS8" s="69"/>
      <c r="AT8" s="68">
        <f>
データ!T6</f>
        <v>
27.54</v>
      </c>
      <c r="AU8" s="68"/>
      <c r="AV8" s="68"/>
      <c r="AW8" s="68"/>
      <c r="AX8" s="68"/>
      <c r="AY8" s="68"/>
      <c r="AZ8" s="68"/>
      <c r="BA8" s="68"/>
      <c r="BB8" s="68">
        <f>
データ!U6</f>
        <v>
97.6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
10</v>
      </c>
      <c r="BM8" s="71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
12</v>
      </c>
      <c r="C9" s="65"/>
      <c r="D9" s="65"/>
      <c r="E9" s="65"/>
      <c r="F9" s="65"/>
      <c r="G9" s="65"/>
      <c r="H9" s="65"/>
      <c r="I9" s="65" t="s">
        <v>
13</v>
      </c>
      <c r="J9" s="65"/>
      <c r="K9" s="65"/>
      <c r="L9" s="65"/>
      <c r="M9" s="65"/>
      <c r="N9" s="65"/>
      <c r="O9" s="65"/>
      <c r="P9" s="65" t="s">
        <v>
14</v>
      </c>
      <c r="Q9" s="65"/>
      <c r="R9" s="65"/>
      <c r="S9" s="65"/>
      <c r="T9" s="65"/>
      <c r="U9" s="65"/>
      <c r="V9" s="65"/>
      <c r="W9" s="65" t="s">
        <v>
15</v>
      </c>
      <c r="X9" s="65"/>
      <c r="Y9" s="65"/>
      <c r="Z9" s="65"/>
      <c r="AA9" s="65"/>
      <c r="AB9" s="65"/>
      <c r="AC9" s="65"/>
      <c r="AD9" s="65" t="s">
        <v>
16</v>
      </c>
      <c r="AE9" s="65"/>
      <c r="AF9" s="65"/>
      <c r="AG9" s="65"/>
      <c r="AH9" s="65"/>
      <c r="AI9" s="65"/>
      <c r="AJ9" s="65"/>
      <c r="AK9" s="3"/>
      <c r="AL9" s="65" t="s">
        <v>
17</v>
      </c>
      <c r="AM9" s="65"/>
      <c r="AN9" s="65"/>
      <c r="AO9" s="65"/>
      <c r="AP9" s="65"/>
      <c r="AQ9" s="65"/>
      <c r="AR9" s="65"/>
      <c r="AS9" s="65"/>
      <c r="AT9" s="65" t="s">
        <v>
18</v>
      </c>
      <c r="AU9" s="65"/>
      <c r="AV9" s="65"/>
      <c r="AW9" s="65"/>
      <c r="AX9" s="65"/>
      <c r="AY9" s="65"/>
      <c r="AZ9" s="65"/>
      <c r="BA9" s="65"/>
      <c r="BB9" s="65" t="s">
        <v>
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
20</v>
      </c>
      <c r="BM9" s="67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
データ!N6</f>
        <v>
-</v>
      </c>
      <c r="C10" s="68"/>
      <c r="D10" s="68"/>
      <c r="E10" s="68"/>
      <c r="F10" s="68"/>
      <c r="G10" s="68"/>
      <c r="H10" s="68"/>
      <c r="I10" s="68" t="str">
        <f>
データ!O6</f>
        <v>
該当数値なし</v>
      </c>
      <c r="J10" s="68"/>
      <c r="K10" s="68"/>
      <c r="L10" s="68"/>
      <c r="M10" s="68"/>
      <c r="N10" s="68"/>
      <c r="O10" s="68"/>
      <c r="P10" s="68">
        <f>
データ!P6</f>
        <v>
65.02</v>
      </c>
      <c r="Q10" s="68"/>
      <c r="R10" s="68"/>
      <c r="S10" s="68"/>
      <c r="T10" s="68"/>
      <c r="U10" s="68"/>
      <c r="V10" s="68"/>
      <c r="W10" s="68">
        <f>
データ!Q6</f>
        <v>
100</v>
      </c>
      <c r="X10" s="68"/>
      <c r="Y10" s="68"/>
      <c r="Z10" s="68"/>
      <c r="AA10" s="68"/>
      <c r="AB10" s="68"/>
      <c r="AC10" s="68"/>
      <c r="AD10" s="69">
        <f>
データ!R6</f>
        <v>
3850</v>
      </c>
      <c r="AE10" s="69"/>
      <c r="AF10" s="69"/>
      <c r="AG10" s="69"/>
      <c r="AH10" s="69"/>
      <c r="AI10" s="69"/>
      <c r="AJ10" s="69"/>
      <c r="AK10" s="2"/>
      <c r="AL10" s="69">
        <f>
データ!V6</f>
        <v>
1714</v>
      </c>
      <c r="AM10" s="69"/>
      <c r="AN10" s="69"/>
      <c r="AO10" s="69"/>
      <c r="AP10" s="69"/>
      <c r="AQ10" s="69"/>
      <c r="AR10" s="69"/>
      <c r="AS10" s="69"/>
      <c r="AT10" s="68">
        <f>
データ!W6</f>
        <v>
0.84</v>
      </c>
      <c r="AU10" s="68"/>
      <c r="AV10" s="68"/>
      <c r="AW10" s="68"/>
      <c r="AX10" s="68"/>
      <c r="AY10" s="68"/>
      <c r="AZ10" s="68"/>
      <c r="BA10" s="68"/>
      <c r="BB10" s="68">
        <f>
データ!X6</f>
        <v>
2040.48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
22</v>
      </c>
      <c r="BM10" s="59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
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
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
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
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
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
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
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
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
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【1,218.70】</v>
      </c>
      <c r="I86" s="26" t="str">
        <f>
データ!CA6</f>
        <v>
【74.17】</v>
      </c>
      <c r="J86" s="26" t="str">
        <f>
データ!CL6</f>
        <v>
【218.56】</v>
      </c>
      <c r="K86" s="26" t="str">
        <f>
データ!CW6</f>
        <v>
【42.86】</v>
      </c>
      <c r="L86" s="26" t="str">
        <f>
データ!DH6</f>
        <v>
【84.20】</v>
      </c>
      <c r="M86" s="26" t="s">
        <v>
44</v>
      </c>
      <c r="N86" s="26" t="s">
        <v>
44</v>
      </c>
      <c r="O86" s="26" t="str">
        <f>
データ!EO6</f>
        <v>
【0.28】</v>
      </c>
    </row>
  </sheetData>
  <sheetProtection algorithmName="SHA-512" hashValue="mm9aEmPSky9pIiVoTohltZJ584QyoTINww9htBw2ATGodd1lhLV5mAb5gPzyKJvzHfNh6ixaX/bUJOXBvGcEzg==" saltValue="52Y4ghJyOdNgOL4eeVurs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45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46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47</v>
      </c>
      <c r="B3" s="29" t="s">
        <v>
48</v>
      </c>
      <c r="C3" s="29" t="s">
        <v>
49</v>
      </c>
      <c r="D3" s="29" t="s">
        <v>
50</v>
      </c>
      <c r="E3" s="29" t="s">
        <v>
51</v>
      </c>
      <c r="F3" s="29" t="s">
        <v>
52</v>
      </c>
      <c r="G3" s="29" t="s">
        <v>
53</v>
      </c>
      <c r="H3" s="77" t="s">
        <v>
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69</v>
      </c>
      <c r="B5" s="31"/>
      <c r="C5" s="31"/>
      <c r="D5" s="31"/>
      <c r="E5" s="31"/>
      <c r="F5" s="31"/>
      <c r="G5" s="31"/>
      <c r="H5" s="32" t="s">
        <v>
70</v>
      </c>
      <c r="I5" s="32" t="s">
        <v>
71</v>
      </c>
      <c r="J5" s="32" t="s">
        <v>
72</v>
      </c>
      <c r="K5" s="32" t="s">
        <v>
73</v>
      </c>
      <c r="L5" s="32" t="s">
        <v>
74</v>
      </c>
      <c r="M5" s="32" t="s">
        <v>
5</v>
      </c>
      <c r="N5" s="32" t="s">
        <v>
75</v>
      </c>
      <c r="O5" s="32" t="s">
        <v>
76</v>
      </c>
      <c r="P5" s="32" t="s">
        <v>
77</v>
      </c>
      <c r="Q5" s="32" t="s">
        <v>
78</v>
      </c>
      <c r="R5" s="32" t="s">
        <v>
79</v>
      </c>
      <c r="S5" s="32" t="s">
        <v>
80</v>
      </c>
      <c r="T5" s="32" t="s">
        <v>
81</v>
      </c>
      <c r="U5" s="32" t="s">
        <v>
82</v>
      </c>
      <c r="V5" s="32" t="s">
        <v>
83</v>
      </c>
      <c r="W5" s="32" t="s">
        <v>
84</v>
      </c>
      <c r="X5" s="32" t="s">
        <v>
85</v>
      </c>
      <c r="Y5" s="32" t="s">
        <v>
86</v>
      </c>
      <c r="Z5" s="32" t="s">
        <v>
87</v>
      </c>
      <c r="AA5" s="32" t="s">
        <v>
88</v>
      </c>
      <c r="AB5" s="32" t="s">
        <v>
89</v>
      </c>
      <c r="AC5" s="32" t="s">
        <v>
90</v>
      </c>
      <c r="AD5" s="32" t="s">
        <v>
91</v>
      </c>
      <c r="AE5" s="32" t="s">
        <v>
92</v>
      </c>
      <c r="AF5" s="32" t="s">
        <v>
93</v>
      </c>
      <c r="AG5" s="32" t="s">
        <v>
94</v>
      </c>
      <c r="AH5" s="32" t="s">
        <v>
95</v>
      </c>
      <c r="AI5" s="32" t="s">
        <v>
31</v>
      </c>
      <c r="AJ5" s="32" t="s">
        <v>
86</v>
      </c>
      <c r="AK5" s="32" t="s">
        <v>
87</v>
      </c>
      <c r="AL5" s="32" t="s">
        <v>
88</v>
      </c>
      <c r="AM5" s="32" t="s">
        <v>
89</v>
      </c>
      <c r="AN5" s="32" t="s">
        <v>
90</v>
      </c>
      <c r="AO5" s="32" t="s">
        <v>
91</v>
      </c>
      <c r="AP5" s="32" t="s">
        <v>
92</v>
      </c>
      <c r="AQ5" s="32" t="s">
        <v>
93</v>
      </c>
      <c r="AR5" s="32" t="s">
        <v>
94</v>
      </c>
      <c r="AS5" s="32" t="s">
        <v>
95</v>
      </c>
      <c r="AT5" s="32" t="s">
        <v>
96</v>
      </c>
      <c r="AU5" s="32" t="s">
        <v>
86</v>
      </c>
      <c r="AV5" s="32" t="s">
        <v>
87</v>
      </c>
      <c r="AW5" s="32" t="s">
        <v>
88</v>
      </c>
      <c r="AX5" s="32" t="s">
        <v>
89</v>
      </c>
      <c r="AY5" s="32" t="s">
        <v>
90</v>
      </c>
      <c r="AZ5" s="32" t="s">
        <v>
91</v>
      </c>
      <c r="BA5" s="32" t="s">
        <v>
92</v>
      </c>
      <c r="BB5" s="32" t="s">
        <v>
93</v>
      </c>
      <c r="BC5" s="32" t="s">
        <v>
94</v>
      </c>
      <c r="BD5" s="32" t="s">
        <v>
95</v>
      </c>
      <c r="BE5" s="32" t="s">
        <v>
96</v>
      </c>
      <c r="BF5" s="32" t="s">
        <v>
86</v>
      </c>
      <c r="BG5" s="32" t="s">
        <v>
87</v>
      </c>
      <c r="BH5" s="32" t="s">
        <v>
88</v>
      </c>
      <c r="BI5" s="32" t="s">
        <v>
89</v>
      </c>
      <c r="BJ5" s="32" t="s">
        <v>
90</v>
      </c>
      <c r="BK5" s="32" t="s">
        <v>
91</v>
      </c>
      <c r="BL5" s="32" t="s">
        <v>
92</v>
      </c>
      <c r="BM5" s="32" t="s">
        <v>
93</v>
      </c>
      <c r="BN5" s="32" t="s">
        <v>
94</v>
      </c>
      <c r="BO5" s="32" t="s">
        <v>
95</v>
      </c>
      <c r="BP5" s="32" t="s">
        <v>
96</v>
      </c>
      <c r="BQ5" s="32" t="s">
        <v>
86</v>
      </c>
      <c r="BR5" s="32" t="s">
        <v>
87</v>
      </c>
      <c r="BS5" s="32" t="s">
        <v>
88</v>
      </c>
      <c r="BT5" s="32" t="s">
        <v>
89</v>
      </c>
      <c r="BU5" s="32" t="s">
        <v>
90</v>
      </c>
      <c r="BV5" s="32" t="s">
        <v>
91</v>
      </c>
      <c r="BW5" s="32" t="s">
        <v>
92</v>
      </c>
      <c r="BX5" s="32" t="s">
        <v>
93</v>
      </c>
      <c r="BY5" s="32" t="s">
        <v>
94</v>
      </c>
      <c r="BZ5" s="32" t="s">
        <v>
95</v>
      </c>
      <c r="CA5" s="32" t="s">
        <v>
96</v>
      </c>
      <c r="CB5" s="32" t="s">
        <v>
86</v>
      </c>
      <c r="CC5" s="32" t="s">
        <v>
87</v>
      </c>
      <c r="CD5" s="32" t="s">
        <v>
88</v>
      </c>
      <c r="CE5" s="32" t="s">
        <v>
89</v>
      </c>
      <c r="CF5" s="32" t="s">
        <v>
90</v>
      </c>
      <c r="CG5" s="32" t="s">
        <v>
91</v>
      </c>
      <c r="CH5" s="32" t="s">
        <v>
92</v>
      </c>
      <c r="CI5" s="32" t="s">
        <v>
93</v>
      </c>
      <c r="CJ5" s="32" t="s">
        <v>
94</v>
      </c>
      <c r="CK5" s="32" t="s">
        <v>
95</v>
      </c>
      <c r="CL5" s="32" t="s">
        <v>
96</v>
      </c>
      <c r="CM5" s="32" t="s">
        <v>
86</v>
      </c>
      <c r="CN5" s="32" t="s">
        <v>
87</v>
      </c>
      <c r="CO5" s="32" t="s">
        <v>
88</v>
      </c>
      <c r="CP5" s="32" t="s">
        <v>
89</v>
      </c>
      <c r="CQ5" s="32" t="s">
        <v>
90</v>
      </c>
      <c r="CR5" s="32" t="s">
        <v>
91</v>
      </c>
      <c r="CS5" s="32" t="s">
        <v>
92</v>
      </c>
      <c r="CT5" s="32" t="s">
        <v>
93</v>
      </c>
      <c r="CU5" s="32" t="s">
        <v>
94</v>
      </c>
      <c r="CV5" s="32" t="s">
        <v>
95</v>
      </c>
      <c r="CW5" s="32" t="s">
        <v>
96</v>
      </c>
      <c r="CX5" s="32" t="s">
        <v>
86</v>
      </c>
      <c r="CY5" s="32" t="s">
        <v>
87</v>
      </c>
      <c r="CZ5" s="32" t="s">
        <v>
88</v>
      </c>
      <c r="DA5" s="32" t="s">
        <v>
89</v>
      </c>
      <c r="DB5" s="32" t="s">
        <v>
90</v>
      </c>
      <c r="DC5" s="32" t="s">
        <v>
91</v>
      </c>
      <c r="DD5" s="32" t="s">
        <v>
92</v>
      </c>
      <c r="DE5" s="32" t="s">
        <v>
93</v>
      </c>
      <c r="DF5" s="32" t="s">
        <v>
94</v>
      </c>
      <c r="DG5" s="32" t="s">
        <v>
95</v>
      </c>
      <c r="DH5" s="32" t="s">
        <v>
96</v>
      </c>
      <c r="DI5" s="32" t="s">
        <v>
86</v>
      </c>
      <c r="DJ5" s="32" t="s">
        <v>
87</v>
      </c>
      <c r="DK5" s="32" t="s">
        <v>
88</v>
      </c>
      <c r="DL5" s="32" t="s">
        <v>
89</v>
      </c>
      <c r="DM5" s="32" t="s">
        <v>
90</v>
      </c>
      <c r="DN5" s="32" t="s">
        <v>
91</v>
      </c>
      <c r="DO5" s="32" t="s">
        <v>
92</v>
      </c>
      <c r="DP5" s="32" t="s">
        <v>
93</v>
      </c>
      <c r="DQ5" s="32" t="s">
        <v>
94</v>
      </c>
      <c r="DR5" s="32" t="s">
        <v>
95</v>
      </c>
      <c r="DS5" s="32" t="s">
        <v>
96</v>
      </c>
      <c r="DT5" s="32" t="s">
        <v>
86</v>
      </c>
      <c r="DU5" s="32" t="s">
        <v>
87</v>
      </c>
      <c r="DV5" s="32" t="s">
        <v>
88</v>
      </c>
      <c r="DW5" s="32" t="s">
        <v>
89</v>
      </c>
      <c r="DX5" s="32" t="s">
        <v>
90</v>
      </c>
      <c r="DY5" s="32" t="s">
        <v>
91</v>
      </c>
      <c r="DZ5" s="32" t="s">
        <v>
92</v>
      </c>
      <c r="EA5" s="32" t="s">
        <v>
93</v>
      </c>
      <c r="EB5" s="32" t="s">
        <v>
94</v>
      </c>
      <c r="EC5" s="32" t="s">
        <v>
95</v>
      </c>
      <c r="ED5" s="32" t="s">
        <v>
96</v>
      </c>
      <c r="EE5" s="32" t="s">
        <v>
86</v>
      </c>
      <c r="EF5" s="32" t="s">
        <v>
87</v>
      </c>
      <c r="EG5" s="32" t="s">
        <v>
88</v>
      </c>
      <c r="EH5" s="32" t="s">
        <v>
89</v>
      </c>
      <c r="EI5" s="32" t="s">
        <v>
90</v>
      </c>
      <c r="EJ5" s="32" t="s">
        <v>
91</v>
      </c>
      <c r="EK5" s="32" t="s">
        <v>
92</v>
      </c>
      <c r="EL5" s="32" t="s">
        <v>
93</v>
      </c>
      <c r="EM5" s="32" t="s">
        <v>
94</v>
      </c>
      <c r="EN5" s="32" t="s">
        <v>
95</v>
      </c>
      <c r="EO5" s="32" t="s">
        <v>
96</v>
      </c>
    </row>
    <row r="6" spans="1:145" s="36" customFormat="1" x14ac:dyDescent="0.15">
      <c r="A6" s="28" t="s">
        <v>
97</v>
      </c>
      <c r="B6" s="33">
        <f>
B7</f>
        <v>
2019</v>
      </c>
      <c r="C6" s="33">
        <f t="shared" ref="C6:X6" si="3">
C7</f>
        <v>
133639</v>
      </c>
      <c r="D6" s="33">
        <f t="shared" si="3"/>
        <v>
47</v>
      </c>
      <c r="E6" s="33">
        <f t="shared" si="3"/>
        <v>
17</v>
      </c>
      <c r="F6" s="33">
        <f t="shared" si="3"/>
        <v>
4</v>
      </c>
      <c r="G6" s="33">
        <f t="shared" si="3"/>
        <v>
0</v>
      </c>
      <c r="H6" s="33" t="str">
        <f t="shared" si="3"/>
        <v>
東京都　新島村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特定環境保全公共下水道</v>
      </c>
      <c r="L6" s="33" t="str">
        <f t="shared" si="3"/>
        <v>
D3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65.02</v>
      </c>
      <c r="Q6" s="34">
        <f t="shared" si="3"/>
        <v>
100</v>
      </c>
      <c r="R6" s="34">
        <f t="shared" si="3"/>
        <v>
3850</v>
      </c>
      <c r="S6" s="34">
        <f t="shared" si="3"/>
        <v>
2688</v>
      </c>
      <c r="T6" s="34">
        <f t="shared" si="3"/>
        <v>
27.54</v>
      </c>
      <c r="U6" s="34">
        <f t="shared" si="3"/>
        <v>
97.6</v>
      </c>
      <c r="V6" s="34">
        <f t="shared" si="3"/>
        <v>
1714</v>
      </c>
      <c r="W6" s="34">
        <f t="shared" si="3"/>
        <v>
0.84</v>
      </c>
      <c r="X6" s="34">
        <f t="shared" si="3"/>
        <v>
2040.48</v>
      </c>
      <c r="Y6" s="35">
        <f>
IF(Y7="",NA(),Y7)</f>
        <v>
38.54</v>
      </c>
      <c r="Z6" s="35">
        <f t="shared" ref="Z6:AH6" si="4">
IF(Z7="",NA(),Z7)</f>
        <v>
43.58</v>
      </c>
      <c r="AA6" s="35">
        <f t="shared" si="4"/>
        <v>
61.5</v>
      </c>
      <c r="AB6" s="35">
        <f t="shared" si="4"/>
        <v>
80.069999999999993</v>
      </c>
      <c r="AC6" s="35">
        <f t="shared" si="4"/>
        <v>
85.36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855.36</v>
      </c>
      <c r="BG6" s="35">
        <f t="shared" ref="BG6:BO6" si="7">
IF(BG7="",NA(),BG7)</f>
        <v>
862.19</v>
      </c>
      <c r="BH6" s="35">
        <f t="shared" si="7"/>
        <v>
77.97</v>
      </c>
      <c r="BI6" s="35">
        <f t="shared" si="7"/>
        <v>
80.89</v>
      </c>
      <c r="BJ6" s="35">
        <f t="shared" si="7"/>
        <v>
81.86</v>
      </c>
      <c r="BK6" s="35">
        <f t="shared" si="7"/>
        <v>
1673.47</v>
      </c>
      <c r="BL6" s="35">
        <f t="shared" si="7"/>
        <v>
1592.72</v>
      </c>
      <c r="BM6" s="35">
        <f t="shared" si="7"/>
        <v>
1223.96</v>
      </c>
      <c r="BN6" s="35">
        <f t="shared" si="7"/>
        <v>
1269.1500000000001</v>
      </c>
      <c r="BO6" s="35">
        <f t="shared" si="7"/>
        <v>
1087.96</v>
      </c>
      <c r="BP6" s="34" t="str">
        <f>
IF(BP7="","",IF(BP7="-","【-】","【"&amp;SUBSTITUTE(TEXT(BP7,"#,##0.00"),"-","△")&amp;"】"))</f>
        <v>
【1,218.70】</v>
      </c>
      <c r="BQ6" s="35">
        <f>
IF(BQ7="",NA(),BQ7)</f>
        <v>
44.55</v>
      </c>
      <c r="BR6" s="35">
        <f t="shared" ref="BR6:BZ6" si="8">
IF(BR7="",NA(),BR7)</f>
        <v>
39.69</v>
      </c>
      <c r="BS6" s="35">
        <f t="shared" si="8"/>
        <v>
43.01</v>
      </c>
      <c r="BT6" s="35">
        <f t="shared" si="8"/>
        <v>
41.18</v>
      </c>
      <c r="BU6" s="35">
        <f t="shared" si="8"/>
        <v>
52.24</v>
      </c>
      <c r="BV6" s="35">
        <f t="shared" si="8"/>
        <v>
49.22</v>
      </c>
      <c r="BW6" s="35">
        <f t="shared" si="8"/>
        <v>
53.7</v>
      </c>
      <c r="BX6" s="35">
        <f t="shared" si="8"/>
        <v>
61.54</v>
      </c>
      <c r="BY6" s="35">
        <f t="shared" si="8"/>
        <v>
63.97</v>
      </c>
      <c r="BZ6" s="35">
        <f t="shared" si="8"/>
        <v>
59.67</v>
      </c>
      <c r="CA6" s="34" t="str">
        <f>
IF(CA7="","",IF(CA7="-","【-】","【"&amp;SUBSTITUTE(TEXT(CA7,"#,##0.00"),"-","△")&amp;"】"))</f>
        <v>
【74.17】</v>
      </c>
      <c r="CB6" s="35">
        <f>
IF(CB7="",NA(),CB7)</f>
        <v>
463.9</v>
      </c>
      <c r="CC6" s="35">
        <f t="shared" ref="CC6:CK6" si="9">
IF(CC7="",NA(),CC7)</f>
        <v>
520.24</v>
      </c>
      <c r="CD6" s="35">
        <f t="shared" si="9"/>
        <v>
481.46</v>
      </c>
      <c r="CE6" s="35">
        <f t="shared" si="9"/>
        <v>
504.72</v>
      </c>
      <c r="CF6" s="35">
        <f t="shared" si="9"/>
        <v>
405.84</v>
      </c>
      <c r="CG6" s="35">
        <f t="shared" si="9"/>
        <v>
332.02</v>
      </c>
      <c r="CH6" s="35">
        <f t="shared" si="9"/>
        <v>
300.35000000000002</v>
      </c>
      <c r="CI6" s="35">
        <f t="shared" si="9"/>
        <v>
267.86</v>
      </c>
      <c r="CJ6" s="35">
        <f t="shared" si="9"/>
        <v>
256.82</v>
      </c>
      <c r="CK6" s="35">
        <f t="shared" si="9"/>
        <v>
270.60000000000002</v>
      </c>
      <c r="CL6" s="34" t="str">
        <f>
IF(CL7="","",IF(CL7="-","【-】","【"&amp;SUBSTITUTE(TEXT(CL7,"#,##0.00"),"-","△")&amp;"】"))</f>
        <v>
【218.56】</v>
      </c>
      <c r="CM6" s="35">
        <f>
IF(CM7="",NA(),CM7)</f>
        <v>
29.18</v>
      </c>
      <c r="CN6" s="35">
        <f t="shared" ref="CN6:CV6" si="10">
IF(CN7="",NA(),CN7)</f>
        <v>
28.52</v>
      </c>
      <c r="CO6" s="35">
        <f t="shared" si="10"/>
        <v>
30.66</v>
      </c>
      <c r="CP6" s="35">
        <f t="shared" si="10"/>
        <v>
29.59</v>
      </c>
      <c r="CQ6" s="35">
        <f t="shared" si="10"/>
        <v>
30.16</v>
      </c>
      <c r="CR6" s="35">
        <f t="shared" si="10"/>
        <v>
36.65</v>
      </c>
      <c r="CS6" s="35">
        <f t="shared" si="10"/>
        <v>
37.72</v>
      </c>
      <c r="CT6" s="35">
        <f t="shared" si="10"/>
        <v>
37.08</v>
      </c>
      <c r="CU6" s="35">
        <f t="shared" si="10"/>
        <v>
37.46</v>
      </c>
      <c r="CV6" s="35">
        <f t="shared" si="10"/>
        <v>
37.65</v>
      </c>
      <c r="CW6" s="34" t="str">
        <f>
IF(CW7="","",IF(CW7="-","【-】","【"&amp;SUBSTITUTE(TEXT(CW7,"#,##0.00"),"-","△")&amp;"】"))</f>
        <v>
【42.86】</v>
      </c>
      <c r="CX6" s="35">
        <f>
IF(CX7="",NA(),CX7)</f>
        <v>
66.430000000000007</v>
      </c>
      <c r="CY6" s="35">
        <f t="shared" ref="CY6:DG6" si="11">
IF(CY7="",NA(),CY7)</f>
        <v>
66.290000000000006</v>
      </c>
      <c r="CZ6" s="35">
        <f t="shared" si="11"/>
        <v>
68.11</v>
      </c>
      <c r="DA6" s="35">
        <f t="shared" si="11"/>
        <v>
70.05</v>
      </c>
      <c r="DB6" s="35">
        <f t="shared" si="11"/>
        <v>
71.7</v>
      </c>
      <c r="DC6" s="35">
        <f t="shared" si="11"/>
        <v>
68.83</v>
      </c>
      <c r="DD6" s="35">
        <f t="shared" si="11"/>
        <v>
68.459999999999994</v>
      </c>
      <c r="DE6" s="35">
        <f t="shared" si="11"/>
        <v>
67.22</v>
      </c>
      <c r="DF6" s="35">
        <f t="shared" si="11"/>
        <v>
67.459999999999994</v>
      </c>
      <c r="DG6" s="35">
        <f t="shared" si="11"/>
        <v>
67.37</v>
      </c>
      <c r="DH6" s="34" t="str">
        <f>
IF(DH7="","",IF(DH7="-","【-】","【"&amp;SUBSTITUTE(TEXT(DH7,"#,##0.00"),"-","△")&amp;"】"))</f>
        <v>
【84.20】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4">
        <f>
IF(EE7="",NA(),EE7)</f>
        <v>
0</v>
      </c>
      <c r="EF6" s="34">
        <f t="shared" ref="EF6:EN6" si="14">
IF(EF7="",NA(),EF7)</f>
        <v>
0</v>
      </c>
      <c r="EG6" s="34">
        <f t="shared" si="14"/>
        <v>
0</v>
      </c>
      <c r="EH6" s="34">
        <f t="shared" si="14"/>
        <v>
0</v>
      </c>
      <c r="EI6" s="34">
        <f t="shared" si="14"/>
        <v>
0</v>
      </c>
      <c r="EJ6" s="35">
        <f t="shared" si="14"/>
        <v>
0.26</v>
      </c>
      <c r="EK6" s="35">
        <f t="shared" si="14"/>
        <v>
0.13</v>
      </c>
      <c r="EL6" s="35">
        <f t="shared" si="14"/>
        <v>
0.13</v>
      </c>
      <c r="EM6" s="35">
        <f t="shared" si="14"/>
        <v>
0.09</v>
      </c>
      <c r="EN6" s="35">
        <f t="shared" si="14"/>
        <v>
0.06</v>
      </c>
      <c r="EO6" s="34" t="str">
        <f>
IF(EO7="","",IF(EO7="-","【-】","【"&amp;SUBSTITUTE(TEXT(EO7,"#,##0.00"),"-","△")&amp;"】"))</f>
        <v>
【0.28】</v>
      </c>
    </row>
    <row r="7" spans="1:145" s="36" customFormat="1" x14ac:dyDescent="0.15">
      <c r="A7" s="28"/>
      <c r="B7" s="37">
        <v>
2019</v>
      </c>
      <c r="C7" s="37">
        <v>
133639</v>
      </c>
      <c r="D7" s="37">
        <v>
47</v>
      </c>
      <c r="E7" s="37">
        <v>
17</v>
      </c>
      <c r="F7" s="37">
        <v>
4</v>
      </c>
      <c r="G7" s="37">
        <v>
0</v>
      </c>
      <c r="H7" s="37" t="s">
        <v>
98</v>
      </c>
      <c r="I7" s="37" t="s">
        <v>
99</v>
      </c>
      <c r="J7" s="37" t="s">
        <v>
100</v>
      </c>
      <c r="K7" s="37" t="s">
        <v>
101</v>
      </c>
      <c r="L7" s="37" t="s">
        <v>
102</v>
      </c>
      <c r="M7" s="37" t="s">
        <v>
103</v>
      </c>
      <c r="N7" s="38" t="s">
        <v>
104</v>
      </c>
      <c r="O7" s="38" t="s">
        <v>
105</v>
      </c>
      <c r="P7" s="38">
        <v>
65.02</v>
      </c>
      <c r="Q7" s="38">
        <v>
100</v>
      </c>
      <c r="R7" s="38">
        <v>
3850</v>
      </c>
      <c r="S7" s="38">
        <v>
2688</v>
      </c>
      <c r="T7" s="38">
        <v>
27.54</v>
      </c>
      <c r="U7" s="38">
        <v>
97.6</v>
      </c>
      <c r="V7" s="38">
        <v>
1714</v>
      </c>
      <c r="W7" s="38">
        <v>
0.84</v>
      </c>
      <c r="X7" s="38">
        <v>
2040.48</v>
      </c>
      <c r="Y7" s="38">
        <v>
38.54</v>
      </c>
      <c r="Z7" s="38">
        <v>
43.58</v>
      </c>
      <c r="AA7" s="38">
        <v>
61.5</v>
      </c>
      <c r="AB7" s="38">
        <v>
80.069999999999993</v>
      </c>
      <c r="AC7" s="38">
        <v>
85.36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855.36</v>
      </c>
      <c r="BG7" s="38">
        <v>
862.19</v>
      </c>
      <c r="BH7" s="38">
        <v>
77.97</v>
      </c>
      <c r="BI7" s="38">
        <v>
80.89</v>
      </c>
      <c r="BJ7" s="38">
        <v>
81.86</v>
      </c>
      <c r="BK7" s="38">
        <v>
1673.47</v>
      </c>
      <c r="BL7" s="38">
        <v>
1592.72</v>
      </c>
      <c r="BM7" s="38">
        <v>
1223.96</v>
      </c>
      <c r="BN7" s="38">
        <v>
1269.1500000000001</v>
      </c>
      <c r="BO7" s="38">
        <v>
1087.96</v>
      </c>
      <c r="BP7" s="38">
        <v>
1218.7</v>
      </c>
      <c r="BQ7" s="38">
        <v>
44.55</v>
      </c>
      <c r="BR7" s="38">
        <v>
39.69</v>
      </c>
      <c r="BS7" s="38">
        <v>
43.01</v>
      </c>
      <c r="BT7" s="38">
        <v>
41.18</v>
      </c>
      <c r="BU7" s="38">
        <v>
52.24</v>
      </c>
      <c r="BV7" s="38">
        <v>
49.22</v>
      </c>
      <c r="BW7" s="38">
        <v>
53.7</v>
      </c>
      <c r="BX7" s="38">
        <v>
61.54</v>
      </c>
      <c r="BY7" s="38">
        <v>
63.97</v>
      </c>
      <c r="BZ7" s="38">
        <v>
59.67</v>
      </c>
      <c r="CA7" s="38">
        <v>
74.17</v>
      </c>
      <c r="CB7" s="38">
        <v>
463.9</v>
      </c>
      <c r="CC7" s="38">
        <v>
520.24</v>
      </c>
      <c r="CD7" s="38">
        <v>
481.46</v>
      </c>
      <c r="CE7" s="38">
        <v>
504.72</v>
      </c>
      <c r="CF7" s="38">
        <v>
405.84</v>
      </c>
      <c r="CG7" s="38">
        <v>
332.02</v>
      </c>
      <c r="CH7" s="38">
        <v>
300.35000000000002</v>
      </c>
      <c r="CI7" s="38">
        <v>
267.86</v>
      </c>
      <c r="CJ7" s="38">
        <v>
256.82</v>
      </c>
      <c r="CK7" s="38">
        <v>
270.60000000000002</v>
      </c>
      <c r="CL7" s="38">
        <v>
218.56</v>
      </c>
      <c r="CM7" s="38">
        <v>
29.18</v>
      </c>
      <c r="CN7" s="38">
        <v>
28.52</v>
      </c>
      <c r="CO7" s="38">
        <v>
30.66</v>
      </c>
      <c r="CP7" s="38">
        <v>
29.59</v>
      </c>
      <c r="CQ7" s="38">
        <v>
30.16</v>
      </c>
      <c r="CR7" s="38">
        <v>
36.65</v>
      </c>
      <c r="CS7" s="38">
        <v>
37.72</v>
      </c>
      <c r="CT7" s="38">
        <v>
37.08</v>
      </c>
      <c r="CU7" s="38">
        <v>
37.46</v>
      </c>
      <c r="CV7" s="38">
        <v>
37.65</v>
      </c>
      <c r="CW7" s="38">
        <v>
42.86</v>
      </c>
      <c r="CX7" s="38">
        <v>
66.430000000000007</v>
      </c>
      <c r="CY7" s="38">
        <v>
66.290000000000006</v>
      </c>
      <c r="CZ7" s="38">
        <v>
68.11</v>
      </c>
      <c r="DA7" s="38">
        <v>
70.05</v>
      </c>
      <c r="DB7" s="38">
        <v>
71.7</v>
      </c>
      <c r="DC7" s="38">
        <v>
68.83</v>
      </c>
      <c r="DD7" s="38">
        <v>
68.459999999999994</v>
      </c>
      <c r="DE7" s="38">
        <v>
67.22</v>
      </c>
      <c r="DF7" s="38">
        <v>
67.459999999999994</v>
      </c>
      <c r="DG7" s="38">
        <v>
67.37</v>
      </c>
      <c r="DH7" s="38">
        <v>
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</v>
      </c>
      <c r="EF7" s="38">
        <v>
0</v>
      </c>
      <c r="EG7" s="38">
        <v>
0</v>
      </c>
      <c r="EH7" s="38">
        <v>
0</v>
      </c>
      <c r="EI7" s="38">
        <v>
0</v>
      </c>
      <c r="EJ7" s="38">
        <v>
0.26</v>
      </c>
      <c r="EK7" s="38">
        <v>
0.13</v>
      </c>
      <c r="EL7" s="38">
        <v>
0.13</v>
      </c>
      <c r="EM7" s="38">
        <v>
0.09</v>
      </c>
      <c r="EN7" s="38">
        <v>
0.06</v>
      </c>
      <c r="EO7" s="38">
        <v>
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106</v>
      </c>
      <c r="C9" s="40" t="s">
        <v>
107</v>
      </c>
      <c r="D9" s="40" t="s">
        <v>
108</v>
      </c>
      <c r="E9" s="40" t="s">
        <v>
109</v>
      </c>
      <c r="F9" s="40" t="s">
        <v>
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48</v>
      </c>
      <c r="B10" s="41">
        <f t="shared" ref="B10:E10" si="15">
DATEVALUE($B7+12-B11&amp;"/1/"&amp;B12)</f>
        <v>
46388</v>
      </c>
      <c r="C10" s="41">
        <f t="shared" si="15"/>
        <v>
46753</v>
      </c>
      <c r="D10" s="41">
        <f t="shared" si="15"/>
        <v>
47119</v>
      </c>
      <c r="E10" s="41">
        <f t="shared" si="15"/>
        <v>
47484</v>
      </c>
      <c r="F10" s="42">
        <f>
DATEVALUE($B7+12-F11&amp;"/1/"&amp;F12)</f>
        <v>
47849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111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112</v>
      </c>
    </row>
    <row r="13" spans="1:145" x14ac:dyDescent="0.15">
      <c r="B13" t="s">
        <v>
113</v>
      </c>
      <c r="C13" t="s">
        <v>
114</v>
      </c>
      <c r="D13" t="s">
        <v>
114</v>
      </c>
      <c r="E13" t="s">
        <v>
113</v>
      </c>
      <c r="F13" t="s">
        <v>
115</v>
      </c>
      <c r="G13" t="s">
        <v>
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
</cp:lastModifiedBy>
  <dcterms:created xsi:type="dcterms:W3CDTF">2020-12-04T02:54:23Z</dcterms:created>
  <dcterms:modified xsi:type="dcterms:W3CDTF">2021-02-17T11:06:36Z</dcterms:modified>
  <cp:category/>
</cp:coreProperties>
</file>