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imainsv\共有フォルダ\01_各課\08_企画財政課\財政係\★係内交換用\英明⇔匡平\"/>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definedNames>
    <definedName name="_xlnm.Print_Area" localSheetId="2">'各会計、関係団体の財政状況及び健全化判断比率'!$A$1:$EL$134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E36" i="10"/>
  <c r="AM36" i="10"/>
  <c r="U36" i="10"/>
  <c r="C36" i="10"/>
  <c r="CO35" i="10"/>
  <c r="BE35" i="10"/>
  <c r="AM35" i="10"/>
  <c r="U35" i="10"/>
  <c r="C35" i="10"/>
  <c r="CO34" i="10"/>
  <c r="BW34" i="10"/>
  <c r="BW35" i="10" s="1"/>
  <c r="BW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<sst xmlns="http://schemas.openxmlformats.org/spreadsheetml/2006/main" count="1166" uniqueCount="612">
  <si>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</si>
  <si>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</si>
  <si>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</si>
  <si>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</si>
  <si>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</si>
  <si>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</si>
  <si>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</si>
  <si>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</si>
  <si>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</si>
  <si>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</si>
  <si>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</si>
  <si>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</si>
  <si>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</si>
  <si>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</si>
  <si>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</si>
  <si>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</si>
  <si>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</si>
  <si>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</si>
  <si>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</si>
  <si>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</si>
  <si>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</si>
  <si>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</si>
  <si>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</si>
  <si>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</si>
  <si>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</si>
  <si>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</si>
  <si>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</si>
  <si>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</si>
  <si>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</si>
  <si>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</si>
  <si>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</si>
  <si>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</si>
  <si>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</si>
  <si>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</si>
  <si>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</si>
  <si>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</si>
  <si>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</si>
  <si>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</si>
  <si>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</si>
  <si>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</si>
  <si>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</si>
  <si>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</si>
  <si>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</si>
  <si>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</si>
  <si>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</si>
  <si>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</si>
  <si>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</si>
  <si>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</si>
  <si>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</si>
  <si>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</si>
  <si>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</si>
  <si>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</si>
  <si>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</si>
  <si>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</si>
  <si>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</si>
  <si>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</si>
  <si>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</si>
  <si>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</si>
  <si>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</si>
  <si>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</si>
  <si>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</si>
  <si>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</si>
  <si>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</si>
  <si>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</si>
  <si>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</si>
  <si>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</si>
  <si>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</si>
  <si>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</si>
  <si>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</si>
  <si>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</si>
  <si>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</si>
  <si>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</si>
  <si>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</si>
  <si>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</si>
  <si>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</si>
  <si>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</si>
  <si>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</si>
  <si>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</si>
  <si>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</si>
  <si>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</si>
  <si>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</si>
  <si>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</si>
  <si>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</si>
  <si>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</si>
  <si>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</si>
  <si>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</si>
  <si>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</si>
  <si>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</si>
  <si>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</si>
  <si>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</si>
  <si>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</si>
  <si>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</si>
  <si>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</si>
  <si>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</si>
  <si>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</si>
  <si>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</si>
  <si>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</si>
  <si>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</si>
  <si>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</si>
  <si>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</si>
  <si>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</si>
  <si>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</si>
  <si>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</si>
  <si>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</si>
  <si>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</si>
  <si>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</si>
  <si>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</si>
  <si>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</si>
  <si>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</si>
  <si>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</si>
  <si>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</si>
  <si>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</si>
  <si>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</si>
  <si>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</si>
  <si>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</si>
  <si>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</si>
  <si>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</si>
  <si>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</si>
  <si>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</si>
  <si>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</si>
  <si>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</si>
  <si>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</si>
  <si>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</si>
  <si>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</si>
  <si>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</si>
  <si>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</si>
  <si>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</si>
  <si>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</si>
  <si>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</si>
  <si>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</si>
  <si>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</si>
  <si>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</si>
  <si>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</si>
  <si>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</si>
  <si>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</si>
  <si>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</si>
  <si>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</si>
  <si>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</si>
  <si>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</si>
  <si>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</si>
  <si>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</si>
  <si>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</si>
  <si>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</si>
  <si>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</si>
  <si>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</si>
  <si>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</si>
  <si>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</si>
  <si>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</si>
  <si>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</si>
  <si>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</si>
  <si>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</si>
  <si>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</si>
  <si>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</si>
  <si>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</si>
  <si>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</si>
  <si>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</si>
  <si>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</si>
  <si>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</si>
  <si>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</si>
  <si>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</si>
  <si>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</si>
  <si>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</si>
  <si>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</si>
  <si>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</si>
  <si>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</si>
  <si>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</si>
  <si>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</si>
  <si>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</si>
  <si>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</si>
  <si>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</si>
  <si>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</si>
  <si>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</si>
  <si>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</si>
  <si>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</si>
  <si>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</si>
  <si>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</si>
  <si>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</si>
  <si>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</si>
  <si>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</si>
  <si>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</si>
  <si>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</si>
  <si>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</si>
  <si>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</si>
  <si>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</si>
  <si>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</si>
  <si>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</si>
  <si>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</si>
  <si>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</si>
  <si>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</si>
  <si>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</si>
  <si>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</si>
  <si>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</si>
  <si>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</si>
  <si>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</si>
  <si>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</si>
  <si>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</si>
  <si>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</si>
  <si>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</si>
  <si>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</si>
  <si>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</si>
  <si>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</si>
  <si>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</si>
  <si>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</si>
  <si>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</si>
  <si>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</si>
  <si>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</si>
  <si>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</si>
  <si>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</si>
  <si>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</si>
  <si>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</si>
  <si>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</si>
  <si>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</si>
  <si>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</si>
  <si>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東京都新島村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</si>
  <si>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</si>
  <si>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</si>
  <si>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</si>
  <si>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</si>
  <si>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</si>
  <si>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</si>
  <si>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</si>
  <si>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</si>
  <si>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</si>
  <si>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</si>
  <si>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</si>
  <si>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</si>
  <si>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</si>
  <si>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</si>
  <si>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</si>
  <si>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</si>
  <si>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</si>
  <si>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</si>
  <si>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</si>
  <si>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</si>
  <si>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</si>
  <si>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</si>
  <si>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</si>
  <si>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</si>
  <si>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</si>
  <si>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</si>
  <si>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</si>
  <si>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</si>
  <si>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</si>
  <si>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</si>
  <si>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</si>
  <si>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</si>
  <si>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</si>
  <si>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</si>
  <si>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</si>
  <si>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</si>
  <si>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</si>
  <si>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</si>
  <si>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</si>
  <si>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</si>
  <si>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</si>
  <si>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</si>
  <si>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</si>
  <si>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</si>
  <si>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</si>
  <si>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</si>
  <si>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</si>
  <si>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</si>
  <si>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</si>
  <si>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</si>
  <si>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</si>
  <si>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</si>
  <si>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</si>
  <si>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</si>
  <si>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</si>
  <si>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</si>
  <si>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</si>
  <si>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</si>
  <si>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</si>
  <si>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</si>
  <si>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</si>
  <si>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</si>
  <si>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</si>
  <si>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</si>
  <si>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</si>
  <si>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</si>
  <si>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</si>
  <si>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</si>
  <si>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</si>
  <si>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</si>
  <si>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</si>
  <si>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</si>
  <si>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</si>
  <si>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</si>
  <si>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</si>
  <si>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</si>
  <si>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</si>
  <si>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</si>
  <si>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</si>
  <si>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</si>
  <si>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</si>
  <si>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</si>
  <si>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</si>
  <si>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</si>
  <si>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</si>
  <si>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</si>
  <si>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</si>
  <si>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</si>
  <si>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</si>
  <si>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</si>
  <si>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</si>
  <si>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</si>
  <si>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</si>
  <si>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</si>
  <si>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</si>
  <si>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</si>
  <si>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</si>
  <si>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</si>
  <si>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</si>
  <si>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</si>
  <si>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</si>
  <si>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</si>
  <si>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</si>
  <si>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</si>
  <si>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</si>
  <si>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</si>
  <si>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</si>
  <si>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</si>
  <si>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</si>
  <si>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</si>
  <si>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</si>
  <si>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</si>
  <si>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</si>
  <si>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</si>
  <si>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</si>
  <si>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</si>
  <si>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</si>
  <si>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</si>
  <si>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</si>
  <si>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</si>
  <si>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</si>
  <si>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</si>
  <si>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</si>
  <si>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</si>
  <si>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</si>
  <si>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</si>
  <si>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</si>
  <si>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</si>
  <si>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</si>
  <si>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</si>
  <si>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</si>
  <si>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</si>
  <si>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</si>
  <si>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</si>
  <si>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</si>
  <si>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</si>
  <si>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</si>
  <si>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</si>
  <si>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</si>
  <si>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</si>
  <si>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</si>
  <si>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</si>
  <si>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</si>
  <si>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</si>
  <si>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</si>
  <si>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</si>
  <si>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</si>
  <si>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</si>
  <si>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</si>
  <si>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</si>
  <si>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</si>
  <si>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</si>
  <si>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</si>
  <si>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</si>
  <si>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東京都新島村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</si>
  <si>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</si>
  <si>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</si>
  <si>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</si>
  <si>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</si>
  <si>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</si>
  <si>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</si>
  <si>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</si>
  <si>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</si>
  <si>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</si>
  <si>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</si>
  <si>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</si>
  <si>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</si>
  <si>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</si>
  <si>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</si>
  <si>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</si>
  <si>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</si>
  <si>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</si>
  <si>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</si>
  <si>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</si>
  <si>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</si>
  <si>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連絡船事業会計</t>
    <phoneticPr fontId="5"/>
  </si>
  <si>
    <t>-</t>
    <phoneticPr fontId="5"/>
  </si>
  <si>
    <t>温泉ロッジ事業会計</t>
    <phoneticPr fontId="5"/>
  </si>
  <si>
    <t>災害援護資金貸付事業会計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</si>
  <si>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</si>
  <si>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</si>
  <si>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</si>
  <si>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</si>
  <si>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</si>
  <si>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</si>
  <si>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</si>
  <si>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</si>
  <si>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</si>
  <si>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</si>
  <si>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</si>
  <si>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</si>
  <si>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</si>
  <si>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</si>
  <si>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国民健康保険事業会計（事業勘定）</t>
    <phoneticPr fontId="5"/>
  </si>
  <si>
    <t>国民健康保険事業会計（直診勘定）</t>
    <phoneticPr fontId="5"/>
  </si>
  <si>
    <t>介護保険事業会計</t>
    <phoneticPr fontId="5"/>
  </si>
  <si>
    <t>後期高齢者医療事業会計</t>
    <phoneticPr fontId="5"/>
  </si>
  <si>
    <t>簡易水道事業会計</t>
    <phoneticPr fontId="5"/>
  </si>
  <si>
    <t>法非適用企業</t>
    <phoneticPr fontId="5"/>
  </si>
  <si>
    <t>と畜場事業会計</t>
    <phoneticPr fontId="5"/>
  </si>
  <si>
    <t>法非適用企業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</si>
  <si>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</si>
  <si>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</si>
  <si>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</si>
  <si>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</si>
  <si>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</si>
  <si>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</si>
  <si>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</si>
  <si>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</si>
  <si>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</si>
  <si>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</si>
  <si>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</si>
  <si>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</si>
  <si>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</si>
  <si>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</si>
  <si>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</si>
  <si>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</si>
  <si>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</si>
  <si>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</si>
  <si>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</si>
  <si>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</si>
  <si>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</si>
  <si>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</si>
  <si>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</si>
  <si>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</si>
  <si>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</si>
  <si>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</si>
  <si>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</si>
  <si>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</si>
  <si>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</si>
  <si>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</si>
  <si>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</si>
  <si>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</si>
  <si>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</si>
  <si>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</si>
  <si>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</si>
  <si>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</si>
  <si>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</si>
  <si>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</si>
  <si>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</si>
  <si>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</si>
  <si>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</si>
  <si>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</si>
  <si>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</si>
  <si>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</si>
  <si>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</si>
  <si>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</si>
  <si>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</si>
  <si>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</si>
  <si>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</si>
  <si>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</si>
  <si>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</si>
  <si>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</si>
  <si>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</si>
  <si>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</si>
  <si>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</si>
  <si>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</si>
  <si>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</si>
  <si>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</si>
  <si>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</si>
  <si>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</si>
  <si>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</si>
  <si>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</si>
  <si>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簡易水道事業会計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</si>
  <si>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</si>
  <si>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国民健康保険事業会計（直診勘定）</t>
    <phoneticPr fontId="5"/>
  </si>
  <si>
    <t>(Ｆ)</t>
    <phoneticPr fontId="5"/>
  </si>
  <si>
    <t>と畜場事業会計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</si>
  <si>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</si>
  <si>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</si>
  <si>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</si>
  <si>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</si>
  <si>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</si>
  <si>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</si>
  <si>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</si>
  <si>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</si>
  <si>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</si>
  <si>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</si>
  <si>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</si>
  <si>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</si>
  <si>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</si>
  <si>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</si>
  <si>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</si>
  <si>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</si>
  <si>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</si>
  <si>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</si>
  <si>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</si>
  <si>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</si>
  <si>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</si>
  <si>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</si>
  <si>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</si>
  <si>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</si>
  <si>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</si>
  <si>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</si>
  <si>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</si>
  <si>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</si>
  <si>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</si>
  <si>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</si>
  <si>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</si>
  <si>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</si>
  <si>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</si>
  <si>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</si>
  <si>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</si>
  <si>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</si>
  <si>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</si>
  <si>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</si>
  <si>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</si>
  <si>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</si>
  <si>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</si>
  <si>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</si>
  <si>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</si>
  <si>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</si>
  <si>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</si>
  <si>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</si>
  <si>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</si>
  <si>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</si>
  <si>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</si>
  <si>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</si>
  <si>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</si>
  <si>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</si>
  <si>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</si>
  <si>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</si>
  <si>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</si>
  <si>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</si>
  <si>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</si>
  <si>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</si>
  <si>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</si>
  <si>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</si>
  <si>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</si>
  <si>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</si>
  <si>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</si>
  <si>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</si>
  <si>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</si>
  <si>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</si>
  <si>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</si>
  <si>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</si>
  <si>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</si>
  <si>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</si>
  <si>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</si>
  <si>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</si>
  <si>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</si>
  <si>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</si>
  <si>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</si>
  <si>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</si>
  <si>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</si>
  <si>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</si>
  <si>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</si>
  <si>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</si>
  <si>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</si>
  <si>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</si>
  <si>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</si>
  <si>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</si>
  <si>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</si>
  <si>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4.54</t>
  </si>
  <si>
    <t>▲ 9.75</t>
  </si>
  <si>
    <t>▲ 1.95</t>
  </si>
  <si>
    <t>一般会計</t>
  </si>
  <si>
    <t>下水道事業会計</t>
  </si>
  <si>
    <t>国民健康保険事業会計（事業勘定）</t>
  </si>
  <si>
    <t>災害援護資金貸付事業会計</t>
  </si>
  <si>
    <t>介護保険事業会計</t>
  </si>
  <si>
    <t>簡易水道事業会計</t>
  </si>
  <si>
    <t>後期高齢者医療事業会計</t>
  </si>
  <si>
    <t>連絡船事業会計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</si>
  <si>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</si>
  <si>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</si>
  <si>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</si>
  <si>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</si>
  <si>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</si>
  <si>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</si>
  <si>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</si>
  <si>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</si>
  <si>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公共施設整備基金</t>
    <rPh sb="0" eb="2">
      <t>コウキョウ</t>
    </rPh>
    <rPh sb="2" eb="4">
      <t>シセツ</t>
    </rPh>
    <rPh sb="4" eb="6">
      <t>セイビ</t>
    </rPh>
    <rPh sb="6" eb="8">
      <t>キキン</t>
    </rPh>
    <phoneticPr fontId="5"/>
  </si>
  <si>
    <t>庁舎建設基金</t>
    <rPh sb="0" eb="2">
      <t>チョウシャ</t>
    </rPh>
    <rPh sb="2" eb="4">
      <t>ケンセツ</t>
    </rPh>
    <rPh sb="4" eb="6">
      <t>キキン</t>
    </rPh>
    <phoneticPr fontId="5"/>
  </si>
  <si>
    <t>土地開発基金</t>
    <rPh sb="0" eb="2">
      <t>トチ</t>
    </rPh>
    <rPh sb="2" eb="4">
      <t>カイハツ</t>
    </rPh>
    <rPh sb="4" eb="6">
      <t>キキン</t>
    </rPh>
    <phoneticPr fontId="5"/>
  </si>
  <si>
    <t>高齢者福祉対策基金</t>
    <rPh sb="0" eb="3">
      <t>コウレイシャ</t>
    </rPh>
    <rPh sb="3" eb="5">
      <t>フクシ</t>
    </rPh>
    <rPh sb="5" eb="7">
      <t>タイサク</t>
    </rPh>
    <rPh sb="7" eb="9">
      <t>キキン</t>
    </rPh>
    <phoneticPr fontId="5"/>
  </si>
  <si>
    <t>ふるさと創生基金</t>
    <rPh sb="4" eb="6">
      <t>ソウセイ</t>
    </rPh>
    <rPh sb="6" eb="8">
      <t>キキン</t>
    </rPh>
    <phoneticPr fontId="5"/>
  </si>
  <si>
    <t>-</t>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</si>
  <si>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</si>
  <si>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東京都島嶼町村一部事務組合</t>
    <phoneticPr fontId="2"/>
  </si>
  <si>
    <t>東京都後期高齢者医療広域連合（一般会計）</t>
    <rPh sb="15" eb="17">
      <t>イッパン</t>
    </rPh>
    <rPh sb="17" eb="19">
      <t>カイケイ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</si>
  <si>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</si>
  <si>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</si>
  <si>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t>
    <rPh sb="0" eb="2">
      <t>トウキョウ</t>
    </rPh>
    <rPh sb="2" eb="5">
      <t>シチョウソン</t>
    </rPh>
    <rPh sb="5" eb="7">
      <t>ソウゴウ</t>
    </rPh>
    <rPh sb="7" eb="9">
      <t>ジム</t>
    </rPh>
    <rPh sb="9" eb="11">
      <t>クミアイ</t>
    </rPh>
    <phoneticPr fontId="2"/>
  </si>
  <si>
    <t>東京市町村総合事務組合（交通災害共済事業特別会計）</t>
    <rPh sb="12" eb="14">
      <t>コウツウ</t>
    </rPh>
    <rPh sb="14" eb="16">
      <t>サイガイ</t>
    </rPh>
    <rPh sb="16" eb="18">
      <t>キョウサイ</t>
    </rPh>
    <rPh sb="18" eb="20">
      <t>ジギョウ</t>
    </rPh>
    <rPh sb="20" eb="24">
      <t>トクベツカイケイ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</si>
  <si>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</si>
  <si>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</si>
  <si>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</si>
  <si>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</si>
  <si>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将来負担比率は類似団体内平均値同様となっており、有形固定資産減価償却率については類似団体内平均値を下回っている。有形固定資産減価償却率の上昇については、令和元年度の焼却施設や台風により損壊し、改修を施した施設の減価償却が進んだためである。</t>
    </r>
    <r>
      <rPr>
        <sz val="11"/>
        <rFont val="ＭＳ Ｐゴシック"/>
        <family val="3"/>
        <charset val="128"/>
      </rPr>
      <t>また、減価償却が進み有形固定資産減価償却率が上がれば、施設の更新や改修が必要となり、それによる新たな起債借入で将来負担比率が増加する可能性があることから、施設維持管理と財政判断がより重要となる。</t>
    </r>
    <rPh sb="68" eb="70">
      <t>ジョウショウ</t>
    </rPh>
    <rPh sb="76" eb="78">
      <t>レイワ</t>
    </rPh>
    <rPh sb="78" eb="80">
      <t>ガンネン</t>
    </rPh>
    <rPh sb="80" eb="81">
      <t>ド</t>
    </rPh>
    <rPh sb="87" eb="89">
      <t>タイフウ</t>
    </rPh>
    <rPh sb="92" eb="94">
      <t>ソンカイ</t>
    </rPh>
    <rPh sb="96" eb="98">
      <t>カイシュウ</t>
    </rPh>
    <rPh sb="99" eb="100">
      <t>ホドコ</t>
    </rPh>
    <rPh sb="102" eb="104">
      <t>シセツ</t>
    </rPh>
    <rPh sb="105" eb="107">
      <t>ゲンカ</t>
    </rPh>
    <rPh sb="107" eb="109">
      <t>ショウキャク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</si>
  <si>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</si>
  <si>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</si>
  <si>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</si>
  <si>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</si>
  <si>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</si>
  <si>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</si>
  <si>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が昨年度より低くなっていることについては、平成29年度と比べ令和2年度の普通交付税額の増額等によって標準財政規模が増加しているのが理由と考えられる。今年度は元年度に比べ災害復旧に係る地方債が増えたため、今後の実質公債費率が増加するものと考えられる。類似団体内平均値同様となっている将来負担比率については、今後も特定環境保全公共下水道事業や災害復旧等による大規模事業や施設更新、改修等による起債借入によって増加が見込まれ、財政運営はより厳しいものになると考えられる。基金の併用運用等によって起債額を抑え健全な財政運営に努める。</t>
    <rPh sb="4" eb="5">
      <t>ヒ</t>
    </rPh>
    <rPh sb="5" eb="6">
      <t>ヒ</t>
    </rPh>
    <rPh sb="28" eb="30">
      <t>ヘイセイ</t>
    </rPh>
    <rPh sb="32" eb="34">
      <t>ネンド</t>
    </rPh>
    <rPh sb="35" eb="36">
      <t>クラ</t>
    </rPh>
    <rPh sb="37" eb="39">
      <t>レイワ</t>
    </rPh>
    <rPh sb="40" eb="42">
      <t>ネンド</t>
    </rPh>
    <rPh sb="43" eb="45">
      <t>フツウ</t>
    </rPh>
    <rPh sb="45" eb="48">
      <t>コウフゼイ</t>
    </rPh>
    <rPh sb="48" eb="49">
      <t>ガク</t>
    </rPh>
    <rPh sb="50" eb="52">
      <t>ゾウガク</t>
    </rPh>
    <rPh sb="52" eb="53">
      <t>ナド</t>
    </rPh>
    <rPh sb="57" eb="59">
      <t>ヒョウジュン</t>
    </rPh>
    <rPh sb="59" eb="61">
      <t>ザイセイ</t>
    </rPh>
    <rPh sb="61" eb="63">
      <t>キボ</t>
    </rPh>
    <rPh sb="64" eb="66">
      <t>ゾウカ</t>
    </rPh>
    <rPh sb="72" eb="74">
      <t>リユウ</t>
    </rPh>
    <rPh sb="75" eb="76">
      <t>カンガ</t>
    </rPh>
    <rPh sb="81" eb="84">
      <t>コンネンド</t>
    </rPh>
    <rPh sb="85" eb="87">
      <t>ガンネン</t>
    </rPh>
    <rPh sb="87" eb="88">
      <t>ド</t>
    </rPh>
    <rPh sb="89" eb="90">
      <t>クラ</t>
    </rPh>
    <rPh sb="91" eb="93">
      <t>サイガイ</t>
    </rPh>
    <rPh sb="93" eb="95">
      <t>フッキュウ</t>
    </rPh>
    <rPh sb="96" eb="97">
      <t>カカ</t>
    </rPh>
    <rPh sb="98" eb="101">
      <t>チホウサイ</t>
    </rPh>
    <rPh sb="102" eb="103">
      <t>フ</t>
    </rPh>
    <rPh sb="108" eb="110">
      <t>コンゴ</t>
    </rPh>
    <rPh sb="111" eb="113">
      <t>ジッシツ</t>
    </rPh>
    <rPh sb="113" eb="116">
      <t>コウサイヒ</t>
    </rPh>
    <rPh sb="116" eb="117">
      <t>リツ</t>
    </rPh>
    <rPh sb="118" eb="120">
      <t>ゾウカ</t>
    </rPh>
    <rPh sb="125" eb="126">
      <t>カンガ</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</si>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</sst>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0" fontId="16" fillId="0" borderId="41" xfId="16" applyFont="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EF47-4561-9FBE-FE9A166AEC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244527</c:v>
                </c:pt>
                <c:pt idx="1">
                  <c:v>620732</c:v>
                </c:pt>
                <c:pt idx="2">
                  <c:v>560880</c:v>
                </c:pt>
                <c:pt idx="3">
                  <c:v>355056</c:v>
                </c:pt>
                <c:pt idx="4">
                  <c:v>387047</c:v>
                </c:pt>
              </c:numCache>
            </c:numRef>
          </c:val>
          <c:smooth val="0"/>
          <c:extLst>
            <c:ext xmlns:c16="http://schemas.microsoft.com/office/drawing/2014/chart" uri="{C3380CC4-5D6E-409C-BE32-E72D297353CC}">
              <c16:uniqueId val="{00000001-EF47-4561-9FBE-FE9A166AECC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11</c:v>
                </c:pt>
                <c:pt idx="1">
                  <c:v>12.58</c:v>
                </c:pt>
                <c:pt idx="2">
                  <c:v>8.16</c:v>
                </c:pt>
                <c:pt idx="3">
                  <c:v>12.84</c:v>
                </c:pt>
                <c:pt idx="4">
                  <c:v>9.23</c:v>
                </c:pt>
              </c:numCache>
            </c:numRef>
          </c:val>
          <c:extLst>
            <c:ext xmlns:c16="http://schemas.microsoft.com/office/drawing/2014/chart" uri="{C3380CC4-5D6E-409C-BE32-E72D297353CC}">
              <c16:uniqueId val="{00000000-B21E-46A3-9E6D-6B1065A586C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35.22</c:v>
                </c:pt>
                <c:pt idx="1">
                  <c:v>29.9</c:v>
                </c:pt>
                <c:pt idx="2">
                  <c:v>24.94</c:v>
                </c:pt>
                <c:pt idx="3">
                  <c:v>18.54</c:v>
                </c:pt>
                <c:pt idx="4">
                  <c:v>23.71</c:v>
                </c:pt>
              </c:numCache>
            </c:numRef>
          </c:val>
          <c:extLst>
            <c:ext xmlns:c16="http://schemas.microsoft.com/office/drawing/2014/chart" uri="{C3380CC4-5D6E-409C-BE32-E72D297353CC}">
              <c16:uniqueId val="{00000001-B21E-46A3-9E6D-6B1065A586C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5.56</c:v>
                </c:pt>
                <c:pt idx="1">
                  <c:v>-4.54</c:v>
                </c:pt>
                <c:pt idx="2">
                  <c:v>-9.75</c:v>
                </c:pt>
                <c:pt idx="3">
                  <c:v>-1.95</c:v>
                </c:pt>
                <c:pt idx="4">
                  <c:v>3.32</c:v>
                </c:pt>
              </c:numCache>
            </c:numRef>
          </c:val>
          <c:smooth val="0"/>
          <c:extLst>
            <c:ext xmlns:c16="http://schemas.microsoft.com/office/drawing/2014/chart" uri="{C3380CC4-5D6E-409C-BE32-E72D297353CC}">
              <c16:uniqueId val="{00000002-B21E-46A3-9E6D-6B1065A586C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0.04</c:v>
                </c:pt>
                <c:pt idx="4">
                  <c:v>#N/A</c:v>
                </c:pt>
                <c:pt idx="5">
                  <c:v>0</c:v>
                </c:pt>
                <c:pt idx="6">
                  <c:v>#N/A</c:v>
                </c:pt>
                <c:pt idx="7">
                  <c:v>0.05</c:v>
                </c:pt>
                <c:pt idx="8">
                  <c:v>#N/A</c:v>
                </c:pt>
                <c:pt idx="9">
                  <c:v>0</c:v>
                </c:pt>
              </c:numCache>
            </c:numRef>
          </c:val>
          <c:extLst>
            <c:ext xmlns:c16="http://schemas.microsoft.com/office/drawing/2014/chart" uri="{C3380CC4-5D6E-409C-BE32-E72D297353CC}">
              <c16:uniqueId val="{00000000-A4F8-4288-867D-85D08B6A358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F8-4288-867D-85D08B6A3589}"/>
            </c:ext>
          </c:extLst>
        </c:ser>
        <c:ser>
          <c:idx val="2"/>
          <c:order val="2"/>
          <c:tx>
            <c:strRef>
              <c:f>データシート!$A$29</c:f>
              <c:strCache>
                <c:ptCount val="1"/>
                <c:pt idx="0">
                  <c:v>連絡船事業会計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4F8-4288-867D-85D08B6A3589}"/>
            </c:ext>
          </c:extLst>
        </c:ser>
        <c:ser>
          <c:idx val="3"/>
          <c:order val="3"/>
          <c:tx>
            <c:strRef>
              <c:f>データシート!$A$30</c:f>
              <c:strCache>
                <c:ptCount val="1"/>
                <c:pt idx="0">
                  <c:v>後期高齢者医療事業会計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7.0000000000000007E-2</c:v>
                </c:pt>
                <c:pt idx="2">
                  <c:v>#N/A</c:v>
                </c:pt>
                <c:pt idx="3">
                  <c:v>0.1</c:v>
                </c:pt>
                <c:pt idx="4">
                  <c:v>#N/A</c:v>
                </c:pt>
                <c:pt idx="5">
                  <c:v>0.08</c:v>
                </c:pt>
                <c:pt idx="6">
                  <c:v>#N/A</c:v>
                </c:pt>
                <c:pt idx="7">
                  <c:v>0.06</c:v>
                </c:pt>
                <c:pt idx="8">
                  <c:v>#N/A</c:v>
                </c:pt>
                <c:pt idx="9">
                  <c:v>0.08</c:v>
                </c:pt>
              </c:numCache>
            </c:numRef>
          </c:val>
          <c:extLst>
            <c:ext xmlns:c16="http://schemas.microsoft.com/office/drawing/2014/chart" uri="{C3380CC4-5D6E-409C-BE32-E72D297353CC}">
              <c16:uniqueId val="{00000003-A4F8-4288-867D-85D08B6A3589}"/>
            </c:ext>
          </c:extLst>
        </c:ser>
        <c:ser>
          <c:idx val="4"/>
          <c:order val="4"/>
          <c:tx>
            <c:strRef>
              <c:f>データシート!$A$31</c:f>
              <c:strCache>
                <c:ptCount val="1"/>
                <c:pt idx="0">
                  <c:v>簡易水道事業会計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0.52</c:v>
                </c:pt>
                <c:pt idx="2">
                  <c:v>#N/A</c:v>
                </c:pt>
                <c:pt idx="3">
                  <c:v>0.56999999999999995</c:v>
                </c:pt>
                <c:pt idx="4">
                  <c:v>#N/A</c:v>
                </c:pt>
                <c:pt idx="5">
                  <c:v>0.69</c:v>
                </c:pt>
                <c:pt idx="6">
                  <c:v>#N/A</c:v>
                </c:pt>
                <c:pt idx="7">
                  <c:v>0.31</c:v>
                </c:pt>
                <c:pt idx="8">
                  <c:v>#N/A</c:v>
                </c:pt>
                <c:pt idx="9">
                  <c:v>0.16</c:v>
                </c:pt>
              </c:numCache>
            </c:numRef>
          </c:val>
          <c:extLst>
            <c:ext xmlns:c16="http://schemas.microsoft.com/office/drawing/2014/chart" uri="{C3380CC4-5D6E-409C-BE32-E72D297353CC}">
              <c16:uniqueId val="{00000004-A4F8-4288-867D-85D08B6A3589}"/>
            </c:ext>
          </c:extLst>
        </c:ser>
        <c:ser>
          <c:idx val="5"/>
          <c:order val="5"/>
          <c:tx>
            <c:strRef>
              <c:f>データシート!$A$32</c:f>
              <c:strCache>
                <c:ptCount val="1"/>
                <c:pt idx="0">
                  <c:v>介護保険事業会計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0.4</c:v>
                </c:pt>
                <c:pt idx="2">
                  <c:v>#N/A</c:v>
                </c:pt>
                <c:pt idx="3">
                  <c:v>0.39</c:v>
                </c:pt>
                <c:pt idx="4">
                  <c:v>#N/A</c:v>
                </c:pt>
                <c:pt idx="5">
                  <c:v>0.2</c:v>
                </c:pt>
                <c:pt idx="6">
                  <c:v>#N/A</c:v>
                </c:pt>
                <c:pt idx="7">
                  <c:v>7.0000000000000007E-2</c:v>
                </c:pt>
                <c:pt idx="8">
                  <c:v>#N/A</c:v>
                </c:pt>
                <c:pt idx="9">
                  <c:v>0.17</c:v>
                </c:pt>
              </c:numCache>
            </c:numRef>
          </c:val>
          <c:extLst>
            <c:ext xmlns:c16="http://schemas.microsoft.com/office/drawing/2014/chart" uri="{C3380CC4-5D6E-409C-BE32-E72D297353CC}">
              <c16:uniqueId val="{00000005-A4F8-4288-867D-85D08B6A3589}"/>
            </c:ext>
          </c:extLst>
        </c:ser>
        <c:ser>
          <c:idx val="6"/>
          <c:order val="6"/>
          <c:tx>
            <c:strRef>
              <c:f>データシート!$A$33</c:f>
              <c:strCache>
                <c:ptCount val="1"/>
                <c:pt idx="0">
                  <c:v>災害援護資金貸付事業会計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0.08</c:v>
                </c:pt>
                <c:pt idx="2">
                  <c:v>#N/A</c:v>
                </c:pt>
                <c:pt idx="3">
                  <c:v>0.09</c:v>
                </c:pt>
                <c:pt idx="4">
                  <c:v>#N/A</c:v>
                </c:pt>
                <c:pt idx="5">
                  <c:v>0.11</c:v>
                </c:pt>
                <c:pt idx="6">
                  <c:v>#N/A</c:v>
                </c:pt>
                <c:pt idx="7">
                  <c:v>0.12</c:v>
                </c:pt>
                <c:pt idx="8">
                  <c:v>#N/A</c:v>
                </c:pt>
                <c:pt idx="9">
                  <c:v>0.18</c:v>
                </c:pt>
              </c:numCache>
            </c:numRef>
          </c:val>
          <c:extLst>
            <c:ext xmlns:c16="http://schemas.microsoft.com/office/drawing/2014/chart" uri="{C3380CC4-5D6E-409C-BE32-E72D297353CC}">
              <c16:uniqueId val="{00000006-A4F8-4288-867D-85D08B6A3589}"/>
            </c:ext>
          </c:extLst>
        </c:ser>
        <c:ser>
          <c:idx val="7"/>
          <c:order val="7"/>
          <c:tx>
            <c:strRef>
              <c:f>データシート!$A$34</c:f>
              <c:strCache>
                <c:ptCount val="1"/>
                <c:pt idx="0">
                  <c:v>国民健康保険事業会計（事業勘定）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c:v>
                </c:pt>
                <c:pt idx="2">
                  <c:v>#N/A</c:v>
                </c:pt>
                <c:pt idx="3">
                  <c:v>0</c:v>
                </c:pt>
                <c:pt idx="4">
                  <c:v>#N/A</c:v>
                </c:pt>
                <c:pt idx="5">
                  <c:v>0.66</c:v>
                </c:pt>
                <c:pt idx="6">
                  <c:v>#N/A</c:v>
                </c:pt>
                <c:pt idx="7">
                  <c:v>0.71</c:v>
                </c:pt>
                <c:pt idx="8">
                  <c:v>#N/A</c:v>
                </c:pt>
                <c:pt idx="9">
                  <c:v>0.59</c:v>
                </c:pt>
              </c:numCache>
            </c:numRef>
          </c:val>
          <c:extLst>
            <c:ext xmlns:c16="http://schemas.microsoft.com/office/drawing/2014/chart" uri="{C3380CC4-5D6E-409C-BE32-E72D297353CC}">
              <c16:uniqueId val="{00000007-A4F8-4288-867D-85D08B6A358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c:v>
                </c:pt>
                <c:pt idx="2">
                  <c:v>#N/A</c:v>
                </c:pt>
                <c:pt idx="3">
                  <c:v>0</c:v>
                </c:pt>
                <c:pt idx="4">
                  <c:v>#N/A</c:v>
                </c:pt>
                <c:pt idx="5">
                  <c:v>0</c:v>
                </c:pt>
                <c:pt idx="6">
                  <c:v>#N/A</c:v>
                </c:pt>
                <c:pt idx="7">
                  <c:v>0</c:v>
                </c:pt>
                <c:pt idx="8">
                  <c:v>#N/A</c:v>
                </c:pt>
                <c:pt idx="9">
                  <c:v>1.02</c:v>
                </c:pt>
              </c:numCache>
            </c:numRef>
          </c:val>
          <c:extLst>
            <c:ext xmlns:c16="http://schemas.microsoft.com/office/drawing/2014/chart" uri="{C3380CC4-5D6E-409C-BE32-E72D297353CC}">
              <c16:uniqueId val="{00000008-A4F8-4288-867D-85D08B6A358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10.91</c:v>
                </c:pt>
                <c:pt idx="2">
                  <c:v>#N/A</c:v>
                </c:pt>
                <c:pt idx="3">
                  <c:v>12.44</c:v>
                </c:pt>
                <c:pt idx="4">
                  <c:v>#N/A</c:v>
                </c:pt>
                <c:pt idx="5">
                  <c:v>8.0399999999999991</c:v>
                </c:pt>
                <c:pt idx="6">
                  <c:v>#N/A</c:v>
                </c:pt>
                <c:pt idx="7">
                  <c:v>12.65</c:v>
                </c:pt>
                <c:pt idx="8">
                  <c:v>#N/A</c:v>
                </c:pt>
                <c:pt idx="9">
                  <c:v>9.0399999999999991</c:v>
                </c:pt>
              </c:numCache>
            </c:numRef>
          </c:val>
          <c:extLst>
            <c:ext xmlns:c16="http://schemas.microsoft.com/office/drawing/2014/chart" uri="{C3380CC4-5D6E-409C-BE32-E72D297353CC}">
              <c16:uniqueId val="{00000009-A4F8-4288-867D-85D08B6A358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340</c:v>
                </c:pt>
                <c:pt idx="5">
                  <c:v>303</c:v>
                </c:pt>
                <c:pt idx="8">
                  <c:v>284</c:v>
                </c:pt>
                <c:pt idx="11">
                  <c:v>261</c:v>
                </c:pt>
                <c:pt idx="14">
                  <c:v>274</c:v>
                </c:pt>
              </c:numCache>
            </c:numRef>
          </c:val>
          <c:extLst>
            <c:ext xmlns:c16="http://schemas.microsoft.com/office/drawing/2014/chart" uri="{C3380CC4-5D6E-409C-BE32-E72D297353CC}">
              <c16:uniqueId val="{00000000-B868-4E30-BB2C-60344ED236A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868-4E30-BB2C-60344ED236A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868-4E30-BB2C-60344ED236A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23</c:v>
                </c:pt>
                <c:pt idx="3">
                  <c:v>23</c:v>
                </c:pt>
                <c:pt idx="6">
                  <c:v>23</c:v>
                </c:pt>
                <c:pt idx="9">
                  <c:v>23</c:v>
                </c:pt>
                <c:pt idx="12">
                  <c:v>21</c:v>
                </c:pt>
              </c:numCache>
            </c:numRef>
          </c:val>
          <c:extLst>
            <c:ext xmlns:c16="http://schemas.microsoft.com/office/drawing/2014/chart" uri="{C3380CC4-5D6E-409C-BE32-E72D297353CC}">
              <c16:uniqueId val="{00000003-B868-4E30-BB2C-60344ED236A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109</c:v>
                </c:pt>
                <c:pt idx="3">
                  <c:v>79</c:v>
                </c:pt>
                <c:pt idx="6">
                  <c:v>70</c:v>
                </c:pt>
                <c:pt idx="9">
                  <c:v>68</c:v>
                </c:pt>
                <c:pt idx="12">
                  <c:v>69</c:v>
                </c:pt>
              </c:numCache>
            </c:numRef>
          </c:val>
          <c:extLst>
            <c:ext xmlns:c16="http://schemas.microsoft.com/office/drawing/2014/chart" uri="{C3380CC4-5D6E-409C-BE32-E72D297353CC}">
              <c16:uniqueId val="{00000004-B868-4E30-BB2C-60344ED236A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868-4E30-BB2C-60344ED236A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868-4E30-BB2C-60344ED236A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319</c:v>
                </c:pt>
                <c:pt idx="3">
                  <c:v>299</c:v>
                </c:pt>
                <c:pt idx="6">
                  <c:v>271</c:v>
                </c:pt>
                <c:pt idx="9">
                  <c:v>257</c:v>
                </c:pt>
                <c:pt idx="12">
                  <c:v>281</c:v>
                </c:pt>
              </c:numCache>
            </c:numRef>
          </c:val>
          <c:extLst>
            <c:ext xmlns:c16="http://schemas.microsoft.com/office/drawing/2014/chart" uri="{C3380CC4-5D6E-409C-BE32-E72D297353CC}">
              <c16:uniqueId val="{00000007-B868-4E30-BB2C-60344ED236A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111</c:v>
                </c:pt>
                <c:pt idx="2">
                  <c:v>#N/A</c:v>
                </c:pt>
                <c:pt idx="3">
                  <c:v>#N/A</c:v>
                </c:pt>
                <c:pt idx="4">
                  <c:v>98</c:v>
                </c:pt>
                <c:pt idx="5">
                  <c:v>#N/A</c:v>
                </c:pt>
                <c:pt idx="6">
                  <c:v>#N/A</c:v>
                </c:pt>
                <c:pt idx="7">
                  <c:v>80</c:v>
                </c:pt>
                <c:pt idx="8">
                  <c:v>#N/A</c:v>
                </c:pt>
                <c:pt idx="9">
                  <c:v>#N/A</c:v>
                </c:pt>
                <c:pt idx="10">
                  <c:v>87</c:v>
                </c:pt>
                <c:pt idx="11">
                  <c:v>#N/A</c:v>
                </c:pt>
                <c:pt idx="12">
                  <c:v>#N/A</c:v>
                </c:pt>
                <c:pt idx="13">
                  <c:v>97</c:v>
                </c:pt>
                <c:pt idx="14">
                  <c:v>#N/A</c:v>
                </c:pt>
              </c:numCache>
            </c:numRef>
          </c:val>
          <c:smooth val="0"/>
          <c:extLst>
            <c:ext xmlns:c16="http://schemas.microsoft.com/office/drawing/2014/chart" uri="{C3380CC4-5D6E-409C-BE32-E72D297353CC}">
              <c16:uniqueId val="{00000008-B868-4E30-BB2C-60344ED236A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2490</c:v>
                </c:pt>
                <c:pt idx="5">
                  <c:v>2562</c:v>
                </c:pt>
                <c:pt idx="8">
                  <c:v>2637</c:v>
                </c:pt>
                <c:pt idx="11">
                  <c:v>2615</c:v>
                </c:pt>
                <c:pt idx="14">
                  <c:v>2708</c:v>
                </c:pt>
              </c:numCache>
            </c:numRef>
          </c:val>
          <c:extLst>
            <c:ext xmlns:c16="http://schemas.microsoft.com/office/drawing/2014/chart" uri="{C3380CC4-5D6E-409C-BE32-E72D297353CC}">
              <c16:uniqueId val="{00000000-F458-4386-A6CB-502C235A012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79</c:v>
                </c:pt>
                <c:pt idx="5">
                  <c:v>68</c:v>
                </c:pt>
                <c:pt idx="8">
                  <c:v>58</c:v>
                </c:pt>
                <c:pt idx="11">
                  <c:v>48</c:v>
                </c:pt>
                <c:pt idx="14">
                  <c:v>39</c:v>
                </c:pt>
              </c:numCache>
            </c:numRef>
          </c:val>
          <c:extLst>
            <c:ext xmlns:c16="http://schemas.microsoft.com/office/drawing/2014/chart" uri="{C3380CC4-5D6E-409C-BE32-E72D297353CC}">
              <c16:uniqueId val="{00000001-F458-4386-A6CB-502C235A012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2470</c:v>
                </c:pt>
                <c:pt idx="5">
                  <c:v>2414</c:v>
                </c:pt>
                <c:pt idx="8">
                  <c:v>2344</c:v>
                </c:pt>
                <c:pt idx="11">
                  <c:v>2093</c:v>
                </c:pt>
                <c:pt idx="14">
                  <c:v>2213</c:v>
                </c:pt>
              </c:numCache>
            </c:numRef>
          </c:val>
          <c:extLst>
            <c:ext xmlns:c16="http://schemas.microsoft.com/office/drawing/2014/chart" uri="{C3380CC4-5D6E-409C-BE32-E72D297353CC}">
              <c16:uniqueId val="{00000002-F458-4386-A6CB-502C235A012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458-4386-A6CB-502C235A012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458-4386-A6CB-502C235A012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458-4386-A6CB-502C235A012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469</c:v>
                </c:pt>
                <c:pt idx="3">
                  <c:v>457</c:v>
                </c:pt>
                <c:pt idx="6">
                  <c:v>296</c:v>
                </c:pt>
                <c:pt idx="9">
                  <c:v>417</c:v>
                </c:pt>
                <c:pt idx="12">
                  <c:v>400</c:v>
                </c:pt>
              </c:numCache>
            </c:numRef>
          </c:val>
          <c:extLst>
            <c:ext xmlns:c16="http://schemas.microsoft.com/office/drawing/2014/chart" uri="{C3380CC4-5D6E-409C-BE32-E72D297353CC}">
              <c16:uniqueId val="{00000006-F458-4386-A6CB-502C235A012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163</c:v>
                </c:pt>
                <c:pt idx="3">
                  <c:v>141</c:v>
                </c:pt>
                <c:pt idx="6">
                  <c:v>121</c:v>
                </c:pt>
                <c:pt idx="9">
                  <c:v>99</c:v>
                </c:pt>
                <c:pt idx="12">
                  <c:v>79</c:v>
                </c:pt>
              </c:numCache>
            </c:numRef>
          </c:val>
          <c:extLst>
            <c:ext xmlns:c16="http://schemas.microsoft.com/office/drawing/2014/chart" uri="{C3380CC4-5D6E-409C-BE32-E72D297353CC}">
              <c16:uniqueId val="{00000007-F458-4386-A6CB-502C235A012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846</c:v>
                </c:pt>
                <c:pt idx="3">
                  <c:v>855</c:v>
                </c:pt>
                <c:pt idx="6">
                  <c:v>857</c:v>
                </c:pt>
                <c:pt idx="9">
                  <c:v>823</c:v>
                </c:pt>
                <c:pt idx="12">
                  <c:v>927</c:v>
                </c:pt>
              </c:numCache>
            </c:numRef>
          </c:val>
          <c:extLst>
            <c:ext xmlns:c16="http://schemas.microsoft.com/office/drawing/2014/chart" uri="{C3380CC4-5D6E-409C-BE32-E72D297353CC}">
              <c16:uniqueId val="{00000008-F458-4386-A6CB-502C235A012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458-4386-A6CB-502C235A012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2553</c:v>
                </c:pt>
                <c:pt idx="3">
                  <c:v>2673</c:v>
                </c:pt>
                <c:pt idx="6">
                  <c:v>2786</c:v>
                </c:pt>
                <c:pt idx="9">
                  <c:v>2771</c:v>
                </c:pt>
                <c:pt idx="12">
                  <c:v>2853</c:v>
                </c:pt>
              </c:numCache>
            </c:numRef>
          </c:val>
          <c:extLst>
            <c:ext xmlns:c16="http://schemas.microsoft.com/office/drawing/2014/chart" uri="{C3380CC4-5D6E-409C-BE32-E72D297353CC}">
              <c16:uniqueId val="{0000000A-F458-4386-A6CB-502C235A012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458-4386-A6CB-502C235A012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420</c:v>
                </c:pt>
                <c:pt idx="1">
                  <c:v>310</c:v>
                </c:pt>
                <c:pt idx="2">
                  <c:v>420</c:v>
                </c:pt>
              </c:numCache>
            </c:numRef>
          </c:val>
          <c:extLst>
            <c:ext xmlns:c16="http://schemas.microsoft.com/office/drawing/2014/chart" uri="{C3380CC4-5D6E-409C-BE32-E72D297353CC}">
              <c16:uniqueId val="{00000000-3A6E-4B4E-A17F-89AC8CBFB62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191</c:v>
                </c:pt>
                <c:pt idx="1">
                  <c:v>191</c:v>
                </c:pt>
                <c:pt idx="2">
                  <c:v>191</c:v>
                </c:pt>
              </c:numCache>
            </c:numRef>
          </c:val>
          <c:extLst>
            <c:ext xmlns:c16="http://schemas.microsoft.com/office/drawing/2014/chart" uri="{C3380CC4-5D6E-409C-BE32-E72D297353CC}">
              <c16:uniqueId val="{00000001-3A6E-4B4E-A17F-89AC8CBFB62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1733</c:v>
                </c:pt>
                <c:pt idx="1">
                  <c:v>1648</c:v>
                </c:pt>
                <c:pt idx="2">
                  <c:v>1602</c:v>
                </c:pt>
              </c:numCache>
            </c:numRef>
          </c:val>
          <c:extLst>
            <c:ext xmlns:c16="http://schemas.microsoft.com/office/drawing/2014/chart" uri="{C3380CC4-5D6E-409C-BE32-E72D297353CC}">
              <c16:uniqueId val="{00000002-3A6E-4B4E-A17F-89AC8CBFB62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{C5F2FC40-329C-44AC-AB8D-DEDE4030304C}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7FF-4430-A08E-5A0E7C6AE1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{D4DD184D-5367-448F-8BBE-7F05F0C0AD7A}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7FF-4430-A08E-5A0E7C6AE1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{921211C7-325B-4691-BDF0-6D89CF90DA56}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7FF-4430-A08E-5A0E7C6AE1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{43BA7638-545D-4794-ACCA-2843DD04E8C0}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7FF-4430-A08E-5A0E7C6AE1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{CA20781F-732B-46AF-94DF-E110E6594B2A}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7FF-4430-A08E-5A0E7C6AE1B6}"/>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{DF5EC7A9-BADF-45B4-9DBE-9E09FBE245B9}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7FF-4430-A08E-5A0E7C6AE1B6}"/>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{965FF72A-A9DA-47C6-9653-328132641993}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7FF-4430-A08E-5A0E7C6AE1B6}"/>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{030ADA4E-E857-44C5-85D7-2C608FC00E51}</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7FF-4430-A08E-5A0E7C6AE1B6}"/>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{554C04CF-2DAA-49CD-B84C-340C8FF79BEA}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7FF-4430-A08E-5A0E7C6AE1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52.8</c:v>
                </c:pt>
                <c:pt idx="16">
                  <c:v>49.9</c:v>
                </c:pt>
                <c:pt idx="24">
                  <c:v>50.6</c:v>
                </c:pt>
                <c:pt idx="32">
                  <c:v>51.5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7FF-4430-A08E-5A0E7C6AE1B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{E254A5C9-74DF-4C1E-BEE6-80F33846338D}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7FF-4430-A08E-5A0E7C6AE1B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{B3FAAD84-AB9D-4656-B58B-3F3FDBE56C97}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7FF-4430-A08E-5A0E7C6AE1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{E0D1A079-814A-42E4-982E-88C4745681B9}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7FF-4430-A08E-5A0E7C6AE1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{6297C703-9005-4F6B-9922-9D57C72B1F30}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7FF-4430-A08E-5A0E7C6AE1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{D166E354-2210-404A-811E-984F20C6D54A}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7FF-4430-A08E-5A0E7C6AE1B6}"/>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{86FCC974-0C46-4C7A-A9B4-3655F5802042}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7FF-4430-A08E-5A0E7C6AE1B6}"/>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{6F0A01F3-4442-4B40-A117-C39D28362A9D}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7FF-4430-A08E-5A0E7C6AE1B6}"/>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{18AFE195-48B9-4CA0-BD9F-68A70610E16C}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7FF-4430-A08E-5A0E7C6AE1B6}"/>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{7FD8EB7A-AEFC-4B36-A37E-F6950B01D5BC}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7FF-4430-A08E-5A0E7C6AE1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58.2</c:v>
                </c:pt>
                <c:pt idx="16">
                  <c:v>59.4</c:v>
                </c:pt>
                <c:pt idx="24">
                  <c:v>60.4</c:v>
                </c:pt>
                <c:pt idx="32">
                  <c:v>61.5</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E7FF-4430-A08E-5A0E7C6AE1B6}"/>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{8C55DE42-E8C5-49F4-8AA6-21F0C4B509FB}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F9B6-4095-8511-1B65419C3BA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{535812F3-FD79-462A-B6A6-3C11B0B09C81}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9B6-4095-8511-1B65419C3BA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{221B3C55-ADFB-47E6-8534-CC6801A03001}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9B6-4095-8511-1B65419C3BA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{C58928BC-A1CF-42A0-898B-0C97E7C6ACC8}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9B6-4095-8511-1B65419C3BA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{51A7CA54-9242-40E4-9307-E336D259647F}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9B6-4095-8511-1B65419C3BA2}"/>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{93BFFFDE-11BE-42A2-B158-B3EBA09561B0}</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F9B6-4095-8511-1B65419C3BA2}"/>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{E8630F95-FF91-4244-B450-FAD99E98BF3C}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F9B6-4095-8511-1B65419C3BA2}"/>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{617CF485-2968-4744-A0AE-ED5C127F2416}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F9B6-4095-8511-1B65419C3BA2}"/>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{19350F8F-3252-47BC-90F6-61E7C2178C25}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F9B6-4095-8511-1B65419C3BA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7.3</c:v>
                </c:pt>
                <c:pt idx="8">
                  <c:v>7.3</c:v>
                </c:pt>
                <c:pt idx="16">
                  <c:v>6.8</c:v>
                </c:pt>
                <c:pt idx="24">
                  <c:v>6.2</c:v>
                </c:pt>
                <c:pt idx="32">
                  <c:v>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9B6-4095-8511-1B65419C3BA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{AFCEAB26-797F-4F3A-8DB8-A2FF82A7A038}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F9B6-4095-8511-1B65419C3BA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{9B54C809-92A0-45C8-A672-C062B01F09ED}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9B6-4095-8511-1B65419C3BA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{C213948E-F0E1-4CB7-9B5C-C2B4E7EC74B3}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9B6-4095-8511-1B65419C3BA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{9DCA5147-DDE1-4AF3-9590-FC2EDFB5FBCA}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9B6-4095-8511-1B65419C3BA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{7DE4019B-0578-4F79-864F-1F0A63CBD4E2}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9B6-4095-8511-1B65419C3BA2}"/>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{659AEC5C-9853-4283-A60F-F599696E39A6}</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F9B6-4095-8511-1B65419C3BA2}"/>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{7D407925-2FE4-4AF7-B38F-D7A33DF2C224}</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F9B6-4095-8511-1B65419C3BA2}"/>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{CC386AAC-428B-45DE-BF18-9DF1729AB10E}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F9B6-4095-8511-1B65419C3BA2}"/>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{0426358B-6F3B-4EDF-BA06-1858458B4A25}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F9B6-4095-8511-1B65419C3BA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9B6-4095-8511-1B65419C3BA2}"/>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H29</a:t>
          </a:r>
          <a:r>
            <a:rPr kumimoji="1" lang="ja-JP" altLang="en-US" sz="1400">
              <a:latin typeface="ＭＳ ゴシック" pitchFamily="49" charset="-128"/>
              <a:ea typeface="ＭＳ ゴシック" pitchFamily="49" charset="-128"/>
            </a:rPr>
            <a:t>年度に借り入れた辺地債（光回線島内網整備事業）の元金償還開始に伴い、元利償還金等が増加した。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上記借入に伴い算入公債費等は増加したが、元利償還金等と算入公債費の差分により、実質公債費率の分子は増加した。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現在は低い数値となっているが、</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年度からは新焼却場建設に対する過疎債、</a:t>
          </a:r>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年度台風被害に対する災害復旧債の元金償還が始まるため数値の増加が見込まれている。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有利起債の活用、適切な基金充当等により健全な財政運営に努める必要がある。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満期一括償還地方債の借入実績が無いため、積立て実績無し。</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新規借入により地方債現在高が増加し、下水道事業の新規借入を主な要因に公営企業債等繰入見込額が増加したため将来負担額は増加したが、充当可能財源等が財政調整基金の増等による充当可能基金の増、公債費に対する基準財政需要額参入見込額の増により増加したことにより将来負担比率の分子は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今後も、社会情勢に対する新規事業や施設更新、</a:t>
          </a:r>
          <a:r>
            <a:rPr kumimoji="1" lang="en-US" altLang="ja-JP" sz="1400">
              <a:latin typeface="ＭＳ ゴシック" pitchFamily="49" charset="-128"/>
              <a:ea typeface="ＭＳ ゴシック" pitchFamily="49" charset="-128"/>
            </a:rPr>
            <a:t>IT</a:t>
          </a:r>
          <a:r>
            <a:rPr kumimoji="1" lang="ja-JP" altLang="en-US" sz="1400">
              <a:latin typeface="ＭＳ ゴシック" pitchFamily="49" charset="-128"/>
              <a:ea typeface="ＭＳ ゴシック" pitchFamily="49" charset="-128"/>
            </a:rPr>
            <a:t>化に伴う新たな財政需要等の増等が想定される。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将来に負担を残さないよう辺地債、過疎債等の有利起債の活用を図るとともに、可能な限り基金の繰戻し積立てを行い、指標と逸脱しないよう健全な財政運営に努める必要がある。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年度において取崩しは、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年度台風被害による災害復旧事業実施に対する災害対策基金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百万円の取り崩しのみとなっており、財政調整基金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百万円増、貸付団体からの償還に伴うふるさと創生基金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百万円の増、村有地売払いに伴う土地開発基金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百万円の増による積立てにより全体では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ヵ年減少を続けていたが、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年ぶりに残高が増加した。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今後においても連絡船更新事業及び庁舎移転等の大型事業に備え基金積立が必要となる。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各種事業実施にあたり国庫・都費等の財源を確実に確保するとともに、普通建設事業については辺地債・過疎債等の有利起債の活用を行い基金の取崩しを抑える必要がある。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また、既存事業のスリム化を図り経常経費の抑制を行い、無理のない基金運用を行う必要がある。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年度台風被害各種復旧事業に対する災害対策基金の充当（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百万円）のみとなっている。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ふるさと創生基金では基金充当をし漁業及び農業団体へ貸付を行った資金の償還に伴い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また、土地開発基金では村有地の売払いに伴い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今後も、公共施設老朽化に伴う大規模改修、移転新築等が見込まれている。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事業実施にあたっては辺地債・過疎債等の有利起債の活用とともに、各種基金の適性な活用を行っていく。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また、役場本庁舎老朽化に伴う建替えに備え、庁舎建設基金への積立て、連絡船更新に備え、連絡船建造基金への積立てを行っていく。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新型コロナ感染症拡大に伴い、各種イベントの中止による補助費及び需用費等の減少、会議・説明会等のオンライン化及び委員等の出張の減少に伴う</a:t>
          </a:r>
          <a:r>
            <a:rPr lang="ja-JP" altLang="en-US" sz="1400"/>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旅費の減少、観光施設等の休館に伴う需用費等の減少など補助財源の無い事業の中止・縮小により、財源不足額が減少し積立てによる増のみとなった。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事業実施にあたり適切な補助財源の確保、事業のスリム化等を図り経常経費の削減を行っていく必要がある。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災害等への対応のために目標金額を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憶円に設定し可能な限り積み増しを行っていく。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年度は、基金預金利子の積立てによる増のみとなっており取崩しは無い。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繰り上げ償還及び今後の償還財源として同程度を堅持し、可能な限り積立てを行っていく。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2411075" y="939165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3706475" y="939165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5001875" y="939165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6297275" y="939165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11156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24110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37064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50018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6297275" y="13211175"/>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0756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4516100" y="190500"/>
          <a:ext cx="33591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4512925" y="215900"/>
          <a:ext cx="334327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4538325" y="241300"/>
          <a:ext cx="328612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2122150"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2147550"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2172950" y="241300"/>
          <a:ext cx="2178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2545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55245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68592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281940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11480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583247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696595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11480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589597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9445625"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9658350"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9658350" y="1219200"/>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9658350" y="1562100"/>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955357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955357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959802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9518650" y="15621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959802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9518650" y="19431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098550" y="4254500"/>
          <a:ext cx="36131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719439" y="4624642"/>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284214" y="4607971"/>
          <a:ext cx="71184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46609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46609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59563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59563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73787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73787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098550" y="4953000"/>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4949825" y="4953000"/>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4949825" y="5016500"/>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4997450" y="5245100"/>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有形固定資産減価償却率は類似団体内平均値を下回っているが、これは新たな施設整備によるもののほかに、当村が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島</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村という特殊な行政区であり、それぞれの島に保育所・学校・住宅・焼却施設・保健衛生施設等があることも要因の一つとして考えられる。今後老朽化や台風・豪雨災害等による施設への影響が見込まれることから適切な維持管理が課題とな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0795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098550" y="7112000"/>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xdr:cNvSpPr txBox="1"/>
      </xdr:nvSpPr>
      <xdr:spPr>
        <a:xfrm>
          <a:off x="710086"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098550" y="6803572"/>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75185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098550" y="6495143"/>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75185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098550" y="6186714"/>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75185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098550" y="5878286"/>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75185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098550" y="5569857"/>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75185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098550" y="5261428"/>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75185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098550" y="4953000"/>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75185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098550" y="4953000"/>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6" name="直線コネクタ 75"/>
        <xdr:cNvCxnSpPr/>
      </xdr:nvCxnSpPr>
      <xdr:spPr>
        <a:xfrm flipV="1">
          <a:off x="4074795" y="5171984"/>
          <a:ext cx="1270" cy="148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7" name="有形固定資産減価償却率最小値テキスト"/>
        <xdr:cNvSpPr txBox="1"/>
      </xdr:nvSpPr>
      <xdr:spPr>
        <a:xfrm>
          <a:off x="41275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8" name="直線コネクタ 77"/>
        <xdr:cNvCxnSpPr/>
      </xdr:nvCxnSpPr>
      <xdr:spPr>
        <a:xfrm>
          <a:off x="3987800" y="6658610"/>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79" name="有形固定資産減価償却率最大値テキスト"/>
        <xdr:cNvSpPr txBox="1"/>
      </xdr:nvSpPr>
      <xdr:spPr>
        <a:xfrm>
          <a:off x="4127500" y="494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80" name="直線コネクタ 79"/>
        <xdr:cNvCxnSpPr/>
      </xdr:nvCxnSpPr>
      <xdr:spPr>
        <a:xfrm>
          <a:off x="3987800" y="5171984"/>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81" name="有形固定資産減価償却率平均値テキスト"/>
        <xdr:cNvSpPr txBox="1"/>
      </xdr:nvSpPr>
      <xdr:spPr>
        <a:xfrm>
          <a:off x="4127500" y="5852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2" name="フローチャート: 判断 81"/>
        <xdr:cNvSpPr/>
      </xdr:nvSpPr>
      <xdr:spPr>
        <a:xfrm>
          <a:off x="40259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3" name="フローチャート: 判断 82"/>
        <xdr:cNvSpPr/>
      </xdr:nvSpPr>
      <xdr:spPr>
        <a:xfrm>
          <a:off x="3429000" y="583982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4" name="フローチャート: 判断 83"/>
        <xdr:cNvSpPr/>
      </xdr:nvSpPr>
      <xdr:spPr>
        <a:xfrm>
          <a:off x="2781300" y="58089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5" name="フローチャート: 判断 84"/>
        <xdr:cNvSpPr/>
      </xdr:nvSpPr>
      <xdr:spPr>
        <a:xfrm>
          <a:off x="2133600" y="577196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6" name="フローチャート: 判断 85"/>
        <xdr:cNvSpPr/>
      </xdr:nvSpPr>
      <xdr:spPr>
        <a:xfrm>
          <a:off x="1485900" y="576271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39274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3305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26828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0351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387475"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164647</xdr:rowOff>
    </xdr:from>
    <xdr:to>
      <xdr:col>23</xdr:col>
      <xdr:colOff>136525</xdr:colOff>
      <xdr:row>28</xdr:row>
      <xdr:rowOff>94797</xdr:rowOff>
    </xdr:to>
    <xdr:sp macro="" textlink="">
      <xdr:nvSpPr>
        <xdr:cNvPr id="92" name="楕円 91"/>
        <xdr:cNvSpPr/>
      </xdr:nvSpPr>
      <xdr:spPr>
        <a:xfrm>
          <a:off x="4025900" y="556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16074</xdr:rowOff>
    </xdr:from>
    <xdr:ext cx="405111" cy="259045"/>
    <xdr:sp macro="" textlink="">
      <xdr:nvSpPr>
        <xdr:cNvPr id="93" name="有形固定資産減価償却率該当値テキスト"/>
        <xdr:cNvSpPr txBox="1"/>
      </xdr:nvSpPr>
      <xdr:spPr>
        <a:xfrm>
          <a:off x="4127500" y="5416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136888</xdr:rowOff>
    </xdr:from>
    <xdr:to>
      <xdr:col>19</xdr:col>
      <xdr:colOff>187325</xdr:colOff>
      <xdr:row>28</xdr:row>
      <xdr:rowOff>67038</xdr:rowOff>
    </xdr:to>
    <xdr:sp macro="" textlink="">
      <xdr:nvSpPr>
        <xdr:cNvPr id="94" name="楕円 93"/>
        <xdr:cNvSpPr/>
      </xdr:nvSpPr>
      <xdr:spPr>
        <a:xfrm>
          <a:off x="3429000" y="553756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16238</xdr:rowOff>
    </xdr:from>
    <xdr:to>
      <xdr:col>23</xdr:col>
      <xdr:colOff>85725</xdr:colOff>
      <xdr:row>28</xdr:row>
      <xdr:rowOff>43997</xdr:rowOff>
    </xdr:to>
    <xdr:cxnSp macro="">
      <xdr:nvCxnSpPr>
        <xdr:cNvPr id="95" name="直線コネクタ 94"/>
        <xdr:cNvCxnSpPr/>
      </xdr:nvCxnSpPr>
      <xdr:spPr>
        <a:xfrm>
          <a:off x="3479800" y="5588363"/>
          <a:ext cx="5969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115298</xdr:rowOff>
    </xdr:from>
    <xdr:to>
      <xdr:col>15</xdr:col>
      <xdr:colOff>187325</xdr:colOff>
      <xdr:row>28</xdr:row>
      <xdr:rowOff>45448</xdr:rowOff>
    </xdr:to>
    <xdr:sp macro="" textlink="">
      <xdr:nvSpPr>
        <xdr:cNvPr id="96" name="楕円 95"/>
        <xdr:cNvSpPr/>
      </xdr:nvSpPr>
      <xdr:spPr>
        <a:xfrm>
          <a:off x="2781300" y="551597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166098</xdr:rowOff>
    </xdr:from>
    <xdr:to>
      <xdr:col>19</xdr:col>
      <xdr:colOff>136525</xdr:colOff>
      <xdr:row>28</xdr:row>
      <xdr:rowOff>16238</xdr:rowOff>
    </xdr:to>
    <xdr:cxnSp macro="">
      <xdr:nvCxnSpPr>
        <xdr:cNvPr id="97" name="直線コネクタ 96"/>
        <xdr:cNvCxnSpPr/>
      </xdr:nvCxnSpPr>
      <xdr:spPr>
        <a:xfrm>
          <a:off x="2832100" y="5566773"/>
          <a:ext cx="6477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33292</xdr:rowOff>
    </xdr:from>
    <xdr:to>
      <xdr:col>11</xdr:col>
      <xdr:colOff>187325</xdr:colOff>
      <xdr:row>28</xdr:row>
      <xdr:rowOff>134892</xdr:rowOff>
    </xdr:to>
    <xdr:sp macro="" textlink="">
      <xdr:nvSpPr>
        <xdr:cNvPr id="98" name="楕円 97"/>
        <xdr:cNvSpPr/>
      </xdr:nvSpPr>
      <xdr:spPr>
        <a:xfrm>
          <a:off x="2133600" y="560541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166098</xdr:rowOff>
    </xdr:from>
    <xdr:to>
      <xdr:col>15</xdr:col>
      <xdr:colOff>136525</xdr:colOff>
      <xdr:row>28</xdr:row>
      <xdr:rowOff>84092</xdr:rowOff>
    </xdr:to>
    <xdr:cxnSp macro="">
      <xdr:nvCxnSpPr>
        <xdr:cNvPr id="99" name="直線コネクタ 98"/>
        <xdr:cNvCxnSpPr/>
      </xdr:nvCxnSpPr>
      <xdr:spPr>
        <a:xfrm flipV="1">
          <a:off x="2184400" y="5566773"/>
          <a:ext cx="647700" cy="8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17525</xdr:rowOff>
    </xdr:from>
    <xdr:ext cx="405111" cy="259045"/>
    <xdr:sp macro="" textlink="">
      <xdr:nvSpPr>
        <xdr:cNvPr id="100" name="n_1aveValue有形固定資産減価償却率"/>
        <xdr:cNvSpPr txBox="1"/>
      </xdr:nvSpPr>
      <xdr:spPr>
        <a:xfrm>
          <a:off x="3293119"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158132</xdr:rowOff>
    </xdr:from>
    <xdr:ext cx="405111" cy="259045"/>
    <xdr:sp macro="" textlink="">
      <xdr:nvSpPr>
        <xdr:cNvPr id="101" name="n_2aveValue有形固定資産減価償却率"/>
        <xdr:cNvSpPr txBox="1"/>
      </xdr:nvSpPr>
      <xdr:spPr>
        <a:xfrm>
          <a:off x="2658119"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121121</xdr:rowOff>
    </xdr:from>
    <xdr:ext cx="405111" cy="259045"/>
    <xdr:sp macro="" textlink="">
      <xdr:nvSpPr>
        <xdr:cNvPr id="102" name="n_3aveValue有形固定資産減価償却率"/>
        <xdr:cNvSpPr txBox="1"/>
      </xdr:nvSpPr>
      <xdr:spPr>
        <a:xfrm>
          <a:off x="2010419" y="586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103" name="n_4aveValue有形固定資産減価償却率"/>
        <xdr:cNvSpPr txBox="1"/>
      </xdr:nvSpPr>
      <xdr:spPr>
        <a:xfrm>
          <a:off x="1362719" y="55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83565</xdr:rowOff>
    </xdr:from>
    <xdr:ext cx="405111" cy="259045"/>
    <xdr:sp macro="" textlink="">
      <xdr:nvSpPr>
        <xdr:cNvPr id="104" name="n_1mainValue有形固定資産減価償却率"/>
        <xdr:cNvSpPr txBox="1"/>
      </xdr:nvSpPr>
      <xdr:spPr>
        <a:xfrm>
          <a:off x="3293119" y="5312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61975</xdr:rowOff>
    </xdr:from>
    <xdr:ext cx="405111" cy="259045"/>
    <xdr:sp macro="" textlink="">
      <xdr:nvSpPr>
        <xdr:cNvPr id="105" name="n_2mainValue有形固定資産減価償却率"/>
        <xdr:cNvSpPr txBox="1"/>
      </xdr:nvSpPr>
      <xdr:spPr>
        <a:xfrm>
          <a:off x="2658119" y="5291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151419</xdr:rowOff>
    </xdr:from>
    <xdr:ext cx="405111" cy="259045"/>
    <xdr:sp macro="" textlink="">
      <xdr:nvSpPr>
        <xdr:cNvPr id="106" name="n_3mainValue有形固定資産減価償却率"/>
        <xdr:cNvSpPr txBox="1"/>
      </xdr:nvSpPr>
      <xdr:spPr>
        <a:xfrm>
          <a:off x="2010419" y="5380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9645650" y="4254500"/>
          <a:ext cx="35845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0544443" y="4624642"/>
          <a:ext cx="891639"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1760740" y="4607971"/>
          <a:ext cx="81489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[ 314.4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32080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32080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4503400"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4503400"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5897225" y="43815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5897225" y="45720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9645650" y="4953000"/>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3468350" y="4953000"/>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3468350" y="5016500"/>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3544550" y="5245100"/>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債務償還比率は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314.4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％であり、類似団体と比較して債務償還能力は高いと考えられるが、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本の大規模改修事業や新規施設建設事業、また令和元年度に引き続き、台風</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号・</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号の被害に伴う災害復旧事業の起債借入によって、昨年度の起債借入よりも</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％増加しており、今後に特定環境保全公共下水道事業（式根島地区）などの大規模事業の起債借入が見込まれるため、</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堅実な起債計画と業務支出の削減を行い、健全な財政運営に努める。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960755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9645650" y="7112000"/>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917552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9645650" y="675216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917552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9645650" y="639233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xdr:cNvSpPr txBox="1"/>
      </xdr:nvSpPr>
      <xdr:spPr>
        <a:xfrm>
          <a:off x="92286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9645650" y="6032500"/>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xdr:cNvSpPr txBox="1"/>
      </xdr:nvSpPr>
      <xdr:spPr>
        <a:xfrm>
          <a:off x="92286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9645650" y="567266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92286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9645650" y="531283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93312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9645650" y="4953000"/>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9645650" y="4953000"/>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35" name="直線コネクタ 134"/>
        <xdr:cNvCxnSpPr/>
      </xdr:nvCxnSpPr>
      <xdr:spPr>
        <a:xfrm flipV="1">
          <a:off x="12593320" y="5312833"/>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36" name="債務償還比率最小値テキスト"/>
        <xdr:cNvSpPr txBox="1"/>
      </xdr:nvSpPr>
      <xdr:spPr>
        <a:xfrm>
          <a:off x="12646025" y="66765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37" name="直線コネクタ 136"/>
        <xdr:cNvCxnSpPr/>
      </xdr:nvCxnSpPr>
      <xdr:spPr>
        <a:xfrm>
          <a:off x="12534900" y="667276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2646025"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2534900" y="531283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40" name="債務償還比率平均値テキスト"/>
        <xdr:cNvSpPr txBox="1"/>
      </xdr:nvSpPr>
      <xdr:spPr>
        <a:xfrm>
          <a:off x="12646025" y="5675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1" name="フローチャート: 判断 140"/>
        <xdr:cNvSpPr/>
      </xdr:nvSpPr>
      <xdr:spPr>
        <a:xfrm>
          <a:off x="12573000" y="56969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42" name="フローチャート: 判断 141"/>
        <xdr:cNvSpPr/>
      </xdr:nvSpPr>
      <xdr:spPr>
        <a:xfrm>
          <a:off x="11947525"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43" name="フローチャート: 判断 142"/>
        <xdr:cNvSpPr/>
      </xdr:nvSpPr>
      <xdr:spPr>
        <a:xfrm>
          <a:off x="11299825"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44" name="フローチャート: 判断 143"/>
        <xdr:cNvSpPr/>
      </xdr:nvSpPr>
      <xdr:spPr>
        <a:xfrm>
          <a:off x="10652125"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45" name="フローチャート: 判断 144"/>
        <xdr:cNvSpPr/>
      </xdr:nvSpPr>
      <xdr:spPr>
        <a:xfrm>
          <a:off x="10004425"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24460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18491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12014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0553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99060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67014</xdr:rowOff>
    </xdr:from>
    <xdr:to>
      <xdr:col>76</xdr:col>
      <xdr:colOff>73025</xdr:colOff>
      <xdr:row>28</xdr:row>
      <xdr:rowOff>168614</xdr:rowOff>
    </xdr:to>
    <xdr:sp macro="" textlink="">
      <xdr:nvSpPr>
        <xdr:cNvPr id="151" name="楕円 150"/>
        <xdr:cNvSpPr/>
      </xdr:nvSpPr>
      <xdr:spPr>
        <a:xfrm>
          <a:off x="12573000" y="563913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89891</xdr:rowOff>
    </xdr:from>
    <xdr:ext cx="469744" cy="259045"/>
    <xdr:sp macro="" textlink="">
      <xdr:nvSpPr>
        <xdr:cNvPr id="152" name="債務償還比率該当値テキスト"/>
        <xdr:cNvSpPr txBox="1"/>
      </xdr:nvSpPr>
      <xdr:spPr>
        <a:xfrm>
          <a:off x="12646025" y="549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101438</xdr:rowOff>
    </xdr:from>
    <xdr:to>
      <xdr:col>72</xdr:col>
      <xdr:colOff>123825</xdr:colOff>
      <xdr:row>29</xdr:row>
      <xdr:rowOff>31588</xdr:rowOff>
    </xdr:to>
    <xdr:sp macro="" textlink="">
      <xdr:nvSpPr>
        <xdr:cNvPr id="153" name="楕円 152"/>
        <xdr:cNvSpPr/>
      </xdr:nvSpPr>
      <xdr:spPr>
        <a:xfrm>
          <a:off x="11947525" y="567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117814</xdr:rowOff>
    </xdr:from>
    <xdr:to>
      <xdr:col>76</xdr:col>
      <xdr:colOff>22225</xdr:colOff>
      <xdr:row>28</xdr:row>
      <xdr:rowOff>152238</xdr:rowOff>
    </xdr:to>
    <xdr:cxnSp macro="">
      <xdr:nvCxnSpPr>
        <xdr:cNvPr id="154" name="直線コネクタ 153"/>
        <xdr:cNvCxnSpPr/>
      </xdr:nvCxnSpPr>
      <xdr:spPr>
        <a:xfrm flipV="1">
          <a:off x="11998325" y="5689939"/>
          <a:ext cx="596900" cy="3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38827</xdr:rowOff>
    </xdr:from>
    <xdr:to>
      <xdr:col>68</xdr:col>
      <xdr:colOff>123825</xdr:colOff>
      <xdr:row>28</xdr:row>
      <xdr:rowOff>140427</xdr:rowOff>
    </xdr:to>
    <xdr:sp macro="" textlink="">
      <xdr:nvSpPr>
        <xdr:cNvPr id="155" name="楕円 154"/>
        <xdr:cNvSpPr/>
      </xdr:nvSpPr>
      <xdr:spPr>
        <a:xfrm>
          <a:off x="11299825" y="561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89627</xdr:rowOff>
    </xdr:from>
    <xdr:to>
      <xdr:col>72</xdr:col>
      <xdr:colOff>73025</xdr:colOff>
      <xdr:row>28</xdr:row>
      <xdr:rowOff>152238</xdr:rowOff>
    </xdr:to>
    <xdr:cxnSp macro="">
      <xdr:nvCxnSpPr>
        <xdr:cNvPr id="156" name="直線コネクタ 155"/>
        <xdr:cNvCxnSpPr/>
      </xdr:nvCxnSpPr>
      <xdr:spPr>
        <a:xfrm>
          <a:off x="11350625" y="5661752"/>
          <a:ext cx="647700" cy="6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29231</xdr:rowOff>
    </xdr:from>
    <xdr:to>
      <xdr:col>64</xdr:col>
      <xdr:colOff>123825</xdr:colOff>
      <xdr:row>28</xdr:row>
      <xdr:rowOff>130831</xdr:rowOff>
    </xdr:to>
    <xdr:sp macro="" textlink="">
      <xdr:nvSpPr>
        <xdr:cNvPr id="157" name="楕円 156"/>
        <xdr:cNvSpPr/>
      </xdr:nvSpPr>
      <xdr:spPr>
        <a:xfrm>
          <a:off x="10652125" y="560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80031</xdr:rowOff>
    </xdr:from>
    <xdr:to>
      <xdr:col>68</xdr:col>
      <xdr:colOff>73025</xdr:colOff>
      <xdr:row>28</xdr:row>
      <xdr:rowOff>89627</xdr:rowOff>
    </xdr:to>
    <xdr:cxnSp macro="">
      <xdr:nvCxnSpPr>
        <xdr:cNvPr id="158" name="直線コネクタ 157"/>
        <xdr:cNvCxnSpPr/>
      </xdr:nvCxnSpPr>
      <xdr:spPr>
        <a:xfrm>
          <a:off x="10702925" y="5652156"/>
          <a:ext cx="647700" cy="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89253</xdr:rowOff>
    </xdr:from>
    <xdr:to>
      <xdr:col>60</xdr:col>
      <xdr:colOff>123825</xdr:colOff>
      <xdr:row>28</xdr:row>
      <xdr:rowOff>19403</xdr:rowOff>
    </xdr:to>
    <xdr:sp macro="" textlink="">
      <xdr:nvSpPr>
        <xdr:cNvPr id="159" name="楕円 158"/>
        <xdr:cNvSpPr/>
      </xdr:nvSpPr>
      <xdr:spPr>
        <a:xfrm>
          <a:off x="10004425" y="548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140053</xdr:rowOff>
    </xdr:from>
    <xdr:to>
      <xdr:col>64</xdr:col>
      <xdr:colOff>73025</xdr:colOff>
      <xdr:row>28</xdr:row>
      <xdr:rowOff>80031</xdr:rowOff>
    </xdr:to>
    <xdr:cxnSp macro="">
      <xdr:nvCxnSpPr>
        <xdr:cNvPr id="160" name="直線コネクタ 159"/>
        <xdr:cNvCxnSpPr/>
      </xdr:nvCxnSpPr>
      <xdr:spPr>
        <a:xfrm>
          <a:off x="10055225" y="5540728"/>
          <a:ext cx="647700" cy="1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49942</xdr:rowOff>
    </xdr:from>
    <xdr:ext cx="469744" cy="259045"/>
    <xdr:sp macro="" textlink="">
      <xdr:nvSpPr>
        <xdr:cNvPr id="161" name="n_1aveValue債務償還比率"/>
        <xdr:cNvSpPr txBox="1"/>
      </xdr:nvSpPr>
      <xdr:spPr>
        <a:xfrm>
          <a:off x="11779327" y="579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99359</xdr:rowOff>
    </xdr:from>
    <xdr:ext cx="469744" cy="259045"/>
    <xdr:sp macro="" textlink="">
      <xdr:nvSpPr>
        <xdr:cNvPr id="162" name="n_2aveValue債務償還比率"/>
        <xdr:cNvSpPr txBox="1"/>
      </xdr:nvSpPr>
      <xdr:spPr>
        <a:xfrm>
          <a:off x="11144327" y="5842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107995</xdr:rowOff>
    </xdr:from>
    <xdr:ext cx="469744" cy="259045"/>
    <xdr:sp macro="" textlink="">
      <xdr:nvSpPr>
        <xdr:cNvPr id="163" name="n_3aveValue債務償還比率"/>
        <xdr:cNvSpPr txBox="1"/>
      </xdr:nvSpPr>
      <xdr:spPr>
        <a:xfrm>
          <a:off x="10496627" y="585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72612</xdr:rowOff>
    </xdr:from>
    <xdr:ext cx="469744" cy="259045"/>
    <xdr:sp macro="" textlink="">
      <xdr:nvSpPr>
        <xdr:cNvPr id="164" name="n_4aveValue債務償還比率"/>
        <xdr:cNvSpPr txBox="1"/>
      </xdr:nvSpPr>
      <xdr:spPr>
        <a:xfrm>
          <a:off x="9848927" y="581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48115</xdr:rowOff>
    </xdr:from>
    <xdr:ext cx="469744" cy="259045"/>
    <xdr:sp macro="" textlink="">
      <xdr:nvSpPr>
        <xdr:cNvPr id="165" name="n_1mainValue債務償還比率"/>
        <xdr:cNvSpPr txBox="1"/>
      </xdr:nvSpPr>
      <xdr:spPr>
        <a:xfrm>
          <a:off x="11779327" y="544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156954</xdr:rowOff>
    </xdr:from>
    <xdr:ext cx="469744" cy="259045"/>
    <xdr:sp macro="" textlink="">
      <xdr:nvSpPr>
        <xdr:cNvPr id="166" name="n_2mainValue債務償還比率"/>
        <xdr:cNvSpPr txBox="1"/>
      </xdr:nvSpPr>
      <xdr:spPr>
        <a:xfrm>
          <a:off x="11144327" y="5386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147358</xdr:rowOff>
    </xdr:from>
    <xdr:ext cx="469744" cy="259045"/>
    <xdr:sp macro="" textlink="">
      <xdr:nvSpPr>
        <xdr:cNvPr id="167" name="n_3mainValue債務償還比率"/>
        <xdr:cNvSpPr txBox="1"/>
      </xdr:nvSpPr>
      <xdr:spPr>
        <a:xfrm>
          <a:off x="10496627" y="537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35930</xdr:rowOff>
    </xdr:from>
    <xdr:ext cx="469744" cy="259045"/>
    <xdr:sp macro="" textlink="">
      <xdr:nvSpPr>
        <xdr:cNvPr id="168" name="n_4mainValue債務償還比率"/>
        <xdr:cNvSpPr txBox="1"/>
      </xdr:nvSpPr>
      <xdr:spPr>
        <a:xfrm>
          <a:off x="9848927" y="526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098550" y="800100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098550" y="1181100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8001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59563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8001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59563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12775"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12775"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12775"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66246"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477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66246"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477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208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477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208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477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208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477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208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6591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xdr:cNvCxnSpPr/>
      </xdr:nvCxnSpPr>
      <xdr:spPr>
        <a:xfrm flipV="1">
          <a:off x="3949065"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xdr:cNvSpPr txBox="1"/>
      </xdr:nvSpPr>
      <xdr:spPr>
        <a:xfrm>
          <a:off x="39878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xdr:cNvCxnSpPr/>
      </xdr:nvCxnSpPr>
      <xdr:spPr>
        <a:xfrm>
          <a:off x="3889375" y="72085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xdr:cNvSpPr txBox="1"/>
      </xdr:nvSpPr>
      <xdr:spPr>
        <a:xfrm>
          <a:off x="39878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xdr:cNvCxnSpPr/>
      </xdr:nvCxnSpPr>
      <xdr:spPr>
        <a:xfrm>
          <a:off x="3889375" y="578739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xdr:cNvSpPr txBox="1"/>
      </xdr:nvSpPr>
      <xdr:spPr>
        <a:xfrm>
          <a:off x="398780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xdr:cNvSpPr/>
      </xdr:nvSpPr>
      <xdr:spPr>
        <a:xfrm>
          <a:off x="38989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xdr:cNvSpPr/>
      </xdr:nvSpPr>
      <xdr:spPr>
        <a:xfrm>
          <a:off x="3203575" y="647763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xdr:cNvSpPr/>
      </xdr:nvSpPr>
      <xdr:spPr>
        <a:xfrm>
          <a:off x="2428875"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xdr:cNvSpPr/>
      </xdr:nvSpPr>
      <xdr:spPr>
        <a:xfrm>
          <a:off x="168275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xdr:cNvSpPr/>
      </xdr:nvSpPr>
      <xdr:spPr>
        <a:xfrm>
          <a:off x="936625" y="640524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69215</xdr:rowOff>
    </xdr:from>
    <xdr:to>
      <xdr:col>24</xdr:col>
      <xdr:colOff>114300</xdr:colOff>
      <xdr:row>36</xdr:row>
      <xdr:rowOff>170815</xdr:rowOff>
    </xdr:to>
    <xdr:sp macro="" textlink="">
      <xdr:nvSpPr>
        <xdr:cNvPr id="73" name="楕円 72"/>
        <xdr:cNvSpPr/>
      </xdr:nvSpPr>
      <xdr:spPr>
        <a:xfrm>
          <a:off x="38989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92092</xdr:rowOff>
    </xdr:from>
    <xdr:ext cx="405111" cy="259045"/>
    <xdr:sp macro="" textlink="">
      <xdr:nvSpPr>
        <xdr:cNvPr id="74" name="【道路】&#10;有形固定資産減価償却率該当値テキスト"/>
        <xdr:cNvSpPr txBox="1"/>
      </xdr:nvSpPr>
      <xdr:spPr>
        <a:xfrm>
          <a:off x="3987800"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168275</xdr:rowOff>
    </xdr:from>
    <xdr:to>
      <xdr:col>20</xdr:col>
      <xdr:colOff>38100</xdr:colOff>
      <xdr:row>36</xdr:row>
      <xdr:rowOff>98425</xdr:rowOff>
    </xdr:to>
    <xdr:sp macro="" textlink="">
      <xdr:nvSpPr>
        <xdr:cNvPr id="75" name="楕円 74"/>
        <xdr:cNvSpPr/>
      </xdr:nvSpPr>
      <xdr:spPr>
        <a:xfrm>
          <a:off x="3203575" y="616902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47625</xdr:rowOff>
    </xdr:from>
    <xdr:to>
      <xdr:col>24</xdr:col>
      <xdr:colOff>63500</xdr:colOff>
      <xdr:row>36</xdr:row>
      <xdr:rowOff>120015</xdr:rowOff>
    </xdr:to>
    <xdr:cxnSp macro="">
      <xdr:nvCxnSpPr>
        <xdr:cNvPr id="76" name="直線コネクタ 75"/>
        <xdr:cNvCxnSpPr/>
      </xdr:nvCxnSpPr>
      <xdr:spPr>
        <a:xfrm>
          <a:off x="3235325" y="6219825"/>
          <a:ext cx="714375"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12065</xdr:rowOff>
    </xdr:from>
    <xdr:to>
      <xdr:col>15</xdr:col>
      <xdr:colOff>101600</xdr:colOff>
      <xdr:row>36</xdr:row>
      <xdr:rowOff>113665</xdr:rowOff>
    </xdr:to>
    <xdr:sp macro="" textlink="">
      <xdr:nvSpPr>
        <xdr:cNvPr id="77" name="楕円 76"/>
        <xdr:cNvSpPr/>
      </xdr:nvSpPr>
      <xdr:spPr>
        <a:xfrm>
          <a:off x="2428875"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47625</xdr:rowOff>
    </xdr:from>
    <xdr:to>
      <xdr:col>19</xdr:col>
      <xdr:colOff>177800</xdr:colOff>
      <xdr:row>36</xdr:row>
      <xdr:rowOff>62865</xdr:rowOff>
    </xdr:to>
    <xdr:cxnSp macro="">
      <xdr:nvCxnSpPr>
        <xdr:cNvPr id="78" name="直線コネクタ 77"/>
        <xdr:cNvCxnSpPr/>
      </xdr:nvCxnSpPr>
      <xdr:spPr>
        <a:xfrm flipV="1">
          <a:off x="2479675" y="6219825"/>
          <a:ext cx="7556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21590</xdr:rowOff>
    </xdr:from>
    <xdr:to>
      <xdr:col>10</xdr:col>
      <xdr:colOff>165100</xdr:colOff>
      <xdr:row>36</xdr:row>
      <xdr:rowOff>123190</xdr:rowOff>
    </xdr:to>
    <xdr:sp macro="" textlink="">
      <xdr:nvSpPr>
        <xdr:cNvPr id="79" name="楕円 78"/>
        <xdr:cNvSpPr/>
      </xdr:nvSpPr>
      <xdr:spPr>
        <a:xfrm>
          <a:off x="168275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62865</xdr:rowOff>
    </xdr:from>
    <xdr:to>
      <xdr:col>15</xdr:col>
      <xdr:colOff>50800</xdr:colOff>
      <xdr:row>36</xdr:row>
      <xdr:rowOff>72390</xdr:rowOff>
    </xdr:to>
    <xdr:cxnSp macro="">
      <xdr:nvCxnSpPr>
        <xdr:cNvPr id="80" name="直線コネクタ 79"/>
        <xdr:cNvCxnSpPr/>
      </xdr:nvCxnSpPr>
      <xdr:spPr>
        <a:xfrm flipV="1">
          <a:off x="1733550" y="6235065"/>
          <a:ext cx="7461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1" name="n_1aveValue【道路】&#10;有形固定資産減価償却率"/>
        <xdr:cNvSpPr txBox="1"/>
      </xdr:nvSpPr>
      <xdr:spPr>
        <a:xfrm>
          <a:off x="306769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7637</xdr:rowOff>
    </xdr:from>
    <xdr:ext cx="405111" cy="259045"/>
    <xdr:sp macro="" textlink="">
      <xdr:nvSpPr>
        <xdr:cNvPr id="82" name="n_2aveValue【道路】&#10;有形固定資産減価償却率"/>
        <xdr:cNvSpPr txBox="1"/>
      </xdr:nvSpPr>
      <xdr:spPr>
        <a:xfrm>
          <a:off x="230569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169562</xdr:rowOff>
    </xdr:from>
    <xdr:ext cx="405111" cy="259045"/>
    <xdr:sp macro="" textlink="">
      <xdr:nvSpPr>
        <xdr:cNvPr id="83" name="n_3aveValue【道路】&#10;有形固定資産減価償却率"/>
        <xdr:cNvSpPr txBox="1"/>
      </xdr:nvSpPr>
      <xdr:spPr>
        <a:xfrm>
          <a:off x="1559569"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4" name="n_4aveValue【道路】&#10;有形固定資産減価償却率"/>
        <xdr:cNvSpPr txBox="1"/>
      </xdr:nvSpPr>
      <xdr:spPr>
        <a:xfrm>
          <a:off x="8134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114952</xdr:rowOff>
    </xdr:from>
    <xdr:ext cx="405111" cy="259045"/>
    <xdr:sp macro="" textlink="">
      <xdr:nvSpPr>
        <xdr:cNvPr id="85" name="n_1mainValue【道路】&#10;有形固定資産減価償却率"/>
        <xdr:cNvSpPr txBox="1"/>
      </xdr:nvSpPr>
      <xdr:spPr>
        <a:xfrm>
          <a:off x="306769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130192</xdr:rowOff>
    </xdr:from>
    <xdr:ext cx="405111" cy="259045"/>
    <xdr:sp macro="" textlink="">
      <xdr:nvSpPr>
        <xdr:cNvPr id="86" name="n_2mainValue【道路】&#10;有形固定資産減価償却率"/>
        <xdr:cNvSpPr txBox="1"/>
      </xdr:nvSpPr>
      <xdr:spPr>
        <a:xfrm>
          <a:off x="230569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139717</xdr:rowOff>
    </xdr:from>
    <xdr:ext cx="405111" cy="259045"/>
    <xdr:sp macro="" textlink="">
      <xdr:nvSpPr>
        <xdr:cNvPr id="87" name="n_3mainValue【道路】&#10;有形固定資産減価償却率"/>
        <xdr:cNvSpPr txBox="1"/>
      </xdr:nvSpPr>
      <xdr:spPr>
        <a:xfrm>
          <a:off x="1559569"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xdr:cNvCxnSpPr/>
      </xdr:nvCxnSpPr>
      <xdr:spPr>
        <a:xfrm>
          <a:off x="5632450" y="716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xdr:cNvSpPr txBox="1"/>
      </xdr:nvSpPr>
      <xdr:spPr>
        <a:xfrm>
          <a:off x="52224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xdr:cNvCxnSpPr/>
      </xdr:nvCxnSpPr>
      <xdr:spPr>
        <a:xfrm>
          <a:off x="5632450" y="670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1" name="テキスト ボックス 100"/>
        <xdr:cNvSpPr txBox="1"/>
      </xdr:nvSpPr>
      <xdr:spPr>
        <a:xfrm>
          <a:off x="5122756"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xdr:cNvCxnSpPr/>
      </xdr:nvCxnSpPr>
      <xdr:spPr>
        <a:xfrm>
          <a:off x="5632450" y="624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xdr:cNvSpPr txBox="1"/>
      </xdr:nvSpPr>
      <xdr:spPr>
        <a:xfrm>
          <a:off x="5122756"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xdr:cNvCxnSpPr/>
      </xdr:nvCxnSpPr>
      <xdr:spPr>
        <a:xfrm>
          <a:off x="5632450" y="579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xdr:cNvSpPr txBox="1"/>
      </xdr:nvSpPr>
      <xdr:spPr>
        <a:xfrm>
          <a:off x="5122756"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xdr:cNvSpPr txBox="1"/>
      </xdr:nvSpPr>
      <xdr:spPr>
        <a:xfrm>
          <a:off x="5122756"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09" name="直線コネクタ 108"/>
        <xdr:cNvCxnSpPr/>
      </xdr:nvCxnSpPr>
      <xdr:spPr>
        <a:xfrm flipV="1">
          <a:off x="8905240" y="5936176"/>
          <a:ext cx="0" cy="122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0" name="【道路】&#10;一人当たり延長最小値テキスト"/>
        <xdr:cNvSpPr txBox="1"/>
      </xdr:nvSpPr>
      <xdr:spPr>
        <a:xfrm>
          <a:off x="8943975"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1" name="直線コネクタ 110"/>
        <xdr:cNvCxnSpPr/>
      </xdr:nvCxnSpPr>
      <xdr:spPr>
        <a:xfrm>
          <a:off x="8845550" y="716107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2" name="【道路】&#10;一人当たり延長最大値テキスト"/>
        <xdr:cNvSpPr txBox="1"/>
      </xdr:nvSpPr>
      <xdr:spPr>
        <a:xfrm>
          <a:off x="8943975"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3" name="直線コネクタ 112"/>
        <xdr:cNvCxnSpPr/>
      </xdr:nvCxnSpPr>
      <xdr:spPr>
        <a:xfrm>
          <a:off x="8845550" y="593617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113782</xdr:rowOff>
    </xdr:from>
    <xdr:ext cx="534377" cy="259045"/>
    <xdr:sp macro="" textlink="">
      <xdr:nvSpPr>
        <xdr:cNvPr id="114" name="【道路】&#10;一人当たり延長平均値テキスト"/>
        <xdr:cNvSpPr txBox="1"/>
      </xdr:nvSpPr>
      <xdr:spPr>
        <a:xfrm>
          <a:off x="8943975" y="697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5" name="フローチャート: 判断 114"/>
        <xdr:cNvSpPr/>
      </xdr:nvSpPr>
      <xdr:spPr>
        <a:xfrm>
          <a:off x="8883650" y="699335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6" name="フローチャート: 判断 115"/>
        <xdr:cNvSpPr/>
      </xdr:nvSpPr>
      <xdr:spPr>
        <a:xfrm>
          <a:off x="8159750" y="698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17" name="フローチャート: 判断 116"/>
        <xdr:cNvSpPr/>
      </xdr:nvSpPr>
      <xdr:spPr>
        <a:xfrm>
          <a:off x="7413625" y="698996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18" name="フローチャート: 判断 117"/>
        <xdr:cNvSpPr/>
      </xdr:nvSpPr>
      <xdr:spPr>
        <a:xfrm>
          <a:off x="6638925"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19" name="フローチャート: 判断 118"/>
        <xdr:cNvSpPr/>
      </xdr:nvSpPr>
      <xdr:spPr>
        <a:xfrm>
          <a:off x="5892800" y="695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123490</xdr:rowOff>
    </xdr:from>
    <xdr:to>
      <xdr:col>55</xdr:col>
      <xdr:colOff>50800</xdr:colOff>
      <xdr:row>41</xdr:row>
      <xdr:rowOff>53640</xdr:rowOff>
    </xdr:to>
    <xdr:sp macro="" textlink="">
      <xdr:nvSpPr>
        <xdr:cNvPr id="125" name="楕円 124"/>
        <xdr:cNvSpPr/>
      </xdr:nvSpPr>
      <xdr:spPr>
        <a:xfrm>
          <a:off x="8883650" y="698149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146367</xdr:rowOff>
    </xdr:from>
    <xdr:ext cx="534377" cy="259045"/>
    <xdr:sp macro="" textlink="">
      <xdr:nvSpPr>
        <xdr:cNvPr id="126" name="【道路】&#10;一人当たり延長該当値テキスト"/>
        <xdr:cNvSpPr txBox="1"/>
      </xdr:nvSpPr>
      <xdr:spPr>
        <a:xfrm>
          <a:off x="8943975" y="683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126160</xdr:rowOff>
    </xdr:from>
    <xdr:to>
      <xdr:col>50</xdr:col>
      <xdr:colOff>165100</xdr:colOff>
      <xdr:row>41</xdr:row>
      <xdr:rowOff>56310</xdr:rowOff>
    </xdr:to>
    <xdr:sp macro="" textlink="">
      <xdr:nvSpPr>
        <xdr:cNvPr id="127" name="楕円 126"/>
        <xdr:cNvSpPr/>
      </xdr:nvSpPr>
      <xdr:spPr>
        <a:xfrm>
          <a:off x="8159750" y="698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2840</xdr:rowOff>
    </xdr:from>
    <xdr:to>
      <xdr:col>55</xdr:col>
      <xdr:colOff>0</xdr:colOff>
      <xdr:row>41</xdr:row>
      <xdr:rowOff>5510</xdr:rowOff>
    </xdr:to>
    <xdr:cxnSp macro="">
      <xdr:nvCxnSpPr>
        <xdr:cNvPr id="128" name="直線コネクタ 127"/>
        <xdr:cNvCxnSpPr/>
      </xdr:nvCxnSpPr>
      <xdr:spPr>
        <a:xfrm flipV="1">
          <a:off x="8210550" y="7032290"/>
          <a:ext cx="695325" cy="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135446</xdr:rowOff>
    </xdr:from>
    <xdr:to>
      <xdr:col>46</xdr:col>
      <xdr:colOff>38100</xdr:colOff>
      <xdr:row>41</xdr:row>
      <xdr:rowOff>65596</xdr:rowOff>
    </xdr:to>
    <xdr:sp macro="" textlink="">
      <xdr:nvSpPr>
        <xdr:cNvPr id="129" name="楕円 128"/>
        <xdr:cNvSpPr/>
      </xdr:nvSpPr>
      <xdr:spPr>
        <a:xfrm>
          <a:off x="7413625" y="699344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5510</xdr:rowOff>
    </xdr:from>
    <xdr:to>
      <xdr:col>50</xdr:col>
      <xdr:colOff>114300</xdr:colOff>
      <xdr:row>41</xdr:row>
      <xdr:rowOff>14796</xdr:rowOff>
    </xdr:to>
    <xdr:cxnSp macro="">
      <xdr:nvCxnSpPr>
        <xdr:cNvPr id="130" name="直線コネクタ 129"/>
        <xdr:cNvCxnSpPr/>
      </xdr:nvCxnSpPr>
      <xdr:spPr>
        <a:xfrm flipV="1">
          <a:off x="7445375" y="7034960"/>
          <a:ext cx="765175" cy="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135533</xdr:rowOff>
    </xdr:from>
    <xdr:to>
      <xdr:col>41</xdr:col>
      <xdr:colOff>101600</xdr:colOff>
      <xdr:row>41</xdr:row>
      <xdr:rowOff>65683</xdr:rowOff>
    </xdr:to>
    <xdr:sp macro="" textlink="">
      <xdr:nvSpPr>
        <xdr:cNvPr id="131" name="楕円 130"/>
        <xdr:cNvSpPr/>
      </xdr:nvSpPr>
      <xdr:spPr>
        <a:xfrm>
          <a:off x="6638925" y="699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14796</xdr:rowOff>
    </xdr:from>
    <xdr:to>
      <xdr:col>45</xdr:col>
      <xdr:colOff>177800</xdr:colOff>
      <xdr:row>41</xdr:row>
      <xdr:rowOff>14883</xdr:rowOff>
    </xdr:to>
    <xdr:cxnSp macro="">
      <xdr:nvCxnSpPr>
        <xdr:cNvPr id="132" name="直線コネクタ 131"/>
        <xdr:cNvCxnSpPr/>
      </xdr:nvCxnSpPr>
      <xdr:spPr>
        <a:xfrm flipV="1">
          <a:off x="6689725" y="7044246"/>
          <a:ext cx="75565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48292</xdr:rowOff>
    </xdr:from>
    <xdr:ext cx="534377" cy="259045"/>
    <xdr:sp macro="" textlink="">
      <xdr:nvSpPr>
        <xdr:cNvPr id="133" name="n_1aveValue【道路】&#10;一人当たり延長"/>
        <xdr:cNvSpPr txBox="1"/>
      </xdr:nvSpPr>
      <xdr:spPr>
        <a:xfrm>
          <a:off x="7959236" y="707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34" name="n_2aveValue【道路】&#10;一人当たり延長"/>
        <xdr:cNvSpPr txBox="1"/>
      </xdr:nvSpPr>
      <xdr:spPr>
        <a:xfrm>
          <a:off x="7225811"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35" name="n_3aveValue【道路】&#10;一人当たり延長"/>
        <xdr:cNvSpPr txBox="1"/>
      </xdr:nvSpPr>
      <xdr:spPr>
        <a:xfrm>
          <a:off x="6479686"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36" name="n_4aveValue【道路】&#10;一人当たり延長"/>
        <xdr:cNvSpPr txBox="1"/>
      </xdr:nvSpPr>
      <xdr:spPr>
        <a:xfrm>
          <a:off x="5704986" y="673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72837</xdr:rowOff>
    </xdr:from>
    <xdr:ext cx="534377" cy="259045"/>
    <xdr:sp macro="" textlink="">
      <xdr:nvSpPr>
        <xdr:cNvPr id="137" name="n_1mainValue【道路】&#10;一人当たり延長"/>
        <xdr:cNvSpPr txBox="1"/>
      </xdr:nvSpPr>
      <xdr:spPr>
        <a:xfrm>
          <a:off x="7959236" y="675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56723</xdr:rowOff>
    </xdr:from>
    <xdr:ext cx="534377" cy="259045"/>
    <xdr:sp macro="" textlink="">
      <xdr:nvSpPr>
        <xdr:cNvPr id="138" name="n_2mainValue【道路】&#10;一人当たり延長"/>
        <xdr:cNvSpPr txBox="1"/>
      </xdr:nvSpPr>
      <xdr:spPr>
        <a:xfrm>
          <a:off x="7225811" y="708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56810</xdr:rowOff>
    </xdr:from>
    <xdr:ext cx="534377" cy="259045"/>
    <xdr:sp macro="" textlink="">
      <xdr:nvSpPr>
        <xdr:cNvPr id="139" name="n_3mainValue【道路】&#10;一人当たり延長"/>
        <xdr:cNvSpPr txBox="1"/>
      </xdr:nvSpPr>
      <xdr:spPr>
        <a:xfrm>
          <a:off x="6479686" y="708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662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xdr:cNvSpPr txBox="1"/>
      </xdr:nvSpPr>
      <xdr:spPr>
        <a:xfrm>
          <a:off x="266246"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xdr:cNvSpPr txBox="1"/>
      </xdr:nvSpPr>
      <xdr:spPr>
        <a:xfrm>
          <a:off x="36591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65" name="直線コネクタ 164"/>
        <xdr:cNvCxnSpPr/>
      </xdr:nvCxnSpPr>
      <xdr:spPr>
        <a:xfrm flipV="1">
          <a:off x="3949065" y="9593035"/>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66" name="【橋りょう・トンネル】&#10;有形固定資産減価償却率最小値テキスト"/>
        <xdr:cNvSpPr txBox="1"/>
      </xdr:nvSpPr>
      <xdr:spPr>
        <a:xfrm>
          <a:off x="3987800" y="1102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67" name="直線コネクタ 166"/>
        <xdr:cNvCxnSpPr/>
      </xdr:nvCxnSpPr>
      <xdr:spPr>
        <a:xfrm>
          <a:off x="3889375" y="1102505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68" name="【橋りょう・トンネル】&#10;有形固定資産減価償却率最大値テキスト"/>
        <xdr:cNvSpPr txBox="1"/>
      </xdr:nvSpPr>
      <xdr:spPr>
        <a:xfrm>
          <a:off x="3987800" y="9368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69" name="直線コネクタ 168"/>
        <xdr:cNvCxnSpPr/>
      </xdr:nvCxnSpPr>
      <xdr:spPr>
        <a:xfrm>
          <a:off x="3889375" y="959303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70" name="【橋りょう・トンネル】&#10;有形固定資産減価償却率平均値テキスト"/>
        <xdr:cNvSpPr txBox="1"/>
      </xdr:nvSpPr>
      <xdr:spPr>
        <a:xfrm>
          <a:off x="39878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71" name="フローチャート: 判断 170"/>
        <xdr:cNvSpPr/>
      </xdr:nvSpPr>
      <xdr:spPr>
        <a:xfrm>
          <a:off x="38989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154940</xdr:rowOff>
    </xdr:from>
    <xdr:to>
      <xdr:col>20</xdr:col>
      <xdr:colOff>38100</xdr:colOff>
      <xdr:row>61</xdr:row>
      <xdr:rowOff>85090</xdr:rowOff>
    </xdr:to>
    <xdr:sp macro="" textlink="">
      <xdr:nvSpPr>
        <xdr:cNvPr id="172" name="フローチャート: 判断 171"/>
        <xdr:cNvSpPr/>
      </xdr:nvSpPr>
      <xdr:spPr>
        <a:xfrm>
          <a:off x="3203575" y="1044194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146776</xdr:rowOff>
    </xdr:from>
    <xdr:to>
      <xdr:col>15</xdr:col>
      <xdr:colOff>101600</xdr:colOff>
      <xdr:row>61</xdr:row>
      <xdr:rowOff>76926</xdr:rowOff>
    </xdr:to>
    <xdr:sp macro="" textlink="">
      <xdr:nvSpPr>
        <xdr:cNvPr id="173" name="フローチャート: 判断 172"/>
        <xdr:cNvSpPr/>
      </xdr:nvSpPr>
      <xdr:spPr>
        <a:xfrm>
          <a:off x="2428875"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81462</xdr:rowOff>
    </xdr:from>
    <xdr:to>
      <xdr:col>10</xdr:col>
      <xdr:colOff>165100</xdr:colOff>
      <xdr:row>61</xdr:row>
      <xdr:rowOff>11612</xdr:rowOff>
    </xdr:to>
    <xdr:sp macro="" textlink="">
      <xdr:nvSpPr>
        <xdr:cNvPr id="174" name="フローチャート: 判断 173"/>
        <xdr:cNvSpPr/>
      </xdr:nvSpPr>
      <xdr:spPr>
        <a:xfrm>
          <a:off x="168275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75" name="フローチャート: 判断 174"/>
        <xdr:cNvSpPr/>
      </xdr:nvSpPr>
      <xdr:spPr>
        <a:xfrm>
          <a:off x="936625" y="103962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24312</xdr:rowOff>
    </xdr:from>
    <xdr:to>
      <xdr:col>24</xdr:col>
      <xdr:colOff>114300</xdr:colOff>
      <xdr:row>59</xdr:row>
      <xdr:rowOff>125912</xdr:rowOff>
    </xdr:to>
    <xdr:sp macro="" textlink="">
      <xdr:nvSpPr>
        <xdr:cNvPr id="181" name="楕円 180"/>
        <xdr:cNvSpPr/>
      </xdr:nvSpPr>
      <xdr:spPr>
        <a:xfrm>
          <a:off x="3898900" y="1013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47189</xdr:rowOff>
    </xdr:from>
    <xdr:ext cx="405111" cy="259045"/>
    <xdr:sp macro="" textlink="">
      <xdr:nvSpPr>
        <xdr:cNvPr id="182" name="【橋りょう・トンネル】&#10;有形固定資産減価償却率該当値テキスト"/>
        <xdr:cNvSpPr txBox="1"/>
      </xdr:nvSpPr>
      <xdr:spPr>
        <a:xfrm>
          <a:off x="3987800" y="999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168003</xdr:rowOff>
    </xdr:from>
    <xdr:to>
      <xdr:col>20</xdr:col>
      <xdr:colOff>38100</xdr:colOff>
      <xdr:row>59</xdr:row>
      <xdr:rowOff>98153</xdr:rowOff>
    </xdr:to>
    <xdr:sp macro="" textlink="">
      <xdr:nvSpPr>
        <xdr:cNvPr id="183" name="楕円 182"/>
        <xdr:cNvSpPr/>
      </xdr:nvSpPr>
      <xdr:spPr>
        <a:xfrm>
          <a:off x="3203575" y="1011210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47353</xdr:rowOff>
    </xdr:from>
    <xdr:to>
      <xdr:col>24</xdr:col>
      <xdr:colOff>63500</xdr:colOff>
      <xdr:row>59</xdr:row>
      <xdr:rowOff>75112</xdr:rowOff>
    </xdr:to>
    <xdr:cxnSp macro="">
      <xdr:nvCxnSpPr>
        <xdr:cNvPr id="184" name="直線コネクタ 183"/>
        <xdr:cNvCxnSpPr/>
      </xdr:nvCxnSpPr>
      <xdr:spPr>
        <a:xfrm>
          <a:off x="3235325" y="10162903"/>
          <a:ext cx="714375"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119017</xdr:rowOff>
    </xdr:from>
    <xdr:to>
      <xdr:col>15</xdr:col>
      <xdr:colOff>101600</xdr:colOff>
      <xdr:row>59</xdr:row>
      <xdr:rowOff>49167</xdr:rowOff>
    </xdr:to>
    <xdr:sp macro="" textlink="">
      <xdr:nvSpPr>
        <xdr:cNvPr id="185" name="楕円 184"/>
        <xdr:cNvSpPr/>
      </xdr:nvSpPr>
      <xdr:spPr>
        <a:xfrm>
          <a:off x="2428875"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169817</xdr:rowOff>
    </xdr:from>
    <xdr:to>
      <xdr:col>19</xdr:col>
      <xdr:colOff>177800</xdr:colOff>
      <xdr:row>59</xdr:row>
      <xdr:rowOff>47353</xdr:rowOff>
    </xdr:to>
    <xdr:cxnSp macro="">
      <xdr:nvCxnSpPr>
        <xdr:cNvPr id="186" name="直線コネクタ 185"/>
        <xdr:cNvCxnSpPr/>
      </xdr:nvCxnSpPr>
      <xdr:spPr>
        <a:xfrm>
          <a:off x="2479675" y="10113917"/>
          <a:ext cx="75565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169635</xdr:rowOff>
    </xdr:from>
    <xdr:to>
      <xdr:col>10</xdr:col>
      <xdr:colOff>165100</xdr:colOff>
      <xdr:row>59</xdr:row>
      <xdr:rowOff>99785</xdr:rowOff>
    </xdr:to>
    <xdr:sp macro="" textlink="">
      <xdr:nvSpPr>
        <xdr:cNvPr id="187" name="楕円 186"/>
        <xdr:cNvSpPr/>
      </xdr:nvSpPr>
      <xdr:spPr>
        <a:xfrm>
          <a:off x="168275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169817</xdr:rowOff>
    </xdr:from>
    <xdr:to>
      <xdr:col>15</xdr:col>
      <xdr:colOff>50800</xdr:colOff>
      <xdr:row>59</xdr:row>
      <xdr:rowOff>48985</xdr:rowOff>
    </xdr:to>
    <xdr:cxnSp macro="">
      <xdr:nvCxnSpPr>
        <xdr:cNvPr id="188" name="直線コネクタ 187"/>
        <xdr:cNvCxnSpPr/>
      </xdr:nvCxnSpPr>
      <xdr:spPr>
        <a:xfrm flipV="1">
          <a:off x="1733550" y="10113917"/>
          <a:ext cx="746125"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76217</xdr:rowOff>
    </xdr:from>
    <xdr:ext cx="405111" cy="259045"/>
    <xdr:sp macro="" textlink="">
      <xdr:nvSpPr>
        <xdr:cNvPr id="189" name="n_1aveValue【橋りょう・トンネル】&#10;有形固定資産減価償却率"/>
        <xdr:cNvSpPr txBox="1"/>
      </xdr:nvSpPr>
      <xdr:spPr>
        <a:xfrm>
          <a:off x="306769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68053</xdr:rowOff>
    </xdr:from>
    <xdr:ext cx="405111" cy="259045"/>
    <xdr:sp macro="" textlink="">
      <xdr:nvSpPr>
        <xdr:cNvPr id="190" name="n_2aveValue【橋りょう・トンネル】&#10;有形固定資産減価償却率"/>
        <xdr:cNvSpPr txBox="1"/>
      </xdr:nvSpPr>
      <xdr:spPr>
        <a:xfrm>
          <a:off x="230569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2739</xdr:rowOff>
    </xdr:from>
    <xdr:ext cx="405111" cy="259045"/>
    <xdr:sp macro="" textlink="">
      <xdr:nvSpPr>
        <xdr:cNvPr id="191" name="n_3aveValue【橋りょう・トンネル】&#10;有形固定資産減価償却率"/>
        <xdr:cNvSpPr txBox="1"/>
      </xdr:nvSpPr>
      <xdr:spPr>
        <a:xfrm>
          <a:off x="1559569"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55897</xdr:rowOff>
    </xdr:from>
    <xdr:ext cx="405111" cy="259045"/>
    <xdr:sp macro="" textlink="">
      <xdr:nvSpPr>
        <xdr:cNvPr id="192" name="n_4aveValue【橋りょう・トンネル】&#10;有形固定資産減価償却率"/>
        <xdr:cNvSpPr txBox="1"/>
      </xdr:nvSpPr>
      <xdr:spPr>
        <a:xfrm>
          <a:off x="8134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114680</xdr:rowOff>
    </xdr:from>
    <xdr:ext cx="405111" cy="259045"/>
    <xdr:sp macro="" textlink="">
      <xdr:nvSpPr>
        <xdr:cNvPr id="193" name="n_1mainValue【橋りょう・トンネル】&#10;有形固定資産減価償却率"/>
        <xdr:cNvSpPr txBox="1"/>
      </xdr:nvSpPr>
      <xdr:spPr>
        <a:xfrm>
          <a:off x="306769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65694</xdr:rowOff>
    </xdr:from>
    <xdr:ext cx="405111" cy="259045"/>
    <xdr:sp macro="" textlink="">
      <xdr:nvSpPr>
        <xdr:cNvPr id="194" name="n_2mainValue【橋りょう・トンネル】&#10;有形固定資産減価償却率"/>
        <xdr:cNvSpPr txBox="1"/>
      </xdr:nvSpPr>
      <xdr:spPr>
        <a:xfrm>
          <a:off x="230569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116312</xdr:rowOff>
    </xdr:from>
    <xdr:ext cx="405111" cy="259045"/>
    <xdr:sp macro="" textlink="">
      <xdr:nvSpPr>
        <xdr:cNvPr id="195" name="n_3mainValue【橋りょう・トンネル】&#10;有形固定資産減価償却率"/>
        <xdr:cNvSpPr txBox="1"/>
      </xdr:nvSpPr>
      <xdr:spPr>
        <a:xfrm>
          <a:off x="1559569"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7" name="テキスト ボックス 206"/>
        <xdr:cNvSpPr txBox="1"/>
      </xdr:nvSpPr>
      <xdr:spPr>
        <a:xfrm>
          <a:off x="5412239"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9" name="テキスト ボックス 208"/>
        <xdr:cNvSpPr txBox="1"/>
      </xdr:nvSpPr>
      <xdr:spPr>
        <a:xfrm>
          <a:off x="5032603"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1" name="テキスト ボックス 210"/>
        <xdr:cNvSpPr txBox="1"/>
      </xdr:nvSpPr>
      <xdr:spPr>
        <a:xfrm>
          <a:off x="5032603"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3" name="テキスト ボックス 212"/>
        <xdr:cNvSpPr txBox="1"/>
      </xdr:nvSpPr>
      <xdr:spPr>
        <a:xfrm>
          <a:off x="5032603"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5" name="テキスト ボックス 214"/>
        <xdr:cNvSpPr txBox="1"/>
      </xdr:nvSpPr>
      <xdr:spPr>
        <a:xfrm>
          <a:off x="499705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7" name="テキスト ボックス 216"/>
        <xdr:cNvSpPr txBox="1"/>
      </xdr:nvSpPr>
      <xdr:spPr>
        <a:xfrm>
          <a:off x="499705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219" name="直線コネクタ 218"/>
        <xdr:cNvCxnSpPr/>
      </xdr:nvCxnSpPr>
      <xdr:spPr>
        <a:xfrm flipV="1">
          <a:off x="8905240" y="9630297"/>
          <a:ext cx="0" cy="141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220" name="【橋りょう・トンネル】&#10;一人当たり有形固定資産（償却資産）額最小値テキスト"/>
        <xdr:cNvSpPr txBox="1"/>
      </xdr:nvSpPr>
      <xdr:spPr>
        <a:xfrm>
          <a:off x="8943975" y="11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221" name="直線コネクタ 220"/>
        <xdr:cNvCxnSpPr/>
      </xdr:nvCxnSpPr>
      <xdr:spPr>
        <a:xfrm>
          <a:off x="8845550" y="1104794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222" name="【橋りょう・トンネル】&#10;一人当たり有形固定資産（償却資産）額最大値テキスト"/>
        <xdr:cNvSpPr txBox="1"/>
      </xdr:nvSpPr>
      <xdr:spPr>
        <a:xfrm>
          <a:off x="8943975" y="940552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223" name="直線コネクタ 222"/>
        <xdr:cNvCxnSpPr/>
      </xdr:nvCxnSpPr>
      <xdr:spPr>
        <a:xfrm>
          <a:off x="8845550" y="963029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224" name="【橋りょう・トンネル】&#10;一人当たり有形固定資産（償却資産）額平均値テキスト"/>
        <xdr:cNvSpPr txBox="1"/>
      </xdr:nvSpPr>
      <xdr:spPr>
        <a:xfrm>
          <a:off x="8943975" y="106678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225" name="フローチャート: 判断 224"/>
        <xdr:cNvSpPr/>
      </xdr:nvSpPr>
      <xdr:spPr>
        <a:xfrm>
          <a:off x="8883650" y="1081639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153653</xdr:rowOff>
    </xdr:from>
    <xdr:to>
      <xdr:col>50</xdr:col>
      <xdr:colOff>165100</xdr:colOff>
      <xdr:row>63</xdr:row>
      <xdr:rowOff>83803</xdr:rowOff>
    </xdr:to>
    <xdr:sp macro="" textlink="">
      <xdr:nvSpPr>
        <xdr:cNvPr id="226" name="フローチャート: 判断 225"/>
        <xdr:cNvSpPr/>
      </xdr:nvSpPr>
      <xdr:spPr>
        <a:xfrm>
          <a:off x="815975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154923</xdr:rowOff>
    </xdr:from>
    <xdr:to>
      <xdr:col>46</xdr:col>
      <xdr:colOff>38100</xdr:colOff>
      <xdr:row>63</xdr:row>
      <xdr:rowOff>85073</xdr:rowOff>
    </xdr:to>
    <xdr:sp macro="" textlink="">
      <xdr:nvSpPr>
        <xdr:cNvPr id="227" name="フローチャート: 判断 226"/>
        <xdr:cNvSpPr/>
      </xdr:nvSpPr>
      <xdr:spPr>
        <a:xfrm>
          <a:off x="7413625" y="1078482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46446</xdr:rowOff>
    </xdr:from>
    <xdr:to>
      <xdr:col>41</xdr:col>
      <xdr:colOff>101600</xdr:colOff>
      <xdr:row>63</xdr:row>
      <xdr:rowOff>148046</xdr:rowOff>
    </xdr:to>
    <xdr:sp macro="" textlink="">
      <xdr:nvSpPr>
        <xdr:cNvPr id="228" name="フローチャート: 判断 227"/>
        <xdr:cNvSpPr/>
      </xdr:nvSpPr>
      <xdr:spPr>
        <a:xfrm>
          <a:off x="6638925"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161131</xdr:rowOff>
    </xdr:from>
    <xdr:to>
      <xdr:col>36</xdr:col>
      <xdr:colOff>165100</xdr:colOff>
      <xdr:row>63</xdr:row>
      <xdr:rowOff>91281</xdr:rowOff>
    </xdr:to>
    <xdr:sp macro="" textlink="">
      <xdr:nvSpPr>
        <xdr:cNvPr id="229" name="フローチャート: 判断 228"/>
        <xdr:cNvSpPr/>
      </xdr:nvSpPr>
      <xdr:spPr>
        <a:xfrm>
          <a:off x="58928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20394</xdr:rowOff>
    </xdr:from>
    <xdr:to>
      <xdr:col>55</xdr:col>
      <xdr:colOff>50800</xdr:colOff>
      <xdr:row>64</xdr:row>
      <xdr:rowOff>121994</xdr:rowOff>
    </xdr:to>
    <xdr:sp macro="" textlink="">
      <xdr:nvSpPr>
        <xdr:cNvPr id="235" name="楕円 234"/>
        <xdr:cNvSpPr/>
      </xdr:nvSpPr>
      <xdr:spPr>
        <a:xfrm>
          <a:off x="8883650" y="1099319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106771</xdr:rowOff>
    </xdr:from>
    <xdr:ext cx="534377" cy="259045"/>
    <xdr:sp macro="" textlink="">
      <xdr:nvSpPr>
        <xdr:cNvPr id="236" name="【橋りょう・トンネル】&#10;一人当たり有形固定資産（償却資産）額該当値テキスト"/>
        <xdr:cNvSpPr txBox="1"/>
      </xdr:nvSpPr>
      <xdr:spPr>
        <a:xfrm>
          <a:off x="8943975" y="1090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20496</xdr:rowOff>
    </xdr:from>
    <xdr:to>
      <xdr:col>50</xdr:col>
      <xdr:colOff>165100</xdr:colOff>
      <xdr:row>64</xdr:row>
      <xdr:rowOff>122096</xdr:rowOff>
    </xdr:to>
    <xdr:sp macro="" textlink="">
      <xdr:nvSpPr>
        <xdr:cNvPr id="237" name="楕円 236"/>
        <xdr:cNvSpPr/>
      </xdr:nvSpPr>
      <xdr:spPr>
        <a:xfrm>
          <a:off x="8159750" y="1099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71194</xdr:rowOff>
    </xdr:from>
    <xdr:to>
      <xdr:col>55</xdr:col>
      <xdr:colOff>0</xdr:colOff>
      <xdr:row>64</xdr:row>
      <xdr:rowOff>71296</xdr:rowOff>
    </xdr:to>
    <xdr:cxnSp macro="">
      <xdr:nvCxnSpPr>
        <xdr:cNvPr id="238" name="直線コネクタ 237"/>
        <xdr:cNvCxnSpPr/>
      </xdr:nvCxnSpPr>
      <xdr:spPr>
        <a:xfrm flipV="1">
          <a:off x="8210550" y="11043994"/>
          <a:ext cx="695325"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20756</xdr:rowOff>
    </xdr:from>
    <xdr:to>
      <xdr:col>46</xdr:col>
      <xdr:colOff>38100</xdr:colOff>
      <xdr:row>64</xdr:row>
      <xdr:rowOff>122356</xdr:rowOff>
    </xdr:to>
    <xdr:sp macro="" textlink="">
      <xdr:nvSpPr>
        <xdr:cNvPr id="239" name="楕円 238"/>
        <xdr:cNvSpPr/>
      </xdr:nvSpPr>
      <xdr:spPr>
        <a:xfrm>
          <a:off x="7413625" y="1099355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71296</xdr:rowOff>
    </xdr:from>
    <xdr:to>
      <xdr:col>50</xdr:col>
      <xdr:colOff>114300</xdr:colOff>
      <xdr:row>64</xdr:row>
      <xdr:rowOff>71556</xdr:rowOff>
    </xdr:to>
    <xdr:cxnSp macro="">
      <xdr:nvCxnSpPr>
        <xdr:cNvPr id="240" name="直線コネクタ 239"/>
        <xdr:cNvCxnSpPr/>
      </xdr:nvCxnSpPr>
      <xdr:spPr>
        <a:xfrm flipV="1">
          <a:off x="7445375" y="11044096"/>
          <a:ext cx="765175" cy="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21265</xdr:rowOff>
    </xdr:from>
    <xdr:to>
      <xdr:col>41</xdr:col>
      <xdr:colOff>101600</xdr:colOff>
      <xdr:row>64</xdr:row>
      <xdr:rowOff>122865</xdr:rowOff>
    </xdr:to>
    <xdr:sp macro="" textlink="">
      <xdr:nvSpPr>
        <xdr:cNvPr id="241" name="楕円 240"/>
        <xdr:cNvSpPr/>
      </xdr:nvSpPr>
      <xdr:spPr>
        <a:xfrm>
          <a:off x="6638925" y="1099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71556</xdr:rowOff>
    </xdr:from>
    <xdr:to>
      <xdr:col>45</xdr:col>
      <xdr:colOff>177800</xdr:colOff>
      <xdr:row>64</xdr:row>
      <xdr:rowOff>72065</xdr:rowOff>
    </xdr:to>
    <xdr:cxnSp macro="">
      <xdr:nvCxnSpPr>
        <xdr:cNvPr id="242" name="直線コネクタ 241"/>
        <xdr:cNvCxnSpPr/>
      </xdr:nvCxnSpPr>
      <xdr:spPr>
        <a:xfrm flipV="1">
          <a:off x="6689725" y="11044356"/>
          <a:ext cx="755650" cy="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100330</xdr:rowOff>
    </xdr:from>
    <xdr:ext cx="690189" cy="259045"/>
    <xdr:sp macro="" textlink="">
      <xdr:nvSpPr>
        <xdr:cNvPr id="243" name="n_1aveValue【橋りょう・トンネル】&#10;一人当たり有形固定資産（償却資産）額"/>
        <xdr:cNvSpPr txBox="1"/>
      </xdr:nvSpPr>
      <xdr:spPr>
        <a:xfrm>
          <a:off x="79099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101600</xdr:rowOff>
    </xdr:from>
    <xdr:ext cx="690189" cy="259045"/>
    <xdr:sp macro="" textlink="">
      <xdr:nvSpPr>
        <xdr:cNvPr id="244" name="n_2aveValue【橋りょう・トンネル】&#10;一人当たり有形固定資産（償却資産）額"/>
        <xdr:cNvSpPr txBox="1"/>
      </xdr:nvSpPr>
      <xdr:spPr>
        <a:xfrm>
          <a:off x="71479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164573</xdr:rowOff>
    </xdr:from>
    <xdr:ext cx="690189" cy="259045"/>
    <xdr:sp macro="" textlink="">
      <xdr:nvSpPr>
        <xdr:cNvPr id="245" name="n_3aveValue【橋りょう・トンネル】&#10;一人当たり有形固定資産（償却資産）額"/>
        <xdr:cNvSpPr txBox="1"/>
      </xdr:nvSpPr>
      <xdr:spPr>
        <a:xfrm>
          <a:off x="6401780"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107808</xdr:rowOff>
    </xdr:from>
    <xdr:ext cx="690189" cy="259045"/>
    <xdr:sp macro="" textlink="">
      <xdr:nvSpPr>
        <xdr:cNvPr id="246" name="n_4aveValue【橋りょう・トンネル】&#10;一人当たり有形固定資産（償却資産）額"/>
        <xdr:cNvSpPr txBox="1"/>
      </xdr:nvSpPr>
      <xdr:spPr>
        <a:xfrm>
          <a:off x="565565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113223</xdr:rowOff>
    </xdr:from>
    <xdr:ext cx="534377" cy="259045"/>
    <xdr:sp macro="" textlink="">
      <xdr:nvSpPr>
        <xdr:cNvPr id="247" name="n_1mainValue【橋りょう・トンネル】&#10;一人当たり有形固定資産（償却資産）額"/>
        <xdr:cNvSpPr txBox="1"/>
      </xdr:nvSpPr>
      <xdr:spPr>
        <a:xfrm>
          <a:off x="7959236" y="1108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113483</xdr:rowOff>
    </xdr:from>
    <xdr:ext cx="534377" cy="259045"/>
    <xdr:sp macro="" textlink="">
      <xdr:nvSpPr>
        <xdr:cNvPr id="248" name="n_2mainValue【橋りょう・トンネル】&#10;一人当たり有形固定資産（償却資産）額"/>
        <xdr:cNvSpPr txBox="1"/>
      </xdr:nvSpPr>
      <xdr:spPr>
        <a:xfrm>
          <a:off x="7225811" y="1108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113992</xdr:rowOff>
    </xdr:from>
    <xdr:ext cx="534377" cy="259045"/>
    <xdr:sp macro="" textlink="">
      <xdr:nvSpPr>
        <xdr:cNvPr id="249" name="n_3mainValue【橋りょう・トンネル】&#10;一人当たり有形固定資産（償却資産）額"/>
        <xdr:cNvSpPr txBox="1"/>
      </xdr:nvSpPr>
      <xdr:spPr>
        <a:xfrm>
          <a:off x="6479686" y="1108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xdr:cNvSpPr txBox="1"/>
      </xdr:nvSpPr>
      <xdr:spPr>
        <a:xfrm>
          <a:off x="266246"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xdr:cNvCxnSpPr/>
      </xdr:nvCxnSpPr>
      <xdr:spPr>
        <a:xfrm>
          <a:off x="647700" y="1491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2" name="テキスト ボックス 261"/>
        <xdr:cNvSpPr txBox="1"/>
      </xdr:nvSpPr>
      <xdr:spPr>
        <a:xfrm>
          <a:off x="266246"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xdr:cNvCxnSpPr/>
      </xdr:nvCxnSpPr>
      <xdr:spPr>
        <a:xfrm>
          <a:off x="647700" y="1458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xdr:cNvSpPr txBox="1"/>
      </xdr:nvSpPr>
      <xdr:spPr>
        <a:xfrm>
          <a:off x="3208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xdr:cNvCxnSpPr/>
      </xdr:nvCxnSpPr>
      <xdr:spPr>
        <a:xfrm>
          <a:off x="647700" y="1426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xdr:cNvSpPr txBox="1"/>
      </xdr:nvSpPr>
      <xdr:spPr>
        <a:xfrm>
          <a:off x="3208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xdr:cNvCxnSpPr/>
      </xdr:nvCxnSpPr>
      <xdr:spPr>
        <a:xfrm>
          <a:off x="647700" y="1393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xdr:cNvSpPr txBox="1"/>
      </xdr:nvSpPr>
      <xdr:spPr>
        <a:xfrm>
          <a:off x="3208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xdr:cNvCxnSpPr/>
      </xdr:nvCxnSpPr>
      <xdr:spPr>
        <a:xfrm>
          <a:off x="647700" y="1360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xdr:cNvSpPr txBox="1"/>
      </xdr:nvSpPr>
      <xdr:spPr>
        <a:xfrm>
          <a:off x="3208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xdr:cNvCxnSpPr/>
      </xdr:nvCxnSpPr>
      <xdr:spPr>
        <a:xfrm>
          <a:off x="647700" y="1328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2" name="テキスト ボックス 271"/>
        <xdr:cNvSpPr txBox="1"/>
      </xdr:nvSpPr>
      <xdr:spPr>
        <a:xfrm>
          <a:off x="36591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公営住宅】&#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75" name="直線コネクタ 274"/>
        <xdr:cNvCxnSpPr/>
      </xdr:nvCxnSpPr>
      <xdr:spPr>
        <a:xfrm flipV="1">
          <a:off x="3949065"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6" name="【公営住宅】&#10;有形固定資産減価償却率最小値テキスト"/>
        <xdr:cNvSpPr txBox="1"/>
      </xdr:nvSpPr>
      <xdr:spPr>
        <a:xfrm>
          <a:off x="39878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7" name="直線コネクタ 276"/>
        <xdr:cNvCxnSpPr/>
      </xdr:nvCxnSpPr>
      <xdr:spPr>
        <a:xfrm>
          <a:off x="3889375" y="149134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78" name="【公営住宅】&#10;有形固定資産減価償却率最大値テキスト"/>
        <xdr:cNvSpPr txBox="1"/>
      </xdr:nvSpPr>
      <xdr:spPr>
        <a:xfrm>
          <a:off x="39878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79" name="直線コネクタ 278"/>
        <xdr:cNvCxnSpPr/>
      </xdr:nvCxnSpPr>
      <xdr:spPr>
        <a:xfrm>
          <a:off x="3889375" y="1335078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18341</xdr:rowOff>
    </xdr:from>
    <xdr:ext cx="405111" cy="259045"/>
    <xdr:sp macro="" textlink="">
      <xdr:nvSpPr>
        <xdr:cNvPr id="280" name="【公営住宅】&#10;有形固定資産減価償却率平均値テキスト"/>
        <xdr:cNvSpPr txBox="1"/>
      </xdr:nvSpPr>
      <xdr:spPr>
        <a:xfrm>
          <a:off x="3987800" y="1407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81" name="フローチャート: 判断 280"/>
        <xdr:cNvSpPr/>
      </xdr:nvSpPr>
      <xdr:spPr>
        <a:xfrm>
          <a:off x="38989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282" name="フローチャート: 判断 281"/>
        <xdr:cNvSpPr/>
      </xdr:nvSpPr>
      <xdr:spPr>
        <a:xfrm>
          <a:off x="3203575" y="1423397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83" name="フローチャート: 判断 282"/>
        <xdr:cNvSpPr/>
      </xdr:nvSpPr>
      <xdr:spPr>
        <a:xfrm>
          <a:off x="2428875"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284" name="フローチャート: 判断 283"/>
        <xdr:cNvSpPr/>
      </xdr:nvSpPr>
      <xdr:spPr>
        <a:xfrm>
          <a:off x="168275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285" name="フローチャート: 判断 284"/>
        <xdr:cNvSpPr/>
      </xdr:nvSpPr>
      <xdr:spPr>
        <a:xfrm>
          <a:off x="936625" y="1423397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44450</xdr:rowOff>
    </xdr:from>
    <xdr:to>
      <xdr:col>24</xdr:col>
      <xdr:colOff>114300</xdr:colOff>
      <xdr:row>84</xdr:row>
      <xdr:rowOff>146050</xdr:rowOff>
    </xdr:to>
    <xdr:sp macro="" textlink="">
      <xdr:nvSpPr>
        <xdr:cNvPr id="291" name="楕円 290"/>
        <xdr:cNvSpPr/>
      </xdr:nvSpPr>
      <xdr:spPr>
        <a:xfrm>
          <a:off x="38989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22877</xdr:rowOff>
    </xdr:from>
    <xdr:ext cx="405111" cy="259045"/>
    <xdr:sp macro="" textlink="">
      <xdr:nvSpPr>
        <xdr:cNvPr id="292" name="【公営住宅】&#10;有形固定資産減価償却率該当値テキスト"/>
        <xdr:cNvSpPr txBox="1"/>
      </xdr:nvSpPr>
      <xdr:spPr>
        <a:xfrm>
          <a:off x="3987800"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158750</xdr:rowOff>
    </xdr:from>
    <xdr:to>
      <xdr:col>20</xdr:col>
      <xdr:colOff>38100</xdr:colOff>
      <xdr:row>84</xdr:row>
      <xdr:rowOff>88900</xdr:rowOff>
    </xdr:to>
    <xdr:sp macro="" textlink="">
      <xdr:nvSpPr>
        <xdr:cNvPr id="293" name="楕円 292"/>
        <xdr:cNvSpPr/>
      </xdr:nvSpPr>
      <xdr:spPr>
        <a:xfrm>
          <a:off x="3203575" y="143891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38100</xdr:rowOff>
    </xdr:from>
    <xdr:to>
      <xdr:col>24</xdr:col>
      <xdr:colOff>63500</xdr:colOff>
      <xdr:row>84</xdr:row>
      <xdr:rowOff>95250</xdr:rowOff>
    </xdr:to>
    <xdr:cxnSp macro="">
      <xdr:nvCxnSpPr>
        <xdr:cNvPr id="294" name="直線コネクタ 293"/>
        <xdr:cNvCxnSpPr/>
      </xdr:nvCxnSpPr>
      <xdr:spPr>
        <a:xfrm>
          <a:off x="3235325" y="14439900"/>
          <a:ext cx="7143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126093</xdr:rowOff>
    </xdr:from>
    <xdr:to>
      <xdr:col>15</xdr:col>
      <xdr:colOff>101600</xdr:colOff>
      <xdr:row>84</xdr:row>
      <xdr:rowOff>56243</xdr:rowOff>
    </xdr:to>
    <xdr:sp macro="" textlink="">
      <xdr:nvSpPr>
        <xdr:cNvPr id="295" name="楕円 294"/>
        <xdr:cNvSpPr/>
      </xdr:nvSpPr>
      <xdr:spPr>
        <a:xfrm>
          <a:off x="2428875"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5443</xdr:rowOff>
    </xdr:from>
    <xdr:to>
      <xdr:col>19</xdr:col>
      <xdr:colOff>177800</xdr:colOff>
      <xdr:row>84</xdr:row>
      <xdr:rowOff>38100</xdr:rowOff>
    </xdr:to>
    <xdr:cxnSp macro="">
      <xdr:nvCxnSpPr>
        <xdr:cNvPr id="296" name="直線コネクタ 295"/>
        <xdr:cNvCxnSpPr/>
      </xdr:nvCxnSpPr>
      <xdr:spPr>
        <a:xfrm>
          <a:off x="2479675" y="14407243"/>
          <a:ext cx="7556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85271</xdr:rowOff>
    </xdr:from>
    <xdr:to>
      <xdr:col>10</xdr:col>
      <xdr:colOff>165100</xdr:colOff>
      <xdr:row>84</xdr:row>
      <xdr:rowOff>15421</xdr:rowOff>
    </xdr:to>
    <xdr:sp macro="" textlink="">
      <xdr:nvSpPr>
        <xdr:cNvPr id="297" name="楕円 296"/>
        <xdr:cNvSpPr/>
      </xdr:nvSpPr>
      <xdr:spPr>
        <a:xfrm>
          <a:off x="168275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136071</xdr:rowOff>
    </xdr:from>
    <xdr:to>
      <xdr:col>15</xdr:col>
      <xdr:colOff>50800</xdr:colOff>
      <xdr:row>84</xdr:row>
      <xdr:rowOff>5443</xdr:rowOff>
    </xdr:to>
    <xdr:cxnSp macro="">
      <xdr:nvCxnSpPr>
        <xdr:cNvPr id="298" name="直線コネクタ 297"/>
        <xdr:cNvCxnSpPr/>
      </xdr:nvCxnSpPr>
      <xdr:spPr>
        <a:xfrm>
          <a:off x="1733550" y="14366421"/>
          <a:ext cx="746125"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121756</xdr:rowOff>
    </xdr:from>
    <xdr:ext cx="405111" cy="259045"/>
    <xdr:sp macro="" textlink="">
      <xdr:nvSpPr>
        <xdr:cNvPr id="299" name="n_1aveValue【公営住宅】&#10;有形固定資産減価償却率"/>
        <xdr:cNvSpPr txBox="1"/>
      </xdr:nvSpPr>
      <xdr:spPr>
        <a:xfrm>
          <a:off x="306769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2557</xdr:rowOff>
    </xdr:from>
    <xdr:ext cx="405111" cy="259045"/>
    <xdr:sp macro="" textlink="">
      <xdr:nvSpPr>
        <xdr:cNvPr id="300" name="n_2aveValue【公営住宅】&#10;有形固定資産減価償却率"/>
        <xdr:cNvSpPr txBox="1"/>
      </xdr:nvSpPr>
      <xdr:spPr>
        <a:xfrm>
          <a:off x="230569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142983</xdr:rowOff>
    </xdr:from>
    <xdr:ext cx="405111" cy="259045"/>
    <xdr:sp macro="" textlink="">
      <xdr:nvSpPr>
        <xdr:cNvPr id="301" name="n_3aveValue【公営住宅】&#10;有形固定資産減価償却率"/>
        <xdr:cNvSpPr txBox="1"/>
      </xdr:nvSpPr>
      <xdr:spPr>
        <a:xfrm>
          <a:off x="1559569"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121756</xdr:rowOff>
    </xdr:from>
    <xdr:ext cx="405111" cy="259045"/>
    <xdr:sp macro="" textlink="">
      <xdr:nvSpPr>
        <xdr:cNvPr id="302" name="n_4aveValue【公営住宅】&#10;有形固定資産減価償却率"/>
        <xdr:cNvSpPr txBox="1"/>
      </xdr:nvSpPr>
      <xdr:spPr>
        <a:xfrm>
          <a:off x="8134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80027</xdr:rowOff>
    </xdr:from>
    <xdr:ext cx="405111" cy="259045"/>
    <xdr:sp macro="" textlink="">
      <xdr:nvSpPr>
        <xdr:cNvPr id="303" name="n_1mainValue【公営住宅】&#10;有形固定資産減価償却率"/>
        <xdr:cNvSpPr txBox="1"/>
      </xdr:nvSpPr>
      <xdr:spPr>
        <a:xfrm>
          <a:off x="306769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47370</xdr:rowOff>
    </xdr:from>
    <xdr:ext cx="405111" cy="259045"/>
    <xdr:sp macro="" textlink="">
      <xdr:nvSpPr>
        <xdr:cNvPr id="304" name="n_2mainValue【公営住宅】&#10;有形固定資産減価償却率"/>
        <xdr:cNvSpPr txBox="1"/>
      </xdr:nvSpPr>
      <xdr:spPr>
        <a:xfrm>
          <a:off x="230569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6548</xdr:rowOff>
    </xdr:from>
    <xdr:ext cx="405111" cy="259045"/>
    <xdr:sp macro="" textlink="">
      <xdr:nvSpPr>
        <xdr:cNvPr id="305" name="n_3mainValue【公営住宅】&#10;有形固定資産減価償却率"/>
        <xdr:cNvSpPr txBox="1"/>
      </xdr:nvSpPr>
      <xdr:spPr>
        <a:xfrm>
          <a:off x="1559569"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6" name="直線コネクタ 315"/>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7" name="テキスト ボックス 316"/>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8" name="直線コネクタ 317"/>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9" name="テキスト ボックス 318"/>
        <xdr:cNvSpPr txBox="1"/>
      </xdr:nvSpPr>
      <xdr:spPr>
        <a:xfrm>
          <a:off x="517735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0" name="直線コネクタ 319"/>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21" name="テキスト ボックス 320"/>
        <xdr:cNvSpPr txBox="1"/>
      </xdr:nvSpPr>
      <xdr:spPr>
        <a:xfrm>
          <a:off x="517735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2" name="直線コネクタ 321"/>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23" name="テキスト ボックス 322"/>
        <xdr:cNvSpPr txBox="1"/>
      </xdr:nvSpPr>
      <xdr:spPr>
        <a:xfrm>
          <a:off x="517735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4" name="直線コネクタ 323"/>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5" name="テキスト ボックス 324"/>
        <xdr:cNvSpPr txBox="1"/>
      </xdr:nvSpPr>
      <xdr:spPr>
        <a:xfrm>
          <a:off x="517735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6" name="【公営住宅】&#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327" name="直線コネクタ 326"/>
        <xdr:cNvCxnSpPr/>
      </xdr:nvCxnSpPr>
      <xdr:spPr>
        <a:xfrm flipV="1">
          <a:off x="8905240" y="13441604"/>
          <a:ext cx="0" cy="132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328" name="【公営住宅】&#10;一人当たり面積最小値テキスト"/>
        <xdr:cNvSpPr txBox="1"/>
      </xdr:nvSpPr>
      <xdr:spPr>
        <a:xfrm>
          <a:off x="8943975" y="14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329" name="直線コネクタ 328"/>
        <xdr:cNvCxnSpPr/>
      </xdr:nvCxnSpPr>
      <xdr:spPr>
        <a:xfrm>
          <a:off x="8845550" y="1476675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330" name="【公営住宅】&#10;一人当たり面積最大値テキスト"/>
        <xdr:cNvSpPr txBox="1"/>
      </xdr:nvSpPr>
      <xdr:spPr>
        <a:xfrm>
          <a:off x="8943975"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331" name="直線コネクタ 330"/>
        <xdr:cNvCxnSpPr/>
      </xdr:nvCxnSpPr>
      <xdr:spPr>
        <a:xfrm>
          <a:off x="8845550" y="1344160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169969</xdr:rowOff>
    </xdr:from>
    <xdr:ext cx="469744" cy="259045"/>
    <xdr:sp macro="" textlink="">
      <xdr:nvSpPr>
        <xdr:cNvPr id="332" name="【公営住宅】&#10;一人当たり面積平均値テキスト"/>
        <xdr:cNvSpPr txBox="1"/>
      </xdr:nvSpPr>
      <xdr:spPr>
        <a:xfrm>
          <a:off x="8943975" y="14400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333" name="フローチャート: 判断 332"/>
        <xdr:cNvSpPr/>
      </xdr:nvSpPr>
      <xdr:spPr>
        <a:xfrm>
          <a:off x="8883650" y="1454889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334" name="フローチャート: 判断 333"/>
        <xdr:cNvSpPr/>
      </xdr:nvSpPr>
      <xdr:spPr>
        <a:xfrm>
          <a:off x="8159750" y="145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335" name="フローチャート: 判断 334"/>
        <xdr:cNvSpPr/>
      </xdr:nvSpPr>
      <xdr:spPr>
        <a:xfrm>
          <a:off x="7413625" y="1453590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336" name="フローチャート: 判断 335"/>
        <xdr:cNvSpPr/>
      </xdr:nvSpPr>
      <xdr:spPr>
        <a:xfrm>
          <a:off x="6638925" y="1458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337" name="フローチャート: 判断 336"/>
        <xdr:cNvSpPr/>
      </xdr:nvSpPr>
      <xdr:spPr>
        <a:xfrm>
          <a:off x="58928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8" name="テキスト ボックス 337"/>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9" name="テキスト ボックス 338"/>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0" name="テキスト ボックス 339"/>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1" name="テキスト ボックス 340"/>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2" name="テキスト ボックス 341"/>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71104</xdr:rowOff>
    </xdr:from>
    <xdr:to>
      <xdr:col>55</xdr:col>
      <xdr:colOff>50800</xdr:colOff>
      <xdr:row>86</xdr:row>
      <xdr:rowOff>1254</xdr:rowOff>
    </xdr:to>
    <xdr:sp macro="" textlink="">
      <xdr:nvSpPr>
        <xdr:cNvPr id="343" name="楕円 342"/>
        <xdr:cNvSpPr/>
      </xdr:nvSpPr>
      <xdr:spPr>
        <a:xfrm>
          <a:off x="8883650" y="1464435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157481</xdr:rowOff>
    </xdr:from>
    <xdr:ext cx="469744" cy="259045"/>
    <xdr:sp macro="" textlink="">
      <xdr:nvSpPr>
        <xdr:cNvPr id="344" name="【公営住宅】&#10;一人当たり面積該当値テキスト"/>
        <xdr:cNvSpPr txBox="1"/>
      </xdr:nvSpPr>
      <xdr:spPr>
        <a:xfrm>
          <a:off x="8943975" y="1455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72889</xdr:rowOff>
    </xdr:from>
    <xdr:to>
      <xdr:col>50</xdr:col>
      <xdr:colOff>165100</xdr:colOff>
      <xdr:row>86</xdr:row>
      <xdr:rowOff>3039</xdr:rowOff>
    </xdr:to>
    <xdr:sp macro="" textlink="">
      <xdr:nvSpPr>
        <xdr:cNvPr id="345" name="楕円 344"/>
        <xdr:cNvSpPr/>
      </xdr:nvSpPr>
      <xdr:spPr>
        <a:xfrm>
          <a:off x="8159750" y="1464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121904</xdr:rowOff>
    </xdr:from>
    <xdr:to>
      <xdr:col>55</xdr:col>
      <xdr:colOff>0</xdr:colOff>
      <xdr:row>85</xdr:row>
      <xdr:rowOff>123689</xdr:rowOff>
    </xdr:to>
    <xdr:cxnSp macro="">
      <xdr:nvCxnSpPr>
        <xdr:cNvPr id="346" name="直線コネクタ 345"/>
        <xdr:cNvCxnSpPr/>
      </xdr:nvCxnSpPr>
      <xdr:spPr>
        <a:xfrm flipV="1">
          <a:off x="8210550" y="14695154"/>
          <a:ext cx="695325" cy="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73985</xdr:rowOff>
    </xdr:from>
    <xdr:to>
      <xdr:col>46</xdr:col>
      <xdr:colOff>38100</xdr:colOff>
      <xdr:row>86</xdr:row>
      <xdr:rowOff>4135</xdr:rowOff>
    </xdr:to>
    <xdr:sp macro="" textlink="">
      <xdr:nvSpPr>
        <xdr:cNvPr id="347" name="楕円 346"/>
        <xdr:cNvSpPr/>
      </xdr:nvSpPr>
      <xdr:spPr>
        <a:xfrm>
          <a:off x="7413625" y="1464723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123689</xdr:rowOff>
    </xdr:from>
    <xdr:to>
      <xdr:col>50</xdr:col>
      <xdr:colOff>114300</xdr:colOff>
      <xdr:row>85</xdr:row>
      <xdr:rowOff>124785</xdr:rowOff>
    </xdr:to>
    <xdr:cxnSp macro="">
      <xdr:nvCxnSpPr>
        <xdr:cNvPr id="348" name="直線コネクタ 347"/>
        <xdr:cNvCxnSpPr/>
      </xdr:nvCxnSpPr>
      <xdr:spPr>
        <a:xfrm flipV="1">
          <a:off x="7445375" y="14696939"/>
          <a:ext cx="765175"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74031</xdr:rowOff>
    </xdr:from>
    <xdr:to>
      <xdr:col>41</xdr:col>
      <xdr:colOff>101600</xdr:colOff>
      <xdr:row>86</xdr:row>
      <xdr:rowOff>4181</xdr:rowOff>
    </xdr:to>
    <xdr:sp macro="" textlink="">
      <xdr:nvSpPr>
        <xdr:cNvPr id="349" name="楕円 348"/>
        <xdr:cNvSpPr/>
      </xdr:nvSpPr>
      <xdr:spPr>
        <a:xfrm>
          <a:off x="6638925" y="1464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124785</xdr:rowOff>
    </xdr:from>
    <xdr:to>
      <xdr:col>45</xdr:col>
      <xdr:colOff>177800</xdr:colOff>
      <xdr:row>85</xdr:row>
      <xdr:rowOff>124831</xdr:rowOff>
    </xdr:to>
    <xdr:cxnSp macro="">
      <xdr:nvCxnSpPr>
        <xdr:cNvPr id="350" name="直線コネクタ 349"/>
        <xdr:cNvCxnSpPr/>
      </xdr:nvCxnSpPr>
      <xdr:spPr>
        <a:xfrm flipV="1">
          <a:off x="6689725" y="14698035"/>
          <a:ext cx="75565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69491</xdr:rowOff>
    </xdr:from>
    <xdr:ext cx="469744" cy="259045"/>
    <xdr:sp macro="" textlink="">
      <xdr:nvSpPr>
        <xdr:cNvPr id="351" name="n_1aveValue【公営住宅】&#10;一人当たり面積"/>
        <xdr:cNvSpPr txBox="1"/>
      </xdr:nvSpPr>
      <xdr:spPr>
        <a:xfrm>
          <a:off x="7991552" y="1429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80784</xdr:rowOff>
    </xdr:from>
    <xdr:ext cx="469744" cy="259045"/>
    <xdr:sp macro="" textlink="">
      <xdr:nvSpPr>
        <xdr:cNvPr id="352" name="n_2aveValue【公営住宅】&#10;一人当たり面積"/>
        <xdr:cNvSpPr txBox="1"/>
      </xdr:nvSpPr>
      <xdr:spPr>
        <a:xfrm>
          <a:off x="72581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132311</xdr:rowOff>
    </xdr:from>
    <xdr:ext cx="469744" cy="259045"/>
    <xdr:sp macro="" textlink="">
      <xdr:nvSpPr>
        <xdr:cNvPr id="353" name="n_3aveValue【公営住宅】&#10;一人当たり面積"/>
        <xdr:cNvSpPr txBox="1"/>
      </xdr:nvSpPr>
      <xdr:spPr>
        <a:xfrm>
          <a:off x="6483427" y="1436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112011</xdr:rowOff>
    </xdr:from>
    <xdr:ext cx="469744" cy="259045"/>
    <xdr:sp macro="" textlink="">
      <xdr:nvSpPr>
        <xdr:cNvPr id="354" name="n_4aveValue【公営住宅】&#10;一人当たり面積"/>
        <xdr:cNvSpPr txBox="1"/>
      </xdr:nvSpPr>
      <xdr:spPr>
        <a:xfrm>
          <a:off x="5737302"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165616</xdr:rowOff>
    </xdr:from>
    <xdr:ext cx="469744" cy="259045"/>
    <xdr:sp macro="" textlink="">
      <xdr:nvSpPr>
        <xdr:cNvPr id="355" name="n_1mainValue【公営住宅】&#10;一人当たり面積"/>
        <xdr:cNvSpPr txBox="1"/>
      </xdr:nvSpPr>
      <xdr:spPr>
        <a:xfrm>
          <a:off x="7991552" y="1473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166712</xdr:rowOff>
    </xdr:from>
    <xdr:ext cx="469744" cy="259045"/>
    <xdr:sp macro="" textlink="">
      <xdr:nvSpPr>
        <xdr:cNvPr id="356" name="n_2mainValue【公営住宅】&#10;一人当たり面積"/>
        <xdr:cNvSpPr txBox="1"/>
      </xdr:nvSpPr>
      <xdr:spPr>
        <a:xfrm>
          <a:off x="7258127" y="1473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166758</xdr:rowOff>
    </xdr:from>
    <xdr:ext cx="469744" cy="259045"/>
    <xdr:sp macro="" textlink="">
      <xdr:nvSpPr>
        <xdr:cNvPr id="357" name="n_3mainValue【公営住宅】&#10;一人当たり面積"/>
        <xdr:cNvSpPr txBox="1"/>
      </xdr:nvSpPr>
      <xdr:spPr>
        <a:xfrm>
          <a:off x="6483427" y="1474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8" name="正方形/長方形 357"/>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9" name="正方形/長方形 358"/>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0" name="正方形/長方形 359"/>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1" name="正方形/長方形 360"/>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2" name="正方形/長方形 361"/>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3" name="正方形/長方形 362"/>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4" name="正方形/長方形 363"/>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5" name="正方形/長方形 364"/>
        <xdr:cNvSpPr/>
      </xdr:nvSpPr>
      <xdr:spPr>
        <a:xfrm>
          <a:off x="6477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6" name="正方形/長方形 365"/>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7" name="正方形/長方形 366"/>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8" name="正方形/長方形 367"/>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9" name="正方形/長方形 368"/>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0" name="正方形/長方形 369"/>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1" name="正方形/長方形 370"/>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2" name="正方形/長方形 371"/>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3" name="正方形/長方形 372"/>
        <xdr:cNvSpPr/>
      </xdr:nvSpPr>
      <xdr:spPr>
        <a:xfrm>
          <a:off x="5632450"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4" name="正方形/長方形 373"/>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5" name="正方形/長方形 374"/>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6" name="正方形/長方形 375"/>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7" name="正方形/長方形 376"/>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8" name="正方形/長方形 377"/>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9" name="正方形/長方形 378"/>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0" name="正方形/長方形 379"/>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1" name="正方形/長方形 380"/>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2" name="テキスト ボックス 381"/>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3" name="直線コネクタ 382"/>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4" name="テキスト ボックス 383"/>
        <xdr:cNvSpPr txBox="1"/>
      </xdr:nvSpPr>
      <xdr:spPr>
        <a:xfrm>
          <a:off x="10197646"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5" name="直線コネクタ 384"/>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6" name="テキスト ボックス 385"/>
        <xdr:cNvSpPr txBox="1"/>
      </xdr:nvSpPr>
      <xdr:spPr>
        <a:xfrm>
          <a:off x="10197646"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7" name="直線コネクタ 386"/>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8" name="テキスト ボックス 387"/>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9" name="直線コネクタ 388"/>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0" name="テキスト ボックス 389"/>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1" name="直線コネクタ 390"/>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2" name="テキスト ボックス 391"/>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3" name="直線コネクタ 392"/>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94" name="テキスト ボックス 393"/>
        <xdr:cNvSpPr txBox="1"/>
      </xdr:nvSpPr>
      <xdr:spPr>
        <a:xfrm>
          <a:off x="10306836"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5" name="直線コネクタ 394"/>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97" name="直線コネクタ 396"/>
        <xdr:cNvCxnSpPr/>
      </xdr:nvCxnSpPr>
      <xdr:spPr>
        <a:xfrm flipV="1">
          <a:off x="13889989"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98" name="【認定こども園・幼稚園・保育所】&#10;有形固定資産減価償却率最小値テキスト"/>
        <xdr:cNvSpPr txBox="1"/>
      </xdr:nvSpPr>
      <xdr:spPr>
        <a:xfrm>
          <a:off x="13928725"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99" name="直線コネクタ 398"/>
        <xdr:cNvCxnSpPr/>
      </xdr:nvCxnSpPr>
      <xdr:spPr>
        <a:xfrm>
          <a:off x="13801725" y="698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00" name="【認定こども園・幼稚園・保育所】&#10;有形固定資産減価償却率最大値テキスト"/>
        <xdr:cNvSpPr txBox="1"/>
      </xdr:nvSpPr>
      <xdr:spPr>
        <a:xfrm>
          <a:off x="13928725"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01" name="直線コネクタ 400"/>
        <xdr:cNvCxnSpPr/>
      </xdr:nvCxnSpPr>
      <xdr:spPr>
        <a:xfrm>
          <a:off x="13801725" y="571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104157</xdr:rowOff>
    </xdr:from>
    <xdr:ext cx="405111" cy="259045"/>
    <xdr:sp macro="" textlink="">
      <xdr:nvSpPr>
        <xdr:cNvPr id="402" name="【認定こども園・幼稚園・保育所】&#10;有形固定資産減価償却率平均値テキスト"/>
        <xdr:cNvSpPr txBox="1"/>
      </xdr:nvSpPr>
      <xdr:spPr>
        <a:xfrm>
          <a:off x="13928725" y="6104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403" name="フローチャート: 判断 402"/>
        <xdr:cNvSpPr/>
      </xdr:nvSpPr>
      <xdr:spPr>
        <a:xfrm>
          <a:off x="13839825" y="6253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404" name="フローチャート: 判断 403"/>
        <xdr:cNvSpPr/>
      </xdr:nvSpPr>
      <xdr:spPr>
        <a:xfrm>
          <a:off x="13115925"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405" name="フローチャート: 判断 404"/>
        <xdr:cNvSpPr/>
      </xdr:nvSpPr>
      <xdr:spPr>
        <a:xfrm>
          <a:off x="123698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406" name="フローチャート: 判断 405"/>
        <xdr:cNvSpPr/>
      </xdr:nvSpPr>
      <xdr:spPr>
        <a:xfrm>
          <a:off x="11623675" y="63449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407" name="フローチャート: 判断 406"/>
        <xdr:cNvSpPr/>
      </xdr:nvSpPr>
      <xdr:spPr>
        <a:xfrm>
          <a:off x="10848975"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8" name="テキスト ボックス 407"/>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9" name="テキスト ボックス 408"/>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0" name="テキスト ボックス 409"/>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1" name="テキスト ボックス 410"/>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2" name="テキスト ボックス 411"/>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13" name="楕円 412"/>
        <xdr:cNvSpPr/>
      </xdr:nvSpPr>
      <xdr:spPr>
        <a:xfrm>
          <a:off x="13839825" y="65862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49547</xdr:rowOff>
    </xdr:from>
    <xdr:ext cx="405111" cy="259045"/>
    <xdr:sp macro="" textlink="">
      <xdr:nvSpPr>
        <xdr:cNvPr id="414" name="【認定こども園・幼稚園・保育所】&#10;有形固定資産減価償却率該当値テキスト"/>
        <xdr:cNvSpPr txBox="1"/>
      </xdr:nvSpPr>
      <xdr:spPr>
        <a:xfrm>
          <a:off x="13928725"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55880</xdr:rowOff>
    </xdr:from>
    <xdr:to>
      <xdr:col>81</xdr:col>
      <xdr:colOff>101600</xdr:colOff>
      <xdr:row>38</xdr:row>
      <xdr:rowOff>157480</xdr:rowOff>
    </xdr:to>
    <xdr:sp macro="" textlink="">
      <xdr:nvSpPr>
        <xdr:cNvPr id="415" name="楕円 414"/>
        <xdr:cNvSpPr/>
      </xdr:nvSpPr>
      <xdr:spPr>
        <a:xfrm>
          <a:off x="13115925"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106680</xdr:rowOff>
    </xdr:from>
    <xdr:to>
      <xdr:col>85</xdr:col>
      <xdr:colOff>127000</xdr:colOff>
      <xdr:row>38</xdr:row>
      <xdr:rowOff>121920</xdr:rowOff>
    </xdr:to>
    <xdr:cxnSp macro="">
      <xdr:nvCxnSpPr>
        <xdr:cNvPr id="416" name="直線コネクタ 415"/>
        <xdr:cNvCxnSpPr/>
      </xdr:nvCxnSpPr>
      <xdr:spPr>
        <a:xfrm>
          <a:off x="13166725" y="6621780"/>
          <a:ext cx="7239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76200</xdr:rowOff>
    </xdr:from>
    <xdr:to>
      <xdr:col>76</xdr:col>
      <xdr:colOff>165100</xdr:colOff>
      <xdr:row>39</xdr:row>
      <xdr:rowOff>6350</xdr:rowOff>
    </xdr:to>
    <xdr:sp macro="" textlink="">
      <xdr:nvSpPr>
        <xdr:cNvPr id="417" name="楕円 416"/>
        <xdr:cNvSpPr/>
      </xdr:nvSpPr>
      <xdr:spPr>
        <a:xfrm>
          <a:off x="123698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106680</xdr:rowOff>
    </xdr:from>
    <xdr:to>
      <xdr:col>81</xdr:col>
      <xdr:colOff>50800</xdr:colOff>
      <xdr:row>38</xdr:row>
      <xdr:rowOff>127000</xdr:rowOff>
    </xdr:to>
    <xdr:cxnSp macro="">
      <xdr:nvCxnSpPr>
        <xdr:cNvPr id="418" name="直線コネクタ 417"/>
        <xdr:cNvCxnSpPr/>
      </xdr:nvCxnSpPr>
      <xdr:spPr>
        <a:xfrm flipV="1">
          <a:off x="12420600" y="6621780"/>
          <a:ext cx="746125"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142240</xdr:rowOff>
    </xdr:from>
    <xdr:to>
      <xdr:col>72</xdr:col>
      <xdr:colOff>38100</xdr:colOff>
      <xdr:row>39</xdr:row>
      <xdr:rowOff>72390</xdr:rowOff>
    </xdr:to>
    <xdr:sp macro="" textlink="">
      <xdr:nvSpPr>
        <xdr:cNvPr id="419" name="楕円 418"/>
        <xdr:cNvSpPr/>
      </xdr:nvSpPr>
      <xdr:spPr>
        <a:xfrm>
          <a:off x="11623675" y="665734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127000</xdr:rowOff>
    </xdr:from>
    <xdr:to>
      <xdr:col>76</xdr:col>
      <xdr:colOff>114300</xdr:colOff>
      <xdr:row>39</xdr:row>
      <xdr:rowOff>21590</xdr:rowOff>
    </xdr:to>
    <xdr:cxnSp macro="">
      <xdr:nvCxnSpPr>
        <xdr:cNvPr id="420" name="直線コネクタ 419"/>
        <xdr:cNvCxnSpPr/>
      </xdr:nvCxnSpPr>
      <xdr:spPr>
        <a:xfrm flipV="1">
          <a:off x="11655425" y="6642100"/>
          <a:ext cx="765175" cy="6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143527</xdr:rowOff>
    </xdr:from>
    <xdr:ext cx="405111" cy="259045"/>
    <xdr:sp macro="" textlink="">
      <xdr:nvSpPr>
        <xdr:cNvPr id="421" name="n_1aveValue【認定こども園・幼稚園・保育所】&#10;有形固定資産減価償却率"/>
        <xdr:cNvSpPr txBox="1"/>
      </xdr:nvSpPr>
      <xdr:spPr>
        <a:xfrm>
          <a:off x="12980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422" name="n_2aveValue【認定こども園・幼稚園・保育所】&#10;有形固定資産減価償却率"/>
        <xdr:cNvSpPr txBox="1"/>
      </xdr:nvSpPr>
      <xdr:spPr>
        <a:xfrm>
          <a:off x="12246619"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119397</xdr:rowOff>
    </xdr:from>
    <xdr:ext cx="405111" cy="259045"/>
    <xdr:sp macro="" textlink="">
      <xdr:nvSpPr>
        <xdr:cNvPr id="423" name="n_3aveValue【認定こども園・幼稚園・保育所】&#10;有形固定資産減価償却率"/>
        <xdr:cNvSpPr txBox="1"/>
      </xdr:nvSpPr>
      <xdr:spPr>
        <a:xfrm>
          <a:off x="1150049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424" name="n_4aveValue【認定こども園・幼稚園・保育所】&#10;有形固定資産減価償却率"/>
        <xdr:cNvSpPr txBox="1"/>
      </xdr:nvSpPr>
      <xdr:spPr>
        <a:xfrm>
          <a:off x="1072579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148607</xdr:rowOff>
    </xdr:from>
    <xdr:ext cx="405111" cy="259045"/>
    <xdr:sp macro="" textlink="">
      <xdr:nvSpPr>
        <xdr:cNvPr id="425" name="n_1mainValue【認定こども園・幼稚園・保育所】&#10;有形固定資産減価償却率"/>
        <xdr:cNvSpPr txBox="1"/>
      </xdr:nvSpPr>
      <xdr:spPr>
        <a:xfrm>
          <a:off x="129800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168927</xdr:rowOff>
    </xdr:from>
    <xdr:ext cx="405111" cy="259045"/>
    <xdr:sp macro="" textlink="">
      <xdr:nvSpPr>
        <xdr:cNvPr id="426" name="n_2mainValue【認定こども園・幼稚園・保育所】&#10;有形固定資産減価償却率"/>
        <xdr:cNvSpPr txBox="1"/>
      </xdr:nvSpPr>
      <xdr:spPr>
        <a:xfrm>
          <a:off x="12246619" y="668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63517</xdr:rowOff>
    </xdr:from>
    <xdr:ext cx="405111" cy="259045"/>
    <xdr:sp macro="" textlink="">
      <xdr:nvSpPr>
        <xdr:cNvPr id="427" name="n_3mainValue【認定こども園・幼稚園・保育所】&#10;有形固定資産減価償却率"/>
        <xdr:cNvSpPr txBox="1"/>
      </xdr:nvSpPr>
      <xdr:spPr>
        <a:xfrm>
          <a:off x="11500494" y="6750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38" name="直線コネクタ 437"/>
        <xdr:cNvCxnSpPr/>
      </xdr:nvCxnSpPr>
      <xdr:spPr>
        <a:xfrm>
          <a:off x="155448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39" name="テキスト ボックス 438"/>
        <xdr:cNvSpPr txBox="1"/>
      </xdr:nvSpPr>
      <xdr:spPr>
        <a:xfrm>
          <a:off x="15163346"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0" name="直線コネクタ 439"/>
        <xdr:cNvCxnSpPr/>
      </xdr:nvCxnSpPr>
      <xdr:spPr>
        <a:xfrm>
          <a:off x="155448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41" name="テキスト ボックス 440"/>
        <xdr:cNvSpPr txBox="1"/>
      </xdr:nvSpPr>
      <xdr:spPr>
        <a:xfrm>
          <a:off x="15163346"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42" name="直線コネクタ 441"/>
        <xdr:cNvCxnSpPr/>
      </xdr:nvCxnSpPr>
      <xdr:spPr>
        <a:xfrm>
          <a:off x="155448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43" name="テキスト ボックス 442"/>
        <xdr:cNvSpPr txBox="1"/>
      </xdr:nvSpPr>
      <xdr:spPr>
        <a:xfrm>
          <a:off x="15163346"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44" name="直線コネクタ 443"/>
        <xdr:cNvCxnSpPr/>
      </xdr:nvCxnSpPr>
      <xdr:spPr>
        <a:xfrm>
          <a:off x="155448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45" name="テキスト ボックス 444"/>
        <xdr:cNvSpPr txBox="1"/>
      </xdr:nvSpPr>
      <xdr:spPr>
        <a:xfrm>
          <a:off x="15163346"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46" name="直線コネクタ 445"/>
        <xdr:cNvCxnSpPr/>
      </xdr:nvCxnSpPr>
      <xdr:spPr>
        <a:xfrm>
          <a:off x="155448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47" name="テキスト ボックス 446"/>
        <xdr:cNvSpPr txBox="1"/>
      </xdr:nvSpPr>
      <xdr:spPr>
        <a:xfrm>
          <a:off x="15163346"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48" name="直線コネクタ 447"/>
        <xdr:cNvCxnSpPr/>
      </xdr:nvCxnSpPr>
      <xdr:spPr>
        <a:xfrm>
          <a:off x="155448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49" name="テキスト ボックス 448"/>
        <xdr:cNvSpPr txBox="1"/>
      </xdr:nvSpPr>
      <xdr:spPr>
        <a:xfrm>
          <a:off x="151633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0" name="直線コネクタ 449"/>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1" name="テキスト ボックス 450"/>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2"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453" name="直線コネクタ 452"/>
        <xdr:cNvCxnSpPr/>
      </xdr:nvCxnSpPr>
      <xdr:spPr>
        <a:xfrm flipV="1">
          <a:off x="18846164" y="57302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454" name="【認定こども園・幼稚園・保育所】&#10;一人当たり面積最小値テキスト"/>
        <xdr:cNvSpPr txBox="1"/>
      </xdr:nvSpPr>
      <xdr:spPr>
        <a:xfrm>
          <a:off x="188849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455" name="直線コネクタ 454"/>
        <xdr:cNvCxnSpPr/>
      </xdr:nvCxnSpPr>
      <xdr:spPr>
        <a:xfrm>
          <a:off x="18786475" y="71323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456" name="【認定こども園・幼稚園・保育所】&#10;一人当たり面積最大値テキスト"/>
        <xdr:cNvSpPr txBox="1"/>
      </xdr:nvSpPr>
      <xdr:spPr>
        <a:xfrm>
          <a:off x="18884900" y="550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457" name="直線コネクタ 456"/>
        <xdr:cNvCxnSpPr/>
      </xdr:nvCxnSpPr>
      <xdr:spPr>
        <a:xfrm>
          <a:off x="18786475" y="573024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88192</xdr:rowOff>
    </xdr:from>
    <xdr:ext cx="469744" cy="259045"/>
    <xdr:sp macro="" textlink="">
      <xdr:nvSpPr>
        <xdr:cNvPr id="458" name="【認定こども園・幼稚園・保育所】&#10;一人当たり面積平均値テキスト"/>
        <xdr:cNvSpPr txBox="1"/>
      </xdr:nvSpPr>
      <xdr:spPr>
        <a:xfrm>
          <a:off x="18884900" y="677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459" name="フローチャート: 判断 458"/>
        <xdr:cNvSpPr/>
      </xdr:nvSpPr>
      <xdr:spPr>
        <a:xfrm>
          <a:off x="18796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460" name="フローチャート: 判断 459"/>
        <xdr:cNvSpPr/>
      </xdr:nvSpPr>
      <xdr:spPr>
        <a:xfrm>
          <a:off x="18100675" y="676801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461" name="フローチャート: 判断 460"/>
        <xdr:cNvSpPr/>
      </xdr:nvSpPr>
      <xdr:spPr>
        <a:xfrm>
          <a:off x="17325975"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462" name="フローチャート: 判断 461"/>
        <xdr:cNvSpPr/>
      </xdr:nvSpPr>
      <xdr:spPr>
        <a:xfrm>
          <a:off x="1657985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463" name="フローチャート: 判断 462"/>
        <xdr:cNvSpPr/>
      </xdr:nvSpPr>
      <xdr:spPr>
        <a:xfrm>
          <a:off x="15833725" y="67995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4" name="テキスト ボックス 463"/>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5" name="テキスト ボックス 464"/>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6" name="テキスト ボックス 465"/>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7" name="テキスト ボックス 466"/>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8" name="テキスト ボックス 467"/>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125549</xdr:rowOff>
    </xdr:from>
    <xdr:to>
      <xdr:col>116</xdr:col>
      <xdr:colOff>114300</xdr:colOff>
      <xdr:row>39</xdr:row>
      <xdr:rowOff>55699</xdr:rowOff>
    </xdr:to>
    <xdr:sp macro="" textlink="">
      <xdr:nvSpPr>
        <xdr:cNvPr id="469" name="楕円 468"/>
        <xdr:cNvSpPr/>
      </xdr:nvSpPr>
      <xdr:spPr>
        <a:xfrm>
          <a:off x="18796000" y="664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148426</xdr:rowOff>
    </xdr:from>
    <xdr:ext cx="469744" cy="259045"/>
    <xdr:sp macro="" textlink="">
      <xdr:nvSpPr>
        <xdr:cNvPr id="470" name="【認定こども園・幼稚園・保育所】&#10;一人当たり面積該当値テキスト"/>
        <xdr:cNvSpPr txBox="1"/>
      </xdr:nvSpPr>
      <xdr:spPr>
        <a:xfrm>
          <a:off x="18884900" y="649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138612</xdr:rowOff>
    </xdr:from>
    <xdr:to>
      <xdr:col>112</xdr:col>
      <xdr:colOff>38100</xdr:colOff>
      <xdr:row>39</xdr:row>
      <xdr:rowOff>68762</xdr:rowOff>
    </xdr:to>
    <xdr:sp macro="" textlink="">
      <xdr:nvSpPr>
        <xdr:cNvPr id="471" name="楕円 470"/>
        <xdr:cNvSpPr/>
      </xdr:nvSpPr>
      <xdr:spPr>
        <a:xfrm>
          <a:off x="18100675" y="665371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4899</xdr:rowOff>
    </xdr:from>
    <xdr:to>
      <xdr:col>116</xdr:col>
      <xdr:colOff>63500</xdr:colOff>
      <xdr:row>39</xdr:row>
      <xdr:rowOff>17962</xdr:rowOff>
    </xdr:to>
    <xdr:cxnSp macro="">
      <xdr:nvCxnSpPr>
        <xdr:cNvPr id="472" name="直線コネクタ 471"/>
        <xdr:cNvCxnSpPr/>
      </xdr:nvCxnSpPr>
      <xdr:spPr>
        <a:xfrm flipV="1">
          <a:off x="18132425" y="6691449"/>
          <a:ext cx="714375"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145143</xdr:rowOff>
    </xdr:from>
    <xdr:to>
      <xdr:col>107</xdr:col>
      <xdr:colOff>101600</xdr:colOff>
      <xdr:row>39</xdr:row>
      <xdr:rowOff>75293</xdr:rowOff>
    </xdr:to>
    <xdr:sp macro="" textlink="">
      <xdr:nvSpPr>
        <xdr:cNvPr id="473" name="楕円 472"/>
        <xdr:cNvSpPr/>
      </xdr:nvSpPr>
      <xdr:spPr>
        <a:xfrm>
          <a:off x="17325975" y="666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17962</xdr:rowOff>
    </xdr:from>
    <xdr:to>
      <xdr:col>111</xdr:col>
      <xdr:colOff>177800</xdr:colOff>
      <xdr:row>39</xdr:row>
      <xdr:rowOff>24493</xdr:rowOff>
    </xdr:to>
    <xdr:cxnSp macro="">
      <xdr:nvCxnSpPr>
        <xdr:cNvPr id="474" name="直線コネクタ 473"/>
        <xdr:cNvCxnSpPr/>
      </xdr:nvCxnSpPr>
      <xdr:spPr>
        <a:xfrm flipV="1">
          <a:off x="17376775" y="6704512"/>
          <a:ext cx="7556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146231</xdr:rowOff>
    </xdr:from>
    <xdr:to>
      <xdr:col>102</xdr:col>
      <xdr:colOff>165100</xdr:colOff>
      <xdr:row>39</xdr:row>
      <xdr:rowOff>76381</xdr:rowOff>
    </xdr:to>
    <xdr:sp macro="" textlink="">
      <xdr:nvSpPr>
        <xdr:cNvPr id="475" name="楕円 474"/>
        <xdr:cNvSpPr/>
      </xdr:nvSpPr>
      <xdr:spPr>
        <a:xfrm>
          <a:off x="16579850" y="666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24493</xdr:rowOff>
    </xdr:from>
    <xdr:to>
      <xdr:col>107</xdr:col>
      <xdr:colOff>50800</xdr:colOff>
      <xdr:row>39</xdr:row>
      <xdr:rowOff>25581</xdr:rowOff>
    </xdr:to>
    <xdr:cxnSp macro="">
      <xdr:nvCxnSpPr>
        <xdr:cNvPr id="476" name="直線コネクタ 475"/>
        <xdr:cNvCxnSpPr/>
      </xdr:nvCxnSpPr>
      <xdr:spPr>
        <a:xfrm flipV="1">
          <a:off x="16630650" y="6711043"/>
          <a:ext cx="746125"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2739</xdr:rowOff>
    </xdr:from>
    <xdr:ext cx="469744" cy="259045"/>
    <xdr:sp macro="" textlink="">
      <xdr:nvSpPr>
        <xdr:cNvPr id="477" name="n_1aveValue【認定こども園・幼稚園・保育所】&#10;一人当たり面積"/>
        <xdr:cNvSpPr txBox="1"/>
      </xdr:nvSpPr>
      <xdr:spPr>
        <a:xfrm>
          <a:off x="17932477" y="686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23421</xdr:rowOff>
    </xdr:from>
    <xdr:ext cx="469744" cy="259045"/>
    <xdr:sp macro="" textlink="">
      <xdr:nvSpPr>
        <xdr:cNvPr id="478" name="n_2aveValue【認定こども園・幼稚園・保育所】&#10;一人当たり面積"/>
        <xdr:cNvSpPr txBox="1"/>
      </xdr:nvSpPr>
      <xdr:spPr>
        <a:xfrm>
          <a:off x="1717047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32130</xdr:rowOff>
    </xdr:from>
    <xdr:ext cx="469744" cy="259045"/>
    <xdr:sp macro="" textlink="">
      <xdr:nvSpPr>
        <xdr:cNvPr id="479" name="n_3aveValue【認定こども園・幼稚園・保育所】&#10;一人当たり面積"/>
        <xdr:cNvSpPr txBox="1"/>
      </xdr:nvSpPr>
      <xdr:spPr>
        <a:xfrm>
          <a:off x="16424352" y="689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59707</xdr:rowOff>
    </xdr:from>
    <xdr:ext cx="469744" cy="259045"/>
    <xdr:sp macro="" textlink="">
      <xdr:nvSpPr>
        <xdr:cNvPr id="480" name="n_4aveValue【認定こども園・幼稚園・保育所】&#10;一人当たり面積"/>
        <xdr:cNvSpPr txBox="1"/>
      </xdr:nvSpPr>
      <xdr:spPr>
        <a:xfrm>
          <a:off x="156782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85288</xdr:rowOff>
    </xdr:from>
    <xdr:ext cx="469744" cy="259045"/>
    <xdr:sp macro="" textlink="">
      <xdr:nvSpPr>
        <xdr:cNvPr id="481" name="n_1mainValue【認定こども園・幼稚園・保育所】&#10;一人当たり面積"/>
        <xdr:cNvSpPr txBox="1"/>
      </xdr:nvSpPr>
      <xdr:spPr>
        <a:xfrm>
          <a:off x="17932477" y="64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91820</xdr:rowOff>
    </xdr:from>
    <xdr:ext cx="469744" cy="259045"/>
    <xdr:sp macro="" textlink="">
      <xdr:nvSpPr>
        <xdr:cNvPr id="482" name="n_2mainValue【認定こども園・幼稚園・保育所】&#10;一人当たり面積"/>
        <xdr:cNvSpPr txBox="1"/>
      </xdr:nvSpPr>
      <xdr:spPr>
        <a:xfrm>
          <a:off x="17170477" y="6435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92908</xdr:rowOff>
    </xdr:from>
    <xdr:ext cx="469744" cy="259045"/>
    <xdr:sp macro="" textlink="">
      <xdr:nvSpPr>
        <xdr:cNvPr id="483" name="n_3mainValue【認定こども園・幼稚園・保育所】&#10;一人当たり面積"/>
        <xdr:cNvSpPr txBox="1"/>
      </xdr:nvSpPr>
      <xdr:spPr>
        <a:xfrm>
          <a:off x="16424352" y="643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4" name="正方形/長方形 483"/>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5" name="正方形/長方形 484"/>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6" name="正方形/長方形 485"/>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7" name="正方形/長方形 486"/>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8" name="正方形/長方形 487"/>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9" name="正方形/長方形 488"/>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0" name="正方形/長方形 489"/>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1" name="正方形/長方形 490"/>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2" name="テキスト ボックス 491"/>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3" name="直線コネクタ 492"/>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4" name="テキスト ボックス 493"/>
        <xdr:cNvSpPr txBox="1"/>
      </xdr:nvSpPr>
      <xdr:spPr>
        <a:xfrm>
          <a:off x="101976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5" name="直線コネクタ 494"/>
        <xdr:cNvCxnSpPr/>
      </xdr:nvCxnSpPr>
      <xdr:spPr>
        <a:xfrm>
          <a:off x="10588625" y="1104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6" name="テキスト ボックス 495"/>
        <xdr:cNvSpPr txBox="1"/>
      </xdr:nvSpPr>
      <xdr:spPr>
        <a:xfrm>
          <a:off x="101976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7" name="直線コネクタ 496"/>
        <xdr:cNvCxnSpPr/>
      </xdr:nvCxnSpPr>
      <xdr:spPr>
        <a:xfrm>
          <a:off x="10588625" y="1066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8" name="テキスト ボックス 497"/>
        <xdr:cNvSpPr txBox="1"/>
      </xdr:nvSpPr>
      <xdr:spPr>
        <a:xfrm>
          <a:off x="10242716"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9" name="直線コネクタ 498"/>
        <xdr:cNvCxnSpPr/>
      </xdr:nvCxnSpPr>
      <xdr:spPr>
        <a:xfrm>
          <a:off x="10588625" y="1028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0" name="テキスト ボックス 499"/>
        <xdr:cNvSpPr txBox="1"/>
      </xdr:nvSpPr>
      <xdr:spPr>
        <a:xfrm>
          <a:off x="10242716"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1" name="直線コネクタ 500"/>
        <xdr:cNvCxnSpPr/>
      </xdr:nvCxnSpPr>
      <xdr:spPr>
        <a:xfrm>
          <a:off x="10588625" y="990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2" name="テキスト ボックス 501"/>
        <xdr:cNvSpPr txBox="1"/>
      </xdr:nvSpPr>
      <xdr:spPr>
        <a:xfrm>
          <a:off x="10242716"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3" name="直線コネクタ 502"/>
        <xdr:cNvCxnSpPr/>
      </xdr:nvCxnSpPr>
      <xdr:spPr>
        <a:xfrm>
          <a:off x="10588625" y="952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4" name="テキスト ボックス 503"/>
        <xdr:cNvSpPr txBox="1"/>
      </xdr:nvSpPr>
      <xdr:spPr>
        <a:xfrm>
          <a:off x="10242716"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5" name="直線コネクタ 504"/>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6" name="テキスト ボックス 505"/>
        <xdr:cNvSpPr txBox="1"/>
      </xdr:nvSpPr>
      <xdr:spPr>
        <a:xfrm>
          <a:off x="10306836"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7" name="【学校施設】&#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508" name="直線コネクタ 507"/>
        <xdr:cNvCxnSpPr/>
      </xdr:nvCxnSpPr>
      <xdr:spPr>
        <a:xfrm flipV="1">
          <a:off x="13889989" y="96088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509" name="【学校施設】&#10;有形固定資産減価償却率最小値テキスト"/>
        <xdr:cNvSpPr txBox="1"/>
      </xdr:nvSpPr>
      <xdr:spPr>
        <a:xfrm>
          <a:off x="13928725"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510" name="直線コネクタ 509"/>
        <xdr:cNvCxnSpPr/>
      </xdr:nvCxnSpPr>
      <xdr:spPr>
        <a:xfrm>
          <a:off x="13801725" y="108966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511" name="【学校施設】&#10;有形固定資産減価償却率最大値テキスト"/>
        <xdr:cNvSpPr txBox="1"/>
      </xdr:nvSpPr>
      <xdr:spPr>
        <a:xfrm>
          <a:off x="13928725"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512" name="直線コネクタ 511"/>
        <xdr:cNvCxnSpPr/>
      </xdr:nvCxnSpPr>
      <xdr:spPr>
        <a:xfrm>
          <a:off x="13801725" y="96088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146702</xdr:rowOff>
    </xdr:from>
    <xdr:ext cx="405111" cy="259045"/>
    <xdr:sp macro="" textlink="">
      <xdr:nvSpPr>
        <xdr:cNvPr id="513" name="【学校施設】&#10;有形固定資産減価償却率平均値テキスト"/>
        <xdr:cNvSpPr txBox="1"/>
      </xdr:nvSpPr>
      <xdr:spPr>
        <a:xfrm>
          <a:off x="13928725" y="1026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514" name="フローチャート: 判断 513"/>
        <xdr:cNvSpPr/>
      </xdr:nvSpPr>
      <xdr:spPr>
        <a:xfrm>
          <a:off x="13839825" y="102838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15" name="フローチャート: 判断 514"/>
        <xdr:cNvSpPr/>
      </xdr:nvSpPr>
      <xdr:spPr>
        <a:xfrm>
          <a:off x="13115925"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516" name="フローチャート: 判断 515"/>
        <xdr:cNvSpPr/>
      </xdr:nvSpPr>
      <xdr:spPr>
        <a:xfrm>
          <a:off x="123698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517" name="フローチャート: 判断 516"/>
        <xdr:cNvSpPr/>
      </xdr:nvSpPr>
      <xdr:spPr>
        <a:xfrm>
          <a:off x="11623675" y="101676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518" name="フローチャート: 判断 517"/>
        <xdr:cNvSpPr/>
      </xdr:nvSpPr>
      <xdr:spPr>
        <a:xfrm>
          <a:off x="10848975"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9" name="テキスト ボックス 518"/>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0" name="テキスト ボックス 519"/>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1" name="テキスト ボックス 520"/>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2" name="テキスト ボックス 521"/>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3" name="テキスト ボックス 522"/>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xdr:rowOff>
    </xdr:from>
    <xdr:to>
      <xdr:col>85</xdr:col>
      <xdr:colOff>177800</xdr:colOff>
      <xdr:row>59</xdr:row>
      <xdr:rowOff>102235</xdr:rowOff>
    </xdr:to>
    <xdr:sp macro="" textlink="">
      <xdr:nvSpPr>
        <xdr:cNvPr id="524" name="楕円 523"/>
        <xdr:cNvSpPr/>
      </xdr:nvSpPr>
      <xdr:spPr>
        <a:xfrm>
          <a:off x="13839825" y="101161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23512</xdr:rowOff>
    </xdr:from>
    <xdr:ext cx="405111" cy="259045"/>
    <xdr:sp macro="" textlink="">
      <xdr:nvSpPr>
        <xdr:cNvPr id="525" name="【学校施設】&#10;有形固定資産減価償却率該当値テキスト"/>
        <xdr:cNvSpPr txBox="1"/>
      </xdr:nvSpPr>
      <xdr:spPr>
        <a:xfrm>
          <a:off x="13928725"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145415</xdr:rowOff>
    </xdr:from>
    <xdr:to>
      <xdr:col>81</xdr:col>
      <xdr:colOff>101600</xdr:colOff>
      <xdr:row>59</xdr:row>
      <xdr:rowOff>75565</xdr:rowOff>
    </xdr:to>
    <xdr:sp macro="" textlink="">
      <xdr:nvSpPr>
        <xdr:cNvPr id="526" name="楕円 525"/>
        <xdr:cNvSpPr/>
      </xdr:nvSpPr>
      <xdr:spPr>
        <a:xfrm>
          <a:off x="13115925"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24765</xdr:rowOff>
    </xdr:from>
    <xdr:to>
      <xdr:col>85</xdr:col>
      <xdr:colOff>127000</xdr:colOff>
      <xdr:row>59</xdr:row>
      <xdr:rowOff>51435</xdr:rowOff>
    </xdr:to>
    <xdr:cxnSp macro="">
      <xdr:nvCxnSpPr>
        <xdr:cNvPr id="527" name="直線コネクタ 526"/>
        <xdr:cNvCxnSpPr/>
      </xdr:nvCxnSpPr>
      <xdr:spPr>
        <a:xfrm>
          <a:off x="13166725" y="10140315"/>
          <a:ext cx="7239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126365</xdr:rowOff>
    </xdr:from>
    <xdr:to>
      <xdr:col>76</xdr:col>
      <xdr:colOff>165100</xdr:colOff>
      <xdr:row>59</xdr:row>
      <xdr:rowOff>56515</xdr:rowOff>
    </xdr:to>
    <xdr:sp macro="" textlink="">
      <xdr:nvSpPr>
        <xdr:cNvPr id="528" name="楕円 527"/>
        <xdr:cNvSpPr/>
      </xdr:nvSpPr>
      <xdr:spPr>
        <a:xfrm>
          <a:off x="123698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5715</xdr:rowOff>
    </xdr:from>
    <xdr:to>
      <xdr:col>81</xdr:col>
      <xdr:colOff>50800</xdr:colOff>
      <xdr:row>59</xdr:row>
      <xdr:rowOff>24765</xdr:rowOff>
    </xdr:to>
    <xdr:cxnSp macro="">
      <xdr:nvCxnSpPr>
        <xdr:cNvPr id="529" name="直線コネクタ 528"/>
        <xdr:cNvCxnSpPr/>
      </xdr:nvCxnSpPr>
      <xdr:spPr>
        <a:xfrm>
          <a:off x="12420600" y="10121265"/>
          <a:ext cx="7461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95885</xdr:rowOff>
    </xdr:from>
    <xdr:to>
      <xdr:col>72</xdr:col>
      <xdr:colOff>38100</xdr:colOff>
      <xdr:row>59</xdr:row>
      <xdr:rowOff>26035</xdr:rowOff>
    </xdr:to>
    <xdr:sp macro="" textlink="">
      <xdr:nvSpPr>
        <xdr:cNvPr id="530" name="楕円 529"/>
        <xdr:cNvSpPr/>
      </xdr:nvSpPr>
      <xdr:spPr>
        <a:xfrm>
          <a:off x="11623675" y="1003998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146685</xdr:rowOff>
    </xdr:from>
    <xdr:to>
      <xdr:col>76</xdr:col>
      <xdr:colOff>114300</xdr:colOff>
      <xdr:row>59</xdr:row>
      <xdr:rowOff>5715</xdr:rowOff>
    </xdr:to>
    <xdr:cxnSp macro="">
      <xdr:nvCxnSpPr>
        <xdr:cNvPr id="531" name="直線コネクタ 530"/>
        <xdr:cNvCxnSpPr/>
      </xdr:nvCxnSpPr>
      <xdr:spPr>
        <a:xfrm>
          <a:off x="11655425" y="10090785"/>
          <a:ext cx="765175"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72407</xdr:rowOff>
    </xdr:from>
    <xdr:ext cx="405111" cy="259045"/>
    <xdr:sp macro="" textlink="">
      <xdr:nvSpPr>
        <xdr:cNvPr id="532" name="n_1aveValue【学校施設】&#10;有形固定資産減価償却率"/>
        <xdr:cNvSpPr txBox="1"/>
      </xdr:nvSpPr>
      <xdr:spPr>
        <a:xfrm>
          <a:off x="129800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47642</xdr:rowOff>
    </xdr:from>
    <xdr:ext cx="405111" cy="259045"/>
    <xdr:sp macro="" textlink="">
      <xdr:nvSpPr>
        <xdr:cNvPr id="533" name="n_2aveValue【学校施設】&#10;有形固定資産減価償却率"/>
        <xdr:cNvSpPr txBox="1"/>
      </xdr:nvSpPr>
      <xdr:spPr>
        <a:xfrm>
          <a:off x="12246619"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144797</xdr:rowOff>
    </xdr:from>
    <xdr:ext cx="405111" cy="259045"/>
    <xdr:sp macro="" textlink="">
      <xdr:nvSpPr>
        <xdr:cNvPr id="534" name="n_3aveValue【学校施設】&#10;有形固定資産減価償却率"/>
        <xdr:cNvSpPr txBox="1"/>
      </xdr:nvSpPr>
      <xdr:spPr>
        <a:xfrm>
          <a:off x="1150049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535" name="n_4aveValue【学校施設】&#10;有形固定資産減価償却率"/>
        <xdr:cNvSpPr txBox="1"/>
      </xdr:nvSpPr>
      <xdr:spPr>
        <a:xfrm>
          <a:off x="1072579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92092</xdr:rowOff>
    </xdr:from>
    <xdr:ext cx="405111" cy="259045"/>
    <xdr:sp macro="" textlink="">
      <xdr:nvSpPr>
        <xdr:cNvPr id="536" name="n_1mainValue【学校施設】&#10;有形固定資産減価償却率"/>
        <xdr:cNvSpPr txBox="1"/>
      </xdr:nvSpPr>
      <xdr:spPr>
        <a:xfrm>
          <a:off x="129800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73042</xdr:rowOff>
    </xdr:from>
    <xdr:ext cx="405111" cy="259045"/>
    <xdr:sp macro="" textlink="">
      <xdr:nvSpPr>
        <xdr:cNvPr id="537" name="n_2mainValue【学校施設】&#10;有形固定資産減価償却率"/>
        <xdr:cNvSpPr txBox="1"/>
      </xdr:nvSpPr>
      <xdr:spPr>
        <a:xfrm>
          <a:off x="12246619"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42562</xdr:rowOff>
    </xdr:from>
    <xdr:ext cx="405111" cy="259045"/>
    <xdr:sp macro="" textlink="">
      <xdr:nvSpPr>
        <xdr:cNvPr id="538" name="n_3mainValue【学校施設】&#10;有形固定資産減価償却率"/>
        <xdr:cNvSpPr txBox="1"/>
      </xdr:nvSpPr>
      <xdr:spPr>
        <a:xfrm>
          <a:off x="11500494" y="981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9" name="正方形/長方形 538"/>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0" name="正方形/長方形 539"/>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1" name="正方形/長方形 540"/>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2" name="正方形/長方形 541"/>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3" name="正方形/長方形 542"/>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4" name="正方形/長方形 543"/>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5" name="正方形/長方形 544"/>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6" name="正方形/長方形 545"/>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7" name="テキスト ボックス 546"/>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8" name="直線コネクタ 547"/>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9" name="直線コネクタ 548"/>
        <xdr:cNvCxnSpPr/>
      </xdr:nvCxnSpPr>
      <xdr:spPr>
        <a:xfrm>
          <a:off x="155448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0" name="テキスト ボックス 549"/>
        <xdr:cNvSpPr txBox="1"/>
      </xdr:nvSpPr>
      <xdr:spPr>
        <a:xfrm>
          <a:off x="151633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1" name="直線コネクタ 550"/>
        <xdr:cNvCxnSpPr/>
      </xdr:nvCxnSpPr>
      <xdr:spPr>
        <a:xfrm>
          <a:off x="155448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2" name="テキスト ボックス 551"/>
        <xdr:cNvSpPr txBox="1"/>
      </xdr:nvSpPr>
      <xdr:spPr>
        <a:xfrm>
          <a:off x="15163346"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xdr:cNvCxnSpPr/>
      </xdr:nvCxnSpPr>
      <xdr:spPr>
        <a:xfrm>
          <a:off x="155448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54" name="テキスト ボックス 553"/>
        <xdr:cNvSpPr txBox="1"/>
      </xdr:nvSpPr>
      <xdr:spPr>
        <a:xfrm>
          <a:off x="15099226"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5" name="直線コネクタ 554"/>
        <xdr:cNvCxnSpPr/>
      </xdr:nvCxnSpPr>
      <xdr:spPr>
        <a:xfrm>
          <a:off x="155448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56" name="テキスト ボックス 555"/>
        <xdr:cNvSpPr txBox="1"/>
      </xdr:nvSpPr>
      <xdr:spPr>
        <a:xfrm>
          <a:off x="15099226"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7" name="直線コネクタ 556"/>
        <xdr:cNvCxnSpPr/>
      </xdr:nvCxnSpPr>
      <xdr:spPr>
        <a:xfrm>
          <a:off x="155448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58" name="テキスト ボックス 557"/>
        <xdr:cNvSpPr txBox="1"/>
      </xdr:nvSpPr>
      <xdr:spPr>
        <a:xfrm>
          <a:off x="15099226"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9" name="直線コネクタ 558"/>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0" name="テキスト ボックス 559"/>
        <xdr:cNvSpPr txBox="1"/>
      </xdr:nvSpPr>
      <xdr:spPr>
        <a:xfrm>
          <a:off x="15099226"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1" name="【学校施設】&#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562" name="直線コネクタ 561"/>
        <xdr:cNvCxnSpPr/>
      </xdr:nvCxnSpPr>
      <xdr:spPr>
        <a:xfrm flipV="1">
          <a:off x="18846164"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63" name="【学校施設】&#10;一人当たり面積最小値テキスト"/>
        <xdr:cNvSpPr txBox="1"/>
      </xdr:nvSpPr>
      <xdr:spPr>
        <a:xfrm>
          <a:off x="188849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64" name="直線コネクタ 563"/>
        <xdr:cNvCxnSpPr/>
      </xdr:nvCxnSpPr>
      <xdr:spPr>
        <a:xfrm>
          <a:off x="18786475" y="1093233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565" name="【学校施設】&#10;一人当たり面積最大値テキスト"/>
        <xdr:cNvSpPr txBox="1"/>
      </xdr:nvSpPr>
      <xdr:spPr>
        <a:xfrm>
          <a:off x="18884900"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566" name="直線コネクタ 565"/>
        <xdr:cNvCxnSpPr/>
      </xdr:nvCxnSpPr>
      <xdr:spPr>
        <a:xfrm>
          <a:off x="18786475" y="957795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48937</xdr:rowOff>
    </xdr:from>
    <xdr:ext cx="469744" cy="259045"/>
    <xdr:sp macro="" textlink="">
      <xdr:nvSpPr>
        <xdr:cNvPr id="567" name="【学校施設】&#10;一人当たり面積平均値テキスト"/>
        <xdr:cNvSpPr txBox="1"/>
      </xdr:nvSpPr>
      <xdr:spPr>
        <a:xfrm>
          <a:off x="18884900" y="10678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568" name="フローチャート: 判断 567"/>
        <xdr:cNvSpPr/>
      </xdr:nvSpPr>
      <xdr:spPr>
        <a:xfrm>
          <a:off x="18796000" y="107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569" name="フローチャート: 判断 568"/>
        <xdr:cNvSpPr/>
      </xdr:nvSpPr>
      <xdr:spPr>
        <a:xfrm>
          <a:off x="18100675" y="1069568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570" name="フローチャート: 判断 569"/>
        <xdr:cNvSpPr/>
      </xdr:nvSpPr>
      <xdr:spPr>
        <a:xfrm>
          <a:off x="17325975"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571" name="フローチャート: 判断 570"/>
        <xdr:cNvSpPr/>
      </xdr:nvSpPr>
      <xdr:spPr>
        <a:xfrm>
          <a:off x="1657985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572" name="フローチャート: 判断 571"/>
        <xdr:cNvSpPr/>
      </xdr:nvSpPr>
      <xdr:spPr>
        <a:xfrm>
          <a:off x="15833725" y="1068890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3" name="テキスト ボックス 572"/>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4" name="テキスト ボックス 573"/>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5" name="テキスト ボックス 574"/>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6" name="テキスト ボックス 575"/>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7" name="テキスト ボックス 576"/>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4902</xdr:rowOff>
    </xdr:from>
    <xdr:to>
      <xdr:col>116</xdr:col>
      <xdr:colOff>114300</xdr:colOff>
      <xdr:row>62</xdr:row>
      <xdr:rowOff>106502</xdr:rowOff>
    </xdr:to>
    <xdr:sp macro="" textlink="">
      <xdr:nvSpPr>
        <xdr:cNvPr id="578" name="楕円 577"/>
        <xdr:cNvSpPr/>
      </xdr:nvSpPr>
      <xdr:spPr>
        <a:xfrm>
          <a:off x="18796000" y="1063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27779</xdr:rowOff>
    </xdr:from>
    <xdr:ext cx="469744" cy="259045"/>
    <xdr:sp macro="" textlink="">
      <xdr:nvSpPr>
        <xdr:cNvPr id="579" name="【学校施設】&#10;一人当たり面積該当値テキスト"/>
        <xdr:cNvSpPr txBox="1"/>
      </xdr:nvSpPr>
      <xdr:spPr>
        <a:xfrm>
          <a:off x="18884900" y="1048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12370</xdr:rowOff>
    </xdr:from>
    <xdr:to>
      <xdr:col>112</xdr:col>
      <xdr:colOff>38100</xdr:colOff>
      <xdr:row>62</xdr:row>
      <xdr:rowOff>113970</xdr:rowOff>
    </xdr:to>
    <xdr:sp macro="" textlink="">
      <xdr:nvSpPr>
        <xdr:cNvPr id="580" name="楕円 579"/>
        <xdr:cNvSpPr/>
      </xdr:nvSpPr>
      <xdr:spPr>
        <a:xfrm>
          <a:off x="18100675" y="1064227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55702</xdr:rowOff>
    </xdr:from>
    <xdr:to>
      <xdr:col>116</xdr:col>
      <xdr:colOff>63500</xdr:colOff>
      <xdr:row>62</xdr:row>
      <xdr:rowOff>63170</xdr:rowOff>
    </xdr:to>
    <xdr:cxnSp macro="">
      <xdr:nvCxnSpPr>
        <xdr:cNvPr id="581" name="直線コネクタ 580"/>
        <xdr:cNvCxnSpPr/>
      </xdr:nvCxnSpPr>
      <xdr:spPr>
        <a:xfrm flipV="1">
          <a:off x="18132425" y="10685602"/>
          <a:ext cx="714375"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10922</xdr:rowOff>
    </xdr:from>
    <xdr:to>
      <xdr:col>107</xdr:col>
      <xdr:colOff>101600</xdr:colOff>
      <xdr:row>62</xdr:row>
      <xdr:rowOff>112522</xdr:rowOff>
    </xdr:to>
    <xdr:sp macro="" textlink="">
      <xdr:nvSpPr>
        <xdr:cNvPr id="582" name="楕円 581"/>
        <xdr:cNvSpPr/>
      </xdr:nvSpPr>
      <xdr:spPr>
        <a:xfrm>
          <a:off x="17325975" y="106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61722</xdr:rowOff>
    </xdr:from>
    <xdr:to>
      <xdr:col>111</xdr:col>
      <xdr:colOff>177800</xdr:colOff>
      <xdr:row>62</xdr:row>
      <xdr:rowOff>63170</xdr:rowOff>
    </xdr:to>
    <xdr:cxnSp macro="">
      <xdr:nvCxnSpPr>
        <xdr:cNvPr id="583" name="直線コネクタ 582"/>
        <xdr:cNvCxnSpPr/>
      </xdr:nvCxnSpPr>
      <xdr:spPr>
        <a:xfrm>
          <a:off x="17376775" y="10691622"/>
          <a:ext cx="75565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11226</xdr:rowOff>
    </xdr:from>
    <xdr:to>
      <xdr:col>102</xdr:col>
      <xdr:colOff>165100</xdr:colOff>
      <xdr:row>62</xdr:row>
      <xdr:rowOff>112826</xdr:rowOff>
    </xdr:to>
    <xdr:sp macro="" textlink="">
      <xdr:nvSpPr>
        <xdr:cNvPr id="584" name="楕円 583"/>
        <xdr:cNvSpPr/>
      </xdr:nvSpPr>
      <xdr:spPr>
        <a:xfrm>
          <a:off x="16579850" y="1064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61722</xdr:rowOff>
    </xdr:from>
    <xdr:to>
      <xdr:col>107</xdr:col>
      <xdr:colOff>50800</xdr:colOff>
      <xdr:row>62</xdr:row>
      <xdr:rowOff>62026</xdr:rowOff>
    </xdr:to>
    <xdr:cxnSp macro="">
      <xdr:nvCxnSpPr>
        <xdr:cNvPr id="585" name="直線コネクタ 584"/>
        <xdr:cNvCxnSpPr/>
      </xdr:nvCxnSpPr>
      <xdr:spPr>
        <a:xfrm flipV="1">
          <a:off x="16630650" y="10691622"/>
          <a:ext cx="746125"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158513</xdr:rowOff>
    </xdr:from>
    <xdr:ext cx="469744" cy="259045"/>
    <xdr:sp macro="" textlink="">
      <xdr:nvSpPr>
        <xdr:cNvPr id="586" name="n_1aveValue【学校施設】&#10;一人当たり面積"/>
        <xdr:cNvSpPr txBox="1"/>
      </xdr:nvSpPr>
      <xdr:spPr>
        <a:xfrm>
          <a:off x="17932477" y="1078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165143</xdr:rowOff>
    </xdr:from>
    <xdr:ext cx="469744" cy="259045"/>
    <xdr:sp macro="" textlink="">
      <xdr:nvSpPr>
        <xdr:cNvPr id="587" name="n_2aveValue【学校施設】&#10;一人当たり面積"/>
        <xdr:cNvSpPr txBox="1"/>
      </xdr:nvSpPr>
      <xdr:spPr>
        <a:xfrm>
          <a:off x="17170477" y="1079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141673</xdr:rowOff>
    </xdr:from>
    <xdr:ext cx="469744" cy="259045"/>
    <xdr:sp macro="" textlink="">
      <xdr:nvSpPr>
        <xdr:cNvPr id="588" name="n_3aveValue【学校施設】&#10;一人当たり面積"/>
        <xdr:cNvSpPr txBox="1"/>
      </xdr:nvSpPr>
      <xdr:spPr>
        <a:xfrm>
          <a:off x="16424352" y="1077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589" name="n_4aveValue【学校施設】&#10;一人当たり面積"/>
        <xdr:cNvSpPr txBox="1"/>
      </xdr:nvSpPr>
      <xdr:spPr>
        <a:xfrm>
          <a:off x="15678227" y="104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130497</xdr:rowOff>
    </xdr:from>
    <xdr:ext cx="469744" cy="259045"/>
    <xdr:sp macro="" textlink="">
      <xdr:nvSpPr>
        <xdr:cNvPr id="590" name="n_1mainValue【学校施設】&#10;一人当たり面積"/>
        <xdr:cNvSpPr txBox="1"/>
      </xdr:nvSpPr>
      <xdr:spPr>
        <a:xfrm>
          <a:off x="17932477" y="1041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129049</xdr:rowOff>
    </xdr:from>
    <xdr:ext cx="469744" cy="259045"/>
    <xdr:sp macro="" textlink="">
      <xdr:nvSpPr>
        <xdr:cNvPr id="591" name="n_2mainValue【学校施設】&#10;一人当たり面積"/>
        <xdr:cNvSpPr txBox="1"/>
      </xdr:nvSpPr>
      <xdr:spPr>
        <a:xfrm>
          <a:off x="17170477" y="1041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129353</xdr:rowOff>
    </xdr:from>
    <xdr:ext cx="469744" cy="259045"/>
    <xdr:sp macro="" textlink="">
      <xdr:nvSpPr>
        <xdr:cNvPr id="592" name="n_3mainValue【学校施設】&#10;一人当たり面積"/>
        <xdr:cNvSpPr txBox="1"/>
      </xdr:nvSpPr>
      <xdr:spPr>
        <a:xfrm>
          <a:off x="16424352" y="1041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xdr:cNvSpPr/>
      </xdr:nvSpPr>
      <xdr:spPr>
        <a:xfrm>
          <a:off x="10588625"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1" name="正方形/長方形 600"/>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2" name="正方形/長方形 601"/>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3" name="正方形/長方形 602"/>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4" name="正方形/長方形 603"/>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5" name="正方形/長方形 604"/>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6" name="正方形/長方形 605"/>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7" name="正方形/長方形 606"/>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8" name="正方形/長方形 607"/>
        <xdr:cNvSpPr/>
      </xdr:nvSpPr>
      <xdr:spPr>
        <a:xfrm>
          <a:off x="155448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09" name="正方形/長方形 608"/>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0" name="正方形/長方形 609"/>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1" name="正方形/長方形 610"/>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2" name="正方形/長方形 611"/>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3" name="正方形/長方形 612"/>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4" name="正方形/長方形 613"/>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5" name="正方形/長方形 614"/>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正方形/長方形 615"/>
        <xdr:cNvSpPr/>
      </xdr:nvSpPr>
      <xdr:spPr>
        <a:xfrm>
          <a:off x="10588625"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17" name="正方形/長方形 616"/>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8" name="正方形/長方形 617"/>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9" name="正方形/長方形 618"/>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0" name="正方形/長方形 619"/>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1" name="正方形/長方形 620"/>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2" name="正方形/長方形 621"/>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3" name="正方形/長方形 622"/>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4" name="正方形/長方形 623"/>
        <xdr:cNvSpPr/>
      </xdr:nvSpPr>
      <xdr:spPr>
        <a:xfrm>
          <a:off x="155448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25" name="正方形/長方形 624"/>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6" name="正方形/長方形 625"/>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7" name="テキスト ボックス 626"/>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有形固定資産減価償却率が昨年度よりも増えた項目、「道路」については整備工事を昨年度行ったものの減価償却による増加であり、過年度における減価償却率の減少を挟み増加したものは同様である。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公営住宅」「認定こども園・幼稚園・保育所」については、類似団体内平均値と比べて高くなっており、減価償却が進めば今後老朽化や台風・豪雨災害等によって施設更新や改修が見込まれるため、適切な施設運営や維持管理について検討が必要とな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また、当村が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村という特殊な行政区にあり、それぞれの島に学校等施設があることから、一人当たり面積は比較的高水準にあり、高齢化や人口減少により今後も高い水準となることが見込まれる。</a:t>
          </a:r>
          <a:endParaRPr lang="ja-JP" altLang="ja-JP">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12775"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12775"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12775"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47700" y="533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5632450" y="533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662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6477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662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6477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208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6477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208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6477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208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6477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208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36591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80010</xdr:rowOff>
    </xdr:from>
    <xdr:to>
      <xdr:col>24</xdr:col>
      <xdr:colOff>62865</xdr:colOff>
      <xdr:row>64</xdr:row>
      <xdr:rowOff>76200</xdr:rowOff>
    </xdr:to>
    <xdr:cxnSp macro="">
      <xdr:nvCxnSpPr>
        <xdr:cNvPr id="73" name="直線コネクタ 72"/>
        <xdr:cNvCxnSpPr/>
      </xdr:nvCxnSpPr>
      <xdr:spPr>
        <a:xfrm flipV="1">
          <a:off x="3949065"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39878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3889375" y="11049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26687</xdr:rowOff>
    </xdr:from>
    <xdr:ext cx="405111" cy="259045"/>
    <xdr:sp macro="" textlink="">
      <xdr:nvSpPr>
        <xdr:cNvPr id="76" name="【体育館・プール】&#10;有形固定資産減価償却率最大値テキスト"/>
        <xdr:cNvSpPr txBox="1"/>
      </xdr:nvSpPr>
      <xdr:spPr>
        <a:xfrm>
          <a:off x="39878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80010</xdr:rowOff>
    </xdr:from>
    <xdr:to>
      <xdr:col>24</xdr:col>
      <xdr:colOff>152400</xdr:colOff>
      <xdr:row>56</xdr:row>
      <xdr:rowOff>80010</xdr:rowOff>
    </xdr:to>
    <xdr:cxnSp macro="">
      <xdr:nvCxnSpPr>
        <xdr:cNvPr id="77" name="直線コネクタ 76"/>
        <xdr:cNvCxnSpPr/>
      </xdr:nvCxnSpPr>
      <xdr:spPr>
        <a:xfrm>
          <a:off x="3889375" y="968121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78" name="【体育館・プール】&#10;有形固定資産減価償却率平均値テキスト"/>
        <xdr:cNvSpPr txBox="1"/>
      </xdr:nvSpPr>
      <xdr:spPr>
        <a:xfrm>
          <a:off x="39878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79" name="フローチャート: 判断 78"/>
        <xdr:cNvSpPr/>
      </xdr:nvSpPr>
      <xdr:spPr>
        <a:xfrm>
          <a:off x="38989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149225</xdr:rowOff>
    </xdr:from>
    <xdr:to>
      <xdr:col>20</xdr:col>
      <xdr:colOff>38100</xdr:colOff>
      <xdr:row>60</xdr:row>
      <xdr:rowOff>79375</xdr:rowOff>
    </xdr:to>
    <xdr:sp macro="" textlink="">
      <xdr:nvSpPr>
        <xdr:cNvPr id="80" name="フローチャート: 判断 79"/>
        <xdr:cNvSpPr/>
      </xdr:nvSpPr>
      <xdr:spPr>
        <a:xfrm>
          <a:off x="3203575" y="1026477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81" name="フローチャート: 判断 80"/>
        <xdr:cNvSpPr/>
      </xdr:nvSpPr>
      <xdr:spPr>
        <a:xfrm>
          <a:off x="2428875"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73025</xdr:rowOff>
    </xdr:from>
    <xdr:to>
      <xdr:col>10</xdr:col>
      <xdr:colOff>165100</xdr:colOff>
      <xdr:row>61</xdr:row>
      <xdr:rowOff>3175</xdr:rowOff>
    </xdr:to>
    <xdr:sp macro="" textlink="">
      <xdr:nvSpPr>
        <xdr:cNvPr id="82" name="フローチャート: 判断 81"/>
        <xdr:cNvSpPr/>
      </xdr:nvSpPr>
      <xdr:spPr>
        <a:xfrm>
          <a:off x="168275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153035</xdr:rowOff>
    </xdr:from>
    <xdr:to>
      <xdr:col>6</xdr:col>
      <xdr:colOff>38100</xdr:colOff>
      <xdr:row>60</xdr:row>
      <xdr:rowOff>83185</xdr:rowOff>
    </xdr:to>
    <xdr:sp macro="" textlink="">
      <xdr:nvSpPr>
        <xdr:cNvPr id="83" name="フローチャート: 判断 82"/>
        <xdr:cNvSpPr/>
      </xdr:nvSpPr>
      <xdr:spPr>
        <a:xfrm>
          <a:off x="936625" y="102685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4445</xdr:rowOff>
    </xdr:from>
    <xdr:to>
      <xdr:col>24</xdr:col>
      <xdr:colOff>114300</xdr:colOff>
      <xdr:row>63</xdr:row>
      <xdr:rowOff>106045</xdr:rowOff>
    </xdr:to>
    <xdr:sp macro="" textlink="">
      <xdr:nvSpPr>
        <xdr:cNvPr id="89" name="楕円 88"/>
        <xdr:cNvSpPr/>
      </xdr:nvSpPr>
      <xdr:spPr>
        <a:xfrm>
          <a:off x="3898900" y="1080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154322</xdr:rowOff>
    </xdr:from>
    <xdr:ext cx="405111" cy="259045"/>
    <xdr:sp macro="" textlink="">
      <xdr:nvSpPr>
        <xdr:cNvPr id="90" name="【体育館・プール】&#10;有形固定資産減価償却率該当値テキスト"/>
        <xdr:cNvSpPr txBox="1"/>
      </xdr:nvSpPr>
      <xdr:spPr>
        <a:xfrm>
          <a:off x="3987800" y="1078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170180</xdr:rowOff>
    </xdr:from>
    <xdr:to>
      <xdr:col>20</xdr:col>
      <xdr:colOff>38100</xdr:colOff>
      <xdr:row>63</xdr:row>
      <xdr:rowOff>100330</xdr:rowOff>
    </xdr:to>
    <xdr:sp macro="" textlink="">
      <xdr:nvSpPr>
        <xdr:cNvPr id="91" name="楕円 90"/>
        <xdr:cNvSpPr/>
      </xdr:nvSpPr>
      <xdr:spPr>
        <a:xfrm>
          <a:off x="3203575" y="108000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49530</xdr:rowOff>
    </xdr:from>
    <xdr:to>
      <xdr:col>24</xdr:col>
      <xdr:colOff>63500</xdr:colOff>
      <xdr:row>63</xdr:row>
      <xdr:rowOff>55245</xdr:rowOff>
    </xdr:to>
    <xdr:cxnSp macro="">
      <xdr:nvCxnSpPr>
        <xdr:cNvPr id="92" name="直線コネクタ 91"/>
        <xdr:cNvCxnSpPr/>
      </xdr:nvCxnSpPr>
      <xdr:spPr>
        <a:xfrm>
          <a:off x="3235325" y="10850880"/>
          <a:ext cx="714375"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166370</xdr:rowOff>
    </xdr:from>
    <xdr:to>
      <xdr:col>15</xdr:col>
      <xdr:colOff>101600</xdr:colOff>
      <xdr:row>63</xdr:row>
      <xdr:rowOff>96520</xdr:rowOff>
    </xdr:to>
    <xdr:sp macro="" textlink="">
      <xdr:nvSpPr>
        <xdr:cNvPr id="93" name="楕円 92"/>
        <xdr:cNvSpPr/>
      </xdr:nvSpPr>
      <xdr:spPr>
        <a:xfrm>
          <a:off x="2428875"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45720</xdr:rowOff>
    </xdr:from>
    <xdr:to>
      <xdr:col>19</xdr:col>
      <xdr:colOff>177800</xdr:colOff>
      <xdr:row>63</xdr:row>
      <xdr:rowOff>49530</xdr:rowOff>
    </xdr:to>
    <xdr:cxnSp macro="">
      <xdr:nvCxnSpPr>
        <xdr:cNvPr id="94" name="直線コネクタ 93"/>
        <xdr:cNvCxnSpPr/>
      </xdr:nvCxnSpPr>
      <xdr:spPr>
        <a:xfrm>
          <a:off x="2479675" y="10847070"/>
          <a:ext cx="7556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160655</xdr:rowOff>
    </xdr:from>
    <xdr:to>
      <xdr:col>10</xdr:col>
      <xdr:colOff>165100</xdr:colOff>
      <xdr:row>63</xdr:row>
      <xdr:rowOff>90805</xdr:rowOff>
    </xdr:to>
    <xdr:sp macro="" textlink="">
      <xdr:nvSpPr>
        <xdr:cNvPr id="95" name="楕円 94"/>
        <xdr:cNvSpPr/>
      </xdr:nvSpPr>
      <xdr:spPr>
        <a:xfrm>
          <a:off x="1682750" y="107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40005</xdr:rowOff>
    </xdr:from>
    <xdr:to>
      <xdr:col>15</xdr:col>
      <xdr:colOff>50800</xdr:colOff>
      <xdr:row>63</xdr:row>
      <xdr:rowOff>45720</xdr:rowOff>
    </xdr:to>
    <xdr:cxnSp macro="">
      <xdr:nvCxnSpPr>
        <xdr:cNvPr id="96" name="直線コネクタ 95"/>
        <xdr:cNvCxnSpPr/>
      </xdr:nvCxnSpPr>
      <xdr:spPr>
        <a:xfrm>
          <a:off x="1733550" y="10841355"/>
          <a:ext cx="746125"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95902</xdr:rowOff>
    </xdr:from>
    <xdr:ext cx="405111" cy="259045"/>
    <xdr:sp macro="" textlink="">
      <xdr:nvSpPr>
        <xdr:cNvPr id="97" name="n_1aveValue【体育館・プール】&#10;有形固定資産減価償却率"/>
        <xdr:cNvSpPr txBox="1"/>
      </xdr:nvSpPr>
      <xdr:spPr>
        <a:xfrm>
          <a:off x="3067694" y="1004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147337</xdr:rowOff>
    </xdr:from>
    <xdr:ext cx="405111" cy="259045"/>
    <xdr:sp macro="" textlink="">
      <xdr:nvSpPr>
        <xdr:cNvPr id="98" name="n_2aveValue【体育館・プール】&#10;有形固定資産減価償却率"/>
        <xdr:cNvSpPr txBox="1"/>
      </xdr:nvSpPr>
      <xdr:spPr>
        <a:xfrm>
          <a:off x="230569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19702</xdr:rowOff>
    </xdr:from>
    <xdr:ext cx="405111" cy="259045"/>
    <xdr:sp macro="" textlink="">
      <xdr:nvSpPr>
        <xdr:cNvPr id="99" name="n_3aveValue【体育館・プール】&#10;有形固定資産減価償却率"/>
        <xdr:cNvSpPr txBox="1"/>
      </xdr:nvSpPr>
      <xdr:spPr>
        <a:xfrm>
          <a:off x="1559569"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99712</xdr:rowOff>
    </xdr:from>
    <xdr:ext cx="405111" cy="259045"/>
    <xdr:sp macro="" textlink="">
      <xdr:nvSpPr>
        <xdr:cNvPr id="100" name="n_4aveValue【体育館・プール】&#10;有形固定資産減価償却率"/>
        <xdr:cNvSpPr txBox="1"/>
      </xdr:nvSpPr>
      <xdr:spPr>
        <a:xfrm>
          <a:off x="8134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91457</xdr:rowOff>
    </xdr:from>
    <xdr:ext cx="405111" cy="259045"/>
    <xdr:sp macro="" textlink="">
      <xdr:nvSpPr>
        <xdr:cNvPr id="101" name="n_1mainValue【体育館・プール】&#10;有形固定資産減価償却率"/>
        <xdr:cNvSpPr txBox="1"/>
      </xdr:nvSpPr>
      <xdr:spPr>
        <a:xfrm>
          <a:off x="3067694"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87647</xdr:rowOff>
    </xdr:from>
    <xdr:ext cx="405111" cy="259045"/>
    <xdr:sp macro="" textlink="">
      <xdr:nvSpPr>
        <xdr:cNvPr id="102" name="n_2mainValue【体育館・プール】&#10;有形固定資産減価償却率"/>
        <xdr:cNvSpPr txBox="1"/>
      </xdr:nvSpPr>
      <xdr:spPr>
        <a:xfrm>
          <a:off x="230569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81932</xdr:rowOff>
    </xdr:from>
    <xdr:ext cx="405111" cy="259045"/>
    <xdr:sp macro="" textlink="">
      <xdr:nvSpPr>
        <xdr:cNvPr id="103" name="n_3mainValue【体育館・プール】&#10;有形固定資産減価償却率"/>
        <xdr:cNvSpPr txBox="1"/>
      </xdr:nvSpPr>
      <xdr:spPr>
        <a:xfrm>
          <a:off x="1559569"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4" name="正方形/長方形 103"/>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5" name="正方形/長方形 104"/>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6" name="正方形/長方形 105"/>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7" name="正方形/長方形 106"/>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8" name="正方形/長方形 107"/>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9" name="正方形/長方形 108"/>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0" name="正方形/長方形 109"/>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1" name="正方形/長方形 110"/>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2" name="テキスト ボックス 111"/>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3" name="直線コネクタ 112"/>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4" name="直線コネクタ 113"/>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5" name="テキスト ボックス 114"/>
        <xdr:cNvSpPr txBox="1"/>
      </xdr:nvSpPr>
      <xdr:spPr>
        <a:xfrm>
          <a:off x="52224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6" name="直線コネクタ 115"/>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7" name="テキスト ボックス 116"/>
        <xdr:cNvSpPr txBox="1"/>
      </xdr:nvSpPr>
      <xdr:spPr>
        <a:xfrm>
          <a:off x="52224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8" name="直線コネクタ 117"/>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9" name="テキスト ボックス 118"/>
        <xdr:cNvSpPr txBox="1"/>
      </xdr:nvSpPr>
      <xdr:spPr>
        <a:xfrm>
          <a:off x="52224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0" name="直線コネクタ 119"/>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1" name="テキスト ボックス 120"/>
        <xdr:cNvSpPr txBox="1"/>
      </xdr:nvSpPr>
      <xdr:spPr>
        <a:xfrm>
          <a:off x="52224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2" name="直線コネクタ 121"/>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3" name="テキスト ボックス 122"/>
        <xdr:cNvSpPr txBox="1"/>
      </xdr:nvSpPr>
      <xdr:spPr>
        <a:xfrm>
          <a:off x="52224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4" name="直線コネクタ 123"/>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5" name="テキスト ボックス 124"/>
        <xdr:cNvSpPr txBox="1"/>
      </xdr:nvSpPr>
      <xdr:spPr>
        <a:xfrm>
          <a:off x="517735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6" name="【体育館・プール】&#10;一人当たり面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25718</xdr:rowOff>
    </xdr:from>
    <xdr:to>
      <xdr:col>54</xdr:col>
      <xdr:colOff>189865</xdr:colOff>
      <xdr:row>64</xdr:row>
      <xdr:rowOff>67628</xdr:rowOff>
    </xdr:to>
    <xdr:cxnSp macro="">
      <xdr:nvCxnSpPr>
        <xdr:cNvPr id="127" name="直線コネクタ 126"/>
        <xdr:cNvCxnSpPr/>
      </xdr:nvCxnSpPr>
      <xdr:spPr>
        <a:xfrm flipV="1">
          <a:off x="8905240" y="9455468"/>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71455</xdr:rowOff>
    </xdr:from>
    <xdr:ext cx="469744" cy="259045"/>
    <xdr:sp macro="" textlink="">
      <xdr:nvSpPr>
        <xdr:cNvPr id="128" name="【体育館・プール】&#10;一人当たり面積最小値テキスト"/>
        <xdr:cNvSpPr txBox="1"/>
      </xdr:nvSpPr>
      <xdr:spPr>
        <a:xfrm>
          <a:off x="8943975" y="1104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67628</xdr:rowOff>
    </xdr:from>
    <xdr:to>
      <xdr:col>55</xdr:col>
      <xdr:colOff>88900</xdr:colOff>
      <xdr:row>64</xdr:row>
      <xdr:rowOff>67628</xdr:rowOff>
    </xdr:to>
    <xdr:cxnSp macro="">
      <xdr:nvCxnSpPr>
        <xdr:cNvPr id="129" name="直線コネクタ 128"/>
        <xdr:cNvCxnSpPr/>
      </xdr:nvCxnSpPr>
      <xdr:spPr>
        <a:xfrm>
          <a:off x="8845550" y="1104042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143845</xdr:rowOff>
    </xdr:from>
    <xdr:ext cx="469744" cy="259045"/>
    <xdr:sp macro="" textlink="">
      <xdr:nvSpPr>
        <xdr:cNvPr id="130" name="【体育館・プール】&#10;一人当たり面積最大値テキスト"/>
        <xdr:cNvSpPr txBox="1"/>
      </xdr:nvSpPr>
      <xdr:spPr>
        <a:xfrm>
          <a:off x="8943975" y="923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25718</xdr:rowOff>
    </xdr:from>
    <xdr:to>
      <xdr:col>55</xdr:col>
      <xdr:colOff>88900</xdr:colOff>
      <xdr:row>55</xdr:row>
      <xdr:rowOff>25718</xdr:rowOff>
    </xdr:to>
    <xdr:cxnSp macro="">
      <xdr:nvCxnSpPr>
        <xdr:cNvPr id="131" name="直線コネクタ 130"/>
        <xdr:cNvCxnSpPr/>
      </xdr:nvCxnSpPr>
      <xdr:spPr>
        <a:xfrm>
          <a:off x="8845550" y="945546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157624</xdr:rowOff>
    </xdr:from>
    <xdr:ext cx="469744" cy="259045"/>
    <xdr:sp macro="" textlink="">
      <xdr:nvSpPr>
        <xdr:cNvPr id="132" name="【体育館・プール】&#10;一人当たり面積平均値テキスト"/>
        <xdr:cNvSpPr txBox="1"/>
      </xdr:nvSpPr>
      <xdr:spPr>
        <a:xfrm>
          <a:off x="8943975" y="10616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134747</xdr:rowOff>
    </xdr:from>
    <xdr:to>
      <xdr:col>55</xdr:col>
      <xdr:colOff>50800</xdr:colOff>
      <xdr:row>63</xdr:row>
      <xdr:rowOff>64897</xdr:rowOff>
    </xdr:to>
    <xdr:sp macro="" textlink="">
      <xdr:nvSpPr>
        <xdr:cNvPr id="133" name="フローチャート: 判断 132"/>
        <xdr:cNvSpPr/>
      </xdr:nvSpPr>
      <xdr:spPr>
        <a:xfrm>
          <a:off x="8883650" y="1076464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149796</xdr:rowOff>
    </xdr:from>
    <xdr:to>
      <xdr:col>50</xdr:col>
      <xdr:colOff>165100</xdr:colOff>
      <xdr:row>63</xdr:row>
      <xdr:rowOff>79946</xdr:rowOff>
    </xdr:to>
    <xdr:sp macro="" textlink="">
      <xdr:nvSpPr>
        <xdr:cNvPr id="134" name="フローチャート: 判断 133"/>
        <xdr:cNvSpPr/>
      </xdr:nvSpPr>
      <xdr:spPr>
        <a:xfrm>
          <a:off x="8159750" y="1077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1588</xdr:rowOff>
    </xdr:from>
    <xdr:to>
      <xdr:col>46</xdr:col>
      <xdr:colOff>38100</xdr:colOff>
      <xdr:row>63</xdr:row>
      <xdr:rowOff>103188</xdr:rowOff>
    </xdr:to>
    <xdr:sp macro="" textlink="">
      <xdr:nvSpPr>
        <xdr:cNvPr id="135" name="フローチャート: 判断 134"/>
        <xdr:cNvSpPr/>
      </xdr:nvSpPr>
      <xdr:spPr>
        <a:xfrm>
          <a:off x="7413625" y="1080293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159321</xdr:rowOff>
    </xdr:from>
    <xdr:to>
      <xdr:col>41</xdr:col>
      <xdr:colOff>101600</xdr:colOff>
      <xdr:row>63</xdr:row>
      <xdr:rowOff>89471</xdr:rowOff>
    </xdr:to>
    <xdr:sp macro="" textlink="">
      <xdr:nvSpPr>
        <xdr:cNvPr id="136" name="フローチャート: 判断 135"/>
        <xdr:cNvSpPr/>
      </xdr:nvSpPr>
      <xdr:spPr>
        <a:xfrm>
          <a:off x="6638925" y="1078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137" name="フローチャート: 判断 136"/>
        <xdr:cNvSpPr/>
      </xdr:nvSpPr>
      <xdr:spPr>
        <a:xfrm>
          <a:off x="58928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8" name="テキスト ボックス 137"/>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9" name="テキスト ボックス 138"/>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0" name="テキスト ボックス 139"/>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1" name="テキスト ボックス 140"/>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2" name="テキスト ボックス 141"/>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16828</xdr:rowOff>
    </xdr:from>
    <xdr:to>
      <xdr:col>55</xdr:col>
      <xdr:colOff>50800</xdr:colOff>
      <xdr:row>64</xdr:row>
      <xdr:rowOff>118428</xdr:rowOff>
    </xdr:to>
    <xdr:sp macro="" textlink="">
      <xdr:nvSpPr>
        <xdr:cNvPr id="143" name="楕円 142"/>
        <xdr:cNvSpPr/>
      </xdr:nvSpPr>
      <xdr:spPr>
        <a:xfrm>
          <a:off x="8883650" y="1098962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103205</xdr:rowOff>
    </xdr:from>
    <xdr:ext cx="469744" cy="259045"/>
    <xdr:sp macro="" textlink="">
      <xdr:nvSpPr>
        <xdr:cNvPr id="144" name="【体育館・プール】&#10;一人当たり面積該当値テキスト"/>
        <xdr:cNvSpPr txBox="1"/>
      </xdr:nvSpPr>
      <xdr:spPr>
        <a:xfrm>
          <a:off x="8943975" y="1090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17018</xdr:rowOff>
    </xdr:from>
    <xdr:to>
      <xdr:col>50</xdr:col>
      <xdr:colOff>165100</xdr:colOff>
      <xdr:row>64</xdr:row>
      <xdr:rowOff>118618</xdr:rowOff>
    </xdr:to>
    <xdr:sp macro="" textlink="">
      <xdr:nvSpPr>
        <xdr:cNvPr id="145" name="楕円 144"/>
        <xdr:cNvSpPr/>
      </xdr:nvSpPr>
      <xdr:spPr>
        <a:xfrm>
          <a:off x="8159750" y="1098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67628</xdr:rowOff>
    </xdr:from>
    <xdr:to>
      <xdr:col>55</xdr:col>
      <xdr:colOff>0</xdr:colOff>
      <xdr:row>64</xdr:row>
      <xdr:rowOff>67818</xdr:rowOff>
    </xdr:to>
    <xdr:cxnSp macro="">
      <xdr:nvCxnSpPr>
        <xdr:cNvPr id="146" name="直線コネクタ 145"/>
        <xdr:cNvCxnSpPr/>
      </xdr:nvCxnSpPr>
      <xdr:spPr>
        <a:xfrm flipV="1">
          <a:off x="8210550" y="11040428"/>
          <a:ext cx="695325"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17208</xdr:rowOff>
    </xdr:from>
    <xdr:to>
      <xdr:col>46</xdr:col>
      <xdr:colOff>38100</xdr:colOff>
      <xdr:row>64</xdr:row>
      <xdr:rowOff>118808</xdr:rowOff>
    </xdr:to>
    <xdr:sp macro="" textlink="">
      <xdr:nvSpPr>
        <xdr:cNvPr id="147" name="楕円 146"/>
        <xdr:cNvSpPr/>
      </xdr:nvSpPr>
      <xdr:spPr>
        <a:xfrm>
          <a:off x="7413625" y="1099000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67818</xdr:rowOff>
    </xdr:from>
    <xdr:to>
      <xdr:col>50</xdr:col>
      <xdr:colOff>114300</xdr:colOff>
      <xdr:row>64</xdr:row>
      <xdr:rowOff>68008</xdr:rowOff>
    </xdr:to>
    <xdr:cxnSp macro="">
      <xdr:nvCxnSpPr>
        <xdr:cNvPr id="148" name="直線コネクタ 147"/>
        <xdr:cNvCxnSpPr/>
      </xdr:nvCxnSpPr>
      <xdr:spPr>
        <a:xfrm flipV="1">
          <a:off x="7445375" y="11040618"/>
          <a:ext cx="765175"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17208</xdr:rowOff>
    </xdr:from>
    <xdr:to>
      <xdr:col>41</xdr:col>
      <xdr:colOff>101600</xdr:colOff>
      <xdr:row>64</xdr:row>
      <xdr:rowOff>118808</xdr:rowOff>
    </xdr:to>
    <xdr:sp macro="" textlink="">
      <xdr:nvSpPr>
        <xdr:cNvPr id="149" name="楕円 148"/>
        <xdr:cNvSpPr/>
      </xdr:nvSpPr>
      <xdr:spPr>
        <a:xfrm>
          <a:off x="6638925" y="1099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68008</xdr:rowOff>
    </xdr:from>
    <xdr:to>
      <xdr:col>45</xdr:col>
      <xdr:colOff>177800</xdr:colOff>
      <xdr:row>64</xdr:row>
      <xdr:rowOff>68008</xdr:rowOff>
    </xdr:to>
    <xdr:cxnSp macro="">
      <xdr:nvCxnSpPr>
        <xdr:cNvPr id="150" name="直線コネクタ 149"/>
        <xdr:cNvCxnSpPr/>
      </xdr:nvCxnSpPr>
      <xdr:spPr>
        <a:xfrm>
          <a:off x="6689725" y="11040808"/>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96473</xdr:rowOff>
    </xdr:from>
    <xdr:ext cx="469744" cy="259045"/>
    <xdr:sp macro="" textlink="">
      <xdr:nvSpPr>
        <xdr:cNvPr id="151" name="n_1aveValue【体育館・プール】&#10;一人当たり面積"/>
        <xdr:cNvSpPr txBox="1"/>
      </xdr:nvSpPr>
      <xdr:spPr>
        <a:xfrm>
          <a:off x="7991552" y="1055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119715</xdr:rowOff>
    </xdr:from>
    <xdr:ext cx="469744" cy="259045"/>
    <xdr:sp macro="" textlink="">
      <xdr:nvSpPr>
        <xdr:cNvPr id="152" name="n_2aveValue【体育館・プール】&#10;一人当たり面積"/>
        <xdr:cNvSpPr txBox="1"/>
      </xdr:nvSpPr>
      <xdr:spPr>
        <a:xfrm>
          <a:off x="72581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105998</xdr:rowOff>
    </xdr:from>
    <xdr:ext cx="469744" cy="259045"/>
    <xdr:sp macro="" textlink="">
      <xdr:nvSpPr>
        <xdr:cNvPr id="153" name="n_3aveValue【体育館・プール】&#10;一人当たり面積"/>
        <xdr:cNvSpPr txBox="1"/>
      </xdr:nvSpPr>
      <xdr:spPr>
        <a:xfrm>
          <a:off x="6483427" y="1056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154" name="n_4aveValue【体育館・プール】&#10;一人当たり面積"/>
        <xdr:cNvSpPr txBox="1"/>
      </xdr:nvSpPr>
      <xdr:spPr>
        <a:xfrm>
          <a:off x="5737302"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109745</xdr:rowOff>
    </xdr:from>
    <xdr:ext cx="469744" cy="259045"/>
    <xdr:sp macro="" textlink="">
      <xdr:nvSpPr>
        <xdr:cNvPr id="155" name="n_1mainValue【体育館・プール】&#10;一人当たり面積"/>
        <xdr:cNvSpPr txBox="1"/>
      </xdr:nvSpPr>
      <xdr:spPr>
        <a:xfrm>
          <a:off x="7991552" y="1108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109935</xdr:rowOff>
    </xdr:from>
    <xdr:ext cx="469744" cy="259045"/>
    <xdr:sp macro="" textlink="">
      <xdr:nvSpPr>
        <xdr:cNvPr id="156" name="n_2mainValue【体育館・プール】&#10;一人当たり面積"/>
        <xdr:cNvSpPr txBox="1"/>
      </xdr:nvSpPr>
      <xdr:spPr>
        <a:xfrm>
          <a:off x="7258127" y="11082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109935</xdr:rowOff>
    </xdr:from>
    <xdr:ext cx="469744" cy="259045"/>
    <xdr:sp macro="" textlink="">
      <xdr:nvSpPr>
        <xdr:cNvPr id="157" name="n_3mainValue【体育館・プール】&#10;一人当たり面積"/>
        <xdr:cNvSpPr txBox="1"/>
      </xdr:nvSpPr>
      <xdr:spPr>
        <a:xfrm>
          <a:off x="6483427" y="11082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8" name="正方形/長方形 157"/>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9" name="正方形/長方形 158"/>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0" name="正方形/長方形 159"/>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1" name="正方形/長方形 160"/>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2" name="正方形/長方形 161"/>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3" name="正方形/長方形 162"/>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4" name="正方形/長方形 163"/>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5" name="正方形/長方形 164"/>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6" name="テキスト ボックス 165"/>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7" name="直線コネクタ 166"/>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8" name="テキスト ボックス 167"/>
        <xdr:cNvSpPr txBox="1"/>
      </xdr:nvSpPr>
      <xdr:spPr>
        <a:xfrm>
          <a:off x="266246"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9" name="直線コネクタ 168"/>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0" name="テキスト ボックス 169"/>
        <xdr:cNvSpPr txBox="1"/>
      </xdr:nvSpPr>
      <xdr:spPr>
        <a:xfrm>
          <a:off x="2662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1" name="直線コネクタ 170"/>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2" name="テキスト ボックス 171"/>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3" name="直線コネクタ 172"/>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4" name="テキスト ボックス 173"/>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5" name="直線コネクタ 174"/>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6" name="テキスト ボックス 175"/>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7" name="直線コネクタ 176"/>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78" name="テキスト ボックス 177"/>
        <xdr:cNvSpPr txBox="1"/>
      </xdr:nvSpPr>
      <xdr:spPr>
        <a:xfrm>
          <a:off x="36591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9" name="直線コネクタ 178"/>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0" name="【福祉施設】&#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1" name="直線コネクタ 180"/>
        <xdr:cNvCxnSpPr/>
      </xdr:nvCxnSpPr>
      <xdr:spPr>
        <a:xfrm flipV="1">
          <a:off x="39490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2" name="【福祉施設】&#10;有形固定資産減価償却率最小値テキスト"/>
        <xdr:cNvSpPr txBox="1"/>
      </xdr:nvSpPr>
      <xdr:spPr>
        <a:xfrm>
          <a:off x="39878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83" name="直線コネクタ 182"/>
        <xdr:cNvCxnSpPr/>
      </xdr:nvCxnSpPr>
      <xdr:spPr>
        <a:xfrm>
          <a:off x="3889375" y="1460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84" name="【福祉施設】&#10;有形固定資産減価償却率最大値テキスト"/>
        <xdr:cNvSpPr txBox="1"/>
      </xdr:nvSpPr>
      <xdr:spPr>
        <a:xfrm>
          <a:off x="39878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85" name="直線コネクタ 184"/>
        <xdr:cNvCxnSpPr/>
      </xdr:nvCxnSpPr>
      <xdr:spPr>
        <a:xfrm>
          <a:off x="388937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29227</xdr:rowOff>
    </xdr:from>
    <xdr:ext cx="405111" cy="259045"/>
    <xdr:sp macro="" textlink="">
      <xdr:nvSpPr>
        <xdr:cNvPr id="186" name="【福祉施設】&#10;有形固定資産減価償却率平均値テキスト"/>
        <xdr:cNvSpPr txBox="1"/>
      </xdr:nvSpPr>
      <xdr:spPr>
        <a:xfrm>
          <a:off x="3987800" y="1391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187" name="フローチャート: 判断 186"/>
        <xdr:cNvSpPr/>
      </xdr:nvSpPr>
      <xdr:spPr>
        <a:xfrm>
          <a:off x="3898900" y="1393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143511</xdr:rowOff>
    </xdr:from>
    <xdr:to>
      <xdr:col>20</xdr:col>
      <xdr:colOff>38100</xdr:colOff>
      <xdr:row>81</xdr:row>
      <xdr:rowOff>73661</xdr:rowOff>
    </xdr:to>
    <xdr:sp macro="" textlink="">
      <xdr:nvSpPr>
        <xdr:cNvPr id="188" name="フローチャート: 判断 187"/>
        <xdr:cNvSpPr/>
      </xdr:nvSpPr>
      <xdr:spPr>
        <a:xfrm>
          <a:off x="3203575" y="1385951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124461</xdr:rowOff>
    </xdr:from>
    <xdr:to>
      <xdr:col>15</xdr:col>
      <xdr:colOff>101600</xdr:colOff>
      <xdr:row>81</xdr:row>
      <xdr:rowOff>54611</xdr:rowOff>
    </xdr:to>
    <xdr:sp macro="" textlink="">
      <xdr:nvSpPr>
        <xdr:cNvPr id="189" name="フローチャート: 判断 188"/>
        <xdr:cNvSpPr/>
      </xdr:nvSpPr>
      <xdr:spPr>
        <a:xfrm>
          <a:off x="2428875"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130811</xdr:rowOff>
    </xdr:from>
    <xdr:to>
      <xdr:col>10</xdr:col>
      <xdr:colOff>165100</xdr:colOff>
      <xdr:row>81</xdr:row>
      <xdr:rowOff>60961</xdr:rowOff>
    </xdr:to>
    <xdr:sp macro="" textlink="">
      <xdr:nvSpPr>
        <xdr:cNvPr id="190" name="フローチャート: 判断 189"/>
        <xdr:cNvSpPr/>
      </xdr:nvSpPr>
      <xdr:spPr>
        <a:xfrm>
          <a:off x="168275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120650</xdr:rowOff>
    </xdr:from>
    <xdr:to>
      <xdr:col>6</xdr:col>
      <xdr:colOff>38100</xdr:colOff>
      <xdr:row>81</xdr:row>
      <xdr:rowOff>50800</xdr:rowOff>
    </xdr:to>
    <xdr:sp macro="" textlink="">
      <xdr:nvSpPr>
        <xdr:cNvPr id="191" name="フローチャート: 判断 190"/>
        <xdr:cNvSpPr/>
      </xdr:nvSpPr>
      <xdr:spPr>
        <a:xfrm>
          <a:off x="936625" y="1383665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2" name="テキスト ボックス 191"/>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3" name="テキスト ボックス 192"/>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4" name="テキスト ボックス 193"/>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5" name="テキスト ボックス 194"/>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6" name="テキスト ボックス 195"/>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115570</xdr:rowOff>
    </xdr:from>
    <xdr:to>
      <xdr:col>24</xdr:col>
      <xdr:colOff>114300</xdr:colOff>
      <xdr:row>80</xdr:row>
      <xdr:rowOff>45720</xdr:rowOff>
    </xdr:to>
    <xdr:sp macro="" textlink="">
      <xdr:nvSpPr>
        <xdr:cNvPr id="197" name="楕円 196"/>
        <xdr:cNvSpPr/>
      </xdr:nvSpPr>
      <xdr:spPr>
        <a:xfrm>
          <a:off x="3898900" y="1366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138447</xdr:rowOff>
    </xdr:from>
    <xdr:ext cx="405111" cy="259045"/>
    <xdr:sp macro="" textlink="">
      <xdr:nvSpPr>
        <xdr:cNvPr id="198" name="【福祉施設】&#10;有形固定資産減価償却率該当値テキスト"/>
        <xdr:cNvSpPr txBox="1"/>
      </xdr:nvSpPr>
      <xdr:spPr>
        <a:xfrm>
          <a:off x="3987800" y="13511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115570</xdr:rowOff>
    </xdr:from>
    <xdr:to>
      <xdr:col>20</xdr:col>
      <xdr:colOff>38100</xdr:colOff>
      <xdr:row>80</xdr:row>
      <xdr:rowOff>45720</xdr:rowOff>
    </xdr:to>
    <xdr:sp macro="" textlink="">
      <xdr:nvSpPr>
        <xdr:cNvPr id="199" name="楕円 198"/>
        <xdr:cNvSpPr/>
      </xdr:nvSpPr>
      <xdr:spPr>
        <a:xfrm>
          <a:off x="3203575" y="1366012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166370</xdr:rowOff>
    </xdr:from>
    <xdr:to>
      <xdr:col>24</xdr:col>
      <xdr:colOff>63500</xdr:colOff>
      <xdr:row>79</xdr:row>
      <xdr:rowOff>166370</xdr:rowOff>
    </xdr:to>
    <xdr:cxnSp macro="">
      <xdr:nvCxnSpPr>
        <xdr:cNvPr id="200" name="直線コネクタ 199"/>
        <xdr:cNvCxnSpPr/>
      </xdr:nvCxnSpPr>
      <xdr:spPr>
        <a:xfrm>
          <a:off x="3235325" y="1371092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166370</xdr:rowOff>
    </xdr:from>
    <xdr:to>
      <xdr:col>15</xdr:col>
      <xdr:colOff>101600</xdr:colOff>
      <xdr:row>83</xdr:row>
      <xdr:rowOff>96520</xdr:rowOff>
    </xdr:to>
    <xdr:sp macro="" textlink="">
      <xdr:nvSpPr>
        <xdr:cNvPr id="201" name="楕円 200"/>
        <xdr:cNvSpPr/>
      </xdr:nvSpPr>
      <xdr:spPr>
        <a:xfrm>
          <a:off x="2428875"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166370</xdr:rowOff>
    </xdr:from>
    <xdr:to>
      <xdr:col>19</xdr:col>
      <xdr:colOff>177800</xdr:colOff>
      <xdr:row>83</xdr:row>
      <xdr:rowOff>45720</xdr:rowOff>
    </xdr:to>
    <xdr:cxnSp macro="">
      <xdr:nvCxnSpPr>
        <xdr:cNvPr id="202" name="直線コネクタ 201"/>
        <xdr:cNvCxnSpPr/>
      </xdr:nvCxnSpPr>
      <xdr:spPr>
        <a:xfrm flipV="1">
          <a:off x="2479675" y="13710920"/>
          <a:ext cx="755650" cy="56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140970</xdr:rowOff>
    </xdr:from>
    <xdr:to>
      <xdr:col>10</xdr:col>
      <xdr:colOff>165100</xdr:colOff>
      <xdr:row>83</xdr:row>
      <xdr:rowOff>71120</xdr:rowOff>
    </xdr:to>
    <xdr:sp macro="" textlink="">
      <xdr:nvSpPr>
        <xdr:cNvPr id="203" name="楕円 202"/>
        <xdr:cNvSpPr/>
      </xdr:nvSpPr>
      <xdr:spPr>
        <a:xfrm>
          <a:off x="1682750" y="1419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20320</xdr:rowOff>
    </xdr:from>
    <xdr:to>
      <xdr:col>15</xdr:col>
      <xdr:colOff>50800</xdr:colOff>
      <xdr:row>83</xdr:row>
      <xdr:rowOff>45720</xdr:rowOff>
    </xdr:to>
    <xdr:cxnSp macro="">
      <xdr:nvCxnSpPr>
        <xdr:cNvPr id="204" name="直線コネクタ 203"/>
        <xdr:cNvCxnSpPr/>
      </xdr:nvCxnSpPr>
      <xdr:spPr>
        <a:xfrm>
          <a:off x="1733550" y="14250670"/>
          <a:ext cx="746125"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64788</xdr:rowOff>
    </xdr:from>
    <xdr:ext cx="405111" cy="259045"/>
    <xdr:sp macro="" textlink="">
      <xdr:nvSpPr>
        <xdr:cNvPr id="205" name="n_1aveValue【福祉施設】&#10;有形固定資産減価償却率"/>
        <xdr:cNvSpPr txBox="1"/>
      </xdr:nvSpPr>
      <xdr:spPr>
        <a:xfrm>
          <a:off x="3067694" y="1395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71138</xdr:rowOff>
    </xdr:from>
    <xdr:ext cx="405111" cy="259045"/>
    <xdr:sp macro="" textlink="">
      <xdr:nvSpPr>
        <xdr:cNvPr id="206" name="n_2aveValue【福祉施設】&#10;有形固定資産減価償却率"/>
        <xdr:cNvSpPr txBox="1"/>
      </xdr:nvSpPr>
      <xdr:spPr>
        <a:xfrm>
          <a:off x="230569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77488</xdr:rowOff>
    </xdr:from>
    <xdr:ext cx="405111" cy="259045"/>
    <xdr:sp macro="" textlink="">
      <xdr:nvSpPr>
        <xdr:cNvPr id="207" name="n_3aveValue【福祉施設】&#10;有形固定資産減価償却率"/>
        <xdr:cNvSpPr txBox="1"/>
      </xdr:nvSpPr>
      <xdr:spPr>
        <a:xfrm>
          <a:off x="1559569"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67327</xdr:rowOff>
    </xdr:from>
    <xdr:ext cx="405111" cy="259045"/>
    <xdr:sp macro="" textlink="">
      <xdr:nvSpPr>
        <xdr:cNvPr id="208" name="n_4aveValue【福祉施設】&#10;有形固定資産減価償却率"/>
        <xdr:cNvSpPr txBox="1"/>
      </xdr:nvSpPr>
      <xdr:spPr>
        <a:xfrm>
          <a:off x="8134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62247</xdr:rowOff>
    </xdr:from>
    <xdr:ext cx="405111" cy="259045"/>
    <xdr:sp macro="" textlink="">
      <xdr:nvSpPr>
        <xdr:cNvPr id="209" name="n_1mainValue【福祉施設】&#10;有形固定資産減価償却率"/>
        <xdr:cNvSpPr txBox="1"/>
      </xdr:nvSpPr>
      <xdr:spPr>
        <a:xfrm>
          <a:off x="3067694" y="13435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87647</xdr:rowOff>
    </xdr:from>
    <xdr:ext cx="405111" cy="259045"/>
    <xdr:sp macro="" textlink="">
      <xdr:nvSpPr>
        <xdr:cNvPr id="210" name="n_2mainValue【福祉施設】&#10;有形固定資産減価償却率"/>
        <xdr:cNvSpPr txBox="1"/>
      </xdr:nvSpPr>
      <xdr:spPr>
        <a:xfrm>
          <a:off x="230569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62247</xdr:rowOff>
    </xdr:from>
    <xdr:ext cx="405111" cy="259045"/>
    <xdr:sp macro="" textlink="">
      <xdr:nvSpPr>
        <xdr:cNvPr id="211" name="n_3mainValue【福祉施設】&#10;有形固定資産減価償却率"/>
        <xdr:cNvSpPr txBox="1"/>
      </xdr:nvSpPr>
      <xdr:spPr>
        <a:xfrm>
          <a:off x="1559569" y="1429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2" name="正方形/長方形 211"/>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3" name="正方形/長方形 212"/>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4" name="正方形/長方形 213"/>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5" name="正方形/長方形 214"/>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6" name="正方形/長方形 215"/>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7" name="正方形/長方形 216"/>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8" name="正方形/長方形 217"/>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9" name="正方形/長方形 218"/>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0" name="テキスト ボックス 219"/>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1" name="直線コネクタ 220"/>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2" name="直線コネクタ 221"/>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23" name="テキスト ボックス 222"/>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24" name="直線コネクタ 223"/>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25" name="テキスト ボックス 224"/>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26" name="直線コネクタ 225"/>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27" name="テキスト ボックス 226"/>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28" name="直線コネクタ 227"/>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29" name="テキスト ボックス 228"/>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0" name="直線コネクタ 229"/>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1" name="テキスト ボックス 230"/>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2" name="【福祉施設】&#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44729</xdr:rowOff>
    </xdr:from>
    <xdr:to>
      <xdr:col>54</xdr:col>
      <xdr:colOff>189865</xdr:colOff>
      <xdr:row>86</xdr:row>
      <xdr:rowOff>33071</xdr:rowOff>
    </xdr:to>
    <xdr:cxnSp macro="">
      <xdr:nvCxnSpPr>
        <xdr:cNvPr id="233" name="直線コネクタ 232"/>
        <xdr:cNvCxnSpPr/>
      </xdr:nvCxnSpPr>
      <xdr:spPr>
        <a:xfrm flipV="1">
          <a:off x="8905240" y="13589279"/>
          <a:ext cx="0" cy="11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36898</xdr:rowOff>
    </xdr:from>
    <xdr:ext cx="469744" cy="259045"/>
    <xdr:sp macro="" textlink="">
      <xdr:nvSpPr>
        <xdr:cNvPr id="234" name="【福祉施設】&#10;一人当たり面積最小値テキスト"/>
        <xdr:cNvSpPr txBox="1"/>
      </xdr:nvSpPr>
      <xdr:spPr>
        <a:xfrm>
          <a:off x="8943975" y="1478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33071</xdr:rowOff>
    </xdr:from>
    <xdr:to>
      <xdr:col>55</xdr:col>
      <xdr:colOff>88900</xdr:colOff>
      <xdr:row>86</xdr:row>
      <xdr:rowOff>33071</xdr:rowOff>
    </xdr:to>
    <xdr:cxnSp macro="">
      <xdr:nvCxnSpPr>
        <xdr:cNvPr id="235" name="直線コネクタ 234"/>
        <xdr:cNvCxnSpPr/>
      </xdr:nvCxnSpPr>
      <xdr:spPr>
        <a:xfrm>
          <a:off x="8845550" y="147777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162856</xdr:rowOff>
    </xdr:from>
    <xdr:ext cx="469744" cy="259045"/>
    <xdr:sp macro="" textlink="">
      <xdr:nvSpPr>
        <xdr:cNvPr id="236" name="【福祉施設】&#10;一人当たり面積最大値テキスト"/>
        <xdr:cNvSpPr txBox="1"/>
      </xdr:nvSpPr>
      <xdr:spPr>
        <a:xfrm>
          <a:off x="8943975" y="1336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44729</xdr:rowOff>
    </xdr:from>
    <xdr:to>
      <xdr:col>55</xdr:col>
      <xdr:colOff>88900</xdr:colOff>
      <xdr:row>79</xdr:row>
      <xdr:rowOff>44729</xdr:rowOff>
    </xdr:to>
    <xdr:cxnSp macro="">
      <xdr:nvCxnSpPr>
        <xdr:cNvPr id="237" name="直線コネクタ 236"/>
        <xdr:cNvCxnSpPr/>
      </xdr:nvCxnSpPr>
      <xdr:spPr>
        <a:xfrm>
          <a:off x="8845550" y="1358927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6748</xdr:rowOff>
    </xdr:from>
    <xdr:ext cx="469744" cy="259045"/>
    <xdr:sp macro="" textlink="">
      <xdr:nvSpPr>
        <xdr:cNvPr id="238" name="【福祉施設】&#10;一人当たり面積平均値テキスト"/>
        <xdr:cNvSpPr txBox="1"/>
      </xdr:nvSpPr>
      <xdr:spPr>
        <a:xfrm>
          <a:off x="8943975" y="14408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155321</xdr:rowOff>
    </xdr:from>
    <xdr:to>
      <xdr:col>55</xdr:col>
      <xdr:colOff>50800</xdr:colOff>
      <xdr:row>85</xdr:row>
      <xdr:rowOff>85471</xdr:rowOff>
    </xdr:to>
    <xdr:sp macro="" textlink="">
      <xdr:nvSpPr>
        <xdr:cNvPr id="239" name="フローチャート: 判断 238"/>
        <xdr:cNvSpPr/>
      </xdr:nvSpPr>
      <xdr:spPr>
        <a:xfrm>
          <a:off x="8883650" y="1455712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169266</xdr:rowOff>
    </xdr:from>
    <xdr:to>
      <xdr:col>50</xdr:col>
      <xdr:colOff>165100</xdr:colOff>
      <xdr:row>85</xdr:row>
      <xdr:rowOff>99416</xdr:rowOff>
    </xdr:to>
    <xdr:sp macro="" textlink="">
      <xdr:nvSpPr>
        <xdr:cNvPr id="240" name="フローチャート: 判断 239"/>
        <xdr:cNvSpPr/>
      </xdr:nvSpPr>
      <xdr:spPr>
        <a:xfrm>
          <a:off x="8159750" y="1457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6502</xdr:rowOff>
    </xdr:from>
    <xdr:to>
      <xdr:col>46</xdr:col>
      <xdr:colOff>38100</xdr:colOff>
      <xdr:row>85</xdr:row>
      <xdr:rowOff>108102</xdr:rowOff>
    </xdr:to>
    <xdr:sp macro="" textlink="">
      <xdr:nvSpPr>
        <xdr:cNvPr id="241" name="フローチャート: 判断 240"/>
        <xdr:cNvSpPr/>
      </xdr:nvSpPr>
      <xdr:spPr>
        <a:xfrm>
          <a:off x="7413625" y="145797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23648</xdr:rowOff>
    </xdr:from>
    <xdr:to>
      <xdr:col>41</xdr:col>
      <xdr:colOff>101600</xdr:colOff>
      <xdr:row>85</xdr:row>
      <xdr:rowOff>125248</xdr:rowOff>
    </xdr:to>
    <xdr:sp macro="" textlink="">
      <xdr:nvSpPr>
        <xdr:cNvPr id="242" name="フローチャート: 判断 241"/>
        <xdr:cNvSpPr/>
      </xdr:nvSpPr>
      <xdr:spPr>
        <a:xfrm>
          <a:off x="6638925" y="1459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20676</xdr:rowOff>
    </xdr:from>
    <xdr:to>
      <xdr:col>36</xdr:col>
      <xdr:colOff>165100</xdr:colOff>
      <xdr:row>85</xdr:row>
      <xdr:rowOff>122276</xdr:rowOff>
    </xdr:to>
    <xdr:sp macro="" textlink="">
      <xdr:nvSpPr>
        <xdr:cNvPr id="243" name="フローチャート: 判断 242"/>
        <xdr:cNvSpPr/>
      </xdr:nvSpPr>
      <xdr:spPr>
        <a:xfrm>
          <a:off x="5892800" y="145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4" name="テキスト ボックス 243"/>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5" name="テキスト ボックス 244"/>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6" name="テキスト ボックス 245"/>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7" name="テキスト ボックス 246"/>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8" name="テキスト ボックス 247"/>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25019</xdr:rowOff>
    </xdr:from>
    <xdr:to>
      <xdr:col>55</xdr:col>
      <xdr:colOff>50800</xdr:colOff>
      <xdr:row>85</xdr:row>
      <xdr:rowOff>126619</xdr:rowOff>
    </xdr:to>
    <xdr:sp macro="" textlink="">
      <xdr:nvSpPr>
        <xdr:cNvPr id="249" name="楕円 248"/>
        <xdr:cNvSpPr/>
      </xdr:nvSpPr>
      <xdr:spPr>
        <a:xfrm>
          <a:off x="8883650" y="1459826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3446</xdr:rowOff>
    </xdr:from>
    <xdr:ext cx="469744" cy="259045"/>
    <xdr:sp macro="" textlink="">
      <xdr:nvSpPr>
        <xdr:cNvPr id="250" name="【福祉施設】&#10;一人当たり面積該当値テキスト"/>
        <xdr:cNvSpPr txBox="1"/>
      </xdr:nvSpPr>
      <xdr:spPr>
        <a:xfrm>
          <a:off x="8943975" y="1457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67996</xdr:rowOff>
    </xdr:from>
    <xdr:to>
      <xdr:col>50</xdr:col>
      <xdr:colOff>165100</xdr:colOff>
      <xdr:row>85</xdr:row>
      <xdr:rowOff>169596</xdr:rowOff>
    </xdr:to>
    <xdr:sp macro="" textlink="">
      <xdr:nvSpPr>
        <xdr:cNvPr id="251" name="楕円 250"/>
        <xdr:cNvSpPr/>
      </xdr:nvSpPr>
      <xdr:spPr>
        <a:xfrm>
          <a:off x="8159750" y="1464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75819</xdr:rowOff>
    </xdr:from>
    <xdr:to>
      <xdr:col>55</xdr:col>
      <xdr:colOff>0</xdr:colOff>
      <xdr:row>85</xdr:row>
      <xdr:rowOff>118796</xdr:rowOff>
    </xdr:to>
    <xdr:cxnSp macro="">
      <xdr:nvCxnSpPr>
        <xdr:cNvPr id="252" name="直線コネクタ 251"/>
        <xdr:cNvCxnSpPr/>
      </xdr:nvCxnSpPr>
      <xdr:spPr>
        <a:xfrm flipV="1">
          <a:off x="8210550" y="14649069"/>
          <a:ext cx="695325"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51766</xdr:rowOff>
    </xdr:from>
    <xdr:to>
      <xdr:col>46</xdr:col>
      <xdr:colOff>38100</xdr:colOff>
      <xdr:row>85</xdr:row>
      <xdr:rowOff>153366</xdr:rowOff>
    </xdr:to>
    <xdr:sp macro="" textlink="">
      <xdr:nvSpPr>
        <xdr:cNvPr id="253" name="楕円 252"/>
        <xdr:cNvSpPr/>
      </xdr:nvSpPr>
      <xdr:spPr>
        <a:xfrm>
          <a:off x="7413625" y="1462501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102566</xdr:rowOff>
    </xdr:from>
    <xdr:to>
      <xdr:col>50</xdr:col>
      <xdr:colOff>114300</xdr:colOff>
      <xdr:row>85</xdr:row>
      <xdr:rowOff>118796</xdr:rowOff>
    </xdr:to>
    <xdr:cxnSp macro="">
      <xdr:nvCxnSpPr>
        <xdr:cNvPr id="254" name="直線コネクタ 253"/>
        <xdr:cNvCxnSpPr/>
      </xdr:nvCxnSpPr>
      <xdr:spPr>
        <a:xfrm>
          <a:off x="7445375" y="14675816"/>
          <a:ext cx="765175"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51766</xdr:rowOff>
    </xdr:from>
    <xdr:to>
      <xdr:col>41</xdr:col>
      <xdr:colOff>101600</xdr:colOff>
      <xdr:row>85</xdr:row>
      <xdr:rowOff>153366</xdr:rowOff>
    </xdr:to>
    <xdr:sp macro="" textlink="">
      <xdr:nvSpPr>
        <xdr:cNvPr id="255" name="楕円 254"/>
        <xdr:cNvSpPr/>
      </xdr:nvSpPr>
      <xdr:spPr>
        <a:xfrm>
          <a:off x="6638925" y="1462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102566</xdr:rowOff>
    </xdr:from>
    <xdr:to>
      <xdr:col>45</xdr:col>
      <xdr:colOff>177800</xdr:colOff>
      <xdr:row>85</xdr:row>
      <xdr:rowOff>102566</xdr:rowOff>
    </xdr:to>
    <xdr:cxnSp macro="">
      <xdr:nvCxnSpPr>
        <xdr:cNvPr id="256" name="直線コネクタ 255"/>
        <xdr:cNvCxnSpPr/>
      </xdr:nvCxnSpPr>
      <xdr:spPr>
        <a:xfrm>
          <a:off x="6689725" y="14675816"/>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115943</xdr:rowOff>
    </xdr:from>
    <xdr:ext cx="469744" cy="259045"/>
    <xdr:sp macro="" textlink="">
      <xdr:nvSpPr>
        <xdr:cNvPr id="257" name="n_1aveValue【福祉施設】&#10;一人当たり面積"/>
        <xdr:cNvSpPr txBox="1"/>
      </xdr:nvSpPr>
      <xdr:spPr>
        <a:xfrm>
          <a:off x="7991552" y="1434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124629</xdr:rowOff>
    </xdr:from>
    <xdr:ext cx="469744" cy="259045"/>
    <xdr:sp macro="" textlink="">
      <xdr:nvSpPr>
        <xdr:cNvPr id="258" name="n_2aveValue【福祉施設】&#10;一人当たり面積"/>
        <xdr:cNvSpPr txBox="1"/>
      </xdr:nvSpPr>
      <xdr:spPr>
        <a:xfrm>
          <a:off x="7258127" y="143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141775</xdr:rowOff>
    </xdr:from>
    <xdr:ext cx="469744" cy="259045"/>
    <xdr:sp macro="" textlink="">
      <xdr:nvSpPr>
        <xdr:cNvPr id="259" name="n_3aveValue【福祉施設】&#10;一人当たり面積"/>
        <xdr:cNvSpPr txBox="1"/>
      </xdr:nvSpPr>
      <xdr:spPr>
        <a:xfrm>
          <a:off x="6483427" y="1437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138803</xdr:rowOff>
    </xdr:from>
    <xdr:ext cx="469744" cy="259045"/>
    <xdr:sp macro="" textlink="">
      <xdr:nvSpPr>
        <xdr:cNvPr id="260" name="n_4aveValue【福祉施設】&#10;一人当たり面積"/>
        <xdr:cNvSpPr txBox="1"/>
      </xdr:nvSpPr>
      <xdr:spPr>
        <a:xfrm>
          <a:off x="5737302" y="1436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160723</xdr:rowOff>
    </xdr:from>
    <xdr:ext cx="469744" cy="259045"/>
    <xdr:sp macro="" textlink="">
      <xdr:nvSpPr>
        <xdr:cNvPr id="261" name="n_1mainValue【福祉施設】&#10;一人当たり面積"/>
        <xdr:cNvSpPr txBox="1"/>
      </xdr:nvSpPr>
      <xdr:spPr>
        <a:xfrm>
          <a:off x="7991552" y="1473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144493</xdr:rowOff>
    </xdr:from>
    <xdr:ext cx="469744" cy="259045"/>
    <xdr:sp macro="" textlink="">
      <xdr:nvSpPr>
        <xdr:cNvPr id="262" name="n_2mainValue【福祉施設】&#10;一人当たり面積"/>
        <xdr:cNvSpPr txBox="1"/>
      </xdr:nvSpPr>
      <xdr:spPr>
        <a:xfrm>
          <a:off x="7258127" y="1471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144493</xdr:rowOff>
    </xdr:from>
    <xdr:ext cx="469744" cy="259045"/>
    <xdr:sp macro="" textlink="">
      <xdr:nvSpPr>
        <xdr:cNvPr id="263" name="n_3mainValue【福祉施設】&#10;一人当たり面積"/>
        <xdr:cNvSpPr txBox="1"/>
      </xdr:nvSpPr>
      <xdr:spPr>
        <a:xfrm>
          <a:off x="6483427" y="1471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4" name="正方形/長方形 263"/>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5" name="正方形/長方形 264"/>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6" name="正方形/長方形 265"/>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7" name="正方形/長方形 266"/>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8" name="正方形/長方形 267"/>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9" name="正方形/長方形 268"/>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0" name="正方形/長方形 269"/>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1" name="正方形/長方形 270"/>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72" name="テキスト ボックス 271"/>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3" name="直線コネクタ 272"/>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4" name="テキスト ボックス 273"/>
        <xdr:cNvSpPr txBox="1"/>
      </xdr:nvSpPr>
      <xdr:spPr>
        <a:xfrm>
          <a:off x="2662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75" name="直線コネクタ 274"/>
        <xdr:cNvCxnSpPr/>
      </xdr:nvCxnSpPr>
      <xdr:spPr>
        <a:xfrm>
          <a:off x="6477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76" name="テキスト ボックス 275"/>
        <xdr:cNvSpPr txBox="1"/>
      </xdr:nvSpPr>
      <xdr:spPr>
        <a:xfrm>
          <a:off x="2662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77" name="直線コネクタ 276"/>
        <xdr:cNvCxnSpPr/>
      </xdr:nvCxnSpPr>
      <xdr:spPr>
        <a:xfrm>
          <a:off x="6477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78" name="テキスト ボックス 277"/>
        <xdr:cNvSpPr txBox="1"/>
      </xdr:nvSpPr>
      <xdr:spPr>
        <a:xfrm>
          <a:off x="3208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79" name="直線コネクタ 278"/>
        <xdr:cNvCxnSpPr/>
      </xdr:nvCxnSpPr>
      <xdr:spPr>
        <a:xfrm>
          <a:off x="6477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80" name="テキスト ボックス 279"/>
        <xdr:cNvSpPr txBox="1"/>
      </xdr:nvSpPr>
      <xdr:spPr>
        <a:xfrm>
          <a:off x="3208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81" name="直線コネクタ 280"/>
        <xdr:cNvCxnSpPr/>
      </xdr:nvCxnSpPr>
      <xdr:spPr>
        <a:xfrm>
          <a:off x="6477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82" name="テキスト ボックス 281"/>
        <xdr:cNvSpPr txBox="1"/>
      </xdr:nvSpPr>
      <xdr:spPr>
        <a:xfrm>
          <a:off x="3208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83" name="直線コネクタ 282"/>
        <xdr:cNvCxnSpPr/>
      </xdr:nvCxnSpPr>
      <xdr:spPr>
        <a:xfrm>
          <a:off x="6477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4" name="テキスト ボックス 283"/>
        <xdr:cNvSpPr txBox="1"/>
      </xdr:nvSpPr>
      <xdr:spPr>
        <a:xfrm>
          <a:off x="3208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85" name="直線コネクタ 284"/>
        <xdr:cNvCxnSpPr/>
      </xdr:nvCxnSpPr>
      <xdr:spPr>
        <a:xfrm>
          <a:off x="6477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86" name="テキスト ボックス 285"/>
        <xdr:cNvSpPr txBox="1"/>
      </xdr:nvSpPr>
      <xdr:spPr>
        <a:xfrm>
          <a:off x="36591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7" name="直線コネクタ 286"/>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289" name="直線コネクタ 288"/>
        <xdr:cNvCxnSpPr/>
      </xdr:nvCxnSpPr>
      <xdr:spPr>
        <a:xfrm flipV="1">
          <a:off x="3949065" y="172522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90" name="【市民会館】&#10;有形固定資産減価償却率最小値テキスト"/>
        <xdr:cNvSpPr txBox="1"/>
      </xdr:nvSpPr>
      <xdr:spPr>
        <a:xfrm>
          <a:off x="39878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91" name="直線コネクタ 290"/>
        <xdr:cNvCxnSpPr/>
      </xdr:nvCxnSpPr>
      <xdr:spPr>
        <a:xfrm>
          <a:off x="3889375" y="187234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292" name="【市民会館】&#10;有形固定資産減価償却率最大値テキスト"/>
        <xdr:cNvSpPr txBox="1"/>
      </xdr:nvSpPr>
      <xdr:spPr>
        <a:xfrm>
          <a:off x="39878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293" name="直線コネクタ 292"/>
        <xdr:cNvCxnSpPr/>
      </xdr:nvCxnSpPr>
      <xdr:spPr>
        <a:xfrm>
          <a:off x="3889375" y="1725222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5822</xdr:rowOff>
    </xdr:from>
    <xdr:ext cx="405111" cy="259045"/>
    <xdr:sp macro="" textlink="">
      <xdr:nvSpPr>
        <xdr:cNvPr id="294" name="【市民会館】&#10;有形固定資産減価償却率平均値テキスト"/>
        <xdr:cNvSpPr txBox="1"/>
      </xdr:nvSpPr>
      <xdr:spPr>
        <a:xfrm>
          <a:off x="3987800" y="17836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295" name="フローチャート: 判断 294"/>
        <xdr:cNvSpPr/>
      </xdr:nvSpPr>
      <xdr:spPr>
        <a:xfrm>
          <a:off x="38989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296" name="フローチャート: 判断 295"/>
        <xdr:cNvSpPr/>
      </xdr:nvSpPr>
      <xdr:spPr>
        <a:xfrm>
          <a:off x="3203575" y="179035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297" name="フローチャート: 判断 296"/>
        <xdr:cNvSpPr/>
      </xdr:nvSpPr>
      <xdr:spPr>
        <a:xfrm>
          <a:off x="2428875"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298" name="フローチャート: 判断 297"/>
        <xdr:cNvSpPr/>
      </xdr:nvSpPr>
      <xdr:spPr>
        <a:xfrm>
          <a:off x="168275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299" name="フローチャート: 判断 298"/>
        <xdr:cNvSpPr/>
      </xdr:nvSpPr>
      <xdr:spPr>
        <a:xfrm>
          <a:off x="936625" y="179378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00" name="テキスト ボックス 299"/>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01" name="テキスト ボックス 300"/>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02" name="テキスト ボックス 301"/>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3" name="テキスト ボックス 302"/>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4" name="テキスト ボックス 303"/>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54792</xdr:rowOff>
    </xdr:from>
    <xdr:to>
      <xdr:col>24</xdr:col>
      <xdr:colOff>114300</xdr:colOff>
      <xdr:row>105</xdr:row>
      <xdr:rowOff>156392</xdr:rowOff>
    </xdr:to>
    <xdr:sp macro="" textlink="">
      <xdr:nvSpPr>
        <xdr:cNvPr id="305" name="楕円 304"/>
        <xdr:cNvSpPr/>
      </xdr:nvSpPr>
      <xdr:spPr>
        <a:xfrm>
          <a:off x="3898900" y="180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33219</xdr:rowOff>
    </xdr:from>
    <xdr:ext cx="405111" cy="259045"/>
    <xdr:sp macro="" textlink="">
      <xdr:nvSpPr>
        <xdr:cNvPr id="306" name="【市民会館】&#10;有形固定資産減価償却率該当値テキスト"/>
        <xdr:cNvSpPr txBox="1"/>
      </xdr:nvSpPr>
      <xdr:spPr>
        <a:xfrm>
          <a:off x="3987800" y="1803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17236</xdr:rowOff>
    </xdr:from>
    <xdr:to>
      <xdr:col>20</xdr:col>
      <xdr:colOff>38100</xdr:colOff>
      <xdr:row>105</xdr:row>
      <xdr:rowOff>118836</xdr:rowOff>
    </xdr:to>
    <xdr:sp macro="" textlink="">
      <xdr:nvSpPr>
        <xdr:cNvPr id="307" name="楕円 306"/>
        <xdr:cNvSpPr/>
      </xdr:nvSpPr>
      <xdr:spPr>
        <a:xfrm>
          <a:off x="3203575" y="1801948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68036</xdr:rowOff>
    </xdr:from>
    <xdr:to>
      <xdr:col>24</xdr:col>
      <xdr:colOff>63500</xdr:colOff>
      <xdr:row>105</xdr:row>
      <xdr:rowOff>105592</xdr:rowOff>
    </xdr:to>
    <xdr:cxnSp macro="">
      <xdr:nvCxnSpPr>
        <xdr:cNvPr id="308" name="直線コネクタ 307"/>
        <xdr:cNvCxnSpPr/>
      </xdr:nvCxnSpPr>
      <xdr:spPr>
        <a:xfrm>
          <a:off x="3235325" y="18070286"/>
          <a:ext cx="714375"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17236</xdr:rowOff>
    </xdr:from>
    <xdr:to>
      <xdr:col>15</xdr:col>
      <xdr:colOff>101600</xdr:colOff>
      <xdr:row>105</xdr:row>
      <xdr:rowOff>118836</xdr:rowOff>
    </xdr:to>
    <xdr:sp macro="" textlink="">
      <xdr:nvSpPr>
        <xdr:cNvPr id="309" name="楕円 308"/>
        <xdr:cNvSpPr/>
      </xdr:nvSpPr>
      <xdr:spPr>
        <a:xfrm>
          <a:off x="2428875"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68036</xdr:rowOff>
    </xdr:from>
    <xdr:to>
      <xdr:col>19</xdr:col>
      <xdr:colOff>177800</xdr:colOff>
      <xdr:row>105</xdr:row>
      <xdr:rowOff>68036</xdr:rowOff>
    </xdr:to>
    <xdr:cxnSp macro="">
      <xdr:nvCxnSpPr>
        <xdr:cNvPr id="310" name="直線コネクタ 309"/>
        <xdr:cNvCxnSpPr/>
      </xdr:nvCxnSpPr>
      <xdr:spPr>
        <a:xfrm>
          <a:off x="2479675" y="18070286"/>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160927</xdr:rowOff>
    </xdr:from>
    <xdr:to>
      <xdr:col>10</xdr:col>
      <xdr:colOff>165100</xdr:colOff>
      <xdr:row>105</xdr:row>
      <xdr:rowOff>91077</xdr:rowOff>
    </xdr:to>
    <xdr:sp macro="" textlink="">
      <xdr:nvSpPr>
        <xdr:cNvPr id="311" name="楕円 310"/>
        <xdr:cNvSpPr/>
      </xdr:nvSpPr>
      <xdr:spPr>
        <a:xfrm>
          <a:off x="1682750" y="179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40277</xdr:rowOff>
    </xdr:from>
    <xdr:to>
      <xdr:col>15</xdr:col>
      <xdr:colOff>50800</xdr:colOff>
      <xdr:row>105</xdr:row>
      <xdr:rowOff>68036</xdr:rowOff>
    </xdr:to>
    <xdr:cxnSp macro="">
      <xdr:nvCxnSpPr>
        <xdr:cNvPr id="312" name="直線コネクタ 311"/>
        <xdr:cNvCxnSpPr/>
      </xdr:nvCxnSpPr>
      <xdr:spPr>
        <a:xfrm>
          <a:off x="1733550" y="18042527"/>
          <a:ext cx="746125"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19429</xdr:rowOff>
    </xdr:from>
    <xdr:ext cx="405111" cy="259045"/>
    <xdr:sp macro="" textlink="">
      <xdr:nvSpPr>
        <xdr:cNvPr id="313" name="n_1aveValue【市民会館】&#10;有形固定資産減価償却率"/>
        <xdr:cNvSpPr txBox="1"/>
      </xdr:nvSpPr>
      <xdr:spPr>
        <a:xfrm>
          <a:off x="306769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27595</xdr:rowOff>
    </xdr:from>
    <xdr:ext cx="405111" cy="259045"/>
    <xdr:sp macro="" textlink="">
      <xdr:nvSpPr>
        <xdr:cNvPr id="314" name="n_2aveValue【市民会館】&#10;有形固定資産減価償却率"/>
        <xdr:cNvSpPr txBox="1"/>
      </xdr:nvSpPr>
      <xdr:spPr>
        <a:xfrm>
          <a:off x="230569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39025</xdr:rowOff>
    </xdr:from>
    <xdr:ext cx="405111" cy="259045"/>
    <xdr:sp macro="" textlink="">
      <xdr:nvSpPr>
        <xdr:cNvPr id="315" name="n_3aveValue【市民会館】&#10;有形固定資産減価償却率"/>
        <xdr:cNvSpPr txBox="1"/>
      </xdr:nvSpPr>
      <xdr:spPr>
        <a:xfrm>
          <a:off x="1559569"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53720</xdr:rowOff>
    </xdr:from>
    <xdr:ext cx="405111" cy="259045"/>
    <xdr:sp macro="" textlink="">
      <xdr:nvSpPr>
        <xdr:cNvPr id="316" name="n_4aveValue【市民会館】&#10;有形固定資産減価償却率"/>
        <xdr:cNvSpPr txBox="1"/>
      </xdr:nvSpPr>
      <xdr:spPr>
        <a:xfrm>
          <a:off x="8134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109963</xdr:rowOff>
    </xdr:from>
    <xdr:ext cx="405111" cy="259045"/>
    <xdr:sp macro="" textlink="">
      <xdr:nvSpPr>
        <xdr:cNvPr id="317" name="n_1mainValue【市民会館】&#10;有形固定資産減価償却率"/>
        <xdr:cNvSpPr txBox="1"/>
      </xdr:nvSpPr>
      <xdr:spPr>
        <a:xfrm>
          <a:off x="306769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109963</xdr:rowOff>
    </xdr:from>
    <xdr:ext cx="405111" cy="259045"/>
    <xdr:sp macro="" textlink="">
      <xdr:nvSpPr>
        <xdr:cNvPr id="318" name="n_2mainValue【市民会館】&#10;有形固定資産減価償却率"/>
        <xdr:cNvSpPr txBox="1"/>
      </xdr:nvSpPr>
      <xdr:spPr>
        <a:xfrm>
          <a:off x="230569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82204</xdr:rowOff>
    </xdr:from>
    <xdr:ext cx="405111" cy="259045"/>
    <xdr:sp macro="" textlink="">
      <xdr:nvSpPr>
        <xdr:cNvPr id="319" name="n_3mainValue【市民会館】&#10;有形固定資産減価償却率"/>
        <xdr:cNvSpPr txBox="1"/>
      </xdr:nvSpPr>
      <xdr:spPr>
        <a:xfrm>
          <a:off x="1559569"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0" name="正方形/長方形 319"/>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1" name="正方形/長方形 320"/>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2" name="正方形/長方形 321"/>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3" name="正方形/長方形 322"/>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4" name="正方形/長方形 323"/>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5" name="正方形/長方形 324"/>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6" name="正方形/長方形 325"/>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7" name="正方形/長方形 326"/>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8" name="テキスト ボックス 327"/>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9" name="直線コネクタ 328"/>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30" name="直線コネクタ 329"/>
        <xdr:cNvCxnSpPr/>
      </xdr:nvCxnSpPr>
      <xdr:spPr>
        <a:xfrm>
          <a:off x="5632450" y="184785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31" name="テキスト ボックス 330"/>
        <xdr:cNvSpPr txBox="1"/>
      </xdr:nvSpPr>
      <xdr:spPr>
        <a:xfrm>
          <a:off x="52224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32" name="直線コネクタ 331"/>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33" name="テキスト ボックス 332"/>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34" name="直線コネクタ 333"/>
        <xdr:cNvCxnSpPr/>
      </xdr:nvCxnSpPr>
      <xdr:spPr>
        <a:xfrm>
          <a:off x="5632450" y="173355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35" name="テキスト ボックス 334"/>
        <xdr:cNvSpPr txBox="1"/>
      </xdr:nvSpPr>
      <xdr:spPr>
        <a:xfrm>
          <a:off x="52224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6" name="直線コネクタ 335"/>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7" name="テキスト ボックス 336"/>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8"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73343</xdr:rowOff>
    </xdr:from>
    <xdr:to>
      <xdr:col>54</xdr:col>
      <xdr:colOff>189865</xdr:colOff>
      <xdr:row>107</xdr:row>
      <xdr:rowOff>46482</xdr:rowOff>
    </xdr:to>
    <xdr:cxnSp macro="">
      <xdr:nvCxnSpPr>
        <xdr:cNvPr id="339" name="直線コネクタ 338"/>
        <xdr:cNvCxnSpPr/>
      </xdr:nvCxnSpPr>
      <xdr:spPr>
        <a:xfrm flipV="1">
          <a:off x="8905240" y="17218343"/>
          <a:ext cx="0" cy="1173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50309</xdr:rowOff>
    </xdr:from>
    <xdr:ext cx="469744" cy="259045"/>
    <xdr:sp macro="" textlink="">
      <xdr:nvSpPr>
        <xdr:cNvPr id="340" name="【市民会館】&#10;一人当たり面積最小値テキスト"/>
        <xdr:cNvSpPr txBox="1"/>
      </xdr:nvSpPr>
      <xdr:spPr>
        <a:xfrm>
          <a:off x="8943975" y="1839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46482</xdr:rowOff>
    </xdr:from>
    <xdr:to>
      <xdr:col>55</xdr:col>
      <xdr:colOff>88900</xdr:colOff>
      <xdr:row>107</xdr:row>
      <xdr:rowOff>46482</xdr:rowOff>
    </xdr:to>
    <xdr:cxnSp macro="">
      <xdr:nvCxnSpPr>
        <xdr:cNvPr id="341" name="直線コネクタ 340"/>
        <xdr:cNvCxnSpPr/>
      </xdr:nvCxnSpPr>
      <xdr:spPr>
        <a:xfrm>
          <a:off x="8845550" y="1839163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20020</xdr:rowOff>
    </xdr:from>
    <xdr:ext cx="469744" cy="259045"/>
    <xdr:sp macro="" textlink="">
      <xdr:nvSpPr>
        <xdr:cNvPr id="342" name="【市民会館】&#10;一人当たり面積最大値テキスト"/>
        <xdr:cNvSpPr txBox="1"/>
      </xdr:nvSpPr>
      <xdr:spPr>
        <a:xfrm>
          <a:off x="8943975" y="169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73343</xdr:rowOff>
    </xdr:from>
    <xdr:to>
      <xdr:col>55</xdr:col>
      <xdr:colOff>88900</xdr:colOff>
      <xdr:row>100</xdr:row>
      <xdr:rowOff>73343</xdr:rowOff>
    </xdr:to>
    <xdr:cxnSp macro="">
      <xdr:nvCxnSpPr>
        <xdr:cNvPr id="343" name="直線コネクタ 342"/>
        <xdr:cNvCxnSpPr/>
      </xdr:nvCxnSpPr>
      <xdr:spPr>
        <a:xfrm>
          <a:off x="8845550" y="172183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88980</xdr:rowOff>
    </xdr:from>
    <xdr:ext cx="469744" cy="259045"/>
    <xdr:sp macro="" textlink="">
      <xdr:nvSpPr>
        <xdr:cNvPr id="344" name="【市民会館】&#10;一人当たり面積平均値テキスト"/>
        <xdr:cNvSpPr txBox="1"/>
      </xdr:nvSpPr>
      <xdr:spPr>
        <a:xfrm>
          <a:off x="8943975" y="179197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110553</xdr:rowOff>
    </xdr:from>
    <xdr:to>
      <xdr:col>55</xdr:col>
      <xdr:colOff>50800</xdr:colOff>
      <xdr:row>105</xdr:row>
      <xdr:rowOff>40703</xdr:rowOff>
    </xdr:to>
    <xdr:sp macro="" textlink="">
      <xdr:nvSpPr>
        <xdr:cNvPr id="345" name="フローチャート: 判断 344"/>
        <xdr:cNvSpPr/>
      </xdr:nvSpPr>
      <xdr:spPr>
        <a:xfrm>
          <a:off x="8883650" y="1794135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2539</xdr:rowOff>
    </xdr:from>
    <xdr:to>
      <xdr:col>50</xdr:col>
      <xdr:colOff>165100</xdr:colOff>
      <xdr:row>105</xdr:row>
      <xdr:rowOff>104139</xdr:rowOff>
    </xdr:to>
    <xdr:sp macro="" textlink="">
      <xdr:nvSpPr>
        <xdr:cNvPr id="346" name="フローチャート: 判断 345"/>
        <xdr:cNvSpPr/>
      </xdr:nvSpPr>
      <xdr:spPr>
        <a:xfrm>
          <a:off x="815975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347" name="フローチャート: 判断 346"/>
        <xdr:cNvSpPr/>
      </xdr:nvSpPr>
      <xdr:spPr>
        <a:xfrm>
          <a:off x="7413625" y="1801050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153415</xdr:rowOff>
    </xdr:from>
    <xdr:to>
      <xdr:col>41</xdr:col>
      <xdr:colOff>101600</xdr:colOff>
      <xdr:row>105</xdr:row>
      <xdr:rowOff>83565</xdr:rowOff>
    </xdr:to>
    <xdr:sp macro="" textlink="">
      <xdr:nvSpPr>
        <xdr:cNvPr id="348" name="フローチャート: 判断 347"/>
        <xdr:cNvSpPr/>
      </xdr:nvSpPr>
      <xdr:spPr>
        <a:xfrm>
          <a:off x="6638925"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60833</xdr:rowOff>
    </xdr:from>
    <xdr:to>
      <xdr:col>36</xdr:col>
      <xdr:colOff>165100</xdr:colOff>
      <xdr:row>105</xdr:row>
      <xdr:rowOff>162433</xdr:rowOff>
    </xdr:to>
    <xdr:sp macro="" textlink="">
      <xdr:nvSpPr>
        <xdr:cNvPr id="349" name="フローチャート: 判断 348"/>
        <xdr:cNvSpPr/>
      </xdr:nvSpPr>
      <xdr:spPr>
        <a:xfrm>
          <a:off x="58928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50" name="テキスト ボックス 349"/>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1" name="テキスト ボックス 350"/>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2" name="テキスト ボックス 351"/>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3" name="テキスト ボックス 352"/>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4" name="テキスト ボックス 353"/>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98552</xdr:rowOff>
    </xdr:from>
    <xdr:to>
      <xdr:col>55</xdr:col>
      <xdr:colOff>50800</xdr:colOff>
      <xdr:row>102</xdr:row>
      <xdr:rowOff>28702</xdr:rowOff>
    </xdr:to>
    <xdr:sp macro="" textlink="">
      <xdr:nvSpPr>
        <xdr:cNvPr id="355" name="楕円 354"/>
        <xdr:cNvSpPr/>
      </xdr:nvSpPr>
      <xdr:spPr>
        <a:xfrm>
          <a:off x="8883650" y="1741500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121429</xdr:rowOff>
    </xdr:from>
    <xdr:ext cx="469744" cy="259045"/>
    <xdr:sp macro="" textlink="">
      <xdr:nvSpPr>
        <xdr:cNvPr id="356" name="【市民会館】&#10;一人当たり面積該当値テキスト"/>
        <xdr:cNvSpPr txBox="1"/>
      </xdr:nvSpPr>
      <xdr:spPr>
        <a:xfrm>
          <a:off x="8943975" y="1726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103124</xdr:rowOff>
    </xdr:from>
    <xdr:to>
      <xdr:col>50</xdr:col>
      <xdr:colOff>165100</xdr:colOff>
      <xdr:row>102</xdr:row>
      <xdr:rowOff>33274</xdr:rowOff>
    </xdr:to>
    <xdr:sp macro="" textlink="">
      <xdr:nvSpPr>
        <xdr:cNvPr id="357" name="楕円 356"/>
        <xdr:cNvSpPr/>
      </xdr:nvSpPr>
      <xdr:spPr>
        <a:xfrm>
          <a:off x="8159750" y="1741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149352</xdr:rowOff>
    </xdr:from>
    <xdr:to>
      <xdr:col>55</xdr:col>
      <xdr:colOff>0</xdr:colOff>
      <xdr:row>101</xdr:row>
      <xdr:rowOff>153924</xdr:rowOff>
    </xdr:to>
    <xdr:cxnSp macro="">
      <xdr:nvCxnSpPr>
        <xdr:cNvPr id="358" name="直線コネクタ 357"/>
        <xdr:cNvCxnSpPr/>
      </xdr:nvCxnSpPr>
      <xdr:spPr>
        <a:xfrm flipV="1">
          <a:off x="8210550" y="17465802"/>
          <a:ext cx="695325"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115697</xdr:rowOff>
    </xdr:from>
    <xdr:to>
      <xdr:col>46</xdr:col>
      <xdr:colOff>38100</xdr:colOff>
      <xdr:row>102</xdr:row>
      <xdr:rowOff>45847</xdr:rowOff>
    </xdr:to>
    <xdr:sp macro="" textlink="">
      <xdr:nvSpPr>
        <xdr:cNvPr id="359" name="楕円 358"/>
        <xdr:cNvSpPr/>
      </xdr:nvSpPr>
      <xdr:spPr>
        <a:xfrm>
          <a:off x="7413625" y="1743214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153924</xdr:rowOff>
    </xdr:from>
    <xdr:to>
      <xdr:col>50</xdr:col>
      <xdr:colOff>114300</xdr:colOff>
      <xdr:row>101</xdr:row>
      <xdr:rowOff>166497</xdr:rowOff>
    </xdr:to>
    <xdr:cxnSp macro="">
      <xdr:nvCxnSpPr>
        <xdr:cNvPr id="360" name="直線コネクタ 359"/>
        <xdr:cNvCxnSpPr/>
      </xdr:nvCxnSpPr>
      <xdr:spPr>
        <a:xfrm flipV="1">
          <a:off x="7445375" y="17470374"/>
          <a:ext cx="765175"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116839</xdr:rowOff>
    </xdr:from>
    <xdr:to>
      <xdr:col>41</xdr:col>
      <xdr:colOff>101600</xdr:colOff>
      <xdr:row>102</xdr:row>
      <xdr:rowOff>46989</xdr:rowOff>
    </xdr:to>
    <xdr:sp macro="" textlink="">
      <xdr:nvSpPr>
        <xdr:cNvPr id="361" name="楕円 360"/>
        <xdr:cNvSpPr/>
      </xdr:nvSpPr>
      <xdr:spPr>
        <a:xfrm>
          <a:off x="6638925" y="1743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166497</xdr:rowOff>
    </xdr:from>
    <xdr:to>
      <xdr:col>45</xdr:col>
      <xdr:colOff>177800</xdr:colOff>
      <xdr:row>101</xdr:row>
      <xdr:rowOff>167639</xdr:rowOff>
    </xdr:to>
    <xdr:cxnSp macro="">
      <xdr:nvCxnSpPr>
        <xdr:cNvPr id="362" name="直線コネクタ 361"/>
        <xdr:cNvCxnSpPr/>
      </xdr:nvCxnSpPr>
      <xdr:spPr>
        <a:xfrm flipV="1">
          <a:off x="6689725" y="17482947"/>
          <a:ext cx="75565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95266</xdr:rowOff>
    </xdr:from>
    <xdr:ext cx="469744" cy="259045"/>
    <xdr:sp macro="" textlink="">
      <xdr:nvSpPr>
        <xdr:cNvPr id="363" name="n_1aveValue【市民会館】&#10;一人当たり面積"/>
        <xdr:cNvSpPr txBox="1"/>
      </xdr:nvSpPr>
      <xdr:spPr>
        <a:xfrm>
          <a:off x="7991552" y="180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100982</xdr:rowOff>
    </xdr:from>
    <xdr:ext cx="469744" cy="259045"/>
    <xdr:sp macro="" textlink="">
      <xdr:nvSpPr>
        <xdr:cNvPr id="364" name="n_2aveValue【市民会館】&#10;一人当たり面積"/>
        <xdr:cNvSpPr txBox="1"/>
      </xdr:nvSpPr>
      <xdr:spPr>
        <a:xfrm>
          <a:off x="7258127" y="181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74692</xdr:rowOff>
    </xdr:from>
    <xdr:ext cx="469744" cy="259045"/>
    <xdr:sp macro="" textlink="">
      <xdr:nvSpPr>
        <xdr:cNvPr id="365" name="n_3aveValue【市民会館】&#10;一人当たり面積"/>
        <xdr:cNvSpPr txBox="1"/>
      </xdr:nvSpPr>
      <xdr:spPr>
        <a:xfrm>
          <a:off x="6483427" y="1807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7510</xdr:rowOff>
    </xdr:from>
    <xdr:ext cx="469744" cy="259045"/>
    <xdr:sp macro="" textlink="">
      <xdr:nvSpPr>
        <xdr:cNvPr id="366" name="n_4aveValue【市民会館】&#10;一人当たり面積"/>
        <xdr:cNvSpPr txBox="1"/>
      </xdr:nvSpPr>
      <xdr:spPr>
        <a:xfrm>
          <a:off x="5737302" y="1783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49801</xdr:rowOff>
    </xdr:from>
    <xdr:ext cx="469744" cy="259045"/>
    <xdr:sp macro="" textlink="">
      <xdr:nvSpPr>
        <xdr:cNvPr id="367" name="n_1mainValue【市民会館】&#10;一人当たり面積"/>
        <xdr:cNvSpPr txBox="1"/>
      </xdr:nvSpPr>
      <xdr:spPr>
        <a:xfrm>
          <a:off x="7991552" y="1719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62374</xdr:rowOff>
    </xdr:from>
    <xdr:ext cx="469744" cy="259045"/>
    <xdr:sp macro="" textlink="">
      <xdr:nvSpPr>
        <xdr:cNvPr id="368" name="n_2mainValue【市民会館】&#10;一人当たり面積"/>
        <xdr:cNvSpPr txBox="1"/>
      </xdr:nvSpPr>
      <xdr:spPr>
        <a:xfrm>
          <a:off x="7258127" y="1720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63516</xdr:rowOff>
    </xdr:from>
    <xdr:ext cx="469744" cy="259045"/>
    <xdr:sp macro="" textlink="">
      <xdr:nvSpPr>
        <xdr:cNvPr id="369" name="n_3mainValue【市民会館】&#10;一人当たり面積"/>
        <xdr:cNvSpPr txBox="1"/>
      </xdr:nvSpPr>
      <xdr:spPr>
        <a:xfrm>
          <a:off x="6483427" y="1720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70" name="正方形/長方形 369"/>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1" name="正方形/長方形 370"/>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2" name="正方形/長方形 371"/>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3" name="正方形/長方形 372"/>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4" name="正方形/長方形 373"/>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5" name="正方形/長方形 374"/>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6" name="正方形/長方形 375"/>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7" name="正方形/長方形 376"/>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8" name="テキスト ボックス 377"/>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9" name="直線コネクタ 378"/>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0" name="テキスト ボックス 379"/>
        <xdr:cNvSpPr txBox="1"/>
      </xdr:nvSpPr>
      <xdr:spPr>
        <a:xfrm>
          <a:off x="10197646"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1" name="直線コネクタ 380"/>
        <xdr:cNvCxnSpPr/>
      </xdr:nvCxnSpPr>
      <xdr:spPr>
        <a:xfrm>
          <a:off x="10588625" y="729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2" name="テキスト ボックス 381"/>
        <xdr:cNvSpPr txBox="1"/>
      </xdr:nvSpPr>
      <xdr:spPr>
        <a:xfrm>
          <a:off x="10197646"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3" name="直線コネクタ 382"/>
        <xdr:cNvCxnSpPr/>
      </xdr:nvCxnSpPr>
      <xdr:spPr>
        <a:xfrm>
          <a:off x="10588625" y="696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4" name="テキスト ボックス 383"/>
        <xdr:cNvSpPr txBox="1"/>
      </xdr:nvSpPr>
      <xdr:spPr>
        <a:xfrm>
          <a:off x="10242716"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5" name="直線コネクタ 384"/>
        <xdr:cNvCxnSpPr/>
      </xdr:nvCxnSpPr>
      <xdr:spPr>
        <a:xfrm>
          <a:off x="10588625" y="664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6" name="テキスト ボックス 385"/>
        <xdr:cNvSpPr txBox="1"/>
      </xdr:nvSpPr>
      <xdr:spPr>
        <a:xfrm>
          <a:off x="10242716"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7" name="直線コネクタ 386"/>
        <xdr:cNvCxnSpPr/>
      </xdr:nvCxnSpPr>
      <xdr:spPr>
        <a:xfrm>
          <a:off x="10588625" y="631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8" name="テキスト ボックス 387"/>
        <xdr:cNvSpPr txBox="1"/>
      </xdr:nvSpPr>
      <xdr:spPr>
        <a:xfrm>
          <a:off x="10242716"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9" name="直線コネクタ 388"/>
        <xdr:cNvCxnSpPr/>
      </xdr:nvCxnSpPr>
      <xdr:spPr>
        <a:xfrm>
          <a:off x="10588625" y="598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0" name="テキスト ボックス 389"/>
        <xdr:cNvSpPr txBox="1"/>
      </xdr:nvSpPr>
      <xdr:spPr>
        <a:xfrm>
          <a:off x="10242716"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1" name="直線コネクタ 390"/>
        <xdr:cNvCxnSpPr/>
      </xdr:nvCxnSpPr>
      <xdr:spPr>
        <a:xfrm>
          <a:off x="10588625" y="566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2" name="テキスト ボックス 391"/>
        <xdr:cNvSpPr txBox="1"/>
      </xdr:nvSpPr>
      <xdr:spPr>
        <a:xfrm>
          <a:off x="10306836"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3" name="直線コネクタ 392"/>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一般廃棄物処理施設】&#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395" name="直線コネクタ 394"/>
        <xdr:cNvCxnSpPr/>
      </xdr:nvCxnSpPr>
      <xdr:spPr>
        <a:xfrm flipV="1">
          <a:off x="13889989" y="5823857"/>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396" name="【一般廃棄物処理施設】&#10;有形固定資産減価償却率最小値テキスト"/>
        <xdr:cNvSpPr txBox="1"/>
      </xdr:nvSpPr>
      <xdr:spPr>
        <a:xfrm>
          <a:off x="13928725" y="719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397" name="直線コネクタ 396"/>
        <xdr:cNvCxnSpPr/>
      </xdr:nvCxnSpPr>
      <xdr:spPr>
        <a:xfrm>
          <a:off x="13801725" y="718729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398" name="【一般廃棄物処理施設】&#10;有形固定資産減価償却率最大値テキスト"/>
        <xdr:cNvSpPr txBox="1"/>
      </xdr:nvSpPr>
      <xdr:spPr>
        <a:xfrm>
          <a:off x="13928725"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399" name="直線コネクタ 398"/>
        <xdr:cNvCxnSpPr/>
      </xdr:nvCxnSpPr>
      <xdr:spPr>
        <a:xfrm>
          <a:off x="13801725" y="582385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123026</xdr:rowOff>
    </xdr:from>
    <xdr:ext cx="405111" cy="259045"/>
    <xdr:sp macro="" textlink="">
      <xdr:nvSpPr>
        <xdr:cNvPr id="400" name="【一般廃棄物処理施設】&#10;有形固定資産減価償却率平均値テキスト"/>
        <xdr:cNvSpPr txBox="1"/>
      </xdr:nvSpPr>
      <xdr:spPr>
        <a:xfrm>
          <a:off x="13928725" y="6466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401" name="フローチャート: 判断 400"/>
        <xdr:cNvSpPr/>
      </xdr:nvSpPr>
      <xdr:spPr>
        <a:xfrm>
          <a:off x="13839825" y="64882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402" name="フローチャート: 判断 401"/>
        <xdr:cNvSpPr/>
      </xdr:nvSpPr>
      <xdr:spPr>
        <a:xfrm>
          <a:off x="13115925"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03" name="フローチャート: 判断 402"/>
        <xdr:cNvSpPr/>
      </xdr:nvSpPr>
      <xdr:spPr>
        <a:xfrm>
          <a:off x="123698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404" name="フローチャート: 判断 403"/>
        <xdr:cNvSpPr/>
      </xdr:nvSpPr>
      <xdr:spPr>
        <a:xfrm>
          <a:off x="11623675" y="669888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405" name="フローチャート: 判断 404"/>
        <xdr:cNvSpPr/>
      </xdr:nvSpPr>
      <xdr:spPr>
        <a:xfrm>
          <a:off x="10848975"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6" name="テキスト ボックス 405"/>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7" name="テキスト ボックス 406"/>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8" name="テキスト ボックス 407"/>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9" name="テキスト ボックス 408"/>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0" name="テキスト ボックス 409"/>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160927</xdr:rowOff>
    </xdr:from>
    <xdr:to>
      <xdr:col>85</xdr:col>
      <xdr:colOff>177800</xdr:colOff>
      <xdr:row>36</xdr:row>
      <xdr:rowOff>91077</xdr:rowOff>
    </xdr:to>
    <xdr:sp macro="" textlink="">
      <xdr:nvSpPr>
        <xdr:cNvPr id="411" name="楕円 410"/>
        <xdr:cNvSpPr/>
      </xdr:nvSpPr>
      <xdr:spPr>
        <a:xfrm>
          <a:off x="13839825" y="61616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12354</xdr:rowOff>
    </xdr:from>
    <xdr:ext cx="405111" cy="259045"/>
    <xdr:sp macro="" textlink="">
      <xdr:nvSpPr>
        <xdr:cNvPr id="412" name="【一般廃棄物処理施設】&#10;有形固定資産減価償却率該当値テキスト"/>
        <xdr:cNvSpPr txBox="1"/>
      </xdr:nvSpPr>
      <xdr:spPr>
        <a:xfrm>
          <a:off x="13928725" y="601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108676</xdr:rowOff>
    </xdr:from>
    <xdr:to>
      <xdr:col>81</xdr:col>
      <xdr:colOff>101600</xdr:colOff>
      <xdr:row>36</xdr:row>
      <xdr:rowOff>38826</xdr:rowOff>
    </xdr:to>
    <xdr:sp macro="" textlink="">
      <xdr:nvSpPr>
        <xdr:cNvPr id="413" name="楕円 412"/>
        <xdr:cNvSpPr/>
      </xdr:nvSpPr>
      <xdr:spPr>
        <a:xfrm>
          <a:off x="13115925" y="610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159476</xdr:rowOff>
    </xdr:from>
    <xdr:to>
      <xdr:col>85</xdr:col>
      <xdr:colOff>127000</xdr:colOff>
      <xdr:row>36</xdr:row>
      <xdr:rowOff>40277</xdr:rowOff>
    </xdr:to>
    <xdr:cxnSp macro="">
      <xdr:nvCxnSpPr>
        <xdr:cNvPr id="414" name="直線コネクタ 413"/>
        <xdr:cNvCxnSpPr/>
      </xdr:nvCxnSpPr>
      <xdr:spPr>
        <a:xfrm>
          <a:off x="13166725" y="6160226"/>
          <a:ext cx="7239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67854</xdr:rowOff>
    </xdr:from>
    <xdr:to>
      <xdr:col>76</xdr:col>
      <xdr:colOff>165100</xdr:colOff>
      <xdr:row>35</xdr:row>
      <xdr:rowOff>169454</xdr:rowOff>
    </xdr:to>
    <xdr:sp macro="" textlink="">
      <xdr:nvSpPr>
        <xdr:cNvPr id="415" name="楕円 414"/>
        <xdr:cNvSpPr/>
      </xdr:nvSpPr>
      <xdr:spPr>
        <a:xfrm>
          <a:off x="12369800" y="606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118654</xdr:rowOff>
    </xdr:from>
    <xdr:to>
      <xdr:col>81</xdr:col>
      <xdr:colOff>50800</xdr:colOff>
      <xdr:row>35</xdr:row>
      <xdr:rowOff>159476</xdr:rowOff>
    </xdr:to>
    <xdr:cxnSp macro="">
      <xdr:nvCxnSpPr>
        <xdr:cNvPr id="416" name="直線コネクタ 415"/>
        <xdr:cNvCxnSpPr/>
      </xdr:nvCxnSpPr>
      <xdr:spPr>
        <a:xfrm>
          <a:off x="12420600" y="6119404"/>
          <a:ext cx="746125"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22134</xdr:rowOff>
    </xdr:from>
    <xdr:to>
      <xdr:col>72</xdr:col>
      <xdr:colOff>38100</xdr:colOff>
      <xdr:row>38</xdr:row>
      <xdr:rowOff>123734</xdr:rowOff>
    </xdr:to>
    <xdr:sp macro="" textlink="">
      <xdr:nvSpPr>
        <xdr:cNvPr id="417" name="楕円 416"/>
        <xdr:cNvSpPr/>
      </xdr:nvSpPr>
      <xdr:spPr>
        <a:xfrm>
          <a:off x="11623675" y="653723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118654</xdr:rowOff>
    </xdr:from>
    <xdr:to>
      <xdr:col>76</xdr:col>
      <xdr:colOff>114300</xdr:colOff>
      <xdr:row>38</xdr:row>
      <xdr:rowOff>72934</xdr:rowOff>
    </xdr:to>
    <xdr:cxnSp macro="">
      <xdr:nvCxnSpPr>
        <xdr:cNvPr id="418" name="直線コネクタ 417"/>
        <xdr:cNvCxnSpPr/>
      </xdr:nvCxnSpPr>
      <xdr:spPr>
        <a:xfrm flipV="1">
          <a:off x="11655425" y="6119404"/>
          <a:ext cx="765175" cy="4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72407</xdr:rowOff>
    </xdr:from>
    <xdr:ext cx="405111" cy="259045"/>
    <xdr:sp macro="" textlink="">
      <xdr:nvSpPr>
        <xdr:cNvPr id="419" name="n_1aveValue【一般廃棄物処理施設】&#10;有形固定資産減価償却率"/>
        <xdr:cNvSpPr txBox="1"/>
      </xdr:nvSpPr>
      <xdr:spPr>
        <a:xfrm>
          <a:off x="12980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420" name="n_2aveValue【一般廃棄物処理施設】&#10;有形固定資産減価償却率"/>
        <xdr:cNvSpPr txBox="1"/>
      </xdr:nvSpPr>
      <xdr:spPr>
        <a:xfrm>
          <a:off x="12246619"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105064</xdr:rowOff>
    </xdr:from>
    <xdr:ext cx="405111" cy="259045"/>
    <xdr:sp macro="" textlink="">
      <xdr:nvSpPr>
        <xdr:cNvPr id="421" name="n_3aveValue【一般廃棄物処理施設】&#10;有形固定資産減価償却率"/>
        <xdr:cNvSpPr txBox="1"/>
      </xdr:nvSpPr>
      <xdr:spPr>
        <a:xfrm>
          <a:off x="1150049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39024</xdr:rowOff>
    </xdr:from>
    <xdr:ext cx="405111" cy="259045"/>
    <xdr:sp macro="" textlink="">
      <xdr:nvSpPr>
        <xdr:cNvPr id="422" name="n_4aveValue【一般廃棄物処理施設】&#10;有形固定資産減価償却率"/>
        <xdr:cNvSpPr txBox="1"/>
      </xdr:nvSpPr>
      <xdr:spPr>
        <a:xfrm>
          <a:off x="10725794" y="655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55353</xdr:rowOff>
    </xdr:from>
    <xdr:ext cx="405111" cy="259045"/>
    <xdr:sp macro="" textlink="">
      <xdr:nvSpPr>
        <xdr:cNvPr id="423" name="n_1mainValue【一般廃棄物処理施設】&#10;有形固定資産減価償却率"/>
        <xdr:cNvSpPr txBox="1"/>
      </xdr:nvSpPr>
      <xdr:spPr>
        <a:xfrm>
          <a:off x="12980044" y="588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14531</xdr:rowOff>
    </xdr:from>
    <xdr:ext cx="405111" cy="259045"/>
    <xdr:sp macro="" textlink="">
      <xdr:nvSpPr>
        <xdr:cNvPr id="424" name="n_2mainValue【一般廃棄物処理施設】&#10;有形固定資産減価償却率"/>
        <xdr:cNvSpPr txBox="1"/>
      </xdr:nvSpPr>
      <xdr:spPr>
        <a:xfrm>
          <a:off x="12246619" y="584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140261</xdr:rowOff>
    </xdr:from>
    <xdr:ext cx="405111" cy="259045"/>
    <xdr:sp macro="" textlink="">
      <xdr:nvSpPr>
        <xdr:cNvPr id="425" name="n_3mainValue【一般廃棄物処理施設】&#10;有形固定資産減価償却率"/>
        <xdr:cNvSpPr txBox="1"/>
      </xdr:nvSpPr>
      <xdr:spPr>
        <a:xfrm>
          <a:off x="11500494" y="631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6" name="正方形/長方形 425"/>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7" name="正方形/長方形 426"/>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8" name="正方形/長方形 427"/>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9" name="正方形/長方形 428"/>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0" name="正方形/長方形 429"/>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1" name="正方形/長方形 430"/>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2" name="正方形/長方形 431"/>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3" name="正方形/長方形 432"/>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4" name="テキスト ボックス 433"/>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5" name="直線コネクタ 434"/>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6" name="直線コネクタ 435"/>
        <xdr:cNvCxnSpPr/>
      </xdr:nvCxnSpPr>
      <xdr:spPr>
        <a:xfrm>
          <a:off x="15544800" y="716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37" name="テキスト ボックス 436"/>
        <xdr:cNvSpPr txBox="1"/>
      </xdr:nvSpPr>
      <xdr:spPr>
        <a:xfrm>
          <a:off x="1535316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38" name="直線コネクタ 437"/>
        <xdr:cNvCxnSpPr/>
      </xdr:nvCxnSpPr>
      <xdr:spPr>
        <a:xfrm>
          <a:off x="15544800" y="670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39" name="テキスト ボックス 438"/>
        <xdr:cNvSpPr txBox="1"/>
      </xdr:nvSpPr>
      <xdr:spPr>
        <a:xfrm>
          <a:off x="149735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0" name="直線コネクタ 439"/>
        <xdr:cNvCxnSpPr/>
      </xdr:nvCxnSpPr>
      <xdr:spPr>
        <a:xfrm>
          <a:off x="15544800" y="624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41" name="テキスト ボックス 440"/>
        <xdr:cNvSpPr txBox="1"/>
      </xdr:nvSpPr>
      <xdr:spPr>
        <a:xfrm>
          <a:off x="149735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2" name="直線コネクタ 441"/>
        <xdr:cNvCxnSpPr/>
      </xdr:nvCxnSpPr>
      <xdr:spPr>
        <a:xfrm>
          <a:off x="15544800" y="579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43" name="テキスト ボックス 442"/>
        <xdr:cNvSpPr txBox="1"/>
      </xdr:nvSpPr>
      <xdr:spPr>
        <a:xfrm>
          <a:off x="149735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4" name="直線コネクタ 443"/>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45" name="テキスト ボックス 444"/>
        <xdr:cNvSpPr txBox="1"/>
      </xdr:nvSpPr>
      <xdr:spPr>
        <a:xfrm>
          <a:off x="149735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6" name="【一般廃棄物処理施設】&#10;一人当たり有形固定資産（償却資産）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447" name="直線コネクタ 446"/>
        <xdr:cNvCxnSpPr/>
      </xdr:nvCxnSpPr>
      <xdr:spPr>
        <a:xfrm flipV="1">
          <a:off x="18846164" y="570259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448" name="【一般廃棄物処理施設】&#10;一人当たり有形固定資産（償却資産）額最小値テキスト"/>
        <xdr:cNvSpPr txBox="1"/>
      </xdr:nvSpPr>
      <xdr:spPr>
        <a:xfrm>
          <a:off x="18884900" y="716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449" name="直線コネクタ 448"/>
        <xdr:cNvCxnSpPr/>
      </xdr:nvCxnSpPr>
      <xdr:spPr>
        <a:xfrm>
          <a:off x="18786475" y="71596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450" name="【一般廃棄物処理施設】&#10;一人当たり有形固定資産（償却資産）額最大値テキスト"/>
        <xdr:cNvSpPr txBox="1"/>
      </xdr:nvSpPr>
      <xdr:spPr>
        <a:xfrm>
          <a:off x="18884900" y="547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451" name="直線コネクタ 450"/>
        <xdr:cNvCxnSpPr/>
      </xdr:nvCxnSpPr>
      <xdr:spPr>
        <a:xfrm>
          <a:off x="18786475" y="570259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90874</xdr:rowOff>
    </xdr:from>
    <xdr:ext cx="599010" cy="259045"/>
    <xdr:sp macro="" textlink="">
      <xdr:nvSpPr>
        <xdr:cNvPr id="452" name="【一般廃棄物処理施設】&#10;一人当たり有形固定資産（償却資産）額平均値テキスト"/>
        <xdr:cNvSpPr txBox="1"/>
      </xdr:nvSpPr>
      <xdr:spPr>
        <a:xfrm>
          <a:off x="18884900" y="6948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453" name="フローチャート: 判断 452"/>
        <xdr:cNvSpPr/>
      </xdr:nvSpPr>
      <xdr:spPr>
        <a:xfrm>
          <a:off x="18796000" y="697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454" name="フローチャート: 判断 453"/>
        <xdr:cNvSpPr/>
      </xdr:nvSpPr>
      <xdr:spPr>
        <a:xfrm>
          <a:off x="18100675" y="699014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455" name="フローチャート: 判断 454"/>
        <xdr:cNvSpPr/>
      </xdr:nvSpPr>
      <xdr:spPr>
        <a:xfrm>
          <a:off x="17325975" y="699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456" name="フローチャート: 判断 455"/>
        <xdr:cNvSpPr/>
      </xdr:nvSpPr>
      <xdr:spPr>
        <a:xfrm>
          <a:off x="1657985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457" name="フローチャート: 判断 456"/>
        <xdr:cNvSpPr/>
      </xdr:nvSpPr>
      <xdr:spPr>
        <a:xfrm>
          <a:off x="15833725" y="701599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95676</xdr:rowOff>
    </xdr:from>
    <xdr:to>
      <xdr:col>116</xdr:col>
      <xdr:colOff>114300</xdr:colOff>
      <xdr:row>39</xdr:row>
      <xdr:rowOff>25826</xdr:rowOff>
    </xdr:to>
    <xdr:sp macro="" textlink="">
      <xdr:nvSpPr>
        <xdr:cNvPr id="463" name="楕円 462"/>
        <xdr:cNvSpPr/>
      </xdr:nvSpPr>
      <xdr:spPr>
        <a:xfrm>
          <a:off x="18796000" y="661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118554</xdr:rowOff>
    </xdr:from>
    <xdr:ext cx="690189" cy="259045"/>
    <xdr:sp macro="" textlink="">
      <xdr:nvSpPr>
        <xdr:cNvPr id="464" name="【一般廃棄物処理施設】&#10;一人当たり有形固定資産（償却資産）額該当値テキスト"/>
        <xdr:cNvSpPr txBox="1"/>
      </xdr:nvSpPr>
      <xdr:spPr>
        <a:xfrm>
          <a:off x="18884900" y="64622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107625</xdr:rowOff>
    </xdr:from>
    <xdr:to>
      <xdr:col>112</xdr:col>
      <xdr:colOff>38100</xdr:colOff>
      <xdr:row>39</xdr:row>
      <xdr:rowOff>37775</xdr:rowOff>
    </xdr:to>
    <xdr:sp macro="" textlink="">
      <xdr:nvSpPr>
        <xdr:cNvPr id="465" name="楕円 464"/>
        <xdr:cNvSpPr/>
      </xdr:nvSpPr>
      <xdr:spPr>
        <a:xfrm>
          <a:off x="18100675" y="662272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146476</xdr:rowOff>
    </xdr:from>
    <xdr:to>
      <xdr:col>116</xdr:col>
      <xdr:colOff>63500</xdr:colOff>
      <xdr:row>38</xdr:row>
      <xdr:rowOff>158425</xdr:rowOff>
    </xdr:to>
    <xdr:cxnSp macro="">
      <xdr:nvCxnSpPr>
        <xdr:cNvPr id="466" name="直線コネクタ 465"/>
        <xdr:cNvCxnSpPr/>
      </xdr:nvCxnSpPr>
      <xdr:spPr>
        <a:xfrm flipV="1">
          <a:off x="18132425" y="6661576"/>
          <a:ext cx="714375" cy="1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114689</xdr:rowOff>
    </xdr:from>
    <xdr:to>
      <xdr:col>107</xdr:col>
      <xdr:colOff>101600</xdr:colOff>
      <xdr:row>39</xdr:row>
      <xdr:rowOff>44839</xdr:rowOff>
    </xdr:to>
    <xdr:sp macro="" textlink="">
      <xdr:nvSpPr>
        <xdr:cNvPr id="467" name="楕円 466"/>
        <xdr:cNvSpPr/>
      </xdr:nvSpPr>
      <xdr:spPr>
        <a:xfrm>
          <a:off x="17325975" y="662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158425</xdr:rowOff>
    </xdr:from>
    <xdr:to>
      <xdr:col>111</xdr:col>
      <xdr:colOff>177800</xdr:colOff>
      <xdr:row>38</xdr:row>
      <xdr:rowOff>165489</xdr:rowOff>
    </xdr:to>
    <xdr:cxnSp macro="">
      <xdr:nvCxnSpPr>
        <xdr:cNvPr id="468" name="直線コネクタ 467"/>
        <xdr:cNvCxnSpPr/>
      </xdr:nvCxnSpPr>
      <xdr:spPr>
        <a:xfrm flipV="1">
          <a:off x="17376775" y="6673525"/>
          <a:ext cx="755650" cy="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27754</xdr:rowOff>
    </xdr:from>
    <xdr:to>
      <xdr:col>102</xdr:col>
      <xdr:colOff>165100</xdr:colOff>
      <xdr:row>40</xdr:row>
      <xdr:rowOff>129354</xdr:rowOff>
    </xdr:to>
    <xdr:sp macro="" textlink="">
      <xdr:nvSpPr>
        <xdr:cNvPr id="469" name="楕円 468"/>
        <xdr:cNvSpPr/>
      </xdr:nvSpPr>
      <xdr:spPr>
        <a:xfrm>
          <a:off x="16579850" y="688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165489</xdr:rowOff>
    </xdr:from>
    <xdr:to>
      <xdr:col>107</xdr:col>
      <xdr:colOff>50800</xdr:colOff>
      <xdr:row>40</xdr:row>
      <xdr:rowOff>78554</xdr:rowOff>
    </xdr:to>
    <xdr:cxnSp macro="">
      <xdr:nvCxnSpPr>
        <xdr:cNvPr id="470" name="直線コネクタ 469"/>
        <xdr:cNvCxnSpPr/>
      </xdr:nvCxnSpPr>
      <xdr:spPr>
        <a:xfrm flipV="1">
          <a:off x="16630650" y="6680589"/>
          <a:ext cx="746125" cy="25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53423</xdr:rowOff>
    </xdr:from>
    <xdr:ext cx="599010" cy="259045"/>
    <xdr:sp macro="" textlink="">
      <xdr:nvSpPr>
        <xdr:cNvPr id="471" name="n_1aveValue【一般廃棄物処理施設】&#10;一人当たり有形固定資産（償却資産）額"/>
        <xdr:cNvSpPr txBox="1"/>
      </xdr:nvSpPr>
      <xdr:spPr>
        <a:xfrm>
          <a:off x="17867845" y="7082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60138</xdr:rowOff>
    </xdr:from>
    <xdr:ext cx="599010" cy="259045"/>
    <xdr:sp macro="" textlink="">
      <xdr:nvSpPr>
        <xdr:cNvPr id="472" name="n_2aveValue【一般廃棄物処理施設】&#10;一人当たり有形固定資産（償却資産）額"/>
        <xdr:cNvSpPr txBox="1"/>
      </xdr:nvSpPr>
      <xdr:spPr>
        <a:xfrm>
          <a:off x="17134420" y="708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81700</xdr:rowOff>
    </xdr:from>
    <xdr:ext cx="599010" cy="259045"/>
    <xdr:sp macro="" textlink="">
      <xdr:nvSpPr>
        <xdr:cNvPr id="473" name="n_3aveValue【一般廃棄物処理施設】&#10;一人当たり有形固定資産（償却資産）額"/>
        <xdr:cNvSpPr txBox="1"/>
      </xdr:nvSpPr>
      <xdr:spPr>
        <a:xfrm>
          <a:off x="16359720" y="711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104670</xdr:rowOff>
    </xdr:from>
    <xdr:ext cx="599010" cy="259045"/>
    <xdr:sp macro="" textlink="">
      <xdr:nvSpPr>
        <xdr:cNvPr id="474" name="n_4aveValue【一般廃棄物処理施設】&#10;一人当たり有形固定資産（償却資産）額"/>
        <xdr:cNvSpPr txBox="1"/>
      </xdr:nvSpPr>
      <xdr:spPr>
        <a:xfrm>
          <a:off x="15613595" y="67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37</xdr:row>
      <xdr:rowOff>54303</xdr:rowOff>
    </xdr:from>
    <xdr:ext cx="690189" cy="259045"/>
    <xdr:sp macro="" textlink="">
      <xdr:nvSpPr>
        <xdr:cNvPr id="475" name="n_1mainValue【一般廃棄物処理施設】&#10;一人当たり有形固定資産（償却資産）額"/>
        <xdr:cNvSpPr txBox="1"/>
      </xdr:nvSpPr>
      <xdr:spPr>
        <a:xfrm>
          <a:off x="17822255" y="63979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37</xdr:row>
      <xdr:rowOff>61367</xdr:rowOff>
    </xdr:from>
    <xdr:ext cx="690189" cy="259045"/>
    <xdr:sp macro="" textlink="">
      <xdr:nvSpPr>
        <xdr:cNvPr id="476" name="n_2mainValue【一般廃棄物処理施設】&#10;一人当たり有形固定資産（償却資産）額"/>
        <xdr:cNvSpPr txBox="1"/>
      </xdr:nvSpPr>
      <xdr:spPr>
        <a:xfrm>
          <a:off x="17088830" y="64050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145881</xdr:rowOff>
    </xdr:from>
    <xdr:ext cx="599010" cy="259045"/>
    <xdr:sp macro="" textlink="">
      <xdr:nvSpPr>
        <xdr:cNvPr id="477" name="n_3mainValue【一般廃棄物処理施設】&#10;一人当たり有形固定資産（償却資産）額"/>
        <xdr:cNvSpPr txBox="1"/>
      </xdr:nvSpPr>
      <xdr:spPr>
        <a:xfrm>
          <a:off x="16359720" y="666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8" name="正方形/長方形 477"/>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9" name="正方形/長方形 478"/>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0" name="正方形/長方形 479"/>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1" name="正方形/長方形 480"/>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2" name="正方形/長方形 481"/>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3" name="正方形/長方形 482"/>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4" name="正方形/長方形 483"/>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5" name="正方形/長方形 484"/>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6" name="テキスト ボックス 485"/>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7" name="直線コネクタ 486"/>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8" name="テキスト ボックス 487"/>
        <xdr:cNvSpPr txBox="1"/>
      </xdr:nvSpPr>
      <xdr:spPr>
        <a:xfrm>
          <a:off x="101976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9" name="直線コネクタ 488"/>
        <xdr:cNvCxnSpPr/>
      </xdr:nvCxnSpPr>
      <xdr:spPr>
        <a:xfrm>
          <a:off x="10588625" y="1104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0" name="テキスト ボックス 489"/>
        <xdr:cNvSpPr txBox="1"/>
      </xdr:nvSpPr>
      <xdr:spPr>
        <a:xfrm>
          <a:off x="101976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1" name="直線コネクタ 490"/>
        <xdr:cNvCxnSpPr/>
      </xdr:nvCxnSpPr>
      <xdr:spPr>
        <a:xfrm>
          <a:off x="10588625" y="1066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2" name="テキスト ボックス 491"/>
        <xdr:cNvSpPr txBox="1"/>
      </xdr:nvSpPr>
      <xdr:spPr>
        <a:xfrm>
          <a:off x="10242716"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3" name="直線コネクタ 492"/>
        <xdr:cNvCxnSpPr/>
      </xdr:nvCxnSpPr>
      <xdr:spPr>
        <a:xfrm>
          <a:off x="10588625" y="1028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4" name="テキスト ボックス 493"/>
        <xdr:cNvSpPr txBox="1"/>
      </xdr:nvSpPr>
      <xdr:spPr>
        <a:xfrm>
          <a:off x="10242716"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5" name="直線コネクタ 494"/>
        <xdr:cNvCxnSpPr/>
      </xdr:nvCxnSpPr>
      <xdr:spPr>
        <a:xfrm>
          <a:off x="10588625" y="990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6" name="テキスト ボックス 495"/>
        <xdr:cNvSpPr txBox="1"/>
      </xdr:nvSpPr>
      <xdr:spPr>
        <a:xfrm>
          <a:off x="10242716"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7" name="直線コネクタ 496"/>
        <xdr:cNvCxnSpPr/>
      </xdr:nvCxnSpPr>
      <xdr:spPr>
        <a:xfrm>
          <a:off x="10588625" y="952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8" name="テキスト ボックス 497"/>
        <xdr:cNvSpPr txBox="1"/>
      </xdr:nvSpPr>
      <xdr:spPr>
        <a:xfrm>
          <a:off x="10242716"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9" name="直線コネクタ 498"/>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0" name="テキスト ボックス 499"/>
        <xdr:cNvSpPr txBox="1"/>
      </xdr:nvSpPr>
      <xdr:spPr>
        <a:xfrm>
          <a:off x="10306836"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1" name="【保健センター・保健所】&#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64</xdr:row>
      <xdr:rowOff>76200</xdr:rowOff>
    </xdr:to>
    <xdr:cxnSp macro="">
      <xdr:nvCxnSpPr>
        <xdr:cNvPr id="502" name="直線コネクタ 501"/>
        <xdr:cNvCxnSpPr/>
      </xdr:nvCxnSpPr>
      <xdr:spPr>
        <a:xfrm flipV="1">
          <a:off x="13889989" y="954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03" name="【保健センター・保健所】&#10;有形固定資産減価償却率最小値テキスト"/>
        <xdr:cNvSpPr txBox="1"/>
      </xdr:nvSpPr>
      <xdr:spPr>
        <a:xfrm>
          <a:off x="13928725"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04" name="直線コネクタ 503"/>
        <xdr:cNvCxnSpPr/>
      </xdr:nvCxnSpPr>
      <xdr:spPr>
        <a:xfrm>
          <a:off x="13801725" y="11049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505" name="【保健センター・保健所】&#10;有形固定資産減価償却率最大値テキスト"/>
        <xdr:cNvSpPr txBox="1"/>
      </xdr:nvSpPr>
      <xdr:spPr>
        <a:xfrm>
          <a:off x="13928725"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506" name="直線コネクタ 505"/>
        <xdr:cNvCxnSpPr/>
      </xdr:nvCxnSpPr>
      <xdr:spPr>
        <a:xfrm>
          <a:off x="13801725" y="95440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62882</xdr:rowOff>
    </xdr:from>
    <xdr:ext cx="405111" cy="259045"/>
    <xdr:sp macro="" textlink="">
      <xdr:nvSpPr>
        <xdr:cNvPr id="507" name="【保健センター・保健所】&#10;有形固定資産減価償却率平均値テキスト"/>
        <xdr:cNvSpPr txBox="1"/>
      </xdr:nvSpPr>
      <xdr:spPr>
        <a:xfrm>
          <a:off x="13928725" y="100069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84455</xdr:rowOff>
    </xdr:from>
    <xdr:to>
      <xdr:col>85</xdr:col>
      <xdr:colOff>177800</xdr:colOff>
      <xdr:row>59</xdr:row>
      <xdr:rowOff>14605</xdr:rowOff>
    </xdr:to>
    <xdr:sp macro="" textlink="">
      <xdr:nvSpPr>
        <xdr:cNvPr id="508" name="フローチャート: 判断 507"/>
        <xdr:cNvSpPr/>
      </xdr:nvSpPr>
      <xdr:spPr>
        <a:xfrm>
          <a:off x="13839825" y="100285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509" name="フローチャート: 判断 508"/>
        <xdr:cNvSpPr/>
      </xdr:nvSpPr>
      <xdr:spPr>
        <a:xfrm>
          <a:off x="13115925"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145415</xdr:rowOff>
    </xdr:from>
    <xdr:to>
      <xdr:col>76</xdr:col>
      <xdr:colOff>165100</xdr:colOff>
      <xdr:row>59</xdr:row>
      <xdr:rowOff>75565</xdr:rowOff>
    </xdr:to>
    <xdr:sp macro="" textlink="">
      <xdr:nvSpPr>
        <xdr:cNvPr id="510" name="フローチャート: 判断 509"/>
        <xdr:cNvSpPr/>
      </xdr:nvSpPr>
      <xdr:spPr>
        <a:xfrm>
          <a:off x="123698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511" name="フローチャート: 判断 510"/>
        <xdr:cNvSpPr/>
      </xdr:nvSpPr>
      <xdr:spPr>
        <a:xfrm>
          <a:off x="11623675" y="1002665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33020</xdr:rowOff>
    </xdr:from>
    <xdr:to>
      <xdr:col>67</xdr:col>
      <xdr:colOff>101600</xdr:colOff>
      <xdr:row>58</xdr:row>
      <xdr:rowOff>134620</xdr:rowOff>
    </xdr:to>
    <xdr:sp macro="" textlink="">
      <xdr:nvSpPr>
        <xdr:cNvPr id="512" name="フローチャート: 判断 511"/>
        <xdr:cNvSpPr/>
      </xdr:nvSpPr>
      <xdr:spPr>
        <a:xfrm>
          <a:off x="10848975" y="997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3" name="テキスト ボックス 512"/>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4" name="テキスト ボックス 513"/>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5" name="テキスト ボックス 514"/>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6" name="テキスト ボックス 515"/>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7" name="テキスト ボックス 516"/>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31115</xdr:rowOff>
    </xdr:from>
    <xdr:to>
      <xdr:col>85</xdr:col>
      <xdr:colOff>177800</xdr:colOff>
      <xdr:row>57</xdr:row>
      <xdr:rowOff>132715</xdr:rowOff>
    </xdr:to>
    <xdr:sp macro="" textlink="">
      <xdr:nvSpPr>
        <xdr:cNvPr id="518" name="楕円 517"/>
        <xdr:cNvSpPr/>
      </xdr:nvSpPr>
      <xdr:spPr>
        <a:xfrm>
          <a:off x="13839825" y="98037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53992</xdr:rowOff>
    </xdr:from>
    <xdr:ext cx="405111" cy="259045"/>
    <xdr:sp macro="" textlink="">
      <xdr:nvSpPr>
        <xdr:cNvPr id="519" name="【保健センター・保健所】&#10;有形固定資産減価償却率該当値テキスト"/>
        <xdr:cNvSpPr txBox="1"/>
      </xdr:nvSpPr>
      <xdr:spPr>
        <a:xfrm>
          <a:off x="13928725"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162560</xdr:rowOff>
    </xdr:from>
    <xdr:to>
      <xdr:col>81</xdr:col>
      <xdr:colOff>101600</xdr:colOff>
      <xdr:row>57</xdr:row>
      <xdr:rowOff>92710</xdr:rowOff>
    </xdr:to>
    <xdr:sp macro="" textlink="">
      <xdr:nvSpPr>
        <xdr:cNvPr id="520" name="楕円 519"/>
        <xdr:cNvSpPr/>
      </xdr:nvSpPr>
      <xdr:spPr>
        <a:xfrm>
          <a:off x="13115925" y="97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41910</xdr:rowOff>
    </xdr:from>
    <xdr:to>
      <xdr:col>85</xdr:col>
      <xdr:colOff>127000</xdr:colOff>
      <xdr:row>57</xdr:row>
      <xdr:rowOff>81915</xdr:rowOff>
    </xdr:to>
    <xdr:cxnSp macro="">
      <xdr:nvCxnSpPr>
        <xdr:cNvPr id="521" name="直線コネクタ 520"/>
        <xdr:cNvCxnSpPr/>
      </xdr:nvCxnSpPr>
      <xdr:spPr>
        <a:xfrm>
          <a:off x="13166725" y="9814560"/>
          <a:ext cx="7239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139700</xdr:rowOff>
    </xdr:from>
    <xdr:to>
      <xdr:col>76</xdr:col>
      <xdr:colOff>165100</xdr:colOff>
      <xdr:row>57</xdr:row>
      <xdr:rowOff>69850</xdr:rowOff>
    </xdr:to>
    <xdr:sp macro="" textlink="">
      <xdr:nvSpPr>
        <xdr:cNvPr id="522" name="楕円 521"/>
        <xdr:cNvSpPr/>
      </xdr:nvSpPr>
      <xdr:spPr>
        <a:xfrm>
          <a:off x="123698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19050</xdr:rowOff>
    </xdr:from>
    <xdr:to>
      <xdr:col>81</xdr:col>
      <xdr:colOff>50800</xdr:colOff>
      <xdr:row>57</xdr:row>
      <xdr:rowOff>41910</xdr:rowOff>
    </xdr:to>
    <xdr:cxnSp macro="">
      <xdr:nvCxnSpPr>
        <xdr:cNvPr id="523" name="直線コネクタ 522"/>
        <xdr:cNvCxnSpPr/>
      </xdr:nvCxnSpPr>
      <xdr:spPr>
        <a:xfrm>
          <a:off x="12420600" y="9791700"/>
          <a:ext cx="74612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101600</xdr:rowOff>
    </xdr:from>
    <xdr:to>
      <xdr:col>72</xdr:col>
      <xdr:colOff>38100</xdr:colOff>
      <xdr:row>57</xdr:row>
      <xdr:rowOff>31750</xdr:rowOff>
    </xdr:to>
    <xdr:sp macro="" textlink="">
      <xdr:nvSpPr>
        <xdr:cNvPr id="524" name="楕円 523"/>
        <xdr:cNvSpPr/>
      </xdr:nvSpPr>
      <xdr:spPr>
        <a:xfrm>
          <a:off x="11623675" y="97028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152400</xdr:rowOff>
    </xdr:from>
    <xdr:to>
      <xdr:col>76</xdr:col>
      <xdr:colOff>114300</xdr:colOff>
      <xdr:row>57</xdr:row>
      <xdr:rowOff>19050</xdr:rowOff>
    </xdr:to>
    <xdr:cxnSp macro="">
      <xdr:nvCxnSpPr>
        <xdr:cNvPr id="525" name="直線コネクタ 524"/>
        <xdr:cNvCxnSpPr/>
      </xdr:nvCxnSpPr>
      <xdr:spPr>
        <a:xfrm>
          <a:off x="11655425" y="9753600"/>
          <a:ext cx="7651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526" name="n_1aveValue【保健センター・保健所】&#10;有形固定資産減価償却率"/>
        <xdr:cNvSpPr txBox="1"/>
      </xdr:nvSpPr>
      <xdr:spPr>
        <a:xfrm>
          <a:off x="129800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66692</xdr:rowOff>
    </xdr:from>
    <xdr:ext cx="405111" cy="259045"/>
    <xdr:sp macro="" textlink="">
      <xdr:nvSpPr>
        <xdr:cNvPr id="527" name="n_2aveValue【保健センター・保健所】&#10;有形固定資産減価償却率"/>
        <xdr:cNvSpPr txBox="1"/>
      </xdr:nvSpPr>
      <xdr:spPr>
        <a:xfrm>
          <a:off x="12246619"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528" name="n_3aveValue【保健センター・保健所】&#10;有形固定資産減価償却率"/>
        <xdr:cNvSpPr txBox="1"/>
      </xdr:nvSpPr>
      <xdr:spPr>
        <a:xfrm>
          <a:off x="1150049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151147</xdr:rowOff>
    </xdr:from>
    <xdr:ext cx="405111" cy="259045"/>
    <xdr:sp macro="" textlink="">
      <xdr:nvSpPr>
        <xdr:cNvPr id="529" name="n_4aveValue【保健センター・保健所】&#10;有形固定資産減価償却率"/>
        <xdr:cNvSpPr txBox="1"/>
      </xdr:nvSpPr>
      <xdr:spPr>
        <a:xfrm>
          <a:off x="10725794" y="975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109237</xdr:rowOff>
    </xdr:from>
    <xdr:ext cx="405111" cy="259045"/>
    <xdr:sp macro="" textlink="">
      <xdr:nvSpPr>
        <xdr:cNvPr id="530" name="n_1mainValue【保健センター・保健所】&#10;有形固定資産減価償却率"/>
        <xdr:cNvSpPr txBox="1"/>
      </xdr:nvSpPr>
      <xdr:spPr>
        <a:xfrm>
          <a:off x="12980044" y="953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86377</xdr:rowOff>
    </xdr:from>
    <xdr:ext cx="405111" cy="259045"/>
    <xdr:sp macro="" textlink="">
      <xdr:nvSpPr>
        <xdr:cNvPr id="531" name="n_2mainValue【保健センター・保健所】&#10;有形固定資産減価償却率"/>
        <xdr:cNvSpPr txBox="1"/>
      </xdr:nvSpPr>
      <xdr:spPr>
        <a:xfrm>
          <a:off x="12246619" y="951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48277</xdr:rowOff>
    </xdr:from>
    <xdr:ext cx="405111" cy="259045"/>
    <xdr:sp macro="" textlink="">
      <xdr:nvSpPr>
        <xdr:cNvPr id="532" name="n_3mainValue【保健センター・保健所】&#10;有形固定資産減価償却率"/>
        <xdr:cNvSpPr txBox="1"/>
      </xdr:nvSpPr>
      <xdr:spPr>
        <a:xfrm>
          <a:off x="11500494" y="947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3" name="正方形/長方形 532"/>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4" name="正方形/長方形 533"/>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5" name="正方形/長方形 534"/>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6" name="正方形/長方形 535"/>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7" name="正方形/長方形 536"/>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8" name="正方形/長方形 537"/>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9" name="正方形/長方形 538"/>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0" name="正方形/長方形 539"/>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1" name="テキスト ボックス 540"/>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2" name="直線コネクタ 541"/>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43" name="直線コネクタ 542"/>
        <xdr:cNvCxnSpPr/>
      </xdr:nvCxnSpPr>
      <xdr:spPr>
        <a:xfrm>
          <a:off x="15544800" y="1097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44" name="テキスト ボックス 543"/>
        <xdr:cNvSpPr txBox="1"/>
      </xdr:nvSpPr>
      <xdr:spPr>
        <a:xfrm>
          <a:off x="15163346"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45" name="直線コネクタ 544"/>
        <xdr:cNvCxnSpPr/>
      </xdr:nvCxnSpPr>
      <xdr:spPr>
        <a:xfrm>
          <a:off x="15544800" y="1051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46" name="テキスト ボックス 545"/>
        <xdr:cNvSpPr txBox="1"/>
      </xdr:nvSpPr>
      <xdr:spPr>
        <a:xfrm>
          <a:off x="15163346"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47" name="直線コネクタ 546"/>
        <xdr:cNvCxnSpPr/>
      </xdr:nvCxnSpPr>
      <xdr:spPr>
        <a:xfrm>
          <a:off x="15544800" y="1005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48" name="テキスト ボックス 547"/>
        <xdr:cNvSpPr txBox="1"/>
      </xdr:nvSpPr>
      <xdr:spPr>
        <a:xfrm>
          <a:off x="15163346"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49" name="直線コネクタ 548"/>
        <xdr:cNvCxnSpPr/>
      </xdr:nvCxnSpPr>
      <xdr:spPr>
        <a:xfrm>
          <a:off x="15544800" y="960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50" name="テキスト ボックス 549"/>
        <xdr:cNvSpPr txBox="1"/>
      </xdr:nvSpPr>
      <xdr:spPr>
        <a:xfrm>
          <a:off x="15163346"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1" name="直線コネクタ 550"/>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2" name="テキスト ボックス 551"/>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3" name="【保健センター・保健所】&#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32233</xdr:rowOff>
    </xdr:from>
    <xdr:to>
      <xdr:col>116</xdr:col>
      <xdr:colOff>62864</xdr:colOff>
      <xdr:row>63</xdr:row>
      <xdr:rowOff>156591</xdr:rowOff>
    </xdr:to>
    <xdr:cxnSp macro="">
      <xdr:nvCxnSpPr>
        <xdr:cNvPr id="554" name="直線コネクタ 553"/>
        <xdr:cNvCxnSpPr/>
      </xdr:nvCxnSpPr>
      <xdr:spPr>
        <a:xfrm flipV="1">
          <a:off x="18846164" y="9804883"/>
          <a:ext cx="0" cy="1153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160418</xdr:rowOff>
    </xdr:from>
    <xdr:ext cx="469744" cy="259045"/>
    <xdr:sp macro="" textlink="">
      <xdr:nvSpPr>
        <xdr:cNvPr id="555" name="【保健センター・保健所】&#10;一人当たり面積最小値テキスト"/>
        <xdr:cNvSpPr txBox="1"/>
      </xdr:nvSpPr>
      <xdr:spPr>
        <a:xfrm>
          <a:off x="18884900" y="1096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156591</xdr:rowOff>
    </xdr:from>
    <xdr:to>
      <xdr:col>116</xdr:col>
      <xdr:colOff>152400</xdr:colOff>
      <xdr:row>63</xdr:row>
      <xdr:rowOff>156591</xdr:rowOff>
    </xdr:to>
    <xdr:cxnSp macro="">
      <xdr:nvCxnSpPr>
        <xdr:cNvPr id="556" name="直線コネクタ 555"/>
        <xdr:cNvCxnSpPr/>
      </xdr:nvCxnSpPr>
      <xdr:spPr>
        <a:xfrm>
          <a:off x="18786475" y="1095794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150360</xdr:rowOff>
    </xdr:from>
    <xdr:ext cx="469744" cy="259045"/>
    <xdr:sp macro="" textlink="">
      <xdr:nvSpPr>
        <xdr:cNvPr id="557" name="【保健センター・保健所】&#10;一人当たり面積最大値テキスト"/>
        <xdr:cNvSpPr txBox="1"/>
      </xdr:nvSpPr>
      <xdr:spPr>
        <a:xfrm>
          <a:off x="18884900" y="958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32233</xdr:rowOff>
    </xdr:from>
    <xdr:to>
      <xdr:col>116</xdr:col>
      <xdr:colOff>152400</xdr:colOff>
      <xdr:row>57</xdr:row>
      <xdr:rowOff>32233</xdr:rowOff>
    </xdr:to>
    <xdr:cxnSp macro="">
      <xdr:nvCxnSpPr>
        <xdr:cNvPr id="558" name="直線コネクタ 557"/>
        <xdr:cNvCxnSpPr/>
      </xdr:nvCxnSpPr>
      <xdr:spPr>
        <a:xfrm>
          <a:off x="18786475" y="980488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67403</xdr:rowOff>
    </xdr:from>
    <xdr:ext cx="469744" cy="259045"/>
    <xdr:sp macro="" textlink="">
      <xdr:nvSpPr>
        <xdr:cNvPr id="559" name="【保健センター・保健所】&#10;一人当たり面積平均値テキスト"/>
        <xdr:cNvSpPr txBox="1"/>
      </xdr:nvSpPr>
      <xdr:spPr>
        <a:xfrm>
          <a:off x="18884900" y="10697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44526</xdr:rowOff>
    </xdr:from>
    <xdr:to>
      <xdr:col>116</xdr:col>
      <xdr:colOff>114300</xdr:colOff>
      <xdr:row>63</xdr:row>
      <xdr:rowOff>146126</xdr:rowOff>
    </xdr:to>
    <xdr:sp macro="" textlink="">
      <xdr:nvSpPr>
        <xdr:cNvPr id="560" name="フローチャート: 判断 559"/>
        <xdr:cNvSpPr/>
      </xdr:nvSpPr>
      <xdr:spPr>
        <a:xfrm>
          <a:off x="18796000" y="1084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33782</xdr:rowOff>
    </xdr:from>
    <xdr:to>
      <xdr:col>112</xdr:col>
      <xdr:colOff>38100</xdr:colOff>
      <xdr:row>63</xdr:row>
      <xdr:rowOff>135382</xdr:rowOff>
    </xdr:to>
    <xdr:sp macro="" textlink="">
      <xdr:nvSpPr>
        <xdr:cNvPr id="561" name="フローチャート: 判断 560"/>
        <xdr:cNvSpPr/>
      </xdr:nvSpPr>
      <xdr:spPr>
        <a:xfrm>
          <a:off x="18100675" y="1083513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36982</xdr:rowOff>
    </xdr:from>
    <xdr:to>
      <xdr:col>107</xdr:col>
      <xdr:colOff>101600</xdr:colOff>
      <xdr:row>63</xdr:row>
      <xdr:rowOff>138582</xdr:rowOff>
    </xdr:to>
    <xdr:sp macro="" textlink="">
      <xdr:nvSpPr>
        <xdr:cNvPr id="562" name="フローチャート: 判断 561"/>
        <xdr:cNvSpPr/>
      </xdr:nvSpPr>
      <xdr:spPr>
        <a:xfrm>
          <a:off x="17325975" y="1083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40411</xdr:rowOff>
    </xdr:from>
    <xdr:to>
      <xdr:col>102</xdr:col>
      <xdr:colOff>165100</xdr:colOff>
      <xdr:row>63</xdr:row>
      <xdr:rowOff>142011</xdr:rowOff>
    </xdr:to>
    <xdr:sp macro="" textlink="">
      <xdr:nvSpPr>
        <xdr:cNvPr id="563" name="フローチャート: 判断 562"/>
        <xdr:cNvSpPr/>
      </xdr:nvSpPr>
      <xdr:spPr>
        <a:xfrm>
          <a:off x="16579850" y="1084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32182</xdr:rowOff>
    </xdr:from>
    <xdr:to>
      <xdr:col>98</xdr:col>
      <xdr:colOff>38100</xdr:colOff>
      <xdr:row>63</xdr:row>
      <xdr:rowOff>133782</xdr:rowOff>
    </xdr:to>
    <xdr:sp macro="" textlink="">
      <xdr:nvSpPr>
        <xdr:cNvPr id="564" name="フローチャート: 判断 563"/>
        <xdr:cNvSpPr/>
      </xdr:nvSpPr>
      <xdr:spPr>
        <a:xfrm>
          <a:off x="15833725" y="1083353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5" name="テキスト ボックス 564"/>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6" name="テキスト ボックス 565"/>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7" name="テキスト ボックス 566"/>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8" name="テキスト ボックス 567"/>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9" name="テキスト ボックス 568"/>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49326</xdr:rowOff>
    </xdr:from>
    <xdr:to>
      <xdr:col>116</xdr:col>
      <xdr:colOff>114300</xdr:colOff>
      <xdr:row>63</xdr:row>
      <xdr:rowOff>150926</xdr:rowOff>
    </xdr:to>
    <xdr:sp macro="" textlink="">
      <xdr:nvSpPr>
        <xdr:cNvPr id="570" name="楕円 569"/>
        <xdr:cNvSpPr/>
      </xdr:nvSpPr>
      <xdr:spPr>
        <a:xfrm>
          <a:off x="18796000" y="1085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22952</xdr:rowOff>
    </xdr:from>
    <xdr:ext cx="469744" cy="259045"/>
    <xdr:sp macro="" textlink="">
      <xdr:nvSpPr>
        <xdr:cNvPr id="571" name="【保健センター・保健所】&#10;一人当たり面積該当値テキスト"/>
        <xdr:cNvSpPr txBox="1"/>
      </xdr:nvSpPr>
      <xdr:spPr>
        <a:xfrm>
          <a:off x="18884900" y="1082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54584</xdr:rowOff>
    </xdr:from>
    <xdr:to>
      <xdr:col>112</xdr:col>
      <xdr:colOff>38100</xdr:colOff>
      <xdr:row>63</xdr:row>
      <xdr:rowOff>156184</xdr:rowOff>
    </xdr:to>
    <xdr:sp macro="" textlink="">
      <xdr:nvSpPr>
        <xdr:cNvPr id="572" name="楕円 571"/>
        <xdr:cNvSpPr/>
      </xdr:nvSpPr>
      <xdr:spPr>
        <a:xfrm>
          <a:off x="18100675" y="1085593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100126</xdr:rowOff>
    </xdr:from>
    <xdr:to>
      <xdr:col>116</xdr:col>
      <xdr:colOff>63500</xdr:colOff>
      <xdr:row>63</xdr:row>
      <xdr:rowOff>105384</xdr:rowOff>
    </xdr:to>
    <xdr:cxnSp macro="">
      <xdr:nvCxnSpPr>
        <xdr:cNvPr id="573" name="直線コネクタ 572"/>
        <xdr:cNvCxnSpPr/>
      </xdr:nvCxnSpPr>
      <xdr:spPr>
        <a:xfrm flipV="1">
          <a:off x="18132425" y="10901476"/>
          <a:ext cx="714375"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55270</xdr:rowOff>
    </xdr:from>
    <xdr:to>
      <xdr:col>107</xdr:col>
      <xdr:colOff>101600</xdr:colOff>
      <xdr:row>63</xdr:row>
      <xdr:rowOff>156870</xdr:rowOff>
    </xdr:to>
    <xdr:sp macro="" textlink="">
      <xdr:nvSpPr>
        <xdr:cNvPr id="574" name="楕円 573"/>
        <xdr:cNvSpPr/>
      </xdr:nvSpPr>
      <xdr:spPr>
        <a:xfrm>
          <a:off x="17325975" y="1085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105384</xdr:rowOff>
    </xdr:from>
    <xdr:to>
      <xdr:col>111</xdr:col>
      <xdr:colOff>177800</xdr:colOff>
      <xdr:row>63</xdr:row>
      <xdr:rowOff>106070</xdr:rowOff>
    </xdr:to>
    <xdr:cxnSp macro="">
      <xdr:nvCxnSpPr>
        <xdr:cNvPr id="575" name="直線コネクタ 574"/>
        <xdr:cNvCxnSpPr/>
      </xdr:nvCxnSpPr>
      <xdr:spPr>
        <a:xfrm flipV="1">
          <a:off x="17376775" y="10906734"/>
          <a:ext cx="75565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55270</xdr:rowOff>
    </xdr:from>
    <xdr:to>
      <xdr:col>102</xdr:col>
      <xdr:colOff>165100</xdr:colOff>
      <xdr:row>63</xdr:row>
      <xdr:rowOff>156870</xdr:rowOff>
    </xdr:to>
    <xdr:sp macro="" textlink="">
      <xdr:nvSpPr>
        <xdr:cNvPr id="576" name="楕円 575"/>
        <xdr:cNvSpPr/>
      </xdr:nvSpPr>
      <xdr:spPr>
        <a:xfrm>
          <a:off x="16579850" y="1085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106070</xdr:rowOff>
    </xdr:from>
    <xdr:to>
      <xdr:col>107</xdr:col>
      <xdr:colOff>50800</xdr:colOff>
      <xdr:row>63</xdr:row>
      <xdr:rowOff>106070</xdr:rowOff>
    </xdr:to>
    <xdr:cxnSp macro="">
      <xdr:nvCxnSpPr>
        <xdr:cNvPr id="577" name="直線コネクタ 576"/>
        <xdr:cNvCxnSpPr/>
      </xdr:nvCxnSpPr>
      <xdr:spPr>
        <a:xfrm>
          <a:off x="16630650" y="10907420"/>
          <a:ext cx="7461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151909</xdr:rowOff>
    </xdr:from>
    <xdr:ext cx="469744" cy="259045"/>
    <xdr:sp macro="" textlink="">
      <xdr:nvSpPr>
        <xdr:cNvPr id="578" name="n_1aveValue【保健センター・保健所】&#10;一人当たり面積"/>
        <xdr:cNvSpPr txBox="1"/>
      </xdr:nvSpPr>
      <xdr:spPr>
        <a:xfrm>
          <a:off x="17932477" y="1061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155109</xdr:rowOff>
    </xdr:from>
    <xdr:ext cx="469744" cy="259045"/>
    <xdr:sp macro="" textlink="">
      <xdr:nvSpPr>
        <xdr:cNvPr id="579" name="n_2aveValue【保健センター・保健所】&#10;一人当たり面積"/>
        <xdr:cNvSpPr txBox="1"/>
      </xdr:nvSpPr>
      <xdr:spPr>
        <a:xfrm>
          <a:off x="17170477" y="106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158538</xdr:rowOff>
    </xdr:from>
    <xdr:ext cx="469744" cy="259045"/>
    <xdr:sp macro="" textlink="">
      <xdr:nvSpPr>
        <xdr:cNvPr id="580" name="n_3aveValue【保健センター・保健所】&#10;一人当たり面積"/>
        <xdr:cNvSpPr txBox="1"/>
      </xdr:nvSpPr>
      <xdr:spPr>
        <a:xfrm>
          <a:off x="16424352" y="1061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150309</xdr:rowOff>
    </xdr:from>
    <xdr:ext cx="469744" cy="259045"/>
    <xdr:sp macro="" textlink="">
      <xdr:nvSpPr>
        <xdr:cNvPr id="581" name="n_4aveValue【保健センター・保健所】&#10;一人当たり面積"/>
        <xdr:cNvSpPr txBox="1"/>
      </xdr:nvSpPr>
      <xdr:spPr>
        <a:xfrm>
          <a:off x="15678227" y="10608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147311</xdr:rowOff>
    </xdr:from>
    <xdr:ext cx="469744" cy="259045"/>
    <xdr:sp macro="" textlink="">
      <xdr:nvSpPr>
        <xdr:cNvPr id="582" name="n_1mainValue【保健センター・保健所】&#10;一人当たり面積"/>
        <xdr:cNvSpPr txBox="1"/>
      </xdr:nvSpPr>
      <xdr:spPr>
        <a:xfrm>
          <a:off x="17932477" y="1094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147997</xdr:rowOff>
    </xdr:from>
    <xdr:ext cx="469744" cy="259045"/>
    <xdr:sp macro="" textlink="">
      <xdr:nvSpPr>
        <xdr:cNvPr id="583" name="n_2mainValue【保健センター・保健所】&#10;一人当たり面積"/>
        <xdr:cNvSpPr txBox="1"/>
      </xdr:nvSpPr>
      <xdr:spPr>
        <a:xfrm>
          <a:off x="17170477" y="1094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147997</xdr:rowOff>
    </xdr:from>
    <xdr:ext cx="469744" cy="259045"/>
    <xdr:sp macro="" textlink="">
      <xdr:nvSpPr>
        <xdr:cNvPr id="584" name="n_3mainValue【保健センター・保健所】&#10;一人当たり面積"/>
        <xdr:cNvSpPr txBox="1"/>
      </xdr:nvSpPr>
      <xdr:spPr>
        <a:xfrm>
          <a:off x="16424352" y="1094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5" name="正方形/長方形 584"/>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6" name="正方形/長方形 585"/>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7" name="正方形/長方形 586"/>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8" name="正方形/長方形 587"/>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9" name="正方形/長方形 588"/>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0" name="正方形/長方形 589"/>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1" name="正方形/長方形 590"/>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2" name="正方形/長方形 591"/>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3" name="テキスト ボックス 592"/>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4" name="直線コネクタ 593"/>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5" name="テキスト ボックス 594"/>
        <xdr:cNvSpPr txBox="1"/>
      </xdr:nvSpPr>
      <xdr:spPr>
        <a:xfrm>
          <a:off x="10197646"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96" name="直線コネクタ 595"/>
        <xdr:cNvCxnSpPr/>
      </xdr:nvCxnSpPr>
      <xdr:spPr>
        <a:xfrm>
          <a:off x="10588625" y="1485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97" name="テキスト ボックス 596"/>
        <xdr:cNvSpPr txBox="1"/>
      </xdr:nvSpPr>
      <xdr:spPr>
        <a:xfrm>
          <a:off x="101976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8" name="直線コネクタ 597"/>
        <xdr:cNvCxnSpPr/>
      </xdr:nvCxnSpPr>
      <xdr:spPr>
        <a:xfrm>
          <a:off x="10588625" y="1447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9" name="テキスト ボックス 598"/>
        <xdr:cNvSpPr txBox="1"/>
      </xdr:nvSpPr>
      <xdr:spPr>
        <a:xfrm>
          <a:off x="10242716"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00" name="直線コネクタ 599"/>
        <xdr:cNvCxnSpPr/>
      </xdr:nvCxnSpPr>
      <xdr:spPr>
        <a:xfrm>
          <a:off x="10588625" y="1409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01" name="テキスト ボックス 600"/>
        <xdr:cNvSpPr txBox="1"/>
      </xdr:nvSpPr>
      <xdr:spPr>
        <a:xfrm>
          <a:off x="10242716"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02" name="直線コネクタ 601"/>
        <xdr:cNvCxnSpPr/>
      </xdr:nvCxnSpPr>
      <xdr:spPr>
        <a:xfrm>
          <a:off x="10588625" y="1371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03" name="テキスト ボックス 602"/>
        <xdr:cNvSpPr txBox="1"/>
      </xdr:nvSpPr>
      <xdr:spPr>
        <a:xfrm>
          <a:off x="10242716"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04" name="直線コネクタ 603"/>
        <xdr:cNvCxnSpPr/>
      </xdr:nvCxnSpPr>
      <xdr:spPr>
        <a:xfrm>
          <a:off x="10588625" y="1333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05" name="テキスト ボックス 604"/>
        <xdr:cNvSpPr txBox="1"/>
      </xdr:nvSpPr>
      <xdr:spPr>
        <a:xfrm>
          <a:off x="10242716"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6" name="直線コネクタ 605"/>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07" name="テキスト ボックス 606"/>
        <xdr:cNvSpPr txBox="1"/>
      </xdr:nvSpPr>
      <xdr:spPr>
        <a:xfrm>
          <a:off x="10306836"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8"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609" name="直線コネクタ 608"/>
        <xdr:cNvCxnSpPr/>
      </xdr:nvCxnSpPr>
      <xdr:spPr>
        <a:xfrm flipV="1">
          <a:off x="13889989" y="13262611"/>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610" name="【消防施設】&#10;有形固定資産減価償却率最小値テキスト"/>
        <xdr:cNvSpPr txBox="1"/>
      </xdr:nvSpPr>
      <xdr:spPr>
        <a:xfrm>
          <a:off x="13928725"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611" name="直線コネクタ 610"/>
        <xdr:cNvCxnSpPr/>
      </xdr:nvCxnSpPr>
      <xdr:spPr>
        <a:xfrm>
          <a:off x="13801725" y="148056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12" name="【消防施設】&#10;有形固定資産減価償却率最大値テキスト"/>
        <xdr:cNvSpPr txBox="1"/>
      </xdr:nvSpPr>
      <xdr:spPr>
        <a:xfrm>
          <a:off x="13928725"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13" name="直線コネクタ 612"/>
        <xdr:cNvCxnSpPr/>
      </xdr:nvCxnSpPr>
      <xdr:spPr>
        <a:xfrm>
          <a:off x="13801725" y="1326261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71138</xdr:rowOff>
    </xdr:from>
    <xdr:ext cx="405111" cy="259045"/>
    <xdr:sp macro="" textlink="">
      <xdr:nvSpPr>
        <xdr:cNvPr id="614" name="【消防施設】&#10;有形固定資産減価償却率平均値テキスト"/>
        <xdr:cNvSpPr txBox="1"/>
      </xdr:nvSpPr>
      <xdr:spPr>
        <a:xfrm>
          <a:off x="13928725"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615" name="フローチャート: 判断 614"/>
        <xdr:cNvSpPr/>
      </xdr:nvSpPr>
      <xdr:spPr>
        <a:xfrm>
          <a:off x="13839825" y="139357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616" name="フローチャート: 判断 615"/>
        <xdr:cNvSpPr/>
      </xdr:nvSpPr>
      <xdr:spPr>
        <a:xfrm>
          <a:off x="13115925"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617" name="フローチャート: 判断 616"/>
        <xdr:cNvSpPr/>
      </xdr:nvSpPr>
      <xdr:spPr>
        <a:xfrm>
          <a:off x="123698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618" name="フローチャート: 判断 617"/>
        <xdr:cNvSpPr/>
      </xdr:nvSpPr>
      <xdr:spPr>
        <a:xfrm>
          <a:off x="11623675" y="140538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619" name="フローチャート: 判断 618"/>
        <xdr:cNvSpPr/>
      </xdr:nvSpPr>
      <xdr:spPr>
        <a:xfrm>
          <a:off x="10848975"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0" name="テキスト ボックス 619"/>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1" name="テキスト ボックス 620"/>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2" name="テキスト ボックス 621"/>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3" name="テキスト ボックス 622"/>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4" name="テキスト ボックス 623"/>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153036</xdr:rowOff>
    </xdr:from>
    <xdr:to>
      <xdr:col>85</xdr:col>
      <xdr:colOff>177800</xdr:colOff>
      <xdr:row>86</xdr:row>
      <xdr:rowOff>83186</xdr:rowOff>
    </xdr:to>
    <xdr:sp macro="" textlink="">
      <xdr:nvSpPr>
        <xdr:cNvPr id="625" name="楕円 624"/>
        <xdr:cNvSpPr/>
      </xdr:nvSpPr>
      <xdr:spPr>
        <a:xfrm>
          <a:off x="13839825" y="147262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67963</xdr:rowOff>
    </xdr:from>
    <xdr:ext cx="405111" cy="259045"/>
    <xdr:sp macro="" textlink="">
      <xdr:nvSpPr>
        <xdr:cNvPr id="626" name="【消防施設】&#10;有形固定資産減価償却率該当値テキスト"/>
        <xdr:cNvSpPr txBox="1"/>
      </xdr:nvSpPr>
      <xdr:spPr>
        <a:xfrm>
          <a:off x="13928725" y="14641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97789</xdr:rowOff>
    </xdr:from>
    <xdr:to>
      <xdr:col>81</xdr:col>
      <xdr:colOff>101600</xdr:colOff>
      <xdr:row>86</xdr:row>
      <xdr:rowOff>27939</xdr:rowOff>
    </xdr:to>
    <xdr:sp macro="" textlink="">
      <xdr:nvSpPr>
        <xdr:cNvPr id="627" name="楕円 626"/>
        <xdr:cNvSpPr/>
      </xdr:nvSpPr>
      <xdr:spPr>
        <a:xfrm>
          <a:off x="13115925"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148589</xdr:rowOff>
    </xdr:from>
    <xdr:to>
      <xdr:col>85</xdr:col>
      <xdr:colOff>127000</xdr:colOff>
      <xdr:row>86</xdr:row>
      <xdr:rowOff>32386</xdr:rowOff>
    </xdr:to>
    <xdr:cxnSp macro="">
      <xdr:nvCxnSpPr>
        <xdr:cNvPr id="628" name="直線コネクタ 627"/>
        <xdr:cNvCxnSpPr/>
      </xdr:nvCxnSpPr>
      <xdr:spPr>
        <a:xfrm>
          <a:off x="13166725" y="14721839"/>
          <a:ext cx="7239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42545</xdr:rowOff>
    </xdr:from>
    <xdr:to>
      <xdr:col>76</xdr:col>
      <xdr:colOff>165100</xdr:colOff>
      <xdr:row>85</xdr:row>
      <xdr:rowOff>144145</xdr:rowOff>
    </xdr:to>
    <xdr:sp macro="" textlink="">
      <xdr:nvSpPr>
        <xdr:cNvPr id="629" name="楕円 628"/>
        <xdr:cNvSpPr/>
      </xdr:nvSpPr>
      <xdr:spPr>
        <a:xfrm>
          <a:off x="12369800" y="1461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93345</xdr:rowOff>
    </xdr:from>
    <xdr:to>
      <xdr:col>81</xdr:col>
      <xdr:colOff>50800</xdr:colOff>
      <xdr:row>85</xdr:row>
      <xdr:rowOff>148589</xdr:rowOff>
    </xdr:to>
    <xdr:cxnSp macro="">
      <xdr:nvCxnSpPr>
        <xdr:cNvPr id="630" name="直線コネクタ 629"/>
        <xdr:cNvCxnSpPr/>
      </xdr:nvCxnSpPr>
      <xdr:spPr>
        <a:xfrm>
          <a:off x="12420600" y="14666595"/>
          <a:ext cx="746125"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156845</xdr:rowOff>
    </xdr:from>
    <xdr:to>
      <xdr:col>72</xdr:col>
      <xdr:colOff>38100</xdr:colOff>
      <xdr:row>85</xdr:row>
      <xdr:rowOff>86995</xdr:rowOff>
    </xdr:to>
    <xdr:sp macro="" textlink="">
      <xdr:nvSpPr>
        <xdr:cNvPr id="631" name="楕円 630"/>
        <xdr:cNvSpPr/>
      </xdr:nvSpPr>
      <xdr:spPr>
        <a:xfrm>
          <a:off x="11623675" y="1455864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36195</xdr:rowOff>
    </xdr:from>
    <xdr:to>
      <xdr:col>76</xdr:col>
      <xdr:colOff>114300</xdr:colOff>
      <xdr:row>85</xdr:row>
      <xdr:rowOff>93345</xdr:rowOff>
    </xdr:to>
    <xdr:cxnSp macro="">
      <xdr:nvCxnSpPr>
        <xdr:cNvPr id="632" name="直線コネクタ 631"/>
        <xdr:cNvCxnSpPr/>
      </xdr:nvCxnSpPr>
      <xdr:spPr>
        <a:xfrm>
          <a:off x="11655425" y="14609445"/>
          <a:ext cx="7651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109238</xdr:rowOff>
    </xdr:from>
    <xdr:ext cx="405111" cy="259045"/>
    <xdr:sp macro="" textlink="">
      <xdr:nvSpPr>
        <xdr:cNvPr id="633" name="n_1aveValue【消防施設】&#10;有形固定資産減価償却率"/>
        <xdr:cNvSpPr txBox="1"/>
      </xdr:nvSpPr>
      <xdr:spPr>
        <a:xfrm>
          <a:off x="129800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141622</xdr:rowOff>
    </xdr:from>
    <xdr:ext cx="405111" cy="259045"/>
    <xdr:sp macro="" textlink="">
      <xdr:nvSpPr>
        <xdr:cNvPr id="634" name="n_2aveValue【消防施設】&#10;有形固定資産減価償却率"/>
        <xdr:cNvSpPr txBox="1"/>
      </xdr:nvSpPr>
      <xdr:spPr>
        <a:xfrm>
          <a:off x="12246619"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635" name="n_3aveValue【消防施設】&#10;有形固定資産減価償却率"/>
        <xdr:cNvSpPr txBox="1"/>
      </xdr:nvSpPr>
      <xdr:spPr>
        <a:xfrm>
          <a:off x="1150049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15891</xdr:rowOff>
    </xdr:from>
    <xdr:ext cx="405111" cy="259045"/>
    <xdr:sp macro="" textlink="">
      <xdr:nvSpPr>
        <xdr:cNvPr id="636" name="n_4aveValue【消防施設】&#10;有形固定資産減価償却率"/>
        <xdr:cNvSpPr txBox="1"/>
      </xdr:nvSpPr>
      <xdr:spPr>
        <a:xfrm>
          <a:off x="10725794" y="1373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19066</xdr:rowOff>
    </xdr:from>
    <xdr:ext cx="405111" cy="259045"/>
    <xdr:sp macro="" textlink="">
      <xdr:nvSpPr>
        <xdr:cNvPr id="637" name="n_1mainValue【消防施設】&#10;有形固定資産減価償却率"/>
        <xdr:cNvSpPr txBox="1"/>
      </xdr:nvSpPr>
      <xdr:spPr>
        <a:xfrm>
          <a:off x="12980044" y="1476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135272</xdr:rowOff>
    </xdr:from>
    <xdr:ext cx="405111" cy="259045"/>
    <xdr:sp macro="" textlink="">
      <xdr:nvSpPr>
        <xdr:cNvPr id="638" name="n_2mainValue【消防施設】&#10;有形固定資産減価償却率"/>
        <xdr:cNvSpPr txBox="1"/>
      </xdr:nvSpPr>
      <xdr:spPr>
        <a:xfrm>
          <a:off x="12246619" y="1470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78122</xdr:rowOff>
    </xdr:from>
    <xdr:ext cx="405111" cy="259045"/>
    <xdr:sp macro="" textlink="">
      <xdr:nvSpPr>
        <xdr:cNvPr id="639" name="n_3mainValue【消防施設】&#10;有形固定資産減価償却率"/>
        <xdr:cNvSpPr txBox="1"/>
      </xdr:nvSpPr>
      <xdr:spPr>
        <a:xfrm>
          <a:off x="1150049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0" name="正方形/長方形 639"/>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1" name="正方形/長方形 640"/>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2" name="正方形/長方形 641"/>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3" name="正方形/長方形 642"/>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4" name="正方形/長方形 643"/>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5" name="正方形/長方形 644"/>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6" name="正方形/長方形 645"/>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7" name="正方形/長方形 646"/>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8" name="テキスト ボックス 647"/>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9" name="直線コネクタ 648"/>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0" name="直線コネクタ 649"/>
        <xdr:cNvCxnSpPr/>
      </xdr:nvCxnSpPr>
      <xdr:spPr>
        <a:xfrm>
          <a:off x="15544800" y="1478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1" name="テキスト ボックス 650"/>
        <xdr:cNvSpPr txBox="1"/>
      </xdr:nvSpPr>
      <xdr:spPr>
        <a:xfrm>
          <a:off x="15163346"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2" name="直線コネクタ 651"/>
        <xdr:cNvCxnSpPr/>
      </xdr:nvCxnSpPr>
      <xdr:spPr>
        <a:xfrm>
          <a:off x="15544800" y="1432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53" name="テキスト ボックス 652"/>
        <xdr:cNvSpPr txBox="1"/>
      </xdr:nvSpPr>
      <xdr:spPr>
        <a:xfrm>
          <a:off x="15163346"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54" name="直線コネクタ 653"/>
        <xdr:cNvCxnSpPr/>
      </xdr:nvCxnSpPr>
      <xdr:spPr>
        <a:xfrm>
          <a:off x="15544800" y="1386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55" name="テキスト ボックス 654"/>
        <xdr:cNvSpPr txBox="1"/>
      </xdr:nvSpPr>
      <xdr:spPr>
        <a:xfrm>
          <a:off x="15163346"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56" name="直線コネクタ 655"/>
        <xdr:cNvCxnSpPr/>
      </xdr:nvCxnSpPr>
      <xdr:spPr>
        <a:xfrm>
          <a:off x="15544800" y="1341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57" name="テキスト ボックス 656"/>
        <xdr:cNvSpPr txBox="1"/>
      </xdr:nvSpPr>
      <xdr:spPr>
        <a:xfrm>
          <a:off x="15163346"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8" name="直線コネクタ 657"/>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9" name="テキスト ボックス 658"/>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0"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661" name="直線コネクタ 660"/>
        <xdr:cNvCxnSpPr/>
      </xdr:nvCxnSpPr>
      <xdr:spPr>
        <a:xfrm flipV="1">
          <a:off x="18846164" y="13490524"/>
          <a:ext cx="0" cy="127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662" name="【消防施設】&#10;一人当たり面積最小値テキスト"/>
        <xdr:cNvSpPr txBox="1"/>
      </xdr:nvSpPr>
      <xdr:spPr>
        <a:xfrm>
          <a:off x="18884900" y="1477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663" name="直線コネクタ 662"/>
        <xdr:cNvCxnSpPr/>
      </xdr:nvCxnSpPr>
      <xdr:spPr>
        <a:xfrm>
          <a:off x="18786475" y="1477045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664" name="【消防施設】&#10;一人当たり面積最大値テキスト"/>
        <xdr:cNvSpPr txBox="1"/>
      </xdr:nvSpPr>
      <xdr:spPr>
        <a:xfrm>
          <a:off x="18884900" y="1326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665" name="直線コネクタ 664"/>
        <xdr:cNvCxnSpPr/>
      </xdr:nvCxnSpPr>
      <xdr:spPr>
        <a:xfrm>
          <a:off x="18786475" y="1349052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666" name="【消防施設】&#10;一人当たり面積平均値テキスト"/>
        <xdr:cNvSpPr txBox="1"/>
      </xdr:nvSpPr>
      <xdr:spPr>
        <a:xfrm>
          <a:off x="18884900" y="14482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667" name="フローチャート: 判断 666"/>
        <xdr:cNvSpPr/>
      </xdr:nvSpPr>
      <xdr:spPr>
        <a:xfrm>
          <a:off x="18796000" y="1463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668" name="フローチャート: 判断 667"/>
        <xdr:cNvSpPr/>
      </xdr:nvSpPr>
      <xdr:spPr>
        <a:xfrm>
          <a:off x="18100675" y="1466159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669" name="フローチャート: 判断 668"/>
        <xdr:cNvSpPr/>
      </xdr:nvSpPr>
      <xdr:spPr>
        <a:xfrm>
          <a:off x="17325975"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670" name="フローチャート: 判断 669"/>
        <xdr:cNvSpPr/>
      </xdr:nvSpPr>
      <xdr:spPr>
        <a:xfrm>
          <a:off x="16579850" y="1465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671" name="フローチャート: 判断 670"/>
        <xdr:cNvSpPr/>
      </xdr:nvSpPr>
      <xdr:spPr>
        <a:xfrm>
          <a:off x="15833725" y="1460855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2" name="テキスト ボックス 671"/>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3" name="テキスト ボックス 672"/>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4" name="テキスト ボックス 673"/>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5" name="テキスト ボックス 674"/>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6" name="テキスト ボックス 675"/>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99085</xdr:rowOff>
    </xdr:from>
    <xdr:to>
      <xdr:col>116</xdr:col>
      <xdr:colOff>114300</xdr:colOff>
      <xdr:row>86</xdr:row>
      <xdr:rowOff>29235</xdr:rowOff>
    </xdr:to>
    <xdr:sp macro="" textlink="">
      <xdr:nvSpPr>
        <xdr:cNvPr id="677" name="楕円 676"/>
        <xdr:cNvSpPr/>
      </xdr:nvSpPr>
      <xdr:spPr>
        <a:xfrm>
          <a:off x="18796000" y="1467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36593</xdr:rowOff>
    </xdr:from>
    <xdr:ext cx="469744" cy="259045"/>
    <xdr:sp macro="" textlink="">
      <xdr:nvSpPr>
        <xdr:cNvPr id="678" name="【消防施設】&#10;一人当たり面積該当値テキスト"/>
        <xdr:cNvSpPr txBox="1"/>
      </xdr:nvSpPr>
      <xdr:spPr>
        <a:xfrm>
          <a:off x="18884900" y="1460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100228</xdr:rowOff>
    </xdr:from>
    <xdr:to>
      <xdr:col>112</xdr:col>
      <xdr:colOff>38100</xdr:colOff>
      <xdr:row>86</xdr:row>
      <xdr:rowOff>30378</xdr:rowOff>
    </xdr:to>
    <xdr:sp macro="" textlink="">
      <xdr:nvSpPr>
        <xdr:cNvPr id="679" name="楕円 678"/>
        <xdr:cNvSpPr/>
      </xdr:nvSpPr>
      <xdr:spPr>
        <a:xfrm>
          <a:off x="18100675" y="1467347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149885</xdr:rowOff>
    </xdr:from>
    <xdr:to>
      <xdr:col>116</xdr:col>
      <xdr:colOff>63500</xdr:colOff>
      <xdr:row>85</xdr:row>
      <xdr:rowOff>151028</xdr:rowOff>
    </xdr:to>
    <xdr:cxnSp macro="">
      <xdr:nvCxnSpPr>
        <xdr:cNvPr id="680" name="直線コネクタ 679"/>
        <xdr:cNvCxnSpPr/>
      </xdr:nvCxnSpPr>
      <xdr:spPr>
        <a:xfrm flipV="1">
          <a:off x="18132425" y="14723135"/>
          <a:ext cx="714375"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100915</xdr:rowOff>
    </xdr:from>
    <xdr:to>
      <xdr:col>107</xdr:col>
      <xdr:colOff>101600</xdr:colOff>
      <xdr:row>86</xdr:row>
      <xdr:rowOff>31065</xdr:rowOff>
    </xdr:to>
    <xdr:sp macro="" textlink="">
      <xdr:nvSpPr>
        <xdr:cNvPr id="681" name="楕円 680"/>
        <xdr:cNvSpPr/>
      </xdr:nvSpPr>
      <xdr:spPr>
        <a:xfrm>
          <a:off x="17325975" y="1467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151028</xdr:rowOff>
    </xdr:from>
    <xdr:to>
      <xdr:col>111</xdr:col>
      <xdr:colOff>177800</xdr:colOff>
      <xdr:row>85</xdr:row>
      <xdr:rowOff>151715</xdr:rowOff>
    </xdr:to>
    <xdr:cxnSp macro="">
      <xdr:nvCxnSpPr>
        <xdr:cNvPr id="682" name="直線コネクタ 681"/>
        <xdr:cNvCxnSpPr/>
      </xdr:nvCxnSpPr>
      <xdr:spPr>
        <a:xfrm flipV="1">
          <a:off x="17376775" y="14724278"/>
          <a:ext cx="755650" cy="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100915</xdr:rowOff>
    </xdr:from>
    <xdr:to>
      <xdr:col>102</xdr:col>
      <xdr:colOff>165100</xdr:colOff>
      <xdr:row>86</xdr:row>
      <xdr:rowOff>31065</xdr:rowOff>
    </xdr:to>
    <xdr:sp macro="" textlink="">
      <xdr:nvSpPr>
        <xdr:cNvPr id="683" name="楕円 682"/>
        <xdr:cNvSpPr/>
      </xdr:nvSpPr>
      <xdr:spPr>
        <a:xfrm>
          <a:off x="16579850" y="1467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151715</xdr:rowOff>
    </xdr:from>
    <xdr:to>
      <xdr:col>107</xdr:col>
      <xdr:colOff>50800</xdr:colOff>
      <xdr:row>85</xdr:row>
      <xdr:rowOff>151715</xdr:rowOff>
    </xdr:to>
    <xdr:cxnSp macro="">
      <xdr:nvCxnSpPr>
        <xdr:cNvPr id="684" name="直線コネクタ 683"/>
        <xdr:cNvCxnSpPr/>
      </xdr:nvCxnSpPr>
      <xdr:spPr>
        <a:xfrm>
          <a:off x="16630650" y="14724965"/>
          <a:ext cx="7461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35019</xdr:rowOff>
    </xdr:from>
    <xdr:ext cx="469744" cy="259045"/>
    <xdr:sp macro="" textlink="">
      <xdr:nvSpPr>
        <xdr:cNvPr id="685" name="n_1aveValue【消防施設】&#10;一人当たり面積"/>
        <xdr:cNvSpPr txBox="1"/>
      </xdr:nvSpPr>
      <xdr:spPr>
        <a:xfrm>
          <a:off x="1793247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686" name="n_2aveValue【消防施設】&#10;一人当たり面積"/>
        <xdr:cNvSpPr txBox="1"/>
      </xdr:nvSpPr>
      <xdr:spPr>
        <a:xfrm>
          <a:off x="1717047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687" name="n_3aveValue【消防施設】&#10;一人当たり面積"/>
        <xdr:cNvSpPr txBox="1"/>
      </xdr:nvSpPr>
      <xdr:spPr>
        <a:xfrm>
          <a:off x="16424352" y="144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688" name="n_4aveValue【消防施設】&#10;一人当たり面積"/>
        <xdr:cNvSpPr txBox="1"/>
      </xdr:nvSpPr>
      <xdr:spPr>
        <a:xfrm>
          <a:off x="156782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21505</xdr:rowOff>
    </xdr:from>
    <xdr:ext cx="469744" cy="259045"/>
    <xdr:sp macro="" textlink="">
      <xdr:nvSpPr>
        <xdr:cNvPr id="689" name="n_1mainValue【消防施設】&#10;一人当たり面積"/>
        <xdr:cNvSpPr txBox="1"/>
      </xdr:nvSpPr>
      <xdr:spPr>
        <a:xfrm>
          <a:off x="17932477" y="1476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22192</xdr:rowOff>
    </xdr:from>
    <xdr:ext cx="469744" cy="259045"/>
    <xdr:sp macro="" textlink="">
      <xdr:nvSpPr>
        <xdr:cNvPr id="690" name="n_2mainValue【消防施設】&#10;一人当たり面積"/>
        <xdr:cNvSpPr txBox="1"/>
      </xdr:nvSpPr>
      <xdr:spPr>
        <a:xfrm>
          <a:off x="17170477" y="1476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22192</xdr:rowOff>
    </xdr:from>
    <xdr:ext cx="469744" cy="259045"/>
    <xdr:sp macro="" textlink="">
      <xdr:nvSpPr>
        <xdr:cNvPr id="691" name="n_3mainValue【消防施設】&#10;一人当たり面積"/>
        <xdr:cNvSpPr txBox="1"/>
      </xdr:nvSpPr>
      <xdr:spPr>
        <a:xfrm>
          <a:off x="16424352" y="1476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2" name="正方形/長方形 691"/>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3" name="正方形/長方形 692"/>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4" name="正方形/長方形 693"/>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5" name="正方形/長方形 694"/>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6" name="正方形/長方形 695"/>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7" name="正方形/長方形 696"/>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8" name="正方形/長方形 697"/>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9" name="正方形/長方形 698"/>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0" name="テキスト ボックス 699"/>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1" name="直線コネクタ 700"/>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2" name="テキスト ボックス 701"/>
        <xdr:cNvSpPr txBox="1"/>
      </xdr:nvSpPr>
      <xdr:spPr>
        <a:xfrm>
          <a:off x="101976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3" name="直線コネクタ 702"/>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4" name="テキスト ボックス 703"/>
        <xdr:cNvSpPr txBox="1"/>
      </xdr:nvSpPr>
      <xdr:spPr>
        <a:xfrm>
          <a:off x="101976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5" name="直線コネクタ 704"/>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6" name="テキスト ボックス 705"/>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7" name="直線コネクタ 706"/>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8" name="テキスト ボックス 707"/>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9" name="直線コネクタ 708"/>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0" name="テキスト ボックス 709"/>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1" name="直線コネクタ 710"/>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2" name="テキスト ボックス 711"/>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3" name="直線コネクタ 712"/>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4" name="テキスト ボックス 713"/>
        <xdr:cNvSpPr txBox="1"/>
      </xdr:nvSpPr>
      <xdr:spPr>
        <a:xfrm>
          <a:off x="10306836"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5" name="直線コネクタ 714"/>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6"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717" name="直線コネクタ 716"/>
        <xdr:cNvCxnSpPr/>
      </xdr:nvCxnSpPr>
      <xdr:spPr>
        <a:xfrm flipV="1">
          <a:off x="13889989"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18" name="【庁舎】&#10;有形固定資産減価償却率最小値テキスト"/>
        <xdr:cNvSpPr txBox="1"/>
      </xdr:nvSpPr>
      <xdr:spPr>
        <a:xfrm>
          <a:off x="13928725"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19" name="直線コネクタ 718"/>
        <xdr:cNvCxnSpPr/>
      </xdr:nvCxnSpPr>
      <xdr:spPr>
        <a:xfrm>
          <a:off x="13801725" y="1872342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720" name="【庁舎】&#10;有形固定資産減価償却率最大値テキスト"/>
        <xdr:cNvSpPr txBox="1"/>
      </xdr:nvSpPr>
      <xdr:spPr>
        <a:xfrm>
          <a:off x="13928725" y="16867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721" name="直線コネクタ 720"/>
        <xdr:cNvCxnSpPr/>
      </xdr:nvCxnSpPr>
      <xdr:spPr>
        <a:xfrm>
          <a:off x="13801725" y="1709220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77669</xdr:rowOff>
    </xdr:from>
    <xdr:ext cx="405111" cy="259045"/>
    <xdr:sp macro="" textlink="">
      <xdr:nvSpPr>
        <xdr:cNvPr id="722" name="【庁舎】&#10;有形固定資産減価償却率平均値テキスト"/>
        <xdr:cNvSpPr txBox="1"/>
      </xdr:nvSpPr>
      <xdr:spPr>
        <a:xfrm>
          <a:off x="13928725" y="18079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723" name="フローチャート: 判断 722"/>
        <xdr:cNvSpPr/>
      </xdr:nvSpPr>
      <xdr:spPr>
        <a:xfrm>
          <a:off x="13839825" y="1822849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724" name="フローチャート: 判断 723"/>
        <xdr:cNvSpPr/>
      </xdr:nvSpPr>
      <xdr:spPr>
        <a:xfrm>
          <a:off x="13115925"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725" name="フローチャート: 判断 724"/>
        <xdr:cNvSpPr/>
      </xdr:nvSpPr>
      <xdr:spPr>
        <a:xfrm>
          <a:off x="123698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726" name="フローチャート: 判断 725"/>
        <xdr:cNvSpPr/>
      </xdr:nvSpPr>
      <xdr:spPr>
        <a:xfrm>
          <a:off x="11623675" y="1805867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727" name="フローチャート: 判断 726"/>
        <xdr:cNvSpPr/>
      </xdr:nvSpPr>
      <xdr:spPr>
        <a:xfrm>
          <a:off x="10848975"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8" name="テキスト ボックス 727"/>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9" name="テキスト ボックス 728"/>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0" name="テキスト ボックス 729"/>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1" name="テキスト ボックス 730"/>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2" name="テキスト ボックス 731"/>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733" name="楕円 732"/>
        <xdr:cNvSpPr/>
      </xdr:nvSpPr>
      <xdr:spPr>
        <a:xfrm>
          <a:off x="13839825" y="186726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734" name="【庁舎】&#10;有形固定資産減価償却率該当値テキスト"/>
        <xdr:cNvSpPr txBox="1"/>
      </xdr:nvSpPr>
      <xdr:spPr>
        <a:xfrm>
          <a:off x="13928725"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154395</xdr:rowOff>
    </xdr:from>
    <xdr:to>
      <xdr:col>81</xdr:col>
      <xdr:colOff>101600</xdr:colOff>
      <xdr:row>109</xdr:row>
      <xdr:rowOff>84545</xdr:rowOff>
    </xdr:to>
    <xdr:sp macro="" textlink="">
      <xdr:nvSpPr>
        <xdr:cNvPr id="735" name="楕円 734"/>
        <xdr:cNvSpPr/>
      </xdr:nvSpPr>
      <xdr:spPr>
        <a:xfrm>
          <a:off x="13115925" y="1867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33745</xdr:rowOff>
    </xdr:from>
    <xdr:to>
      <xdr:col>85</xdr:col>
      <xdr:colOff>127000</xdr:colOff>
      <xdr:row>109</xdr:row>
      <xdr:rowOff>35379</xdr:rowOff>
    </xdr:to>
    <xdr:cxnSp macro="">
      <xdr:nvCxnSpPr>
        <xdr:cNvPr id="736" name="直線コネクタ 735"/>
        <xdr:cNvCxnSpPr/>
      </xdr:nvCxnSpPr>
      <xdr:spPr>
        <a:xfrm>
          <a:off x="13166725" y="18721795"/>
          <a:ext cx="7239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154395</xdr:rowOff>
    </xdr:from>
    <xdr:to>
      <xdr:col>76</xdr:col>
      <xdr:colOff>165100</xdr:colOff>
      <xdr:row>109</xdr:row>
      <xdr:rowOff>84545</xdr:rowOff>
    </xdr:to>
    <xdr:sp macro="" textlink="">
      <xdr:nvSpPr>
        <xdr:cNvPr id="737" name="楕円 736"/>
        <xdr:cNvSpPr/>
      </xdr:nvSpPr>
      <xdr:spPr>
        <a:xfrm>
          <a:off x="12369800" y="1867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33745</xdr:rowOff>
    </xdr:from>
    <xdr:to>
      <xdr:col>81</xdr:col>
      <xdr:colOff>50800</xdr:colOff>
      <xdr:row>109</xdr:row>
      <xdr:rowOff>33745</xdr:rowOff>
    </xdr:to>
    <xdr:cxnSp macro="">
      <xdr:nvCxnSpPr>
        <xdr:cNvPr id="738" name="直線コネクタ 737"/>
        <xdr:cNvCxnSpPr/>
      </xdr:nvCxnSpPr>
      <xdr:spPr>
        <a:xfrm>
          <a:off x="12420600" y="18721795"/>
          <a:ext cx="7461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152763</xdr:rowOff>
    </xdr:from>
    <xdr:to>
      <xdr:col>72</xdr:col>
      <xdr:colOff>38100</xdr:colOff>
      <xdr:row>109</xdr:row>
      <xdr:rowOff>82913</xdr:rowOff>
    </xdr:to>
    <xdr:sp macro="" textlink="">
      <xdr:nvSpPr>
        <xdr:cNvPr id="739" name="楕円 738"/>
        <xdr:cNvSpPr/>
      </xdr:nvSpPr>
      <xdr:spPr>
        <a:xfrm>
          <a:off x="11623675" y="1866936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32113</xdr:rowOff>
    </xdr:from>
    <xdr:to>
      <xdr:col>76</xdr:col>
      <xdr:colOff>114300</xdr:colOff>
      <xdr:row>109</xdr:row>
      <xdr:rowOff>33745</xdr:rowOff>
    </xdr:to>
    <xdr:cxnSp macro="">
      <xdr:nvCxnSpPr>
        <xdr:cNvPr id="740" name="直線コネクタ 739"/>
        <xdr:cNvCxnSpPr/>
      </xdr:nvCxnSpPr>
      <xdr:spPr>
        <a:xfrm>
          <a:off x="11655425" y="18720163"/>
          <a:ext cx="765175"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171285</xdr:rowOff>
    </xdr:from>
    <xdr:ext cx="405111" cy="259045"/>
    <xdr:sp macro="" textlink="">
      <xdr:nvSpPr>
        <xdr:cNvPr id="741" name="n_1aveValue【庁舎】&#10;有形固定資産減価償却率"/>
        <xdr:cNvSpPr txBox="1"/>
      </xdr:nvSpPr>
      <xdr:spPr>
        <a:xfrm>
          <a:off x="129800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742" name="n_2aveValue【庁舎】&#10;有形固定資産減価償却率"/>
        <xdr:cNvSpPr txBox="1"/>
      </xdr:nvSpPr>
      <xdr:spPr>
        <a:xfrm>
          <a:off x="12246619"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743" name="n_3aveValue【庁舎】&#10;有形固定資産減価償却率"/>
        <xdr:cNvSpPr txBox="1"/>
      </xdr:nvSpPr>
      <xdr:spPr>
        <a:xfrm>
          <a:off x="1150049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744" name="n_4aveValue【庁舎】&#10;有形固定資産減価償却率"/>
        <xdr:cNvSpPr txBox="1"/>
      </xdr:nvSpPr>
      <xdr:spPr>
        <a:xfrm>
          <a:off x="1072579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75672</xdr:rowOff>
    </xdr:from>
    <xdr:ext cx="405111" cy="259045"/>
    <xdr:sp macro="" textlink="">
      <xdr:nvSpPr>
        <xdr:cNvPr id="745" name="n_1mainValue【庁舎】&#10;有形固定資産減価償却率"/>
        <xdr:cNvSpPr txBox="1"/>
      </xdr:nvSpPr>
      <xdr:spPr>
        <a:xfrm>
          <a:off x="12980044" y="1876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75672</xdr:rowOff>
    </xdr:from>
    <xdr:ext cx="405111" cy="259045"/>
    <xdr:sp macro="" textlink="">
      <xdr:nvSpPr>
        <xdr:cNvPr id="746" name="n_2mainValue【庁舎】&#10;有形固定資産減価償却率"/>
        <xdr:cNvSpPr txBox="1"/>
      </xdr:nvSpPr>
      <xdr:spPr>
        <a:xfrm>
          <a:off x="12246619" y="1876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74040</xdr:rowOff>
    </xdr:from>
    <xdr:ext cx="405111" cy="259045"/>
    <xdr:sp macro="" textlink="">
      <xdr:nvSpPr>
        <xdr:cNvPr id="747" name="n_3mainValue【庁舎】&#10;有形固定資産減価償却率"/>
        <xdr:cNvSpPr txBox="1"/>
      </xdr:nvSpPr>
      <xdr:spPr>
        <a:xfrm>
          <a:off x="11500494" y="1876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6" name="テキスト ボックス 755"/>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7" name="直線コネクタ 756"/>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8" name="直線コネクタ 757"/>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9" name="テキスト ボックス 758"/>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0" name="直線コネクタ 759"/>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1" name="テキスト ボックス 760"/>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62" name="直線コネクタ 761"/>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63" name="テキスト ボックス 762"/>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4" name="直線コネクタ 763"/>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5" name="テキスト ボックス 764"/>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6" name="直線コネクタ 765"/>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67" name="テキスト ボックス 766"/>
        <xdr:cNvSpPr txBox="1"/>
      </xdr:nvSpPr>
      <xdr:spPr>
        <a:xfrm>
          <a:off x="15099226"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8" name="直線コネクタ 767"/>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69" name="テキスト ボックス 768"/>
        <xdr:cNvSpPr txBox="1"/>
      </xdr:nvSpPr>
      <xdr:spPr>
        <a:xfrm>
          <a:off x="15099226"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0"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771" name="直線コネクタ 770"/>
        <xdr:cNvCxnSpPr/>
      </xdr:nvCxnSpPr>
      <xdr:spPr>
        <a:xfrm flipV="1">
          <a:off x="18846164" y="173323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772" name="【庁舎】&#10;一人当たり面積最小値テキスト"/>
        <xdr:cNvSpPr txBox="1"/>
      </xdr:nvSpPr>
      <xdr:spPr>
        <a:xfrm>
          <a:off x="18884900"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773" name="直線コネクタ 772"/>
        <xdr:cNvCxnSpPr/>
      </xdr:nvCxnSpPr>
      <xdr:spPr>
        <a:xfrm>
          <a:off x="18786475" y="1864512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774" name="【庁舎】&#10;一人当たり面積最大値テキスト"/>
        <xdr:cNvSpPr txBox="1"/>
      </xdr:nvSpPr>
      <xdr:spPr>
        <a:xfrm>
          <a:off x="18884900"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775" name="直線コネクタ 774"/>
        <xdr:cNvCxnSpPr/>
      </xdr:nvCxnSpPr>
      <xdr:spPr>
        <a:xfrm>
          <a:off x="18786475" y="1733232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xdr:rowOff>
    </xdr:from>
    <xdr:ext cx="469744" cy="259045"/>
    <xdr:sp macro="" textlink="">
      <xdr:nvSpPr>
        <xdr:cNvPr id="776" name="【庁舎】&#10;一人当たり面積平均値テキスト"/>
        <xdr:cNvSpPr txBox="1"/>
      </xdr:nvSpPr>
      <xdr:spPr>
        <a:xfrm>
          <a:off x="18884900" y="18346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777" name="フローチャート: 判断 776"/>
        <xdr:cNvSpPr/>
      </xdr:nvSpPr>
      <xdr:spPr>
        <a:xfrm>
          <a:off x="18796000" y="184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778" name="フローチャート: 判断 777"/>
        <xdr:cNvSpPr/>
      </xdr:nvSpPr>
      <xdr:spPr>
        <a:xfrm>
          <a:off x="18100675" y="1850097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779" name="フローチャート: 判断 778"/>
        <xdr:cNvSpPr/>
      </xdr:nvSpPr>
      <xdr:spPr>
        <a:xfrm>
          <a:off x="17325975"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780" name="フローチャート: 判断 779"/>
        <xdr:cNvSpPr/>
      </xdr:nvSpPr>
      <xdr:spPr>
        <a:xfrm>
          <a:off x="1657985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781" name="フローチャート: 判断 780"/>
        <xdr:cNvSpPr/>
      </xdr:nvSpPr>
      <xdr:spPr>
        <a:xfrm>
          <a:off x="15833725" y="1850593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2" name="テキスト ボックス 781"/>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3" name="テキスト ボックス 782"/>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4" name="テキスト ボックス 783"/>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5" name="テキスト ボックス 784"/>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6" name="テキスト ボックス 785"/>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45338</xdr:rowOff>
    </xdr:from>
    <xdr:to>
      <xdr:col>116</xdr:col>
      <xdr:colOff>114300</xdr:colOff>
      <xdr:row>108</xdr:row>
      <xdr:rowOff>146938</xdr:rowOff>
    </xdr:to>
    <xdr:sp macro="" textlink="">
      <xdr:nvSpPr>
        <xdr:cNvPr id="787" name="楕円 786"/>
        <xdr:cNvSpPr/>
      </xdr:nvSpPr>
      <xdr:spPr>
        <a:xfrm>
          <a:off x="18796000" y="1856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131715</xdr:rowOff>
    </xdr:from>
    <xdr:ext cx="469744" cy="259045"/>
    <xdr:sp macro="" textlink="">
      <xdr:nvSpPr>
        <xdr:cNvPr id="788" name="【庁舎】&#10;一人当たり面積該当値テキスト"/>
        <xdr:cNvSpPr txBox="1"/>
      </xdr:nvSpPr>
      <xdr:spPr>
        <a:xfrm>
          <a:off x="18884900" y="18476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46482</xdr:rowOff>
    </xdr:from>
    <xdr:to>
      <xdr:col>112</xdr:col>
      <xdr:colOff>38100</xdr:colOff>
      <xdr:row>108</xdr:row>
      <xdr:rowOff>148082</xdr:rowOff>
    </xdr:to>
    <xdr:sp macro="" textlink="">
      <xdr:nvSpPr>
        <xdr:cNvPr id="789" name="楕円 788"/>
        <xdr:cNvSpPr/>
      </xdr:nvSpPr>
      <xdr:spPr>
        <a:xfrm>
          <a:off x="18100675" y="1856308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96138</xdr:rowOff>
    </xdr:from>
    <xdr:to>
      <xdr:col>116</xdr:col>
      <xdr:colOff>63500</xdr:colOff>
      <xdr:row>108</xdr:row>
      <xdr:rowOff>97282</xdr:rowOff>
    </xdr:to>
    <xdr:cxnSp macro="">
      <xdr:nvCxnSpPr>
        <xdr:cNvPr id="790" name="直線コネクタ 789"/>
        <xdr:cNvCxnSpPr/>
      </xdr:nvCxnSpPr>
      <xdr:spPr>
        <a:xfrm flipV="1">
          <a:off x="18132425" y="18612738"/>
          <a:ext cx="714375"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47117</xdr:rowOff>
    </xdr:from>
    <xdr:to>
      <xdr:col>107</xdr:col>
      <xdr:colOff>101600</xdr:colOff>
      <xdr:row>108</xdr:row>
      <xdr:rowOff>148717</xdr:rowOff>
    </xdr:to>
    <xdr:sp macro="" textlink="">
      <xdr:nvSpPr>
        <xdr:cNvPr id="791" name="楕円 790"/>
        <xdr:cNvSpPr/>
      </xdr:nvSpPr>
      <xdr:spPr>
        <a:xfrm>
          <a:off x="17325975" y="1856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97282</xdr:rowOff>
    </xdr:from>
    <xdr:to>
      <xdr:col>111</xdr:col>
      <xdr:colOff>177800</xdr:colOff>
      <xdr:row>108</xdr:row>
      <xdr:rowOff>97917</xdr:rowOff>
    </xdr:to>
    <xdr:cxnSp macro="">
      <xdr:nvCxnSpPr>
        <xdr:cNvPr id="792" name="直線コネクタ 791"/>
        <xdr:cNvCxnSpPr/>
      </xdr:nvCxnSpPr>
      <xdr:spPr>
        <a:xfrm flipV="1">
          <a:off x="17376775" y="18613882"/>
          <a:ext cx="75565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47244</xdr:rowOff>
    </xdr:from>
    <xdr:to>
      <xdr:col>102</xdr:col>
      <xdr:colOff>165100</xdr:colOff>
      <xdr:row>108</xdr:row>
      <xdr:rowOff>148844</xdr:rowOff>
    </xdr:to>
    <xdr:sp macro="" textlink="">
      <xdr:nvSpPr>
        <xdr:cNvPr id="793" name="楕円 792"/>
        <xdr:cNvSpPr/>
      </xdr:nvSpPr>
      <xdr:spPr>
        <a:xfrm>
          <a:off x="16579850" y="1856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97917</xdr:rowOff>
    </xdr:from>
    <xdr:to>
      <xdr:col>107</xdr:col>
      <xdr:colOff>50800</xdr:colOff>
      <xdr:row>108</xdr:row>
      <xdr:rowOff>98044</xdr:rowOff>
    </xdr:to>
    <xdr:cxnSp macro="">
      <xdr:nvCxnSpPr>
        <xdr:cNvPr id="794" name="直線コネクタ 793"/>
        <xdr:cNvCxnSpPr/>
      </xdr:nvCxnSpPr>
      <xdr:spPr>
        <a:xfrm flipV="1">
          <a:off x="16630650" y="18614517"/>
          <a:ext cx="746125"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102506</xdr:rowOff>
    </xdr:from>
    <xdr:ext cx="469744" cy="259045"/>
    <xdr:sp macro="" textlink="">
      <xdr:nvSpPr>
        <xdr:cNvPr id="795" name="n_1aveValue【庁舎】&#10;一人当たり面積"/>
        <xdr:cNvSpPr txBox="1"/>
      </xdr:nvSpPr>
      <xdr:spPr>
        <a:xfrm>
          <a:off x="17932477" y="1827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796" name="n_2aveValue【庁舎】&#10;一人当たり面積"/>
        <xdr:cNvSpPr txBox="1"/>
      </xdr:nvSpPr>
      <xdr:spPr>
        <a:xfrm>
          <a:off x="1717047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797" name="n_3aveValue【庁舎】&#10;一人当たり面積"/>
        <xdr:cNvSpPr txBox="1"/>
      </xdr:nvSpPr>
      <xdr:spPr>
        <a:xfrm>
          <a:off x="16424352"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798" name="n_4aveValue【庁舎】&#10;一人当たり面積"/>
        <xdr:cNvSpPr txBox="1"/>
      </xdr:nvSpPr>
      <xdr:spPr>
        <a:xfrm>
          <a:off x="156782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139209</xdr:rowOff>
    </xdr:from>
    <xdr:ext cx="469744" cy="259045"/>
    <xdr:sp macro="" textlink="">
      <xdr:nvSpPr>
        <xdr:cNvPr id="799" name="n_1mainValue【庁舎】&#10;一人当たり面積"/>
        <xdr:cNvSpPr txBox="1"/>
      </xdr:nvSpPr>
      <xdr:spPr>
        <a:xfrm>
          <a:off x="17932477" y="1865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139844</xdr:rowOff>
    </xdr:from>
    <xdr:ext cx="469744" cy="259045"/>
    <xdr:sp macro="" textlink="">
      <xdr:nvSpPr>
        <xdr:cNvPr id="800" name="n_2mainValue【庁舎】&#10;一人当たり面積"/>
        <xdr:cNvSpPr txBox="1"/>
      </xdr:nvSpPr>
      <xdr:spPr>
        <a:xfrm>
          <a:off x="17170477" y="1865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139971</xdr:rowOff>
    </xdr:from>
    <xdr:ext cx="469744" cy="259045"/>
    <xdr:sp macro="" textlink="">
      <xdr:nvSpPr>
        <xdr:cNvPr id="801" name="n_3mainValue【庁舎】&#10;一人当たり面積"/>
        <xdr:cNvSpPr txBox="1"/>
      </xdr:nvSpPr>
      <xdr:spPr>
        <a:xfrm>
          <a:off x="16424352" y="1865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2" name="正方形/長方形 801"/>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3" name="正方形/長方形 802"/>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4" name="テキスト ボックス 803"/>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が類似団体内平均値を下回っている「一般廃棄物処理施設」「保健センター・保健所」については、近年に施設を改修する等の工事により一人当たり有形固定資産額の増額・減価償却の増加となっている。</a:t>
          </a:r>
          <a:endParaRPr lang="ja-JP" altLang="ja-JP">
            <a:effectLst/>
          </a:endParaRPr>
        </a:p>
        <a:p>
          <a:r>
            <a:rPr lang="ja-JP" altLang="ja-JP" sz="1100">
              <a:solidFill>
                <a:schemeClr val="dk1"/>
              </a:solidFill>
              <a:effectLst/>
              <a:latin typeface="+mn-lt"/>
              <a:ea typeface="+mn-ea"/>
              <a:cs typeface="+mn-cs"/>
            </a:rPr>
            <a:t>「消防施設」に関しては減価償却率が</a:t>
          </a:r>
          <a:r>
            <a:rPr lang="en-US" altLang="ja-JP" sz="1100">
              <a:solidFill>
                <a:schemeClr val="dk1"/>
              </a:solidFill>
              <a:effectLst/>
              <a:latin typeface="+mn-lt"/>
              <a:ea typeface="+mn-ea"/>
              <a:cs typeface="+mn-cs"/>
            </a:rPr>
            <a:t>95%</a:t>
          </a:r>
          <a:r>
            <a:rPr lang="ja-JP" altLang="ja-JP" sz="1100">
              <a:solidFill>
                <a:schemeClr val="dk1"/>
              </a:solidFill>
              <a:effectLst/>
              <a:latin typeface="+mn-lt"/>
              <a:ea typeface="+mn-ea"/>
              <a:cs typeface="+mn-cs"/>
            </a:rPr>
            <a:t>を超え、「庁舎」にいたってはおおよそ</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％へと到達したことから、施設の更新や改修が求められるため、</a:t>
          </a:r>
          <a:r>
            <a:rPr kumimoji="1" lang="ja-JP" altLang="ja-JP" sz="1100">
              <a:solidFill>
                <a:schemeClr val="dk1"/>
              </a:solidFill>
              <a:effectLst/>
              <a:latin typeface="+mn-lt"/>
              <a:ea typeface="+mn-ea"/>
              <a:cs typeface="+mn-cs"/>
            </a:rPr>
            <a:t>施設運営や維持管理について検討が必要となる。</a:t>
          </a:r>
          <a:endParaRPr lang="ja-JP" altLang="ja-JP">
            <a:effectLst/>
          </a:endParaRPr>
        </a:p>
        <a:p>
          <a:r>
            <a:rPr kumimoji="1" lang="ja-JP" altLang="ja-JP" sz="1100">
              <a:solidFill>
                <a:schemeClr val="dk1"/>
              </a:solidFill>
              <a:effectLst/>
              <a:latin typeface="+mn-lt"/>
              <a:ea typeface="+mn-ea"/>
              <a:cs typeface="+mn-cs"/>
            </a:rPr>
            <a:t>当村が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村という特殊な行政区にあり、それぞれの島に施設があることから、一人当たり面積は比較的高水準にあり、高齢化や人口減少により今後も高い水準となることが見込まれる。</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）を境に減少し平成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で横這いとなっていたが、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令和元年度に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社会福祉費、地方債償還の増等により基準財政需要額が増加したことにより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り、令和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年度においても同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ポイントとなった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今後においても高齢化に伴う人口減による就業人口の減少が予想</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され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税収の減少が見込まれるため、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減少傾向が継続すると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考えられる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村税の滞納解消及び、徴収率の向上により一般財源の確保に努めるとともに、歳出抑制に努めていく必要がある。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133858</xdr:rowOff>
    </xdr:from>
    <xdr:to>
      <xdr:col>23</xdr:col>
      <xdr:colOff>133350</xdr:colOff>
      <xdr:row>43</xdr:row>
      <xdr:rowOff>133858</xdr:rowOff>
    </xdr:to>
    <xdr:cxnSp macro="">
      <xdr:nvCxnSpPr>
        <xdr:cNvPr id="66" name="直線コネクタ 65"/>
        <xdr:cNvCxnSpPr/>
      </xdr:nvCxnSpPr>
      <xdr:spPr>
        <a:xfrm>
          <a:off x="4114800" y="75062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124206</xdr:rowOff>
    </xdr:from>
    <xdr:to>
      <xdr:col>19</xdr:col>
      <xdr:colOff>133350</xdr:colOff>
      <xdr:row>43</xdr:row>
      <xdr:rowOff>133858</xdr:rowOff>
    </xdr:to>
    <xdr:cxnSp macro="">
      <xdr:nvCxnSpPr>
        <xdr:cNvPr id="69" name="直線コネクタ 68"/>
        <xdr:cNvCxnSpPr/>
      </xdr:nvCxnSpPr>
      <xdr:spPr>
        <a:xfrm>
          <a:off x="3225800" y="749655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124206</xdr:rowOff>
    </xdr:from>
    <xdr:to>
      <xdr:col>15</xdr:col>
      <xdr:colOff>82550</xdr:colOff>
      <xdr:row>43</xdr:row>
      <xdr:rowOff>124206</xdr:rowOff>
    </xdr:to>
    <xdr:cxnSp macro="">
      <xdr:nvCxnSpPr>
        <xdr:cNvPr id="72" name="直線コネクタ 71"/>
        <xdr:cNvCxnSpPr/>
      </xdr:nvCxnSpPr>
      <xdr:spPr>
        <a:xfrm>
          <a:off x="2336800" y="74965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169435</xdr:rowOff>
    </xdr:from>
    <xdr:ext cx="762000" cy="259045"/>
    <xdr:sp macro="" textlink="">
      <xdr:nvSpPr>
        <xdr:cNvPr id="74" name="テキスト ボックス 73"/>
        <xdr:cNvSpPr txBox="1"/>
      </xdr:nvSpPr>
      <xdr:spPr>
        <a:xfrm>
          <a:off x="2844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124206</xdr:rowOff>
    </xdr:from>
    <xdr:to>
      <xdr:col>11</xdr:col>
      <xdr:colOff>31750</xdr:colOff>
      <xdr:row>43</xdr:row>
      <xdr:rowOff>124206</xdr:rowOff>
    </xdr:to>
    <xdr:cxnSp macro="">
      <xdr:nvCxnSpPr>
        <xdr:cNvPr id="75" name="直線コネクタ 74"/>
        <xdr:cNvCxnSpPr/>
      </xdr:nvCxnSpPr>
      <xdr:spPr>
        <a:xfrm>
          <a:off x="1447800" y="74965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169435</xdr:rowOff>
    </xdr:from>
    <xdr:ext cx="762000" cy="259045"/>
    <xdr:sp macro="" textlink="">
      <xdr:nvSpPr>
        <xdr:cNvPr id="77" name="テキスト ボックス 76"/>
        <xdr:cNvSpPr txBox="1"/>
      </xdr:nvSpPr>
      <xdr:spPr>
        <a:xfrm>
          <a:off x="1955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159783</xdr:rowOff>
    </xdr:from>
    <xdr:ext cx="762000" cy="259045"/>
    <xdr:sp macro="" textlink="">
      <xdr:nvSpPr>
        <xdr:cNvPr id="79" name="テキスト ボックス 78"/>
        <xdr:cNvSpPr txBox="1"/>
      </xdr:nvSpPr>
      <xdr:spPr>
        <a:xfrm>
          <a:off x="1066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85" name="楕円 84"/>
        <xdr:cNvSpPr/>
      </xdr:nvSpPr>
      <xdr:spPr>
        <a:xfrm>
          <a:off x="49022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55135</xdr:rowOff>
    </xdr:from>
    <xdr:ext cx="762000" cy="259045"/>
    <xdr:sp macro="" textlink="">
      <xdr:nvSpPr>
        <xdr:cNvPr id="86" name="財政力該当値テキスト"/>
        <xdr:cNvSpPr txBox="1"/>
      </xdr:nvSpPr>
      <xdr:spPr>
        <a:xfrm>
          <a:off x="5041900" y="742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83058</xdr:rowOff>
    </xdr:from>
    <xdr:to>
      <xdr:col>19</xdr:col>
      <xdr:colOff>184150</xdr:colOff>
      <xdr:row>44</xdr:row>
      <xdr:rowOff>13208</xdr:rowOff>
    </xdr:to>
    <xdr:sp macro="" textlink="">
      <xdr:nvSpPr>
        <xdr:cNvPr id="87" name="楕円 86"/>
        <xdr:cNvSpPr/>
      </xdr:nvSpPr>
      <xdr:spPr>
        <a:xfrm>
          <a:off x="4064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169435</xdr:rowOff>
    </xdr:from>
    <xdr:ext cx="736600" cy="259045"/>
    <xdr:sp macro="" textlink="">
      <xdr:nvSpPr>
        <xdr:cNvPr id="88" name="テキスト ボックス 87"/>
        <xdr:cNvSpPr txBox="1"/>
      </xdr:nvSpPr>
      <xdr:spPr>
        <a:xfrm>
          <a:off x="3733800" y="7541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73406</xdr:rowOff>
    </xdr:from>
    <xdr:to>
      <xdr:col>15</xdr:col>
      <xdr:colOff>133350</xdr:colOff>
      <xdr:row>44</xdr:row>
      <xdr:rowOff>3556</xdr:rowOff>
    </xdr:to>
    <xdr:sp macro="" textlink="">
      <xdr:nvSpPr>
        <xdr:cNvPr id="89" name="楕円 88"/>
        <xdr:cNvSpPr/>
      </xdr:nvSpPr>
      <xdr:spPr>
        <a:xfrm>
          <a:off x="31750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90" name="テキスト ボックス 89"/>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73406</xdr:rowOff>
    </xdr:from>
    <xdr:to>
      <xdr:col>11</xdr:col>
      <xdr:colOff>82550</xdr:colOff>
      <xdr:row>44</xdr:row>
      <xdr:rowOff>3556</xdr:rowOff>
    </xdr:to>
    <xdr:sp macro="" textlink="">
      <xdr:nvSpPr>
        <xdr:cNvPr id="91" name="楕円 90"/>
        <xdr:cNvSpPr/>
      </xdr:nvSpPr>
      <xdr:spPr>
        <a:xfrm>
          <a:off x="22860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13733</xdr:rowOff>
    </xdr:from>
    <xdr:ext cx="762000" cy="259045"/>
    <xdr:sp macro="" textlink="">
      <xdr:nvSpPr>
        <xdr:cNvPr id="92" name="テキスト ボックス 91"/>
        <xdr:cNvSpPr txBox="1"/>
      </xdr:nvSpPr>
      <xdr:spPr>
        <a:xfrm>
          <a:off x="1955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93" name="楕円 92"/>
        <xdr:cNvSpPr/>
      </xdr:nvSpPr>
      <xdr:spPr>
        <a:xfrm>
          <a:off x="13970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13733</xdr:rowOff>
    </xdr:from>
    <xdr:ext cx="762000" cy="259045"/>
    <xdr:sp macro="" textlink="">
      <xdr:nvSpPr>
        <xdr:cNvPr id="94" name="テキスト ボックス 93"/>
        <xdr:cNvSpPr txBox="1"/>
      </xdr:nvSpPr>
      <xdr:spPr>
        <a:xfrm>
          <a:off x="1066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昨年度から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ポイント減と改善は見られたが依然高い水準にある。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分母である経常収入一般財源は、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地方交付税</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地方消費税交付金等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ポイントの増となり、分子である経常経費充当一般財源額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も人件費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繰出金、公債費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が、分母の増影響が大きいため、経常収支比率としては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村税の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適切な徴収に努めるとともに、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一般事務経費や施設管理経費等削減に努めるとともに、事業の見直し等を行い、経常経費の抑制に努める必要がある。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169672</xdr:rowOff>
    </xdr:from>
    <xdr:to>
      <xdr:col>23</xdr:col>
      <xdr:colOff>133350</xdr:colOff>
      <xdr:row>65</xdr:row>
      <xdr:rowOff>34417</xdr:rowOff>
    </xdr:to>
    <xdr:cxnSp macro="">
      <xdr:nvCxnSpPr>
        <xdr:cNvPr id="127" name="直線コネクタ 126"/>
        <xdr:cNvCxnSpPr/>
      </xdr:nvCxnSpPr>
      <xdr:spPr>
        <a:xfrm flipV="1">
          <a:off x="4114800" y="11142472"/>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110253</xdr:rowOff>
    </xdr:from>
    <xdr:ext cx="762000" cy="259045"/>
    <xdr:sp macro="" textlink="">
      <xdr:nvSpPr>
        <xdr:cNvPr id="128" name="財政構造の弾力性平均値テキスト"/>
        <xdr:cNvSpPr txBox="1"/>
      </xdr:nvSpPr>
      <xdr:spPr>
        <a:xfrm>
          <a:off x="5041900" y="110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34417</xdr:rowOff>
    </xdr:from>
    <xdr:to>
      <xdr:col>19</xdr:col>
      <xdr:colOff>133350</xdr:colOff>
      <xdr:row>65</xdr:row>
      <xdr:rowOff>56134</xdr:rowOff>
    </xdr:to>
    <xdr:cxnSp macro="">
      <xdr:nvCxnSpPr>
        <xdr:cNvPr id="130" name="直線コネクタ 129"/>
        <xdr:cNvCxnSpPr/>
      </xdr:nvCxnSpPr>
      <xdr:spPr>
        <a:xfrm flipV="1">
          <a:off x="3225800" y="1117866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32" name="テキスト ボックス 131"/>
        <xdr:cNvSpPr txBox="1"/>
      </xdr:nvSpPr>
      <xdr:spPr>
        <a:xfrm>
          <a:off x="3733800" y="1123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56134</xdr:rowOff>
    </xdr:from>
    <xdr:to>
      <xdr:col>15</xdr:col>
      <xdr:colOff>82550</xdr:colOff>
      <xdr:row>65</xdr:row>
      <xdr:rowOff>89916</xdr:rowOff>
    </xdr:to>
    <xdr:cxnSp macro="">
      <xdr:nvCxnSpPr>
        <xdr:cNvPr id="133" name="直線コネクタ 132"/>
        <xdr:cNvCxnSpPr/>
      </xdr:nvCxnSpPr>
      <xdr:spPr>
        <a:xfrm flipV="1">
          <a:off x="2336800" y="1120038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58674</xdr:rowOff>
    </xdr:from>
    <xdr:to>
      <xdr:col>11</xdr:col>
      <xdr:colOff>31750</xdr:colOff>
      <xdr:row>65</xdr:row>
      <xdr:rowOff>89916</xdr:rowOff>
    </xdr:to>
    <xdr:cxnSp macro="">
      <xdr:nvCxnSpPr>
        <xdr:cNvPr id="136" name="直線コネクタ 135"/>
        <xdr:cNvCxnSpPr/>
      </xdr:nvCxnSpPr>
      <xdr:spPr>
        <a:xfrm>
          <a:off x="1447800" y="11031474"/>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143654</xdr:rowOff>
    </xdr:from>
    <xdr:ext cx="762000" cy="259045"/>
    <xdr:sp macro="" textlink="">
      <xdr:nvSpPr>
        <xdr:cNvPr id="138" name="テキスト ボックス 137"/>
        <xdr:cNvSpPr txBox="1"/>
      </xdr:nvSpPr>
      <xdr:spPr>
        <a:xfrm>
          <a:off x="1955800" y="1094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118872</xdr:rowOff>
    </xdr:from>
    <xdr:to>
      <xdr:col>23</xdr:col>
      <xdr:colOff>184150</xdr:colOff>
      <xdr:row>65</xdr:row>
      <xdr:rowOff>49022</xdr:rowOff>
    </xdr:to>
    <xdr:sp macro="" textlink="">
      <xdr:nvSpPr>
        <xdr:cNvPr id="146" name="楕円 145"/>
        <xdr:cNvSpPr/>
      </xdr:nvSpPr>
      <xdr:spPr>
        <a:xfrm>
          <a:off x="49022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135399</xdr:rowOff>
    </xdr:from>
    <xdr:ext cx="762000" cy="259045"/>
    <xdr:sp macro="" textlink="">
      <xdr:nvSpPr>
        <xdr:cNvPr id="147" name="財政構造の弾力性該当値テキスト"/>
        <xdr:cNvSpPr txBox="1"/>
      </xdr:nvSpPr>
      <xdr:spPr>
        <a:xfrm>
          <a:off x="5041900" y="1093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155067</xdr:rowOff>
    </xdr:from>
    <xdr:to>
      <xdr:col>19</xdr:col>
      <xdr:colOff>184150</xdr:colOff>
      <xdr:row>65</xdr:row>
      <xdr:rowOff>85217</xdr:rowOff>
    </xdr:to>
    <xdr:sp macro="" textlink="">
      <xdr:nvSpPr>
        <xdr:cNvPr id="148" name="楕円 147"/>
        <xdr:cNvSpPr/>
      </xdr:nvSpPr>
      <xdr:spPr>
        <a:xfrm>
          <a:off x="4064000" y="1112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95394</xdr:rowOff>
    </xdr:from>
    <xdr:ext cx="736600" cy="259045"/>
    <xdr:sp macro="" textlink="">
      <xdr:nvSpPr>
        <xdr:cNvPr id="149" name="テキスト ボックス 148"/>
        <xdr:cNvSpPr txBox="1"/>
      </xdr:nvSpPr>
      <xdr:spPr>
        <a:xfrm>
          <a:off x="3733800" y="10896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5334</xdr:rowOff>
    </xdr:from>
    <xdr:to>
      <xdr:col>15</xdr:col>
      <xdr:colOff>133350</xdr:colOff>
      <xdr:row>65</xdr:row>
      <xdr:rowOff>106934</xdr:rowOff>
    </xdr:to>
    <xdr:sp macro="" textlink="">
      <xdr:nvSpPr>
        <xdr:cNvPr id="150" name="楕円 149"/>
        <xdr:cNvSpPr/>
      </xdr:nvSpPr>
      <xdr:spPr>
        <a:xfrm>
          <a:off x="3175000" y="1114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117111</xdr:rowOff>
    </xdr:from>
    <xdr:ext cx="762000" cy="259045"/>
    <xdr:sp macro="" textlink="">
      <xdr:nvSpPr>
        <xdr:cNvPr id="151" name="テキスト ボックス 150"/>
        <xdr:cNvSpPr txBox="1"/>
      </xdr:nvSpPr>
      <xdr:spPr>
        <a:xfrm>
          <a:off x="2844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39116</xdr:rowOff>
    </xdr:from>
    <xdr:to>
      <xdr:col>11</xdr:col>
      <xdr:colOff>82550</xdr:colOff>
      <xdr:row>65</xdr:row>
      <xdr:rowOff>140716</xdr:rowOff>
    </xdr:to>
    <xdr:sp macro="" textlink="">
      <xdr:nvSpPr>
        <xdr:cNvPr id="152" name="楕円 151"/>
        <xdr:cNvSpPr/>
      </xdr:nvSpPr>
      <xdr:spPr>
        <a:xfrm>
          <a:off x="2286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125493</xdr:rowOff>
    </xdr:from>
    <xdr:ext cx="762000" cy="259045"/>
    <xdr:sp macro="" textlink="">
      <xdr:nvSpPr>
        <xdr:cNvPr id="153" name="テキスト ボックス 152"/>
        <xdr:cNvSpPr txBox="1"/>
      </xdr:nvSpPr>
      <xdr:spPr>
        <a:xfrm>
          <a:off x="1955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54" name="楕円 153"/>
        <xdr:cNvSpPr/>
      </xdr:nvSpPr>
      <xdr:spPr>
        <a:xfrm>
          <a:off x="1397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119651</xdr:rowOff>
    </xdr:from>
    <xdr:ext cx="762000" cy="259045"/>
    <xdr:sp macro="" textlink="">
      <xdr:nvSpPr>
        <xdr:cNvPr id="155" name="テキスト ボックス 154"/>
        <xdr:cNvSpPr txBox="1"/>
      </xdr:nvSpPr>
      <xdr:spPr>
        <a:xfrm>
          <a:off x="1066800" y="1074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[707,516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物件費は、道路台帳システム整備事業費の減、会計年度任用職員制度の開始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賃金から人件費へ移動したための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賃金の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、新型コロナによる施設休館等による施設管理運営経費の減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が、会計年度任用職員制度の開始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人件費が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大幅な増となったため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対前年</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17,105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今後についても、</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分母である</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人口減等により数値の上昇が見込まれるため、既存事業の見直しを行い、削減に努める必要がある。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9" name="テキスト ボックス 16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155392</xdr:rowOff>
    </xdr:from>
    <xdr:to>
      <xdr:col>23</xdr:col>
      <xdr:colOff>133350</xdr:colOff>
      <xdr:row>82</xdr:row>
      <xdr:rowOff>163647</xdr:rowOff>
    </xdr:to>
    <xdr:cxnSp macro="">
      <xdr:nvCxnSpPr>
        <xdr:cNvPr id="187" name="直線コネクタ 186"/>
        <xdr:cNvCxnSpPr/>
      </xdr:nvCxnSpPr>
      <xdr:spPr>
        <a:xfrm>
          <a:off x="4114800" y="14214292"/>
          <a:ext cx="8382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123723</xdr:rowOff>
    </xdr:from>
    <xdr:to>
      <xdr:col>19</xdr:col>
      <xdr:colOff>133350</xdr:colOff>
      <xdr:row>82</xdr:row>
      <xdr:rowOff>155392</xdr:rowOff>
    </xdr:to>
    <xdr:cxnSp macro="">
      <xdr:nvCxnSpPr>
        <xdr:cNvPr id="190" name="直線コネクタ 189"/>
        <xdr:cNvCxnSpPr/>
      </xdr:nvCxnSpPr>
      <xdr:spPr>
        <a:xfrm>
          <a:off x="3225800" y="14182623"/>
          <a:ext cx="889000" cy="3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114150</xdr:rowOff>
    </xdr:from>
    <xdr:to>
      <xdr:col>15</xdr:col>
      <xdr:colOff>82550</xdr:colOff>
      <xdr:row>82</xdr:row>
      <xdr:rowOff>123723</xdr:rowOff>
    </xdr:to>
    <xdr:cxnSp macro="">
      <xdr:nvCxnSpPr>
        <xdr:cNvPr id="193" name="直線コネクタ 192"/>
        <xdr:cNvCxnSpPr/>
      </xdr:nvCxnSpPr>
      <xdr:spPr>
        <a:xfrm>
          <a:off x="2336800" y="14173050"/>
          <a:ext cx="889000" cy="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114150</xdr:rowOff>
    </xdr:from>
    <xdr:to>
      <xdr:col>11</xdr:col>
      <xdr:colOff>31750</xdr:colOff>
      <xdr:row>82</xdr:row>
      <xdr:rowOff>123172</xdr:rowOff>
    </xdr:to>
    <xdr:cxnSp macro="">
      <xdr:nvCxnSpPr>
        <xdr:cNvPr id="196" name="直線コネクタ 195"/>
        <xdr:cNvCxnSpPr/>
      </xdr:nvCxnSpPr>
      <xdr:spPr>
        <a:xfrm flipV="1">
          <a:off x="1447800" y="14173050"/>
          <a:ext cx="889000" cy="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112847</xdr:rowOff>
    </xdr:from>
    <xdr:to>
      <xdr:col>23</xdr:col>
      <xdr:colOff>184150</xdr:colOff>
      <xdr:row>83</xdr:row>
      <xdr:rowOff>42997</xdr:rowOff>
    </xdr:to>
    <xdr:sp macro="" textlink="">
      <xdr:nvSpPr>
        <xdr:cNvPr id="206" name="楕円 205"/>
        <xdr:cNvSpPr/>
      </xdr:nvSpPr>
      <xdr:spPr>
        <a:xfrm>
          <a:off x="4902200" y="1417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84924</xdr:rowOff>
    </xdr:from>
    <xdr:ext cx="762000" cy="259045"/>
    <xdr:sp macro="" textlink="">
      <xdr:nvSpPr>
        <xdr:cNvPr id="207" name="人件費・物件費等の状況該当値テキスト"/>
        <xdr:cNvSpPr txBox="1"/>
      </xdr:nvSpPr>
      <xdr:spPr>
        <a:xfrm>
          <a:off x="5041900" y="1414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104592</xdr:rowOff>
    </xdr:from>
    <xdr:to>
      <xdr:col>19</xdr:col>
      <xdr:colOff>184150</xdr:colOff>
      <xdr:row>83</xdr:row>
      <xdr:rowOff>34742</xdr:rowOff>
    </xdr:to>
    <xdr:sp macro="" textlink="">
      <xdr:nvSpPr>
        <xdr:cNvPr id="208" name="楕円 207"/>
        <xdr:cNvSpPr/>
      </xdr:nvSpPr>
      <xdr:spPr>
        <a:xfrm>
          <a:off x="4064000" y="141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19519</xdr:rowOff>
    </xdr:from>
    <xdr:ext cx="736600" cy="259045"/>
    <xdr:sp macro="" textlink="">
      <xdr:nvSpPr>
        <xdr:cNvPr id="209" name="テキスト ボックス 208"/>
        <xdr:cNvSpPr txBox="1"/>
      </xdr:nvSpPr>
      <xdr:spPr>
        <a:xfrm>
          <a:off x="3733800" y="1424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72923</xdr:rowOff>
    </xdr:from>
    <xdr:to>
      <xdr:col>15</xdr:col>
      <xdr:colOff>133350</xdr:colOff>
      <xdr:row>83</xdr:row>
      <xdr:rowOff>3073</xdr:rowOff>
    </xdr:to>
    <xdr:sp macro="" textlink="">
      <xdr:nvSpPr>
        <xdr:cNvPr id="210" name="楕円 209"/>
        <xdr:cNvSpPr/>
      </xdr:nvSpPr>
      <xdr:spPr>
        <a:xfrm>
          <a:off x="3175000" y="1413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159300</xdr:rowOff>
    </xdr:from>
    <xdr:ext cx="762000" cy="259045"/>
    <xdr:sp macro="" textlink="">
      <xdr:nvSpPr>
        <xdr:cNvPr id="211" name="テキスト ボックス 210"/>
        <xdr:cNvSpPr txBox="1"/>
      </xdr:nvSpPr>
      <xdr:spPr>
        <a:xfrm>
          <a:off x="2844800" y="1421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63350</xdr:rowOff>
    </xdr:from>
    <xdr:to>
      <xdr:col>11</xdr:col>
      <xdr:colOff>82550</xdr:colOff>
      <xdr:row>82</xdr:row>
      <xdr:rowOff>164950</xdr:rowOff>
    </xdr:to>
    <xdr:sp macro="" textlink="">
      <xdr:nvSpPr>
        <xdr:cNvPr id="212" name="楕円 211"/>
        <xdr:cNvSpPr/>
      </xdr:nvSpPr>
      <xdr:spPr>
        <a:xfrm>
          <a:off x="2286000" y="1412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149727</xdr:rowOff>
    </xdr:from>
    <xdr:ext cx="762000" cy="259045"/>
    <xdr:sp macro="" textlink="">
      <xdr:nvSpPr>
        <xdr:cNvPr id="213" name="テキスト ボックス 212"/>
        <xdr:cNvSpPr txBox="1"/>
      </xdr:nvSpPr>
      <xdr:spPr>
        <a:xfrm>
          <a:off x="1955800" y="142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72372</xdr:rowOff>
    </xdr:from>
    <xdr:to>
      <xdr:col>7</xdr:col>
      <xdr:colOff>31750</xdr:colOff>
      <xdr:row>83</xdr:row>
      <xdr:rowOff>2522</xdr:rowOff>
    </xdr:to>
    <xdr:sp macro="" textlink="">
      <xdr:nvSpPr>
        <xdr:cNvPr id="214" name="楕円 213"/>
        <xdr:cNvSpPr/>
      </xdr:nvSpPr>
      <xdr:spPr>
        <a:xfrm>
          <a:off x="1397000" y="1413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158749</xdr:rowOff>
    </xdr:from>
    <xdr:ext cx="762000" cy="259045"/>
    <xdr:sp macro="" textlink="">
      <xdr:nvSpPr>
        <xdr:cNvPr id="215" name="テキスト ボックス 214"/>
        <xdr:cNvSpPr txBox="1"/>
      </xdr:nvSpPr>
      <xdr:spPr>
        <a:xfrm>
          <a:off x="1066800" y="1421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昨年度比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ポイント増となっているが、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団塊世代の職員が定年退職した平成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年度以降は低い数値となっており、全国平均、類似団体平均共に大きく下回っている。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人事院勧告の遵守を基本に給与改定を行っており、今後も実状との乖離が無いように適切な指数を堅持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していく必要がある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136843</xdr:rowOff>
    </xdr:from>
    <xdr:to>
      <xdr:col>81</xdr:col>
      <xdr:colOff>44450</xdr:colOff>
      <xdr:row>85</xdr:row>
      <xdr:rowOff>7620</xdr:rowOff>
    </xdr:to>
    <xdr:cxnSp macro="">
      <xdr:nvCxnSpPr>
        <xdr:cNvPr id="245" name="直線コネクタ 244"/>
        <xdr:cNvCxnSpPr/>
      </xdr:nvCxnSpPr>
      <xdr:spPr>
        <a:xfrm>
          <a:off x="16179800" y="14538643"/>
          <a:ext cx="8382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136843</xdr:rowOff>
    </xdr:from>
    <xdr:to>
      <xdr:col>77</xdr:col>
      <xdr:colOff>44450</xdr:colOff>
      <xdr:row>84</xdr:row>
      <xdr:rowOff>136843</xdr:rowOff>
    </xdr:to>
    <xdr:cxnSp macro="">
      <xdr:nvCxnSpPr>
        <xdr:cNvPr id="248" name="直線コネクタ 247"/>
        <xdr:cNvCxnSpPr/>
      </xdr:nvCxnSpPr>
      <xdr:spPr>
        <a:xfrm>
          <a:off x="15290800" y="145386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136843</xdr:rowOff>
    </xdr:from>
    <xdr:to>
      <xdr:col>72</xdr:col>
      <xdr:colOff>203200</xdr:colOff>
      <xdr:row>85</xdr:row>
      <xdr:rowOff>25718</xdr:rowOff>
    </xdr:to>
    <xdr:cxnSp macro="">
      <xdr:nvCxnSpPr>
        <xdr:cNvPr id="251" name="直線コネクタ 250"/>
        <xdr:cNvCxnSpPr/>
      </xdr:nvCxnSpPr>
      <xdr:spPr>
        <a:xfrm flipV="1">
          <a:off x="14401800" y="1453864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25718</xdr:rowOff>
    </xdr:from>
    <xdr:to>
      <xdr:col>68</xdr:col>
      <xdr:colOff>152400</xdr:colOff>
      <xdr:row>85</xdr:row>
      <xdr:rowOff>80011</xdr:rowOff>
    </xdr:to>
    <xdr:cxnSp macro="">
      <xdr:nvCxnSpPr>
        <xdr:cNvPr id="254" name="直線コネクタ 253"/>
        <xdr:cNvCxnSpPr/>
      </xdr:nvCxnSpPr>
      <xdr:spPr>
        <a:xfrm flipV="1">
          <a:off x="13512800" y="14598968"/>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56" name="テキスト ボックス 255"/>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149241</xdr:rowOff>
    </xdr:from>
    <xdr:ext cx="762000" cy="259045"/>
    <xdr:sp macro="" textlink="">
      <xdr:nvSpPr>
        <xdr:cNvPr id="258" name="テキスト ボックス 257"/>
        <xdr:cNvSpPr txBox="1"/>
      </xdr:nvSpPr>
      <xdr:spPr>
        <a:xfrm>
          <a:off x="13131800" y="1489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128270</xdr:rowOff>
    </xdr:from>
    <xdr:to>
      <xdr:col>81</xdr:col>
      <xdr:colOff>95250</xdr:colOff>
      <xdr:row>85</xdr:row>
      <xdr:rowOff>58420</xdr:rowOff>
    </xdr:to>
    <xdr:sp macro="" textlink="">
      <xdr:nvSpPr>
        <xdr:cNvPr id="264" name="楕円 263"/>
        <xdr:cNvSpPr/>
      </xdr:nvSpPr>
      <xdr:spPr>
        <a:xfrm>
          <a:off x="169672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144797</xdr:rowOff>
    </xdr:from>
    <xdr:ext cx="762000" cy="259045"/>
    <xdr:sp macro="" textlink="">
      <xdr:nvSpPr>
        <xdr:cNvPr id="265" name="給与水準   （国との比較）該当値テキスト"/>
        <xdr:cNvSpPr txBox="1"/>
      </xdr:nvSpPr>
      <xdr:spPr>
        <a:xfrm>
          <a:off x="17106900" y="1437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86043</xdr:rowOff>
    </xdr:from>
    <xdr:to>
      <xdr:col>77</xdr:col>
      <xdr:colOff>95250</xdr:colOff>
      <xdr:row>85</xdr:row>
      <xdr:rowOff>16193</xdr:rowOff>
    </xdr:to>
    <xdr:sp macro="" textlink="">
      <xdr:nvSpPr>
        <xdr:cNvPr id="266" name="楕円 265"/>
        <xdr:cNvSpPr/>
      </xdr:nvSpPr>
      <xdr:spPr>
        <a:xfrm>
          <a:off x="16129000" y="1448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26370</xdr:rowOff>
    </xdr:from>
    <xdr:ext cx="736600" cy="259045"/>
    <xdr:sp macro="" textlink="">
      <xdr:nvSpPr>
        <xdr:cNvPr id="267" name="テキスト ボックス 266"/>
        <xdr:cNvSpPr txBox="1"/>
      </xdr:nvSpPr>
      <xdr:spPr>
        <a:xfrm>
          <a:off x="15798800" y="14256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86043</xdr:rowOff>
    </xdr:from>
    <xdr:to>
      <xdr:col>73</xdr:col>
      <xdr:colOff>44450</xdr:colOff>
      <xdr:row>85</xdr:row>
      <xdr:rowOff>16193</xdr:rowOff>
    </xdr:to>
    <xdr:sp macro="" textlink="">
      <xdr:nvSpPr>
        <xdr:cNvPr id="268" name="楕円 267"/>
        <xdr:cNvSpPr/>
      </xdr:nvSpPr>
      <xdr:spPr>
        <a:xfrm>
          <a:off x="15240000" y="1448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26370</xdr:rowOff>
    </xdr:from>
    <xdr:ext cx="762000" cy="259045"/>
    <xdr:sp macro="" textlink="">
      <xdr:nvSpPr>
        <xdr:cNvPr id="269" name="テキスト ボックス 268"/>
        <xdr:cNvSpPr txBox="1"/>
      </xdr:nvSpPr>
      <xdr:spPr>
        <a:xfrm>
          <a:off x="14909800" y="1425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146368</xdr:rowOff>
    </xdr:from>
    <xdr:to>
      <xdr:col>68</xdr:col>
      <xdr:colOff>203200</xdr:colOff>
      <xdr:row>85</xdr:row>
      <xdr:rowOff>76518</xdr:rowOff>
    </xdr:to>
    <xdr:sp macro="" textlink="">
      <xdr:nvSpPr>
        <xdr:cNvPr id="270" name="楕円 269"/>
        <xdr:cNvSpPr/>
      </xdr:nvSpPr>
      <xdr:spPr>
        <a:xfrm>
          <a:off x="14351000" y="1454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86695</xdr:rowOff>
    </xdr:from>
    <xdr:ext cx="762000" cy="259045"/>
    <xdr:sp macro="" textlink="">
      <xdr:nvSpPr>
        <xdr:cNvPr id="271" name="テキスト ボックス 270"/>
        <xdr:cNvSpPr txBox="1"/>
      </xdr:nvSpPr>
      <xdr:spPr>
        <a:xfrm>
          <a:off x="14020800" y="1431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72" name="楕円 271"/>
        <xdr:cNvSpPr/>
      </xdr:nvSpPr>
      <xdr:spPr>
        <a:xfrm>
          <a:off x="13462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140988</xdr:rowOff>
    </xdr:from>
    <xdr:ext cx="762000" cy="259045"/>
    <xdr:sp macro="" textlink="">
      <xdr:nvSpPr>
        <xdr:cNvPr id="273" name="テキスト ボックス 272"/>
        <xdr:cNvSpPr txBox="1"/>
      </xdr:nvSpPr>
      <xdr:spPr>
        <a:xfrm>
          <a:off x="13131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他団体と比較して、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有人離島</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島を有することから、重複施設への人員配置や島間を結ぶ連絡船運営等の特殊な環境により行政規模から比較した職員数は必然的に多くなっている。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採用抑制等により一般行政職は減少したが、事務移譲等によるニーズによる専門職の増により大幅な削減は困難な状況にある。今後も同規模で推移すると考えられるが、事務移譲や新たな義務事業の増加によっては上振れの可能性もある。現状ベース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事業見直しや施設整理等の検討を行い、計画に基づいた総職員数の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適正管理</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に努めていく必要がある。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43785</xdr:rowOff>
    </xdr:from>
    <xdr:to>
      <xdr:col>81</xdr:col>
      <xdr:colOff>44450</xdr:colOff>
      <xdr:row>60</xdr:row>
      <xdr:rowOff>47692</xdr:rowOff>
    </xdr:to>
    <xdr:cxnSp macro="">
      <xdr:nvCxnSpPr>
        <xdr:cNvPr id="309" name="直線コネクタ 308"/>
        <xdr:cNvCxnSpPr/>
      </xdr:nvCxnSpPr>
      <xdr:spPr>
        <a:xfrm>
          <a:off x="16179800" y="10330785"/>
          <a:ext cx="838200" cy="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0" name="定員管理の状況平均値テキスト"/>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30341</xdr:rowOff>
    </xdr:from>
    <xdr:to>
      <xdr:col>77</xdr:col>
      <xdr:colOff>44450</xdr:colOff>
      <xdr:row>60</xdr:row>
      <xdr:rowOff>43785</xdr:rowOff>
    </xdr:to>
    <xdr:cxnSp macro="">
      <xdr:nvCxnSpPr>
        <xdr:cNvPr id="312" name="直線コネクタ 311"/>
        <xdr:cNvCxnSpPr/>
      </xdr:nvCxnSpPr>
      <xdr:spPr>
        <a:xfrm>
          <a:off x="15290800" y="10317341"/>
          <a:ext cx="889000" cy="1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4" name="テキスト ボックス 313"/>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30111</xdr:rowOff>
    </xdr:from>
    <xdr:to>
      <xdr:col>72</xdr:col>
      <xdr:colOff>203200</xdr:colOff>
      <xdr:row>60</xdr:row>
      <xdr:rowOff>30341</xdr:rowOff>
    </xdr:to>
    <xdr:cxnSp macro="">
      <xdr:nvCxnSpPr>
        <xdr:cNvPr id="315" name="直線コネクタ 314"/>
        <xdr:cNvCxnSpPr/>
      </xdr:nvCxnSpPr>
      <xdr:spPr>
        <a:xfrm>
          <a:off x="14401800" y="10317111"/>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7" name="テキスト ボックス 316"/>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30111</xdr:rowOff>
    </xdr:from>
    <xdr:to>
      <xdr:col>68</xdr:col>
      <xdr:colOff>152400</xdr:colOff>
      <xdr:row>60</xdr:row>
      <xdr:rowOff>30226</xdr:rowOff>
    </xdr:to>
    <xdr:cxnSp macro="">
      <xdr:nvCxnSpPr>
        <xdr:cNvPr id="318" name="直線コネクタ 317"/>
        <xdr:cNvCxnSpPr/>
      </xdr:nvCxnSpPr>
      <xdr:spPr>
        <a:xfrm flipV="1">
          <a:off x="13512800" y="10317111"/>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0" name="テキスト ボックス 319"/>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2" name="テキスト ボックス 321"/>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168342</xdr:rowOff>
    </xdr:from>
    <xdr:to>
      <xdr:col>81</xdr:col>
      <xdr:colOff>95250</xdr:colOff>
      <xdr:row>60</xdr:row>
      <xdr:rowOff>98492</xdr:rowOff>
    </xdr:to>
    <xdr:sp macro="" textlink="">
      <xdr:nvSpPr>
        <xdr:cNvPr id="328" name="楕円 327"/>
        <xdr:cNvSpPr/>
      </xdr:nvSpPr>
      <xdr:spPr>
        <a:xfrm>
          <a:off x="16967200" y="102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140419</xdr:rowOff>
    </xdr:from>
    <xdr:ext cx="762000" cy="259045"/>
    <xdr:sp macro="" textlink="">
      <xdr:nvSpPr>
        <xdr:cNvPr id="329" name="定員管理の状況該当値テキスト"/>
        <xdr:cNvSpPr txBox="1"/>
      </xdr:nvSpPr>
      <xdr:spPr>
        <a:xfrm>
          <a:off x="17106900" y="1025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164435</xdr:rowOff>
    </xdr:from>
    <xdr:to>
      <xdr:col>77</xdr:col>
      <xdr:colOff>95250</xdr:colOff>
      <xdr:row>60</xdr:row>
      <xdr:rowOff>94585</xdr:rowOff>
    </xdr:to>
    <xdr:sp macro="" textlink="">
      <xdr:nvSpPr>
        <xdr:cNvPr id="330" name="楕円 329"/>
        <xdr:cNvSpPr/>
      </xdr:nvSpPr>
      <xdr:spPr>
        <a:xfrm>
          <a:off x="16129000" y="1027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79362</xdr:rowOff>
    </xdr:from>
    <xdr:ext cx="736600" cy="259045"/>
    <xdr:sp macro="" textlink="">
      <xdr:nvSpPr>
        <xdr:cNvPr id="331" name="テキスト ボックス 330"/>
        <xdr:cNvSpPr txBox="1"/>
      </xdr:nvSpPr>
      <xdr:spPr>
        <a:xfrm>
          <a:off x="15798800" y="10366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150991</xdr:rowOff>
    </xdr:from>
    <xdr:to>
      <xdr:col>73</xdr:col>
      <xdr:colOff>44450</xdr:colOff>
      <xdr:row>60</xdr:row>
      <xdr:rowOff>81141</xdr:rowOff>
    </xdr:to>
    <xdr:sp macro="" textlink="">
      <xdr:nvSpPr>
        <xdr:cNvPr id="332" name="楕円 331"/>
        <xdr:cNvSpPr/>
      </xdr:nvSpPr>
      <xdr:spPr>
        <a:xfrm>
          <a:off x="15240000" y="1026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65918</xdr:rowOff>
    </xdr:from>
    <xdr:ext cx="762000" cy="259045"/>
    <xdr:sp macro="" textlink="">
      <xdr:nvSpPr>
        <xdr:cNvPr id="333" name="テキスト ボックス 332"/>
        <xdr:cNvSpPr txBox="1"/>
      </xdr:nvSpPr>
      <xdr:spPr>
        <a:xfrm>
          <a:off x="14909800" y="1035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150761</xdr:rowOff>
    </xdr:from>
    <xdr:to>
      <xdr:col>68</xdr:col>
      <xdr:colOff>203200</xdr:colOff>
      <xdr:row>60</xdr:row>
      <xdr:rowOff>80911</xdr:rowOff>
    </xdr:to>
    <xdr:sp macro="" textlink="">
      <xdr:nvSpPr>
        <xdr:cNvPr id="334" name="楕円 333"/>
        <xdr:cNvSpPr/>
      </xdr:nvSpPr>
      <xdr:spPr>
        <a:xfrm>
          <a:off x="14351000" y="1026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65688</xdr:rowOff>
    </xdr:from>
    <xdr:ext cx="762000" cy="259045"/>
    <xdr:sp macro="" textlink="">
      <xdr:nvSpPr>
        <xdr:cNvPr id="335" name="テキスト ボックス 334"/>
        <xdr:cNvSpPr txBox="1"/>
      </xdr:nvSpPr>
      <xdr:spPr>
        <a:xfrm>
          <a:off x="14020800" y="1035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150876</xdr:rowOff>
    </xdr:from>
    <xdr:to>
      <xdr:col>64</xdr:col>
      <xdr:colOff>152400</xdr:colOff>
      <xdr:row>60</xdr:row>
      <xdr:rowOff>81026</xdr:rowOff>
    </xdr:to>
    <xdr:sp macro="" textlink="">
      <xdr:nvSpPr>
        <xdr:cNvPr id="336" name="楕円 335"/>
        <xdr:cNvSpPr/>
      </xdr:nvSpPr>
      <xdr:spPr>
        <a:xfrm>
          <a:off x="13462000" y="1026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65803</xdr:rowOff>
    </xdr:from>
    <xdr:ext cx="762000" cy="259045"/>
    <xdr:sp macro="" textlink="">
      <xdr:nvSpPr>
        <xdr:cNvPr id="337" name="テキスト ボックス 336"/>
        <xdr:cNvSpPr txBox="1"/>
      </xdr:nvSpPr>
      <xdr:spPr>
        <a:xfrm>
          <a:off x="13131800" y="1035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ほぼ横ばいで推移している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latin typeface="ＭＳ Ｐゴシック" panose="020B0600070205080204" pitchFamily="50" charset="-128"/>
              <a:ea typeface="ＭＳ Ｐゴシック" panose="020B0600070205080204" pitchFamily="50" charset="-128"/>
            </a:rPr>
            <a:t>対前年度</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ポイント減となっている。これは</a:t>
          </a:r>
          <a:r>
            <a:rPr kumimoji="1" lang="en-US" altLang="ja-JP" sz="1200">
              <a:latin typeface="ＭＳ Ｐゴシック" panose="020B0600070205080204" pitchFamily="50" charset="-128"/>
              <a:ea typeface="ＭＳ Ｐゴシック" panose="020B0600070205080204" pitchFamily="50" charset="-128"/>
            </a:rPr>
            <a:t>H29</a:t>
          </a:r>
          <a:r>
            <a:rPr kumimoji="1" lang="ja-JP" altLang="en-US" sz="1200">
              <a:latin typeface="ＭＳ Ｐゴシック" panose="020B0600070205080204" pitchFamily="50" charset="-128"/>
              <a:ea typeface="ＭＳ Ｐゴシック" panose="020B0600070205080204" pitchFamily="50" charset="-128"/>
            </a:rPr>
            <a:t>年度単年度数値が</a:t>
          </a:r>
          <a:r>
            <a:rPr kumimoji="1" lang="en-US" altLang="ja-JP" sz="1200">
              <a:latin typeface="ＭＳ Ｐゴシック" panose="020B0600070205080204" pitchFamily="50" charset="-128"/>
              <a:ea typeface="ＭＳ Ｐゴシック" panose="020B0600070205080204" pitchFamily="50" charset="-128"/>
            </a:rPr>
            <a:t>7.0</a:t>
          </a:r>
          <a:r>
            <a:rPr kumimoji="1" lang="ja-JP" altLang="en-US" sz="1200">
              <a:latin typeface="ＭＳ Ｐゴシック" panose="020B0600070205080204" pitchFamily="50" charset="-128"/>
              <a:ea typeface="ＭＳ Ｐゴシック" panose="020B0600070205080204" pitchFamily="50" charset="-128"/>
            </a:rPr>
            <a:t>ポイントと高かったためであり、単年度数値では分子である元利償還金の増傾向により、</a:t>
          </a:r>
          <a:r>
            <a:rPr kumimoji="1" lang="en-US" altLang="ja-JP" sz="1200">
              <a:latin typeface="ＭＳ Ｐゴシック" panose="020B0600070205080204" pitchFamily="50" charset="-128"/>
              <a:ea typeface="ＭＳ Ｐゴシック" panose="020B0600070205080204" pitchFamily="50" charset="-128"/>
            </a:rPr>
            <a:t>H30</a:t>
          </a:r>
          <a:r>
            <a:rPr kumimoji="1" lang="ja-JP" altLang="en-US" sz="1200">
              <a:latin typeface="ＭＳ Ｐゴシック" panose="020B0600070205080204" pitchFamily="50" charset="-128"/>
              <a:ea typeface="ＭＳ Ｐゴシック" panose="020B0600070205080204" pitchFamily="50" charset="-128"/>
            </a:rPr>
            <a:t>年度を底に上昇傾向にある。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についても、新焼却場、災害復旧事業等に対する元利償還金の増、式根島下水道整備に係る準元利償還金の増等により数値の悪化が見込まれるため、事業実施にあたっては補助金の最大限の取得及び有利起債の活用を行うなど、慎重な起債計画・運用を行う必要があ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1" name="テキスト ボックス 35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13462</xdr:rowOff>
    </xdr:to>
    <xdr:cxnSp macro="">
      <xdr:nvCxnSpPr>
        <xdr:cNvPr id="368" name="直線コネクタ 367"/>
        <xdr:cNvCxnSpPr/>
      </xdr:nvCxnSpPr>
      <xdr:spPr>
        <a:xfrm flipV="1">
          <a:off x="16179800" y="7033260"/>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13462</xdr:rowOff>
    </xdr:from>
    <xdr:to>
      <xdr:col>77</xdr:col>
      <xdr:colOff>44450</xdr:colOff>
      <xdr:row>41</xdr:row>
      <xdr:rowOff>42418</xdr:rowOff>
    </xdr:to>
    <xdr:cxnSp macro="">
      <xdr:nvCxnSpPr>
        <xdr:cNvPr id="371" name="直線コネクタ 370"/>
        <xdr:cNvCxnSpPr/>
      </xdr:nvCxnSpPr>
      <xdr:spPr>
        <a:xfrm flipV="1">
          <a:off x="15290800" y="704291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42418</xdr:rowOff>
    </xdr:from>
    <xdr:to>
      <xdr:col>72</xdr:col>
      <xdr:colOff>203200</xdr:colOff>
      <xdr:row>41</xdr:row>
      <xdr:rowOff>66548</xdr:rowOff>
    </xdr:to>
    <xdr:cxnSp macro="">
      <xdr:nvCxnSpPr>
        <xdr:cNvPr id="374" name="直線コネクタ 373"/>
        <xdr:cNvCxnSpPr/>
      </xdr:nvCxnSpPr>
      <xdr:spPr>
        <a:xfrm flipV="1">
          <a:off x="14401800" y="707186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66548</xdr:rowOff>
    </xdr:from>
    <xdr:to>
      <xdr:col>68</xdr:col>
      <xdr:colOff>152400</xdr:colOff>
      <xdr:row>41</xdr:row>
      <xdr:rowOff>66548</xdr:rowOff>
    </xdr:to>
    <xdr:cxnSp macro="">
      <xdr:nvCxnSpPr>
        <xdr:cNvPr id="377" name="直線コネクタ 376"/>
        <xdr:cNvCxnSpPr/>
      </xdr:nvCxnSpPr>
      <xdr:spPr>
        <a:xfrm>
          <a:off x="13512800" y="70959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117873</xdr:rowOff>
    </xdr:from>
    <xdr:ext cx="762000" cy="259045"/>
    <xdr:sp macro="" textlink="">
      <xdr:nvSpPr>
        <xdr:cNvPr id="379" name="テキスト ボックス 378"/>
        <xdr:cNvSpPr txBox="1"/>
      </xdr:nvSpPr>
      <xdr:spPr>
        <a:xfrm>
          <a:off x="14020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108221</xdr:rowOff>
    </xdr:from>
    <xdr:ext cx="762000" cy="259045"/>
    <xdr:sp macro="" textlink="">
      <xdr:nvSpPr>
        <xdr:cNvPr id="381" name="テキスト ボックス 380"/>
        <xdr:cNvSpPr txBox="1"/>
      </xdr:nvSpPr>
      <xdr:spPr>
        <a:xfrm>
          <a:off x="13131800" y="679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87" name="楕円 386"/>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388" name="公債費負担の状況該当値テキスト"/>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134112</xdr:rowOff>
    </xdr:from>
    <xdr:to>
      <xdr:col>77</xdr:col>
      <xdr:colOff>95250</xdr:colOff>
      <xdr:row>41</xdr:row>
      <xdr:rowOff>64262</xdr:rowOff>
    </xdr:to>
    <xdr:sp macro="" textlink="">
      <xdr:nvSpPr>
        <xdr:cNvPr id="389" name="楕円 388"/>
        <xdr:cNvSpPr/>
      </xdr:nvSpPr>
      <xdr:spPr>
        <a:xfrm>
          <a:off x="16129000" y="699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90" name="テキスト ボックス 389"/>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163068</xdr:rowOff>
    </xdr:from>
    <xdr:to>
      <xdr:col>73</xdr:col>
      <xdr:colOff>44450</xdr:colOff>
      <xdr:row>41</xdr:row>
      <xdr:rowOff>93218</xdr:rowOff>
    </xdr:to>
    <xdr:sp macro="" textlink="">
      <xdr:nvSpPr>
        <xdr:cNvPr id="391" name="楕円 390"/>
        <xdr:cNvSpPr/>
      </xdr:nvSpPr>
      <xdr:spPr>
        <a:xfrm>
          <a:off x="15240000" y="70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103395</xdr:rowOff>
    </xdr:from>
    <xdr:ext cx="762000" cy="259045"/>
    <xdr:sp macro="" textlink="">
      <xdr:nvSpPr>
        <xdr:cNvPr id="392" name="テキスト ボックス 391"/>
        <xdr:cNvSpPr txBox="1"/>
      </xdr:nvSpPr>
      <xdr:spPr>
        <a:xfrm>
          <a:off x="14909800" y="678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15748</xdr:rowOff>
    </xdr:from>
    <xdr:to>
      <xdr:col>68</xdr:col>
      <xdr:colOff>203200</xdr:colOff>
      <xdr:row>41</xdr:row>
      <xdr:rowOff>117348</xdr:rowOff>
    </xdr:to>
    <xdr:sp macro="" textlink="">
      <xdr:nvSpPr>
        <xdr:cNvPr id="393" name="楕円 392"/>
        <xdr:cNvSpPr/>
      </xdr:nvSpPr>
      <xdr:spPr>
        <a:xfrm>
          <a:off x="14351000" y="70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102125</xdr:rowOff>
    </xdr:from>
    <xdr:ext cx="762000" cy="259045"/>
    <xdr:sp macro="" textlink="">
      <xdr:nvSpPr>
        <xdr:cNvPr id="394" name="テキスト ボックス 393"/>
        <xdr:cNvSpPr txBox="1"/>
      </xdr:nvSpPr>
      <xdr:spPr>
        <a:xfrm>
          <a:off x="14020800" y="7131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15748</xdr:rowOff>
    </xdr:from>
    <xdr:to>
      <xdr:col>64</xdr:col>
      <xdr:colOff>152400</xdr:colOff>
      <xdr:row>41</xdr:row>
      <xdr:rowOff>117348</xdr:rowOff>
    </xdr:to>
    <xdr:sp macro="" textlink="">
      <xdr:nvSpPr>
        <xdr:cNvPr id="395" name="楕円 394"/>
        <xdr:cNvSpPr/>
      </xdr:nvSpPr>
      <xdr:spPr>
        <a:xfrm>
          <a:off x="13462000" y="70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102125</xdr:rowOff>
    </xdr:from>
    <xdr:ext cx="762000" cy="259045"/>
    <xdr:sp macro="" textlink="">
      <xdr:nvSpPr>
        <xdr:cNvPr id="396" name="テキスト ボックス 395"/>
        <xdr:cNvSpPr txBox="1"/>
      </xdr:nvSpPr>
      <xdr:spPr>
        <a:xfrm>
          <a:off x="13131800" y="7131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現在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数値</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はマイナス値であるため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将来負担比率は現れておらず</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、指標上は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健全な状況となって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いる。分子の将来負担額は地方債現在高が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ポイント増となったが充当可能基金、基準財政需要額算入見込額の増により数値は減少している。また分母である標準財政規模の増も数値減少の要因となっている。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今後、施設更新に伴う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地方債の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新規借入及び基金の取崩し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、公営企業債に係る繰出増が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見込まれ指数の悪化が想定される。将来に負担を残さないよう事業精査を行い、健全な財政運営に努める必要がある。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0" name="テキスト ボックス 40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会計年度任用職員制度の開始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により前年度と比較し、</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ポイント上昇している。全国平均、類似団体平均と比較し高い数値を示しているが、行政区に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島の有人離島を持つ特殊事情があり、各島に行政サービスが必要であるためである。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このほか、島間の離島航路確保による影響が大きいが、生活インフラのため廃止は出来ず、今後も抜本的な解消は困難であるが、総職員数の抑制、手当等の見直しを含め、削減に努める必要がある。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162923</xdr:rowOff>
    </xdr:from>
    <xdr:to>
      <xdr:col>24</xdr:col>
      <xdr:colOff>25400</xdr:colOff>
      <xdr:row>37</xdr:row>
      <xdr:rowOff>128633</xdr:rowOff>
    </xdr:to>
    <xdr:cxnSp macro="">
      <xdr:nvCxnSpPr>
        <xdr:cNvPr id="68" name="直線コネクタ 67"/>
        <xdr:cNvCxnSpPr/>
      </xdr:nvCxnSpPr>
      <xdr:spPr>
        <a:xfrm>
          <a:off x="3987800" y="6335123"/>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100874</xdr:rowOff>
    </xdr:from>
    <xdr:to>
      <xdr:col>19</xdr:col>
      <xdr:colOff>187325</xdr:colOff>
      <xdr:row>36</xdr:row>
      <xdr:rowOff>162923</xdr:rowOff>
    </xdr:to>
    <xdr:cxnSp macro="">
      <xdr:nvCxnSpPr>
        <xdr:cNvPr id="71" name="直線コネクタ 70"/>
        <xdr:cNvCxnSpPr/>
      </xdr:nvCxnSpPr>
      <xdr:spPr>
        <a:xfrm>
          <a:off x="3098800" y="627307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100874</xdr:rowOff>
    </xdr:to>
    <xdr:cxnSp macro="">
      <xdr:nvCxnSpPr>
        <xdr:cNvPr id="74" name="直線コネクタ 73"/>
        <xdr:cNvCxnSpPr/>
      </xdr:nvCxnSpPr>
      <xdr:spPr>
        <a:xfrm>
          <a:off x="2209800" y="625348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45357</xdr:rowOff>
    </xdr:from>
    <xdr:to>
      <xdr:col>11</xdr:col>
      <xdr:colOff>9525</xdr:colOff>
      <xdr:row>36</xdr:row>
      <xdr:rowOff>81280</xdr:rowOff>
    </xdr:to>
    <xdr:cxnSp macro="">
      <xdr:nvCxnSpPr>
        <xdr:cNvPr id="77" name="直線コネクタ 76"/>
        <xdr:cNvCxnSpPr/>
      </xdr:nvCxnSpPr>
      <xdr:spPr>
        <a:xfrm>
          <a:off x="1320800" y="621755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77833</xdr:rowOff>
    </xdr:from>
    <xdr:to>
      <xdr:col>24</xdr:col>
      <xdr:colOff>76200</xdr:colOff>
      <xdr:row>38</xdr:row>
      <xdr:rowOff>7982</xdr:rowOff>
    </xdr:to>
    <xdr:sp macro="" textlink="">
      <xdr:nvSpPr>
        <xdr:cNvPr id="87" name="楕円 86"/>
        <xdr:cNvSpPr/>
      </xdr:nvSpPr>
      <xdr:spPr>
        <a:xfrm>
          <a:off x="4775200" y="6421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49910</xdr:rowOff>
    </xdr:from>
    <xdr:ext cx="762000" cy="259045"/>
    <xdr:sp macro="" textlink="">
      <xdr:nvSpPr>
        <xdr:cNvPr id="88" name="人件費該当値テキスト"/>
        <xdr:cNvSpPr txBox="1"/>
      </xdr:nvSpPr>
      <xdr:spPr>
        <a:xfrm>
          <a:off x="4914900" y="6393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112123</xdr:rowOff>
    </xdr:from>
    <xdr:to>
      <xdr:col>20</xdr:col>
      <xdr:colOff>38100</xdr:colOff>
      <xdr:row>37</xdr:row>
      <xdr:rowOff>42273</xdr:rowOff>
    </xdr:to>
    <xdr:sp macro="" textlink="">
      <xdr:nvSpPr>
        <xdr:cNvPr id="89" name="楕円 88"/>
        <xdr:cNvSpPr/>
      </xdr:nvSpPr>
      <xdr:spPr>
        <a:xfrm>
          <a:off x="3937000" y="628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27050</xdr:rowOff>
    </xdr:from>
    <xdr:ext cx="736600" cy="259045"/>
    <xdr:sp macro="" textlink="">
      <xdr:nvSpPr>
        <xdr:cNvPr id="90" name="テキスト ボックス 89"/>
        <xdr:cNvSpPr txBox="1"/>
      </xdr:nvSpPr>
      <xdr:spPr>
        <a:xfrm>
          <a:off x="3606800" y="6370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50074</xdr:rowOff>
    </xdr:from>
    <xdr:to>
      <xdr:col>15</xdr:col>
      <xdr:colOff>149225</xdr:colOff>
      <xdr:row>36</xdr:row>
      <xdr:rowOff>151674</xdr:rowOff>
    </xdr:to>
    <xdr:sp macro="" textlink="">
      <xdr:nvSpPr>
        <xdr:cNvPr id="91" name="楕円 90"/>
        <xdr:cNvSpPr/>
      </xdr:nvSpPr>
      <xdr:spPr>
        <a:xfrm>
          <a:off x="3048000" y="62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136451</xdr:rowOff>
    </xdr:from>
    <xdr:ext cx="762000" cy="259045"/>
    <xdr:sp macro="" textlink="">
      <xdr:nvSpPr>
        <xdr:cNvPr id="92" name="テキスト ボックス 91"/>
        <xdr:cNvSpPr txBox="1"/>
      </xdr:nvSpPr>
      <xdr:spPr>
        <a:xfrm>
          <a:off x="2717800" y="6308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3" name="楕円 92"/>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116857</xdr:rowOff>
    </xdr:from>
    <xdr:ext cx="762000" cy="259045"/>
    <xdr:sp macro="" textlink="">
      <xdr:nvSpPr>
        <xdr:cNvPr id="94" name="テキスト ボックス 93"/>
        <xdr:cNvSpPr txBox="1"/>
      </xdr:nvSpPr>
      <xdr:spPr>
        <a:xfrm>
          <a:off x="1828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166007</xdr:rowOff>
    </xdr:from>
    <xdr:to>
      <xdr:col>6</xdr:col>
      <xdr:colOff>171450</xdr:colOff>
      <xdr:row>36</xdr:row>
      <xdr:rowOff>96157</xdr:rowOff>
    </xdr:to>
    <xdr:sp macro="" textlink="">
      <xdr:nvSpPr>
        <xdr:cNvPr id="95" name="楕円 94"/>
        <xdr:cNvSpPr/>
      </xdr:nvSpPr>
      <xdr:spPr>
        <a:xfrm>
          <a:off x="1270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80934</xdr:rowOff>
    </xdr:from>
    <xdr:ext cx="762000" cy="259045"/>
    <xdr:sp macro="" textlink="">
      <xdr:nvSpPr>
        <xdr:cNvPr id="96" name="テキスト ボックス 95"/>
        <xdr:cNvSpPr txBox="1"/>
      </xdr:nvSpPr>
      <xdr:spPr>
        <a:xfrm>
          <a:off x="939800" y="625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会計年度任用職員制度の開始に伴い、賃金が人件費に移動したことが主な減要因となっている。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島を有し海洋を隔てて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、保育所・学校・衛生施設・支所等、行政施設の重複による運営経費等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が類似団体と比較し高くなっており、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性質上抜本的な改善は困難であるが、公共施設総合管理計画を基に、コスト管理を行い、経費の削減に努める必要がある。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18</xdr:row>
      <xdr:rowOff>104140</xdr:rowOff>
    </xdr:to>
    <xdr:cxnSp macro="">
      <xdr:nvCxnSpPr>
        <xdr:cNvPr id="126" name="直線コネクタ 125"/>
        <xdr:cNvCxnSpPr/>
      </xdr:nvCxnSpPr>
      <xdr:spPr>
        <a:xfrm flipV="1">
          <a:off x="15671800" y="2893060"/>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103141</xdr:rowOff>
    </xdr:from>
    <xdr:ext cx="762000" cy="259045"/>
    <xdr:sp macro="" textlink="">
      <xdr:nvSpPr>
        <xdr:cNvPr id="127" name="物件費平均値テキスト"/>
        <xdr:cNvSpPr txBox="1"/>
      </xdr:nvSpPr>
      <xdr:spPr>
        <a:xfrm>
          <a:off x="16598900" y="2846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40132</xdr:rowOff>
    </xdr:from>
    <xdr:to>
      <xdr:col>78</xdr:col>
      <xdr:colOff>69850</xdr:colOff>
      <xdr:row>18</xdr:row>
      <xdr:rowOff>104140</xdr:rowOff>
    </xdr:to>
    <xdr:cxnSp macro="">
      <xdr:nvCxnSpPr>
        <xdr:cNvPr id="129" name="直線コネクタ 128"/>
        <xdr:cNvCxnSpPr/>
      </xdr:nvCxnSpPr>
      <xdr:spPr>
        <a:xfrm>
          <a:off x="14782800" y="31262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144543</xdr:rowOff>
    </xdr:from>
    <xdr:ext cx="736600" cy="259045"/>
    <xdr:sp macro="" textlink="">
      <xdr:nvSpPr>
        <xdr:cNvPr id="131" name="テキスト ボックス 130"/>
        <xdr:cNvSpPr txBox="1"/>
      </xdr:nvSpPr>
      <xdr:spPr>
        <a:xfrm>
          <a:off x="15290800" y="2716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40132</xdr:rowOff>
    </xdr:from>
    <xdr:to>
      <xdr:col>73</xdr:col>
      <xdr:colOff>180975</xdr:colOff>
      <xdr:row>18</xdr:row>
      <xdr:rowOff>67564</xdr:rowOff>
    </xdr:to>
    <xdr:cxnSp macro="">
      <xdr:nvCxnSpPr>
        <xdr:cNvPr id="132" name="直線コネクタ 131"/>
        <xdr:cNvCxnSpPr/>
      </xdr:nvCxnSpPr>
      <xdr:spPr>
        <a:xfrm flipV="1">
          <a:off x="13893800" y="31262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4" name="テキスト ボックス 133"/>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65278</xdr:rowOff>
    </xdr:from>
    <xdr:to>
      <xdr:col>69</xdr:col>
      <xdr:colOff>92075</xdr:colOff>
      <xdr:row>18</xdr:row>
      <xdr:rowOff>67564</xdr:rowOff>
    </xdr:to>
    <xdr:cxnSp macro="">
      <xdr:nvCxnSpPr>
        <xdr:cNvPr id="135" name="直線コネクタ 134"/>
        <xdr:cNvCxnSpPr/>
      </xdr:nvCxnSpPr>
      <xdr:spPr>
        <a:xfrm>
          <a:off x="13004800" y="297992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5" name="楕円 144"/>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6" name="物件費該当値テキスト"/>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53340</xdr:rowOff>
    </xdr:from>
    <xdr:to>
      <xdr:col>78</xdr:col>
      <xdr:colOff>120650</xdr:colOff>
      <xdr:row>18</xdr:row>
      <xdr:rowOff>154940</xdr:rowOff>
    </xdr:to>
    <xdr:sp macro="" textlink="">
      <xdr:nvSpPr>
        <xdr:cNvPr id="147" name="楕円 146"/>
        <xdr:cNvSpPr/>
      </xdr:nvSpPr>
      <xdr:spPr>
        <a:xfrm>
          <a:off x="15621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139717</xdr:rowOff>
    </xdr:from>
    <xdr:ext cx="736600" cy="259045"/>
    <xdr:sp macro="" textlink="">
      <xdr:nvSpPr>
        <xdr:cNvPr id="148" name="テキスト ボックス 147"/>
        <xdr:cNvSpPr txBox="1"/>
      </xdr:nvSpPr>
      <xdr:spPr>
        <a:xfrm>
          <a:off x="15290800" y="322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160782</xdr:rowOff>
    </xdr:from>
    <xdr:to>
      <xdr:col>74</xdr:col>
      <xdr:colOff>31750</xdr:colOff>
      <xdr:row>18</xdr:row>
      <xdr:rowOff>90932</xdr:rowOff>
    </xdr:to>
    <xdr:sp macro="" textlink="">
      <xdr:nvSpPr>
        <xdr:cNvPr id="149" name="楕円 148"/>
        <xdr:cNvSpPr/>
      </xdr:nvSpPr>
      <xdr:spPr>
        <a:xfrm>
          <a:off x="14732000" y="3075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75709</xdr:rowOff>
    </xdr:from>
    <xdr:ext cx="762000" cy="259045"/>
    <xdr:sp macro="" textlink="">
      <xdr:nvSpPr>
        <xdr:cNvPr id="150" name="テキスト ボックス 149"/>
        <xdr:cNvSpPr txBox="1"/>
      </xdr:nvSpPr>
      <xdr:spPr>
        <a:xfrm>
          <a:off x="14401800" y="31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16764</xdr:rowOff>
    </xdr:from>
    <xdr:to>
      <xdr:col>69</xdr:col>
      <xdr:colOff>142875</xdr:colOff>
      <xdr:row>18</xdr:row>
      <xdr:rowOff>118364</xdr:rowOff>
    </xdr:to>
    <xdr:sp macro="" textlink="">
      <xdr:nvSpPr>
        <xdr:cNvPr id="151" name="楕円 150"/>
        <xdr:cNvSpPr/>
      </xdr:nvSpPr>
      <xdr:spPr>
        <a:xfrm>
          <a:off x="13843000" y="310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103141</xdr:rowOff>
    </xdr:from>
    <xdr:ext cx="762000" cy="259045"/>
    <xdr:sp macro="" textlink="">
      <xdr:nvSpPr>
        <xdr:cNvPr id="152" name="テキスト ボックス 151"/>
        <xdr:cNvSpPr txBox="1"/>
      </xdr:nvSpPr>
      <xdr:spPr>
        <a:xfrm>
          <a:off x="13512800" y="31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53" name="楕円 152"/>
        <xdr:cNvSpPr/>
      </xdr:nvSpPr>
      <xdr:spPr>
        <a:xfrm>
          <a:off x="12954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100855</xdr:rowOff>
    </xdr:from>
    <xdr:ext cx="762000" cy="259045"/>
    <xdr:sp macro="" textlink="">
      <xdr:nvSpPr>
        <xdr:cNvPr id="154" name="テキスト ボックス 153"/>
        <xdr:cNvSpPr txBox="1"/>
      </xdr:nvSpPr>
      <xdr:spPr>
        <a:xfrm>
          <a:off x="12623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全国平均、類似団体平均と比較し大きく下回っている。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概ね国の施策によるものであるが、少子化対策に係る医療費・給食費及び学用品助成等の村独自事業も実施している。障害者に対する扶助費は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島内に施設が無いため、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島外施設への入所者増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、区分判定の変更</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に伴い増加傾向にある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独自事業については、計画段階で十分な精査を行い、少子化・人口減少対策等地方創生対策として真に必要な施策に対しては重点的に取り組む必要がある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54</xdr:row>
      <xdr:rowOff>69850</xdr:rowOff>
    </xdr:to>
    <xdr:cxnSp macro="">
      <xdr:nvCxnSpPr>
        <xdr:cNvPr id="186" name="直線コネクタ 185"/>
        <xdr:cNvCxnSpPr/>
      </xdr:nvCxnSpPr>
      <xdr:spPr>
        <a:xfrm flipV="1">
          <a:off x="3987800" y="92329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69850</xdr:rowOff>
    </xdr:from>
    <xdr:to>
      <xdr:col>19</xdr:col>
      <xdr:colOff>187325</xdr:colOff>
      <xdr:row>54</xdr:row>
      <xdr:rowOff>88900</xdr:rowOff>
    </xdr:to>
    <xdr:cxnSp macro="">
      <xdr:nvCxnSpPr>
        <xdr:cNvPr id="189" name="直線コネクタ 188"/>
        <xdr:cNvCxnSpPr/>
      </xdr:nvCxnSpPr>
      <xdr:spPr>
        <a:xfrm flipV="1">
          <a:off x="3098800" y="9328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88900</xdr:rowOff>
    </xdr:to>
    <xdr:cxnSp macro="">
      <xdr:nvCxnSpPr>
        <xdr:cNvPr id="192" name="直線コネクタ 191"/>
        <xdr:cNvCxnSpPr/>
      </xdr:nvCxnSpPr>
      <xdr:spPr>
        <a:xfrm>
          <a:off x="2209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69850</xdr:rowOff>
    </xdr:to>
    <xdr:cxnSp macro="">
      <xdr:nvCxnSpPr>
        <xdr:cNvPr id="195" name="直線コネクタ 194"/>
        <xdr:cNvCxnSpPr/>
      </xdr:nvCxnSpPr>
      <xdr:spPr>
        <a:xfrm flipV="1">
          <a:off x="1320800" y="9309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95250</xdr:rowOff>
    </xdr:from>
    <xdr:to>
      <xdr:col>24</xdr:col>
      <xdr:colOff>76200</xdr:colOff>
      <xdr:row>54</xdr:row>
      <xdr:rowOff>25400</xdr:rowOff>
    </xdr:to>
    <xdr:sp macro="" textlink="">
      <xdr:nvSpPr>
        <xdr:cNvPr id="205" name="楕円 204"/>
        <xdr:cNvSpPr/>
      </xdr:nvSpPr>
      <xdr:spPr>
        <a:xfrm>
          <a:off x="4775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3827</xdr:rowOff>
    </xdr:from>
    <xdr:ext cx="762000" cy="259045"/>
    <xdr:sp macro="" textlink="">
      <xdr:nvSpPr>
        <xdr:cNvPr id="206" name="扶助費該当値テキスト"/>
        <xdr:cNvSpPr txBox="1"/>
      </xdr:nvSpPr>
      <xdr:spPr>
        <a:xfrm>
          <a:off x="49149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19050</xdr:rowOff>
    </xdr:from>
    <xdr:to>
      <xdr:col>20</xdr:col>
      <xdr:colOff>38100</xdr:colOff>
      <xdr:row>54</xdr:row>
      <xdr:rowOff>120650</xdr:rowOff>
    </xdr:to>
    <xdr:sp macro="" textlink="">
      <xdr:nvSpPr>
        <xdr:cNvPr id="207" name="楕円 206"/>
        <xdr:cNvSpPr/>
      </xdr:nvSpPr>
      <xdr:spPr>
        <a:xfrm>
          <a:off x="3937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130827</xdr:rowOff>
    </xdr:from>
    <xdr:ext cx="736600" cy="259045"/>
    <xdr:sp macro="" textlink="">
      <xdr:nvSpPr>
        <xdr:cNvPr id="208" name="テキスト ボックス 207"/>
        <xdr:cNvSpPr txBox="1"/>
      </xdr:nvSpPr>
      <xdr:spPr>
        <a:xfrm>
          <a:off x="3606800" y="904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38100</xdr:rowOff>
    </xdr:from>
    <xdr:to>
      <xdr:col>15</xdr:col>
      <xdr:colOff>149225</xdr:colOff>
      <xdr:row>54</xdr:row>
      <xdr:rowOff>139700</xdr:rowOff>
    </xdr:to>
    <xdr:sp macro="" textlink="">
      <xdr:nvSpPr>
        <xdr:cNvPr id="209" name="楕円 208"/>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149877</xdr:rowOff>
    </xdr:from>
    <xdr:ext cx="762000" cy="259045"/>
    <xdr:sp macro="" textlink="">
      <xdr:nvSpPr>
        <xdr:cNvPr id="210" name="テキスト ボックス 209"/>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0</xdr:rowOff>
    </xdr:from>
    <xdr:to>
      <xdr:col>11</xdr:col>
      <xdr:colOff>60325</xdr:colOff>
      <xdr:row>54</xdr:row>
      <xdr:rowOff>101600</xdr:rowOff>
    </xdr:to>
    <xdr:sp macro="" textlink="">
      <xdr:nvSpPr>
        <xdr:cNvPr id="211" name="楕円 210"/>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111777</xdr:rowOff>
    </xdr:from>
    <xdr:ext cx="762000" cy="259045"/>
    <xdr:sp macro="" textlink="">
      <xdr:nvSpPr>
        <xdr:cNvPr id="212" name="テキスト ボックス 211"/>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19050</xdr:rowOff>
    </xdr:from>
    <xdr:to>
      <xdr:col>6</xdr:col>
      <xdr:colOff>171450</xdr:colOff>
      <xdr:row>54</xdr:row>
      <xdr:rowOff>120650</xdr:rowOff>
    </xdr:to>
    <xdr:sp macro="" textlink="">
      <xdr:nvSpPr>
        <xdr:cNvPr id="213" name="楕円 212"/>
        <xdr:cNvSpPr/>
      </xdr:nvSpPr>
      <xdr:spPr>
        <a:xfrm>
          <a:off x="1270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130827</xdr:rowOff>
    </xdr:from>
    <xdr:ext cx="762000" cy="259045"/>
    <xdr:sp macro="" textlink="">
      <xdr:nvSpPr>
        <xdr:cNvPr id="214" name="テキスト ボックス 213"/>
        <xdr:cNvSpPr txBox="1"/>
      </xdr:nvSpPr>
      <xdr:spPr>
        <a:xfrm>
          <a:off x="939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その他の経常収支比率は、類似団体平均を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、昨年度比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要因は、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介護保険事業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繰出金に対し、高齢者対策基金を充当したこと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により経常一般財源充当が減少していたことに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よるものである。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また、維持補修費への経常一般財源充当額も増加しているため、施設運営において適正な利用者負担を求めるなど、特定財源の確保を行っていく必要がある。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27940</xdr:rowOff>
    </xdr:from>
    <xdr:to>
      <xdr:col>82</xdr:col>
      <xdr:colOff>107950</xdr:colOff>
      <xdr:row>59</xdr:row>
      <xdr:rowOff>31750</xdr:rowOff>
    </xdr:to>
    <xdr:cxnSp macro="">
      <xdr:nvCxnSpPr>
        <xdr:cNvPr id="246" name="直線コネクタ 245"/>
        <xdr:cNvCxnSpPr/>
      </xdr:nvCxnSpPr>
      <xdr:spPr>
        <a:xfrm>
          <a:off x="15671800" y="997204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43197</xdr:rowOff>
    </xdr:from>
    <xdr:ext cx="762000" cy="259045"/>
    <xdr:sp macro="" textlink="">
      <xdr:nvSpPr>
        <xdr:cNvPr id="247" name="その他平均値テキスト"/>
        <xdr:cNvSpPr txBox="1"/>
      </xdr:nvSpPr>
      <xdr:spPr>
        <a:xfrm>
          <a:off x="16598900" y="9644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27940</xdr:rowOff>
    </xdr:from>
    <xdr:to>
      <xdr:col>78</xdr:col>
      <xdr:colOff>69850</xdr:colOff>
      <xdr:row>59</xdr:row>
      <xdr:rowOff>107950</xdr:rowOff>
    </xdr:to>
    <xdr:cxnSp macro="">
      <xdr:nvCxnSpPr>
        <xdr:cNvPr id="249" name="直線コネクタ 248"/>
        <xdr:cNvCxnSpPr/>
      </xdr:nvCxnSpPr>
      <xdr:spPr>
        <a:xfrm flipV="1">
          <a:off x="14782800" y="99720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146067</xdr:rowOff>
    </xdr:from>
    <xdr:ext cx="736600" cy="259045"/>
    <xdr:sp macro="" textlink="">
      <xdr:nvSpPr>
        <xdr:cNvPr id="251" name="テキスト ボックス 250"/>
        <xdr:cNvSpPr txBox="1"/>
      </xdr:nvSpPr>
      <xdr:spPr>
        <a:xfrm>
          <a:off x="15290800" y="957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107950</xdr:rowOff>
    </xdr:from>
    <xdr:to>
      <xdr:col>73</xdr:col>
      <xdr:colOff>180975</xdr:colOff>
      <xdr:row>60</xdr:row>
      <xdr:rowOff>27940</xdr:rowOff>
    </xdr:to>
    <xdr:cxnSp macro="">
      <xdr:nvCxnSpPr>
        <xdr:cNvPr id="252" name="直線コネクタ 251"/>
        <xdr:cNvCxnSpPr/>
      </xdr:nvCxnSpPr>
      <xdr:spPr>
        <a:xfrm flipV="1">
          <a:off x="13893800" y="10223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27957</xdr:rowOff>
    </xdr:from>
    <xdr:ext cx="762000" cy="259045"/>
    <xdr:sp macro="" textlink="">
      <xdr:nvSpPr>
        <xdr:cNvPr id="254" name="テキスト ボックス 253"/>
        <xdr:cNvSpPr txBox="1"/>
      </xdr:nvSpPr>
      <xdr:spPr>
        <a:xfrm>
          <a:off x="14401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60</xdr:row>
      <xdr:rowOff>27940</xdr:rowOff>
    </xdr:to>
    <xdr:cxnSp macro="">
      <xdr:nvCxnSpPr>
        <xdr:cNvPr id="255" name="直線コネクタ 254"/>
        <xdr:cNvCxnSpPr/>
      </xdr:nvCxnSpPr>
      <xdr:spPr>
        <a:xfrm>
          <a:off x="13004800" y="100711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57" name="テキスト ボックス 256"/>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20337</xdr:rowOff>
    </xdr:from>
    <xdr:ext cx="762000" cy="259045"/>
    <xdr:sp macro="" textlink="">
      <xdr:nvSpPr>
        <xdr:cNvPr id="259" name="テキスト ボックス 258"/>
        <xdr:cNvSpPr txBox="1"/>
      </xdr:nvSpPr>
      <xdr:spPr>
        <a:xfrm>
          <a:off x="126238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5" name="楕円 264"/>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6"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148590</xdr:rowOff>
    </xdr:from>
    <xdr:to>
      <xdr:col>78</xdr:col>
      <xdr:colOff>120650</xdr:colOff>
      <xdr:row>58</xdr:row>
      <xdr:rowOff>78740</xdr:rowOff>
    </xdr:to>
    <xdr:sp macro="" textlink="">
      <xdr:nvSpPr>
        <xdr:cNvPr id="267" name="楕円 266"/>
        <xdr:cNvSpPr/>
      </xdr:nvSpPr>
      <xdr:spPr>
        <a:xfrm>
          <a:off x="15621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63517</xdr:rowOff>
    </xdr:from>
    <xdr:ext cx="736600" cy="259045"/>
    <xdr:sp macro="" textlink="">
      <xdr:nvSpPr>
        <xdr:cNvPr id="268" name="テキスト ボックス 267"/>
        <xdr:cNvSpPr txBox="1"/>
      </xdr:nvSpPr>
      <xdr:spPr>
        <a:xfrm>
          <a:off x="15290800" y="1000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57150</xdr:rowOff>
    </xdr:from>
    <xdr:to>
      <xdr:col>74</xdr:col>
      <xdr:colOff>31750</xdr:colOff>
      <xdr:row>59</xdr:row>
      <xdr:rowOff>158750</xdr:rowOff>
    </xdr:to>
    <xdr:sp macro="" textlink="">
      <xdr:nvSpPr>
        <xdr:cNvPr id="269" name="楕円 268"/>
        <xdr:cNvSpPr/>
      </xdr:nvSpPr>
      <xdr:spPr>
        <a:xfrm>
          <a:off x="14732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143527</xdr:rowOff>
    </xdr:from>
    <xdr:ext cx="762000" cy="259045"/>
    <xdr:sp macro="" textlink="">
      <xdr:nvSpPr>
        <xdr:cNvPr id="270" name="テキスト ボックス 269"/>
        <xdr:cNvSpPr txBox="1"/>
      </xdr:nvSpPr>
      <xdr:spPr>
        <a:xfrm>
          <a:off x="14401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148590</xdr:rowOff>
    </xdr:from>
    <xdr:to>
      <xdr:col>69</xdr:col>
      <xdr:colOff>142875</xdr:colOff>
      <xdr:row>60</xdr:row>
      <xdr:rowOff>78740</xdr:rowOff>
    </xdr:to>
    <xdr:sp macro="" textlink="">
      <xdr:nvSpPr>
        <xdr:cNvPr id="271" name="楕円 270"/>
        <xdr:cNvSpPr/>
      </xdr:nvSpPr>
      <xdr:spPr>
        <a:xfrm>
          <a:off x="13843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63517</xdr:rowOff>
    </xdr:from>
    <xdr:ext cx="762000" cy="259045"/>
    <xdr:sp macro="" textlink="">
      <xdr:nvSpPr>
        <xdr:cNvPr id="272" name="テキスト ボックス 271"/>
        <xdr:cNvSpPr txBox="1"/>
      </xdr:nvSpPr>
      <xdr:spPr>
        <a:xfrm>
          <a:off x="13512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73" name="楕円 272"/>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74" name="テキスト ボックス 273"/>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多くがイベント及び各団体等に対する負担金及び補助金であり、対前年比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これは、新型コロナウィルスの流行によりイベント等が中止となったことによるものである。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全国平均・類似団体平均共に大きく下回っているが、効果等を検証し、効果の薄いものについては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見直し、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廃止</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を行うなど</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、必要な施策への重点的な実施を検討する必要がある。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35</xdr:row>
      <xdr:rowOff>28702</xdr:rowOff>
    </xdr:to>
    <xdr:cxnSp macro="">
      <xdr:nvCxnSpPr>
        <xdr:cNvPr id="304" name="直線コネクタ 303"/>
        <xdr:cNvCxnSpPr/>
      </xdr:nvCxnSpPr>
      <xdr:spPr>
        <a:xfrm flipV="1">
          <a:off x="15671800" y="595630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28702</xdr:rowOff>
    </xdr:from>
    <xdr:to>
      <xdr:col>78</xdr:col>
      <xdr:colOff>69850</xdr:colOff>
      <xdr:row>35</xdr:row>
      <xdr:rowOff>33274</xdr:rowOff>
    </xdr:to>
    <xdr:cxnSp macro="">
      <xdr:nvCxnSpPr>
        <xdr:cNvPr id="307" name="直線コネクタ 306"/>
        <xdr:cNvCxnSpPr/>
      </xdr:nvCxnSpPr>
      <xdr:spPr>
        <a:xfrm flipV="1">
          <a:off x="14782800" y="6029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159004</xdr:rowOff>
    </xdr:from>
    <xdr:to>
      <xdr:col>73</xdr:col>
      <xdr:colOff>180975</xdr:colOff>
      <xdr:row>35</xdr:row>
      <xdr:rowOff>33274</xdr:rowOff>
    </xdr:to>
    <xdr:cxnSp macro="">
      <xdr:nvCxnSpPr>
        <xdr:cNvPr id="310" name="直線コネクタ 309"/>
        <xdr:cNvCxnSpPr/>
      </xdr:nvCxnSpPr>
      <xdr:spPr>
        <a:xfrm>
          <a:off x="13893800" y="59883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99568</xdr:rowOff>
    </xdr:from>
    <xdr:to>
      <xdr:col>69</xdr:col>
      <xdr:colOff>92075</xdr:colOff>
      <xdr:row>34</xdr:row>
      <xdr:rowOff>159004</xdr:rowOff>
    </xdr:to>
    <xdr:cxnSp macro="">
      <xdr:nvCxnSpPr>
        <xdr:cNvPr id="313" name="直線コネクタ 312"/>
        <xdr:cNvCxnSpPr/>
      </xdr:nvCxnSpPr>
      <xdr:spPr>
        <a:xfrm>
          <a:off x="13004800" y="592886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23" name="楕円 322"/>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92727</xdr:rowOff>
    </xdr:from>
    <xdr:ext cx="762000" cy="259045"/>
    <xdr:sp macro="" textlink="">
      <xdr:nvSpPr>
        <xdr:cNvPr id="324" name="補助費等該当値テキスト"/>
        <xdr:cNvSpPr txBox="1"/>
      </xdr:nvSpPr>
      <xdr:spPr>
        <a:xfrm>
          <a:off x="16598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149352</xdr:rowOff>
    </xdr:from>
    <xdr:to>
      <xdr:col>78</xdr:col>
      <xdr:colOff>120650</xdr:colOff>
      <xdr:row>35</xdr:row>
      <xdr:rowOff>79502</xdr:rowOff>
    </xdr:to>
    <xdr:sp macro="" textlink="">
      <xdr:nvSpPr>
        <xdr:cNvPr id="325" name="楕円 324"/>
        <xdr:cNvSpPr/>
      </xdr:nvSpPr>
      <xdr:spPr>
        <a:xfrm>
          <a:off x="15621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89679</xdr:rowOff>
    </xdr:from>
    <xdr:ext cx="736600" cy="259045"/>
    <xdr:sp macro="" textlink="">
      <xdr:nvSpPr>
        <xdr:cNvPr id="326" name="テキスト ボックス 325"/>
        <xdr:cNvSpPr txBox="1"/>
      </xdr:nvSpPr>
      <xdr:spPr>
        <a:xfrm>
          <a:off x="15290800" y="5747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153924</xdr:rowOff>
    </xdr:from>
    <xdr:to>
      <xdr:col>74</xdr:col>
      <xdr:colOff>31750</xdr:colOff>
      <xdr:row>35</xdr:row>
      <xdr:rowOff>84074</xdr:rowOff>
    </xdr:to>
    <xdr:sp macro="" textlink="">
      <xdr:nvSpPr>
        <xdr:cNvPr id="327" name="楕円 326"/>
        <xdr:cNvSpPr/>
      </xdr:nvSpPr>
      <xdr:spPr>
        <a:xfrm>
          <a:off x="14732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94251</xdr:rowOff>
    </xdr:from>
    <xdr:ext cx="762000" cy="259045"/>
    <xdr:sp macro="" textlink="">
      <xdr:nvSpPr>
        <xdr:cNvPr id="328" name="テキスト ボックス 327"/>
        <xdr:cNvSpPr txBox="1"/>
      </xdr:nvSpPr>
      <xdr:spPr>
        <a:xfrm>
          <a:off x="14401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108204</xdr:rowOff>
    </xdr:from>
    <xdr:to>
      <xdr:col>69</xdr:col>
      <xdr:colOff>142875</xdr:colOff>
      <xdr:row>35</xdr:row>
      <xdr:rowOff>38354</xdr:rowOff>
    </xdr:to>
    <xdr:sp macro="" textlink="">
      <xdr:nvSpPr>
        <xdr:cNvPr id="329" name="楕円 328"/>
        <xdr:cNvSpPr/>
      </xdr:nvSpPr>
      <xdr:spPr>
        <a:xfrm>
          <a:off x="13843000" y="593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48531</xdr:rowOff>
    </xdr:from>
    <xdr:ext cx="762000" cy="259045"/>
    <xdr:sp macro="" textlink="">
      <xdr:nvSpPr>
        <xdr:cNvPr id="330" name="テキスト ボックス 329"/>
        <xdr:cNvSpPr txBox="1"/>
      </xdr:nvSpPr>
      <xdr:spPr>
        <a:xfrm>
          <a:off x="13512800" y="570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48768</xdr:rowOff>
    </xdr:from>
    <xdr:to>
      <xdr:col>65</xdr:col>
      <xdr:colOff>53975</xdr:colOff>
      <xdr:row>34</xdr:row>
      <xdr:rowOff>150368</xdr:rowOff>
    </xdr:to>
    <xdr:sp macro="" textlink="">
      <xdr:nvSpPr>
        <xdr:cNvPr id="331" name="楕円 330"/>
        <xdr:cNvSpPr/>
      </xdr:nvSpPr>
      <xdr:spPr>
        <a:xfrm>
          <a:off x="12954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160545</xdr:rowOff>
    </xdr:from>
    <xdr:ext cx="762000" cy="259045"/>
    <xdr:sp macro="" textlink="">
      <xdr:nvSpPr>
        <xdr:cNvPr id="332" name="テキスト ボックス 331"/>
        <xdr:cNvSpPr txBox="1"/>
      </xdr:nvSpPr>
      <xdr:spPr>
        <a:xfrm>
          <a:off x="12623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全国平均、類似団体平均と比較し下回った状態が続いて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主な増要因は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年度に借り入れた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光回線島内網整備事業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によるものとなっている。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新焼却場建設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台風被害に対する災害復旧事業債</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に係る元金償還開始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今後上昇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していくため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、弾力的な財政構造を維持し、将来に負担を残さないよう、残高と借入のバランスを注視し計画的な起債運用を行う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必要がある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20320</xdr:rowOff>
    </xdr:from>
    <xdr:to>
      <xdr:col>24</xdr:col>
      <xdr:colOff>25400</xdr:colOff>
      <xdr:row>76</xdr:row>
      <xdr:rowOff>43180</xdr:rowOff>
    </xdr:to>
    <xdr:cxnSp macro="">
      <xdr:nvCxnSpPr>
        <xdr:cNvPr id="364" name="直線コネクタ 363"/>
        <xdr:cNvCxnSpPr/>
      </xdr:nvCxnSpPr>
      <xdr:spPr>
        <a:xfrm>
          <a:off x="3987800" y="130505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46989</xdr:rowOff>
    </xdr:to>
    <xdr:cxnSp macro="">
      <xdr:nvCxnSpPr>
        <xdr:cNvPr id="367" name="直線コネクタ 366"/>
        <xdr:cNvCxnSpPr/>
      </xdr:nvCxnSpPr>
      <xdr:spPr>
        <a:xfrm flipV="1">
          <a:off x="3098800" y="130505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46989</xdr:rowOff>
    </xdr:from>
    <xdr:to>
      <xdr:col>15</xdr:col>
      <xdr:colOff>98425</xdr:colOff>
      <xdr:row>76</xdr:row>
      <xdr:rowOff>100330</xdr:rowOff>
    </xdr:to>
    <xdr:cxnSp macro="">
      <xdr:nvCxnSpPr>
        <xdr:cNvPr id="370" name="直線コネクタ 369"/>
        <xdr:cNvCxnSpPr/>
      </xdr:nvCxnSpPr>
      <xdr:spPr>
        <a:xfrm flipV="1">
          <a:off x="2209800" y="1307718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100330</xdr:rowOff>
    </xdr:from>
    <xdr:to>
      <xdr:col>11</xdr:col>
      <xdr:colOff>9525</xdr:colOff>
      <xdr:row>76</xdr:row>
      <xdr:rowOff>134620</xdr:rowOff>
    </xdr:to>
    <xdr:cxnSp macro="">
      <xdr:nvCxnSpPr>
        <xdr:cNvPr id="373" name="直線コネクタ 372"/>
        <xdr:cNvCxnSpPr/>
      </xdr:nvCxnSpPr>
      <xdr:spPr>
        <a:xfrm flipV="1">
          <a:off x="1320800" y="131305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163830</xdr:rowOff>
    </xdr:from>
    <xdr:to>
      <xdr:col>24</xdr:col>
      <xdr:colOff>76200</xdr:colOff>
      <xdr:row>76</xdr:row>
      <xdr:rowOff>93980</xdr:rowOff>
    </xdr:to>
    <xdr:sp macro="" textlink="">
      <xdr:nvSpPr>
        <xdr:cNvPr id="383" name="楕円 382"/>
        <xdr:cNvSpPr/>
      </xdr:nvSpPr>
      <xdr:spPr>
        <a:xfrm>
          <a:off x="47752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8907</xdr:rowOff>
    </xdr:from>
    <xdr:ext cx="762000" cy="259045"/>
    <xdr:sp macro="" textlink="">
      <xdr:nvSpPr>
        <xdr:cNvPr id="384" name="公債費該当値テキスト"/>
        <xdr:cNvSpPr txBox="1"/>
      </xdr:nvSpPr>
      <xdr:spPr>
        <a:xfrm>
          <a:off x="49149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85" name="楕円 384"/>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86" name="テキスト ボックス 385"/>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167639</xdr:rowOff>
    </xdr:from>
    <xdr:to>
      <xdr:col>15</xdr:col>
      <xdr:colOff>149225</xdr:colOff>
      <xdr:row>76</xdr:row>
      <xdr:rowOff>97789</xdr:rowOff>
    </xdr:to>
    <xdr:sp macro="" textlink="">
      <xdr:nvSpPr>
        <xdr:cNvPr id="387" name="楕円 386"/>
        <xdr:cNvSpPr/>
      </xdr:nvSpPr>
      <xdr:spPr>
        <a:xfrm>
          <a:off x="3048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107967</xdr:rowOff>
    </xdr:from>
    <xdr:ext cx="762000" cy="259045"/>
    <xdr:sp macro="" textlink="">
      <xdr:nvSpPr>
        <xdr:cNvPr id="388" name="テキスト ボックス 387"/>
        <xdr:cNvSpPr txBox="1"/>
      </xdr:nvSpPr>
      <xdr:spPr>
        <a:xfrm>
          <a:off x="2717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49530</xdr:rowOff>
    </xdr:from>
    <xdr:to>
      <xdr:col>11</xdr:col>
      <xdr:colOff>60325</xdr:colOff>
      <xdr:row>76</xdr:row>
      <xdr:rowOff>151130</xdr:rowOff>
    </xdr:to>
    <xdr:sp macro="" textlink="">
      <xdr:nvSpPr>
        <xdr:cNvPr id="389" name="楕円 388"/>
        <xdr:cNvSpPr/>
      </xdr:nvSpPr>
      <xdr:spPr>
        <a:xfrm>
          <a:off x="2159000" y="1307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161307</xdr:rowOff>
    </xdr:from>
    <xdr:ext cx="762000" cy="259045"/>
    <xdr:sp macro="" textlink="">
      <xdr:nvSpPr>
        <xdr:cNvPr id="390" name="テキスト ボックス 389"/>
        <xdr:cNvSpPr txBox="1"/>
      </xdr:nvSpPr>
      <xdr:spPr>
        <a:xfrm>
          <a:off x="1828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83820</xdr:rowOff>
    </xdr:from>
    <xdr:to>
      <xdr:col>6</xdr:col>
      <xdr:colOff>171450</xdr:colOff>
      <xdr:row>77</xdr:row>
      <xdr:rowOff>13970</xdr:rowOff>
    </xdr:to>
    <xdr:sp macro="" textlink="">
      <xdr:nvSpPr>
        <xdr:cNvPr id="391" name="楕円 390"/>
        <xdr:cNvSpPr/>
      </xdr:nvSpPr>
      <xdr:spPr>
        <a:xfrm>
          <a:off x="1270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24147</xdr:rowOff>
    </xdr:from>
    <xdr:ext cx="762000" cy="259045"/>
    <xdr:sp macro="" textlink="">
      <xdr:nvSpPr>
        <xdr:cNvPr id="392" name="テキスト ボックス 391"/>
        <xdr:cNvSpPr txBox="1"/>
      </xdr:nvSpPr>
      <xdr:spPr>
        <a:xfrm>
          <a:off x="939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ポイント減少したが、類似団体平均を</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ポイント上回っている。主な要因の人件費については、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島間連絡船運営や施設の重複運営など</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村である地理的な特殊事情に起因するものである。生活インフラに係るものであり抜本的な改善は困難であるが、運営コストの削減、使用料等の適正な徴収</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等が必要である。また繰出金については、下水道等の赤字会計での収益力の向上及び運営コストの削減等を行い、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財政運営の健全化に努める必要がある。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60706</xdr:rowOff>
    </xdr:from>
    <xdr:to>
      <xdr:col>82</xdr:col>
      <xdr:colOff>107950</xdr:colOff>
      <xdr:row>77</xdr:row>
      <xdr:rowOff>108713</xdr:rowOff>
    </xdr:to>
    <xdr:cxnSp macro="">
      <xdr:nvCxnSpPr>
        <xdr:cNvPr id="423" name="直線コネクタ 422"/>
        <xdr:cNvCxnSpPr/>
      </xdr:nvCxnSpPr>
      <xdr:spPr>
        <a:xfrm flipV="1">
          <a:off x="15671800" y="13262356"/>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4" name="公債費以外平均値テキスト"/>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108713</xdr:rowOff>
    </xdr:from>
    <xdr:to>
      <xdr:col>78</xdr:col>
      <xdr:colOff>69850</xdr:colOff>
      <xdr:row>77</xdr:row>
      <xdr:rowOff>113285</xdr:rowOff>
    </xdr:to>
    <xdr:cxnSp macro="">
      <xdr:nvCxnSpPr>
        <xdr:cNvPr id="426" name="直線コネクタ 425"/>
        <xdr:cNvCxnSpPr/>
      </xdr:nvCxnSpPr>
      <xdr:spPr>
        <a:xfrm flipV="1">
          <a:off x="14782800" y="1331036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113285</xdr:rowOff>
    </xdr:from>
    <xdr:to>
      <xdr:col>73</xdr:col>
      <xdr:colOff>180975</xdr:colOff>
      <xdr:row>77</xdr:row>
      <xdr:rowOff>113285</xdr:rowOff>
    </xdr:to>
    <xdr:cxnSp macro="">
      <xdr:nvCxnSpPr>
        <xdr:cNvPr id="429" name="直線コネクタ 428"/>
        <xdr:cNvCxnSpPr/>
      </xdr:nvCxnSpPr>
      <xdr:spPr>
        <a:xfrm>
          <a:off x="13893800" y="133149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72137</xdr:rowOff>
    </xdr:from>
    <xdr:to>
      <xdr:col>69</xdr:col>
      <xdr:colOff>92075</xdr:colOff>
      <xdr:row>77</xdr:row>
      <xdr:rowOff>113285</xdr:rowOff>
    </xdr:to>
    <xdr:cxnSp macro="">
      <xdr:nvCxnSpPr>
        <xdr:cNvPr id="432" name="直線コネクタ 431"/>
        <xdr:cNvCxnSpPr/>
      </xdr:nvCxnSpPr>
      <xdr:spPr>
        <a:xfrm>
          <a:off x="13004800" y="13102337"/>
          <a:ext cx="88900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6" name="テキスト ボックス 435"/>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42" name="楕円 441"/>
        <xdr:cNvSpPr/>
      </xdr:nvSpPr>
      <xdr:spPr>
        <a:xfrm>
          <a:off x="164592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153433</xdr:rowOff>
    </xdr:from>
    <xdr:ext cx="762000" cy="259045"/>
    <xdr:sp macro="" textlink="">
      <xdr:nvSpPr>
        <xdr:cNvPr id="443" name="公債費以外該当値テキスト"/>
        <xdr:cNvSpPr txBox="1"/>
      </xdr:nvSpPr>
      <xdr:spPr>
        <a:xfrm>
          <a:off x="16598900" y="131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57913</xdr:rowOff>
    </xdr:from>
    <xdr:to>
      <xdr:col>78</xdr:col>
      <xdr:colOff>120650</xdr:colOff>
      <xdr:row>77</xdr:row>
      <xdr:rowOff>159513</xdr:rowOff>
    </xdr:to>
    <xdr:sp macro="" textlink="">
      <xdr:nvSpPr>
        <xdr:cNvPr id="444" name="楕円 443"/>
        <xdr:cNvSpPr/>
      </xdr:nvSpPr>
      <xdr:spPr>
        <a:xfrm>
          <a:off x="15621000" y="1325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144290</xdr:rowOff>
    </xdr:from>
    <xdr:ext cx="736600" cy="259045"/>
    <xdr:sp macro="" textlink="">
      <xdr:nvSpPr>
        <xdr:cNvPr id="445" name="テキスト ボックス 444"/>
        <xdr:cNvSpPr txBox="1"/>
      </xdr:nvSpPr>
      <xdr:spPr>
        <a:xfrm>
          <a:off x="15290800" y="13345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62485</xdr:rowOff>
    </xdr:from>
    <xdr:to>
      <xdr:col>74</xdr:col>
      <xdr:colOff>31750</xdr:colOff>
      <xdr:row>77</xdr:row>
      <xdr:rowOff>164085</xdr:rowOff>
    </xdr:to>
    <xdr:sp macro="" textlink="">
      <xdr:nvSpPr>
        <xdr:cNvPr id="446" name="楕円 445"/>
        <xdr:cNvSpPr/>
      </xdr:nvSpPr>
      <xdr:spPr>
        <a:xfrm>
          <a:off x="14732000" y="1326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148862</xdr:rowOff>
    </xdr:from>
    <xdr:ext cx="762000" cy="259045"/>
    <xdr:sp macro="" textlink="">
      <xdr:nvSpPr>
        <xdr:cNvPr id="447" name="テキスト ボックス 446"/>
        <xdr:cNvSpPr txBox="1"/>
      </xdr:nvSpPr>
      <xdr:spPr>
        <a:xfrm>
          <a:off x="14401800" y="1335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62485</xdr:rowOff>
    </xdr:from>
    <xdr:to>
      <xdr:col>69</xdr:col>
      <xdr:colOff>142875</xdr:colOff>
      <xdr:row>77</xdr:row>
      <xdr:rowOff>164085</xdr:rowOff>
    </xdr:to>
    <xdr:sp macro="" textlink="">
      <xdr:nvSpPr>
        <xdr:cNvPr id="448" name="楕円 447"/>
        <xdr:cNvSpPr/>
      </xdr:nvSpPr>
      <xdr:spPr>
        <a:xfrm>
          <a:off x="13843000" y="1326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148862</xdr:rowOff>
    </xdr:from>
    <xdr:ext cx="762000" cy="259045"/>
    <xdr:sp macro="" textlink="">
      <xdr:nvSpPr>
        <xdr:cNvPr id="449" name="テキスト ボックス 448"/>
        <xdr:cNvSpPr txBox="1"/>
      </xdr:nvSpPr>
      <xdr:spPr>
        <a:xfrm>
          <a:off x="13512800" y="1335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21337</xdr:rowOff>
    </xdr:from>
    <xdr:to>
      <xdr:col>65</xdr:col>
      <xdr:colOff>53975</xdr:colOff>
      <xdr:row>76</xdr:row>
      <xdr:rowOff>122937</xdr:rowOff>
    </xdr:to>
    <xdr:sp macro="" textlink="">
      <xdr:nvSpPr>
        <xdr:cNvPr id="450" name="楕円 449"/>
        <xdr:cNvSpPr/>
      </xdr:nvSpPr>
      <xdr:spPr>
        <a:xfrm>
          <a:off x="12954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133113</xdr:rowOff>
    </xdr:from>
    <xdr:ext cx="762000" cy="259045"/>
    <xdr:sp macro="" textlink="">
      <xdr:nvSpPr>
        <xdr:cNvPr id="451" name="テキスト ボックス 450"/>
        <xdr:cNvSpPr txBox="1"/>
      </xdr:nvSpPr>
      <xdr:spPr>
        <a:xfrm>
          <a:off x="12623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150518</xdr:rowOff>
    </xdr:from>
    <xdr:to>
      <xdr:col>29</xdr:col>
      <xdr:colOff>127000</xdr:colOff>
      <xdr:row>17</xdr:row>
      <xdr:rowOff>162836</xdr:rowOff>
    </xdr:to>
    <xdr:cxnSp macro="">
      <xdr:nvCxnSpPr>
        <xdr:cNvPr id="51" name="直線コネクタ 50"/>
        <xdr:cNvCxnSpPr/>
      </xdr:nvCxnSpPr>
      <xdr:spPr bwMode="auto">
        <a:xfrm>
          <a:off x="5003800" y="3112793"/>
          <a:ext cx="647700" cy="12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147612</xdr:rowOff>
    </xdr:from>
    <xdr:ext cx="762000" cy="259045"/>
    <xdr:sp macro="" textlink="">
      <xdr:nvSpPr>
        <xdr:cNvPr id="52" name="人口1人当たり決算額の推移平均値テキスト130"/>
        <xdr:cNvSpPr txBox="1"/>
      </xdr:nvSpPr>
      <xdr:spPr>
        <a:xfrm>
          <a:off x="5740400" y="3109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150518</xdr:rowOff>
    </xdr:from>
    <xdr:to>
      <xdr:col>26</xdr:col>
      <xdr:colOff>50800</xdr:colOff>
      <xdr:row>18</xdr:row>
      <xdr:rowOff>303</xdr:rowOff>
    </xdr:to>
    <xdr:cxnSp macro="">
      <xdr:nvCxnSpPr>
        <xdr:cNvPr id="54" name="直線コネクタ 53"/>
        <xdr:cNvCxnSpPr/>
      </xdr:nvCxnSpPr>
      <xdr:spPr bwMode="auto">
        <a:xfrm flipV="1">
          <a:off x="4305300" y="3112793"/>
          <a:ext cx="698500" cy="21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69458</xdr:rowOff>
    </xdr:from>
    <xdr:ext cx="736600" cy="259045"/>
    <xdr:sp macro="" textlink="">
      <xdr:nvSpPr>
        <xdr:cNvPr id="56" name="テキスト ボックス 55"/>
        <xdr:cNvSpPr txBox="1"/>
      </xdr:nvSpPr>
      <xdr:spPr>
        <a:xfrm>
          <a:off x="4622800" y="320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303</xdr:rowOff>
    </xdr:from>
    <xdr:to>
      <xdr:col>22</xdr:col>
      <xdr:colOff>114300</xdr:colOff>
      <xdr:row>18</xdr:row>
      <xdr:rowOff>18854</xdr:rowOff>
    </xdr:to>
    <xdr:cxnSp macro="">
      <xdr:nvCxnSpPr>
        <xdr:cNvPr id="57" name="直線コネクタ 56"/>
        <xdr:cNvCxnSpPr/>
      </xdr:nvCxnSpPr>
      <xdr:spPr bwMode="auto">
        <a:xfrm flipV="1">
          <a:off x="3606800" y="3134028"/>
          <a:ext cx="698500" cy="18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75811</xdr:rowOff>
    </xdr:from>
    <xdr:ext cx="762000" cy="259045"/>
    <xdr:sp macro="" textlink="">
      <xdr:nvSpPr>
        <xdr:cNvPr id="59" name="テキスト ボックス 58"/>
        <xdr:cNvSpPr txBox="1"/>
      </xdr:nvSpPr>
      <xdr:spPr>
        <a:xfrm>
          <a:off x="3924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18854</xdr:rowOff>
    </xdr:from>
    <xdr:to>
      <xdr:col>18</xdr:col>
      <xdr:colOff>177800</xdr:colOff>
      <xdr:row>18</xdr:row>
      <xdr:rowOff>21122</xdr:rowOff>
    </xdr:to>
    <xdr:cxnSp macro="">
      <xdr:nvCxnSpPr>
        <xdr:cNvPr id="60" name="直線コネクタ 59"/>
        <xdr:cNvCxnSpPr/>
      </xdr:nvCxnSpPr>
      <xdr:spPr bwMode="auto">
        <a:xfrm flipV="1">
          <a:off x="2908300" y="3152579"/>
          <a:ext cx="698500" cy="2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74211</xdr:rowOff>
    </xdr:from>
    <xdr:ext cx="762000" cy="259045"/>
    <xdr:sp macro="" textlink="">
      <xdr:nvSpPr>
        <xdr:cNvPr id="62" name="テキスト ボックス 61"/>
        <xdr:cNvSpPr txBox="1"/>
      </xdr:nvSpPr>
      <xdr:spPr>
        <a:xfrm>
          <a:off x="32258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82251</xdr:rowOff>
    </xdr:from>
    <xdr:ext cx="762000" cy="259045"/>
    <xdr:sp macro="" textlink="">
      <xdr:nvSpPr>
        <xdr:cNvPr id="64" name="テキスト ボックス 63"/>
        <xdr:cNvSpPr txBox="1"/>
      </xdr:nvSpPr>
      <xdr:spPr>
        <a:xfrm>
          <a:off x="25273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112036</xdr:rowOff>
    </xdr:from>
    <xdr:to>
      <xdr:col>29</xdr:col>
      <xdr:colOff>177800</xdr:colOff>
      <xdr:row>18</xdr:row>
      <xdr:rowOff>42186</xdr:rowOff>
    </xdr:to>
    <xdr:sp macro="" textlink="">
      <xdr:nvSpPr>
        <xdr:cNvPr id="70" name="楕円 69"/>
        <xdr:cNvSpPr/>
      </xdr:nvSpPr>
      <xdr:spPr bwMode="auto">
        <a:xfrm>
          <a:off x="5600700" y="3074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128563</xdr:rowOff>
    </xdr:from>
    <xdr:ext cx="762000" cy="259045"/>
    <xdr:sp macro="" textlink="">
      <xdr:nvSpPr>
        <xdr:cNvPr id="71" name="人口1人当たり決算額の推移該当値テキスト130"/>
        <xdr:cNvSpPr txBox="1"/>
      </xdr:nvSpPr>
      <xdr:spPr>
        <a:xfrm>
          <a:off x="5740400" y="291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99718</xdr:rowOff>
    </xdr:from>
    <xdr:to>
      <xdr:col>26</xdr:col>
      <xdr:colOff>101600</xdr:colOff>
      <xdr:row>18</xdr:row>
      <xdr:rowOff>29868</xdr:rowOff>
    </xdr:to>
    <xdr:sp macro="" textlink="">
      <xdr:nvSpPr>
        <xdr:cNvPr id="72" name="楕円 71"/>
        <xdr:cNvSpPr/>
      </xdr:nvSpPr>
      <xdr:spPr bwMode="auto">
        <a:xfrm>
          <a:off x="4953000" y="3061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40045</xdr:rowOff>
    </xdr:from>
    <xdr:ext cx="736600" cy="259045"/>
    <xdr:sp macro="" textlink="">
      <xdr:nvSpPr>
        <xdr:cNvPr id="73" name="テキスト ボックス 72"/>
        <xdr:cNvSpPr txBox="1"/>
      </xdr:nvSpPr>
      <xdr:spPr>
        <a:xfrm>
          <a:off x="4622800" y="28308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120953</xdr:rowOff>
    </xdr:from>
    <xdr:to>
      <xdr:col>22</xdr:col>
      <xdr:colOff>165100</xdr:colOff>
      <xdr:row>18</xdr:row>
      <xdr:rowOff>51103</xdr:rowOff>
    </xdr:to>
    <xdr:sp macro="" textlink="">
      <xdr:nvSpPr>
        <xdr:cNvPr id="74" name="楕円 73"/>
        <xdr:cNvSpPr/>
      </xdr:nvSpPr>
      <xdr:spPr bwMode="auto">
        <a:xfrm>
          <a:off x="4254500" y="3083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61280</xdr:rowOff>
    </xdr:from>
    <xdr:ext cx="762000" cy="259045"/>
    <xdr:sp macro="" textlink="">
      <xdr:nvSpPr>
        <xdr:cNvPr id="75" name="テキスト ボックス 74"/>
        <xdr:cNvSpPr txBox="1"/>
      </xdr:nvSpPr>
      <xdr:spPr>
        <a:xfrm>
          <a:off x="3924300" y="285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139504</xdr:rowOff>
    </xdr:from>
    <xdr:to>
      <xdr:col>19</xdr:col>
      <xdr:colOff>38100</xdr:colOff>
      <xdr:row>18</xdr:row>
      <xdr:rowOff>69654</xdr:rowOff>
    </xdr:to>
    <xdr:sp macro="" textlink="">
      <xdr:nvSpPr>
        <xdr:cNvPr id="76" name="楕円 75"/>
        <xdr:cNvSpPr/>
      </xdr:nvSpPr>
      <xdr:spPr bwMode="auto">
        <a:xfrm>
          <a:off x="3556000" y="3101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79831</xdr:rowOff>
    </xdr:from>
    <xdr:ext cx="762000" cy="259045"/>
    <xdr:sp macro="" textlink="">
      <xdr:nvSpPr>
        <xdr:cNvPr id="77" name="テキスト ボックス 76"/>
        <xdr:cNvSpPr txBox="1"/>
      </xdr:nvSpPr>
      <xdr:spPr>
        <a:xfrm>
          <a:off x="3225800" y="2870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141772</xdr:rowOff>
    </xdr:from>
    <xdr:to>
      <xdr:col>15</xdr:col>
      <xdr:colOff>101600</xdr:colOff>
      <xdr:row>18</xdr:row>
      <xdr:rowOff>71922</xdr:rowOff>
    </xdr:to>
    <xdr:sp macro="" textlink="">
      <xdr:nvSpPr>
        <xdr:cNvPr id="78" name="楕円 77"/>
        <xdr:cNvSpPr/>
      </xdr:nvSpPr>
      <xdr:spPr bwMode="auto">
        <a:xfrm>
          <a:off x="2857500" y="3104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82099</xdr:rowOff>
    </xdr:from>
    <xdr:ext cx="762000" cy="259045"/>
    <xdr:sp macro="" textlink="">
      <xdr:nvSpPr>
        <xdr:cNvPr id="79" name="テキスト ボックス 78"/>
        <xdr:cNvSpPr txBox="1"/>
      </xdr:nvSpPr>
      <xdr:spPr>
        <a:xfrm>
          <a:off x="2527300" y="2872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31931</xdr:rowOff>
    </xdr:from>
    <xdr:to>
      <xdr:col>29</xdr:col>
      <xdr:colOff>127000</xdr:colOff>
      <xdr:row>37</xdr:row>
      <xdr:rowOff>58323</xdr:rowOff>
    </xdr:to>
    <xdr:cxnSp macro="">
      <xdr:nvCxnSpPr>
        <xdr:cNvPr id="109" name="直線コネクタ 108"/>
        <xdr:cNvCxnSpPr/>
      </xdr:nvCxnSpPr>
      <xdr:spPr bwMode="auto">
        <a:xfrm flipV="1">
          <a:off x="5003800" y="7156631"/>
          <a:ext cx="647700" cy="26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58323</xdr:rowOff>
    </xdr:from>
    <xdr:to>
      <xdr:col>26</xdr:col>
      <xdr:colOff>50800</xdr:colOff>
      <xdr:row>37</xdr:row>
      <xdr:rowOff>72999</xdr:rowOff>
    </xdr:to>
    <xdr:cxnSp macro="">
      <xdr:nvCxnSpPr>
        <xdr:cNvPr id="112" name="直線コネクタ 111"/>
        <xdr:cNvCxnSpPr/>
      </xdr:nvCxnSpPr>
      <xdr:spPr bwMode="auto">
        <a:xfrm flipV="1">
          <a:off x="4305300" y="7183023"/>
          <a:ext cx="698500" cy="14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34857</xdr:rowOff>
    </xdr:from>
    <xdr:to>
      <xdr:col>22</xdr:col>
      <xdr:colOff>114300</xdr:colOff>
      <xdr:row>37</xdr:row>
      <xdr:rowOff>72999</xdr:rowOff>
    </xdr:to>
    <xdr:cxnSp macro="">
      <xdr:nvCxnSpPr>
        <xdr:cNvPr id="115" name="直線コネクタ 114"/>
        <xdr:cNvCxnSpPr/>
      </xdr:nvCxnSpPr>
      <xdr:spPr bwMode="auto">
        <a:xfrm>
          <a:off x="3606800" y="7159557"/>
          <a:ext cx="698500" cy="381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12883</xdr:rowOff>
    </xdr:from>
    <xdr:to>
      <xdr:col>18</xdr:col>
      <xdr:colOff>177800</xdr:colOff>
      <xdr:row>37</xdr:row>
      <xdr:rowOff>34857</xdr:rowOff>
    </xdr:to>
    <xdr:cxnSp macro="">
      <xdr:nvCxnSpPr>
        <xdr:cNvPr id="118" name="直線コネクタ 117"/>
        <xdr:cNvCxnSpPr/>
      </xdr:nvCxnSpPr>
      <xdr:spPr bwMode="auto">
        <a:xfrm>
          <a:off x="2908300" y="7137583"/>
          <a:ext cx="698500" cy="21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152581</xdr:rowOff>
    </xdr:from>
    <xdr:to>
      <xdr:col>29</xdr:col>
      <xdr:colOff>177800</xdr:colOff>
      <xdr:row>37</xdr:row>
      <xdr:rowOff>82731</xdr:rowOff>
    </xdr:to>
    <xdr:sp macro="" textlink="">
      <xdr:nvSpPr>
        <xdr:cNvPr id="128" name="楕円 127"/>
        <xdr:cNvSpPr/>
      </xdr:nvSpPr>
      <xdr:spPr bwMode="auto">
        <a:xfrm>
          <a:off x="5600700" y="7105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124658</xdr:rowOff>
    </xdr:from>
    <xdr:ext cx="762000" cy="259045"/>
    <xdr:sp macro="" textlink="">
      <xdr:nvSpPr>
        <xdr:cNvPr id="129" name="人口1人当たり決算額の推移該当値テキスト445"/>
        <xdr:cNvSpPr txBox="1"/>
      </xdr:nvSpPr>
      <xdr:spPr>
        <a:xfrm>
          <a:off x="5740400" y="707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7523</xdr:rowOff>
    </xdr:from>
    <xdr:to>
      <xdr:col>26</xdr:col>
      <xdr:colOff>101600</xdr:colOff>
      <xdr:row>37</xdr:row>
      <xdr:rowOff>109123</xdr:rowOff>
    </xdr:to>
    <xdr:sp macro="" textlink="">
      <xdr:nvSpPr>
        <xdr:cNvPr id="130" name="楕円 129"/>
        <xdr:cNvSpPr/>
      </xdr:nvSpPr>
      <xdr:spPr bwMode="auto">
        <a:xfrm>
          <a:off x="4953000" y="71322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93900</xdr:rowOff>
    </xdr:from>
    <xdr:ext cx="736600" cy="259045"/>
    <xdr:sp macro="" textlink="">
      <xdr:nvSpPr>
        <xdr:cNvPr id="131" name="テキスト ボックス 130"/>
        <xdr:cNvSpPr txBox="1"/>
      </xdr:nvSpPr>
      <xdr:spPr>
        <a:xfrm>
          <a:off x="4622800" y="7218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22199</xdr:rowOff>
    </xdr:from>
    <xdr:to>
      <xdr:col>22</xdr:col>
      <xdr:colOff>165100</xdr:colOff>
      <xdr:row>37</xdr:row>
      <xdr:rowOff>123799</xdr:rowOff>
    </xdr:to>
    <xdr:sp macro="" textlink="">
      <xdr:nvSpPr>
        <xdr:cNvPr id="132" name="楕円 131"/>
        <xdr:cNvSpPr/>
      </xdr:nvSpPr>
      <xdr:spPr bwMode="auto">
        <a:xfrm>
          <a:off x="4254500" y="7146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108576</xdr:rowOff>
    </xdr:from>
    <xdr:ext cx="762000" cy="259045"/>
    <xdr:sp macro="" textlink="">
      <xdr:nvSpPr>
        <xdr:cNvPr id="133" name="テキスト ボックス 132"/>
        <xdr:cNvSpPr txBox="1"/>
      </xdr:nvSpPr>
      <xdr:spPr>
        <a:xfrm>
          <a:off x="3924300" y="723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155507</xdr:rowOff>
    </xdr:from>
    <xdr:to>
      <xdr:col>19</xdr:col>
      <xdr:colOff>38100</xdr:colOff>
      <xdr:row>37</xdr:row>
      <xdr:rowOff>85657</xdr:rowOff>
    </xdr:to>
    <xdr:sp macro="" textlink="">
      <xdr:nvSpPr>
        <xdr:cNvPr id="134" name="楕円 133"/>
        <xdr:cNvSpPr/>
      </xdr:nvSpPr>
      <xdr:spPr bwMode="auto">
        <a:xfrm>
          <a:off x="3556000" y="7108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70434</xdr:rowOff>
    </xdr:from>
    <xdr:ext cx="762000" cy="259045"/>
    <xdr:sp macro="" textlink="">
      <xdr:nvSpPr>
        <xdr:cNvPr id="135" name="テキスト ボックス 134"/>
        <xdr:cNvSpPr txBox="1"/>
      </xdr:nvSpPr>
      <xdr:spPr>
        <a:xfrm>
          <a:off x="3225800" y="719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133533</xdr:rowOff>
    </xdr:from>
    <xdr:to>
      <xdr:col>15</xdr:col>
      <xdr:colOff>101600</xdr:colOff>
      <xdr:row>37</xdr:row>
      <xdr:rowOff>63683</xdr:rowOff>
    </xdr:to>
    <xdr:sp macro="" textlink="">
      <xdr:nvSpPr>
        <xdr:cNvPr id="136" name="楕円 135"/>
        <xdr:cNvSpPr/>
      </xdr:nvSpPr>
      <xdr:spPr bwMode="auto">
        <a:xfrm>
          <a:off x="2857500" y="7086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48460</xdr:rowOff>
    </xdr:from>
    <xdr:ext cx="762000" cy="259045"/>
    <xdr:sp macro="" textlink="">
      <xdr:nvSpPr>
        <xdr:cNvPr id="137" name="テキスト ボックス 136"/>
        <xdr:cNvSpPr txBox="1"/>
      </xdr:nvSpPr>
      <xdr:spPr>
        <a:xfrm>
          <a:off x="2527300" y="7173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52784</xdr:rowOff>
    </xdr:from>
    <xdr:to>
      <xdr:col>24</xdr:col>
      <xdr:colOff>63500</xdr:colOff>
      <xdr:row>37</xdr:row>
      <xdr:rowOff>119683</xdr:rowOff>
    </xdr:to>
    <xdr:cxnSp macro="">
      <xdr:nvCxnSpPr>
        <xdr:cNvPr id="64" name="直線コネクタ 63"/>
        <xdr:cNvCxnSpPr/>
      </xdr:nvCxnSpPr>
      <xdr:spPr>
        <a:xfrm flipV="1">
          <a:off x="3797300" y="6396434"/>
          <a:ext cx="838200" cy="6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119683</xdr:rowOff>
    </xdr:from>
    <xdr:to>
      <xdr:col>19</xdr:col>
      <xdr:colOff>177800</xdr:colOff>
      <xdr:row>37</xdr:row>
      <xdr:rowOff>133431</xdr:rowOff>
    </xdr:to>
    <xdr:cxnSp macro="">
      <xdr:nvCxnSpPr>
        <xdr:cNvPr id="67" name="直線コネクタ 66"/>
        <xdr:cNvCxnSpPr/>
      </xdr:nvCxnSpPr>
      <xdr:spPr>
        <a:xfrm flipV="1">
          <a:off x="2908300" y="6463333"/>
          <a:ext cx="889000" cy="1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133431</xdr:rowOff>
    </xdr:from>
    <xdr:to>
      <xdr:col>15</xdr:col>
      <xdr:colOff>50800</xdr:colOff>
      <xdr:row>37</xdr:row>
      <xdr:rowOff>139798</xdr:rowOff>
    </xdr:to>
    <xdr:cxnSp macro="">
      <xdr:nvCxnSpPr>
        <xdr:cNvPr id="70" name="直線コネクタ 69"/>
        <xdr:cNvCxnSpPr/>
      </xdr:nvCxnSpPr>
      <xdr:spPr>
        <a:xfrm flipV="1">
          <a:off x="2019300" y="6477081"/>
          <a:ext cx="8890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139798</xdr:rowOff>
    </xdr:from>
    <xdr:to>
      <xdr:col>10</xdr:col>
      <xdr:colOff>114300</xdr:colOff>
      <xdr:row>37</xdr:row>
      <xdr:rowOff>143971</xdr:rowOff>
    </xdr:to>
    <xdr:cxnSp macro="">
      <xdr:nvCxnSpPr>
        <xdr:cNvPr id="73" name="直線コネクタ 72"/>
        <xdr:cNvCxnSpPr/>
      </xdr:nvCxnSpPr>
      <xdr:spPr>
        <a:xfrm flipV="1">
          <a:off x="1130300" y="6483448"/>
          <a:ext cx="889000" cy="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1984</xdr:rowOff>
    </xdr:from>
    <xdr:to>
      <xdr:col>24</xdr:col>
      <xdr:colOff>114300</xdr:colOff>
      <xdr:row>37</xdr:row>
      <xdr:rowOff>103584</xdr:rowOff>
    </xdr:to>
    <xdr:sp macro="" textlink="">
      <xdr:nvSpPr>
        <xdr:cNvPr id="83" name="楕円 82"/>
        <xdr:cNvSpPr/>
      </xdr:nvSpPr>
      <xdr:spPr>
        <a:xfrm>
          <a:off x="4584700" y="634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24861</xdr:rowOff>
    </xdr:from>
    <xdr:ext cx="599010" cy="259045"/>
    <xdr:sp macro="" textlink="">
      <xdr:nvSpPr>
        <xdr:cNvPr id="84" name="人件費該当値テキスト"/>
        <xdr:cNvSpPr txBox="1"/>
      </xdr:nvSpPr>
      <xdr:spPr>
        <a:xfrm>
          <a:off x="4686300" y="6197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68883</xdr:rowOff>
    </xdr:from>
    <xdr:to>
      <xdr:col>20</xdr:col>
      <xdr:colOff>38100</xdr:colOff>
      <xdr:row>37</xdr:row>
      <xdr:rowOff>170483</xdr:rowOff>
    </xdr:to>
    <xdr:sp macro="" textlink="">
      <xdr:nvSpPr>
        <xdr:cNvPr id="85" name="楕円 84"/>
        <xdr:cNvSpPr/>
      </xdr:nvSpPr>
      <xdr:spPr>
        <a:xfrm>
          <a:off x="3746500" y="641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15560</xdr:rowOff>
    </xdr:from>
    <xdr:ext cx="599010" cy="259045"/>
    <xdr:sp macro="" textlink="">
      <xdr:nvSpPr>
        <xdr:cNvPr id="86" name="テキスト ボックス 85"/>
        <xdr:cNvSpPr txBox="1"/>
      </xdr:nvSpPr>
      <xdr:spPr>
        <a:xfrm>
          <a:off x="3497795" y="6187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82631</xdr:rowOff>
    </xdr:from>
    <xdr:to>
      <xdr:col>15</xdr:col>
      <xdr:colOff>101600</xdr:colOff>
      <xdr:row>38</xdr:row>
      <xdr:rowOff>12781</xdr:rowOff>
    </xdr:to>
    <xdr:sp macro="" textlink="">
      <xdr:nvSpPr>
        <xdr:cNvPr id="87" name="楕円 86"/>
        <xdr:cNvSpPr/>
      </xdr:nvSpPr>
      <xdr:spPr>
        <a:xfrm>
          <a:off x="2857500" y="642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29308</xdr:rowOff>
    </xdr:from>
    <xdr:ext cx="599010" cy="259045"/>
    <xdr:sp macro="" textlink="">
      <xdr:nvSpPr>
        <xdr:cNvPr id="88" name="テキスト ボックス 87"/>
        <xdr:cNvSpPr txBox="1"/>
      </xdr:nvSpPr>
      <xdr:spPr>
        <a:xfrm>
          <a:off x="2608795" y="6201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88998</xdr:rowOff>
    </xdr:from>
    <xdr:to>
      <xdr:col>10</xdr:col>
      <xdr:colOff>165100</xdr:colOff>
      <xdr:row>38</xdr:row>
      <xdr:rowOff>19148</xdr:rowOff>
    </xdr:to>
    <xdr:sp macro="" textlink="">
      <xdr:nvSpPr>
        <xdr:cNvPr id="89" name="楕円 88"/>
        <xdr:cNvSpPr/>
      </xdr:nvSpPr>
      <xdr:spPr>
        <a:xfrm>
          <a:off x="1968500" y="643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35675</xdr:rowOff>
    </xdr:from>
    <xdr:ext cx="599010" cy="259045"/>
    <xdr:sp macro="" textlink="">
      <xdr:nvSpPr>
        <xdr:cNvPr id="90" name="テキスト ボックス 89"/>
        <xdr:cNvSpPr txBox="1"/>
      </xdr:nvSpPr>
      <xdr:spPr>
        <a:xfrm>
          <a:off x="1719795" y="6207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93171</xdr:rowOff>
    </xdr:from>
    <xdr:to>
      <xdr:col>6</xdr:col>
      <xdr:colOff>38100</xdr:colOff>
      <xdr:row>38</xdr:row>
      <xdr:rowOff>23321</xdr:rowOff>
    </xdr:to>
    <xdr:sp macro="" textlink="">
      <xdr:nvSpPr>
        <xdr:cNvPr id="91" name="楕円 90"/>
        <xdr:cNvSpPr/>
      </xdr:nvSpPr>
      <xdr:spPr>
        <a:xfrm>
          <a:off x="1079500" y="643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39848</xdr:rowOff>
    </xdr:from>
    <xdr:ext cx="599010" cy="259045"/>
    <xdr:sp macro="" textlink="">
      <xdr:nvSpPr>
        <xdr:cNvPr id="92" name="テキスト ボックス 91"/>
        <xdr:cNvSpPr txBox="1"/>
      </xdr:nvSpPr>
      <xdr:spPr>
        <a:xfrm>
          <a:off x="830795" y="6212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3067</xdr:rowOff>
    </xdr:from>
    <xdr:to>
      <xdr:col>24</xdr:col>
      <xdr:colOff>63500</xdr:colOff>
      <xdr:row>57</xdr:row>
      <xdr:rowOff>28376</xdr:rowOff>
    </xdr:to>
    <xdr:cxnSp macro="">
      <xdr:nvCxnSpPr>
        <xdr:cNvPr id="123" name="直線コネクタ 122"/>
        <xdr:cNvCxnSpPr/>
      </xdr:nvCxnSpPr>
      <xdr:spPr>
        <a:xfrm>
          <a:off x="3797300" y="9775717"/>
          <a:ext cx="83820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3067</xdr:rowOff>
    </xdr:from>
    <xdr:to>
      <xdr:col>19</xdr:col>
      <xdr:colOff>177800</xdr:colOff>
      <xdr:row>57</xdr:row>
      <xdr:rowOff>69121</xdr:rowOff>
    </xdr:to>
    <xdr:cxnSp macro="">
      <xdr:nvCxnSpPr>
        <xdr:cNvPr id="126" name="直線コネクタ 125"/>
        <xdr:cNvCxnSpPr/>
      </xdr:nvCxnSpPr>
      <xdr:spPr>
        <a:xfrm flipV="1">
          <a:off x="2908300" y="9775717"/>
          <a:ext cx="889000" cy="6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69121</xdr:rowOff>
    </xdr:from>
    <xdr:to>
      <xdr:col>15</xdr:col>
      <xdr:colOff>50800</xdr:colOff>
      <xdr:row>57</xdr:row>
      <xdr:rowOff>79096</xdr:rowOff>
    </xdr:to>
    <xdr:cxnSp macro="">
      <xdr:nvCxnSpPr>
        <xdr:cNvPr id="129" name="直線コネクタ 128"/>
        <xdr:cNvCxnSpPr/>
      </xdr:nvCxnSpPr>
      <xdr:spPr>
        <a:xfrm flipV="1">
          <a:off x="2019300" y="9841771"/>
          <a:ext cx="889000" cy="9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70562</xdr:rowOff>
    </xdr:from>
    <xdr:to>
      <xdr:col>10</xdr:col>
      <xdr:colOff>114300</xdr:colOff>
      <xdr:row>57</xdr:row>
      <xdr:rowOff>79096</xdr:rowOff>
    </xdr:to>
    <xdr:cxnSp macro="">
      <xdr:nvCxnSpPr>
        <xdr:cNvPr id="132" name="直線コネクタ 131"/>
        <xdr:cNvCxnSpPr/>
      </xdr:nvCxnSpPr>
      <xdr:spPr>
        <a:xfrm>
          <a:off x="1130300" y="9843212"/>
          <a:ext cx="8890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149026</xdr:rowOff>
    </xdr:from>
    <xdr:to>
      <xdr:col>24</xdr:col>
      <xdr:colOff>114300</xdr:colOff>
      <xdr:row>57</xdr:row>
      <xdr:rowOff>79176</xdr:rowOff>
    </xdr:to>
    <xdr:sp macro="" textlink="">
      <xdr:nvSpPr>
        <xdr:cNvPr id="142" name="楕円 141"/>
        <xdr:cNvSpPr/>
      </xdr:nvSpPr>
      <xdr:spPr>
        <a:xfrm>
          <a:off x="4584700" y="975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453</xdr:rowOff>
    </xdr:from>
    <xdr:ext cx="599010" cy="259045"/>
    <xdr:sp macro="" textlink="">
      <xdr:nvSpPr>
        <xdr:cNvPr id="143" name="物件費該当値テキスト"/>
        <xdr:cNvSpPr txBox="1"/>
      </xdr:nvSpPr>
      <xdr:spPr>
        <a:xfrm>
          <a:off x="4686300" y="960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123717</xdr:rowOff>
    </xdr:from>
    <xdr:to>
      <xdr:col>20</xdr:col>
      <xdr:colOff>38100</xdr:colOff>
      <xdr:row>57</xdr:row>
      <xdr:rowOff>53867</xdr:rowOff>
    </xdr:to>
    <xdr:sp macro="" textlink="">
      <xdr:nvSpPr>
        <xdr:cNvPr id="144" name="楕円 143"/>
        <xdr:cNvSpPr/>
      </xdr:nvSpPr>
      <xdr:spPr>
        <a:xfrm>
          <a:off x="3746500" y="97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70394</xdr:rowOff>
    </xdr:from>
    <xdr:ext cx="599010" cy="259045"/>
    <xdr:sp macro="" textlink="">
      <xdr:nvSpPr>
        <xdr:cNvPr id="145" name="テキスト ボックス 144"/>
        <xdr:cNvSpPr txBox="1"/>
      </xdr:nvSpPr>
      <xdr:spPr>
        <a:xfrm>
          <a:off x="3497795" y="9500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18321</xdr:rowOff>
    </xdr:from>
    <xdr:to>
      <xdr:col>15</xdr:col>
      <xdr:colOff>101600</xdr:colOff>
      <xdr:row>57</xdr:row>
      <xdr:rowOff>119921</xdr:rowOff>
    </xdr:to>
    <xdr:sp macro="" textlink="">
      <xdr:nvSpPr>
        <xdr:cNvPr id="146" name="楕円 145"/>
        <xdr:cNvSpPr/>
      </xdr:nvSpPr>
      <xdr:spPr>
        <a:xfrm>
          <a:off x="2857500" y="979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136448</xdr:rowOff>
    </xdr:from>
    <xdr:ext cx="599010" cy="259045"/>
    <xdr:sp macro="" textlink="">
      <xdr:nvSpPr>
        <xdr:cNvPr id="147" name="テキスト ボックス 146"/>
        <xdr:cNvSpPr txBox="1"/>
      </xdr:nvSpPr>
      <xdr:spPr>
        <a:xfrm>
          <a:off x="2608795" y="956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28296</xdr:rowOff>
    </xdr:from>
    <xdr:to>
      <xdr:col>10</xdr:col>
      <xdr:colOff>165100</xdr:colOff>
      <xdr:row>57</xdr:row>
      <xdr:rowOff>129896</xdr:rowOff>
    </xdr:to>
    <xdr:sp macro="" textlink="">
      <xdr:nvSpPr>
        <xdr:cNvPr id="148" name="楕円 147"/>
        <xdr:cNvSpPr/>
      </xdr:nvSpPr>
      <xdr:spPr>
        <a:xfrm>
          <a:off x="1968500" y="980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146423</xdr:rowOff>
    </xdr:from>
    <xdr:ext cx="599010" cy="259045"/>
    <xdr:sp macro="" textlink="">
      <xdr:nvSpPr>
        <xdr:cNvPr id="149" name="テキスト ボックス 148"/>
        <xdr:cNvSpPr txBox="1"/>
      </xdr:nvSpPr>
      <xdr:spPr>
        <a:xfrm>
          <a:off x="1719795" y="957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19762</xdr:rowOff>
    </xdr:from>
    <xdr:to>
      <xdr:col>6</xdr:col>
      <xdr:colOff>38100</xdr:colOff>
      <xdr:row>57</xdr:row>
      <xdr:rowOff>121362</xdr:rowOff>
    </xdr:to>
    <xdr:sp macro="" textlink="">
      <xdr:nvSpPr>
        <xdr:cNvPr id="150" name="楕円 149"/>
        <xdr:cNvSpPr/>
      </xdr:nvSpPr>
      <xdr:spPr>
        <a:xfrm>
          <a:off x="1079500" y="979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137889</xdr:rowOff>
    </xdr:from>
    <xdr:ext cx="599010" cy="259045"/>
    <xdr:sp macro="" textlink="">
      <xdr:nvSpPr>
        <xdr:cNvPr id="151" name="テキスト ボックス 150"/>
        <xdr:cNvSpPr txBox="1"/>
      </xdr:nvSpPr>
      <xdr:spPr>
        <a:xfrm>
          <a:off x="830795" y="9567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40819</xdr:rowOff>
    </xdr:from>
    <xdr:to>
      <xdr:col>24</xdr:col>
      <xdr:colOff>63500</xdr:colOff>
      <xdr:row>78</xdr:row>
      <xdr:rowOff>58474</xdr:rowOff>
    </xdr:to>
    <xdr:cxnSp macro="">
      <xdr:nvCxnSpPr>
        <xdr:cNvPr id="180" name="直線コネクタ 179"/>
        <xdr:cNvCxnSpPr/>
      </xdr:nvCxnSpPr>
      <xdr:spPr>
        <a:xfrm>
          <a:off x="3797300" y="13413919"/>
          <a:ext cx="838200" cy="17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56160</xdr:rowOff>
    </xdr:from>
    <xdr:ext cx="534377" cy="259045"/>
    <xdr:sp macro="" textlink="">
      <xdr:nvSpPr>
        <xdr:cNvPr id="181" name="維持補修費平均値テキスト"/>
        <xdr:cNvSpPr txBox="1"/>
      </xdr:nvSpPr>
      <xdr:spPr>
        <a:xfrm>
          <a:off x="4686300" y="13429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26429</xdr:rowOff>
    </xdr:from>
    <xdr:to>
      <xdr:col>19</xdr:col>
      <xdr:colOff>177800</xdr:colOff>
      <xdr:row>78</xdr:row>
      <xdr:rowOff>40819</xdr:rowOff>
    </xdr:to>
    <xdr:cxnSp macro="">
      <xdr:nvCxnSpPr>
        <xdr:cNvPr id="183" name="直線コネクタ 182"/>
        <xdr:cNvCxnSpPr/>
      </xdr:nvCxnSpPr>
      <xdr:spPr>
        <a:xfrm>
          <a:off x="2908300" y="13399529"/>
          <a:ext cx="889000" cy="1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7932</xdr:rowOff>
    </xdr:from>
    <xdr:ext cx="534377" cy="259045"/>
    <xdr:sp macro="" textlink="">
      <xdr:nvSpPr>
        <xdr:cNvPr id="185" name="テキスト ボックス 184"/>
        <xdr:cNvSpPr txBox="1"/>
      </xdr:nvSpPr>
      <xdr:spPr>
        <a:xfrm>
          <a:off x="3530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26429</xdr:rowOff>
    </xdr:from>
    <xdr:to>
      <xdr:col>15</xdr:col>
      <xdr:colOff>50800</xdr:colOff>
      <xdr:row>78</xdr:row>
      <xdr:rowOff>58307</xdr:rowOff>
    </xdr:to>
    <xdr:cxnSp macro="">
      <xdr:nvCxnSpPr>
        <xdr:cNvPr id="186" name="直線コネクタ 185"/>
        <xdr:cNvCxnSpPr/>
      </xdr:nvCxnSpPr>
      <xdr:spPr>
        <a:xfrm flipV="1">
          <a:off x="2019300" y="13399529"/>
          <a:ext cx="889000" cy="3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165716</xdr:rowOff>
    </xdr:from>
    <xdr:ext cx="534377" cy="259045"/>
    <xdr:sp macro="" textlink="">
      <xdr:nvSpPr>
        <xdr:cNvPr id="188" name="テキスト ボックス 187"/>
        <xdr:cNvSpPr txBox="1"/>
      </xdr:nvSpPr>
      <xdr:spPr>
        <a:xfrm>
          <a:off x="2641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162034</xdr:rowOff>
    </xdr:from>
    <xdr:to>
      <xdr:col>10</xdr:col>
      <xdr:colOff>114300</xdr:colOff>
      <xdr:row>78</xdr:row>
      <xdr:rowOff>58307</xdr:rowOff>
    </xdr:to>
    <xdr:cxnSp macro="">
      <xdr:nvCxnSpPr>
        <xdr:cNvPr id="189" name="直線コネクタ 188"/>
        <xdr:cNvCxnSpPr/>
      </xdr:nvCxnSpPr>
      <xdr:spPr>
        <a:xfrm>
          <a:off x="1130300" y="13363684"/>
          <a:ext cx="889000" cy="6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168871</xdr:rowOff>
    </xdr:from>
    <xdr:ext cx="534377" cy="259045"/>
    <xdr:sp macro="" textlink="">
      <xdr:nvSpPr>
        <xdr:cNvPr id="191" name="テキスト ボックス 190"/>
        <xdr:cNvSpPr txBox="1"/>
      </xdr:nvSpPr>
      <xdr:spPr>
        <a:xfrm>
          <a:off x="1752111" y="1354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1807</xdr:rowOff>
    </xdr:from>
    <xdr:ext cx="534377" cy="259045"/>
    <xdr:sp macro="" textlink="">
      <xdr:nvSpPr>
        <xdr:cNvPr id="193" name="テキスト ボックス 192"/>
        <xdr:cNvSpPr txBox="1"/>
      </xdr:nvSpPr>
      <xdr:spPr>
        <a:xfrm>
          <a:off x="863111" y="1354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7674</xdr:rowOff>
    </xdr:from>
    <xdr:to>
      <xdr:col>24</xdr:col>
      <xdr:colOff>114300</xdr:colOff>
      <xdr:row>78</xdr:row>
      <xdr:rowOff>109274</xdr:rowOff>
    </xdr:to>
    <xdr:sp macro="" textlink="">
      <xdr:nvSpPr>
        <xdr:cNvPr id="199" name="楕円 198"/>
        <xdr:cNvSpPr/>
      </xdr:nvSpPr>
      <xdr:spPr>
        <a:xfrm>
          <a:off x="4584700" y="1338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30551</xdr:rowOff>
    </xdr:from>
    <xdr:ext cx="534377" cy="259045"/>
    <xdr:sp macro="" textlink="">
      <xdr:nvSpPr>
        <xdr:cNvPr id="200" name="維持補修費該当値テキスト"/>
        <xdr:cNvSpPr txBox="1"/>
      </xdr:nvSpPr>
      <xdr:spPr>
        <a:xfrm>
          <a:off x="4686300" y="132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161469</xdr:rowOff>
    </xdr:from>
    <xdr:to>
      <xdr:col>20</xdr:col>
      <xdr:colOff>38100</xdr:colOff>
      <xdr:row>78</xdr:row>
      <xdr:rowOff>91619</xdr:rowOff>
    </xdr:to>
    <xdr:sp macro="" textlink="">
      <xdr:nvSpPr>
        <xdr:cNvPr id="201" name="楕円 200"/>
        <xdr:cNvSpPr/>
      </xdr:nvSpPr>
      <xdr:spPr>
        <a:xfrm>
          <a:off x="3746500" y="13363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108146</xdr:rowOff>
    </xdr:from>
    <xdr:ext cx="534377" cy="259045"/>
    <xdr:sp macro="" textlink="">
      <xdr:nvSpPr>
        <xdr:cNvPr id="202" name="テキスト ボックス 201"/>
        <xdr:cNvSpPr txBox="1"/>
      </xdr:nvSpPr>
      <xdr:spPr>
        <a:xfrm>
          <a:off x="3530111" y="1313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147079</xdr:rowOff>
    </xdr:from>
    <xdr:to>
      <xdr:col>15</xdr:col>
      <xdr:colOff>101600</xdr:colOff>
      <xdr:row>78</xdr:row>
      <xdr:rowOff>77229</xdr:rowOff>
    </xdr:to>
    <xdr:sp macro="" textlink="">
      <xdr:nvSpPr>
        <xdr:cNvPr id="203" name="楕円 202"/>
        <xdr:cNvSpPr/>
      </xdr:nvSpPr>
      <xdr:spPr>
        <a:xfrm>
          <a:off x="2857500" y="1334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93756</xdr:rowOff>
    </xdr:from>
    <xdr:ext cx="534377" cy="259045"/>
    <xdr:sp macro="" textlink="">
      <xdr:nvSpPr>
        <xdr:cNvPr id="204" name="テキスト ボックス 203"/>
        <xdr:cNvSpPr txBox="1"/>
      </xdr:nvSpPr>
      <xdr:spPr>
        <a:xfrm>
          <a:off x="2641111" y="1312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7507</xdr:rowOff>
    </xdr:from>
    <xdr:to>
      <xdr:col>10</xdr:col>
      <xdr:colOff>165100</xdr:colOff>
      <xdr:row>78</xdr:row>
      <xdr:rowOff>109107</xdr:rowOff>
    </xdr:to>
    <xdr:sp macro="" textlink="">
      <xdr:nvSpPr>
        <xdr:cNvPr id="205" name="楕円 204"/>
        <xdr:cNvSpPr/>
      </xdr:nvSpPr>
      <xdr:spPr>
        <a:xfrm>
          <a:off x="1968500" y="1338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125634</xdr:rowOff>
    </xdr:from>
    <xdr:ext cx="534377" cy="259045"/>
    <xdr:sp macro="" textlink="">
      <xdr:nvSpPr>
        <xdr:cNvPr id="206" name="テキスト ボックス 205"/>
        <xdr:cNvSpPr txBox="1"/>
      </xdr:nvSpPr>
      <xdr:spPr>
        <a:xfrm>
          <a:off x="1752111" y="1315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111234</xdr:rowOff>
    </xdr:from>
    <xdr:to>
      <xdr:col>6</xdr:col>
      <xdr:colOff>38100</xdr:colOff>
      <xdr:row>78</xdr:row>
      <xdr:rowOff>41384</xdr:rowOff>
    </xdr:to>
    <xdr:sp macro="" textlink="">
      <xdr:nvSpPr>
        <xdr:cNvPr id="207" name="楕円 206"/>
        <xdr:cNvSpPr/>
      </xdr:nvSpPr>
      <xdr:spPr>
        <a:xfrm>
          <a:off x="1079500" y="1331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57911</xdr:rowOff>
    </xdr:from>
    <xdr:ext cx="534377" cy="259045"/>
    <xdr:sp macro="" textlink="">
      <xdr:nvSpPr>
        <xdr:cNvPr id="208" name="テキスト ボックス 207"/>
        <xdr:cNvSpPr txBox="1"/>
      </xdr:nvSpPr>
      <xdr:spPr>
        <a:xfrm>
          <a:off x="863111" y="1308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127138</xdr:rowOff>
    </xdr:from>
    <xdr:to>
      <xdr:col>24</xdr:col>
      <xdr:colOff>63500</xdr:colOff>
      <xdr:row>97</xdr:row>
      <xdr:rowOff>148126</xdr:rowOff>
    </xdr:to>
    <xdr:cxnSp macro="">
      <xdr:nvCxnSpPr>
        <xdr:cNvPr id="239" name="直線コネクタ 238"/>
        <xdr:cNvCxnSpPr/>
      </xdr:nvCxnSpPr>
      <xdr:spPr>
        <a:xfrm flipV="1">
          <a:off x="3797300" y="16757788"/>
          <a:ext cx="838200" cy="2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144304</xdr:rowOff>
    </xdr:from>
    <xdr:to>
      <xdr:col>19</xdr:col>
      <xdr:colOff>177800</xdr:colOff>
      <xdr:row>97</xdr:row>
      <xdr:rowOff>148126</xdr:rowOff>
    </xdr:to>
    <xdr:cxnSp macro="">
      <xdr:nvCxnSpPr>
        <xdr:cNvPr id="242" name="直線コネクタ 241"/>
        <xdr:cNvCxnSpPr/>
      </xdr:nvCxnSpPr>
      <xdr:spPr>
        <a:xfrm>
          <a:off x="2908300" y="16774954"/>
          <a:ext cx="889000" cy="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109122</xdr:rowOff>
    </xdr:from>
    <xdr:to>
      <xdr:col>15</xdr:col>
      <xdr:colOff>50800</xdr:colOff>
      <xdr:row>97</xdr:row>
      <xdr:rowOff>144304</xdr:rowOff>
    </xdr:to>
    <xdr:cxnSp macro="">
      <xdr:nvCxnSpPr>
        <xdr:cNvPr id="245" name="直線コネクタ 244"/>
        <xdr:cNvCxnSpPr/>
      </xdr:nvCxnSpPr>
      <xdr:spPr>
        <a:xfrm>
          <a:off x="2019300" y="16739772"/>
          <a:ext cx="889000" cy="3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63294</xdr:rowOff>
    </xdr:from>
    <xdr:to>
      <xdr:col>10</xdr:col>
      <xdr:colOff>114300</xdr:colOff>
      <xdr:row>97</xdr:row>
      <xdr:rowOff>109122</xdr:rowOff>
    </xdr:to>
    <xdr:cxnSp macro="">
      <xdr:nvCxnSpPr>
        <xdr:cNvPr id="248" name="直線コネクタ 247"/>
        <xdr:cNvCxnSpPr/>
      </xdr:nvCxnSpPr>
      <xdr:spPr>
        <a:xfrm>
          <a:off x="1130300" y="16693944"/>
          <a:ext cx="889000" cy="4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76338</xdr:rowOff>
    </xdr:from>
    <xdr:to>
      <xdr:col>24</xdr:col>
      <xdr:colOff>114300</xdr:colOff>
      <xdr:row>98</xdr:row>
      <xdr:rowOff>6488</xdr:rowOff>
    </xdr:to>
    <xdr:sp macro="" textlink="">
      <xdr:nvSpPr>
        <xdr:cNvPr id="258" name="楕円 257"/>
        <xdr:cNvSpPr/>
      </xdr:nvSpPr>
      <xdr:spPr>
        <a:xfrm>
          <a:off x="4584700" y="1670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54765</xdr:rowOff>
    </xdr:from>
    <xdr:ext cx="534377" cy="259045"/>
    <xdr:sp macro="" textlink="">
      <xdr:nvSpPr>
        <xdr:cNvPr id="259" name="扶助費該当値テキスト"/>
        <xdr:cNvSpPr txBox="1"/>
      </xdr:nvSpPr>
      <xdr:spPr>
        <a:xfrm>
          <a:off x="4686300" y="1668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97326</xdr:rowOff>
    </xdr:from>
    <xdr:to>
      <xdr:col>20</xdr:col>
      <xdr:colOff>38100</xdr:colOff>
      <xdr:row>98</xdr:row>
      <xdr:rowOff>27476</xdr:rowOff>
    </xdr:to>
    <xdr:sp macro="" textlink="">
      <xdr:nvSpPr>
        <xdr:cNvPr id="260" name="楕円 259"/>
        <xdr:cNvSpPr/>
      </xdr:nvSpPr>
      <xdr:spPr>
        <a:xfrm>
          <a:off x="3746500" y="1672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18603</xdr:rowOff>
    </xdr:from>
    <xdr:ext cx="534377" cy="259045"/>
    <xdr:sp macro="" textlink="">
      <xdr:nvSpPr>
        <xdr:cNvPr id="261" name="テキスト ボックス 260"/>
        <xdr:cNvSpPr txBox="1"/>
      </xdr:nvSpPr>
      <xdr:spPr>
        <a:xfrm>
          <a:off x="3530111" y="168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93504</xdr:rowOff>
    </xdr:from>
    <xdr:to>
      <xdr:col>15</xdr:col>
      <xdr:colOff>101600</xdr:colOff>
      <xdr:row>98</xdr:row>
      <xdr:rowOff>23654</xdr:rowOff>
    </xdr:to>
    <xdr:sp macro="" textlink="">
      <xdr:nvSpPr>
        <xdr:cNvPr id="262" name="楕円 261"/>
        <xdr:cNvSpPr/>
      </xdr:nvSpPr>
      <xdr:spPr>
        <a:xfrm>
          <a:off x="2857500" y="1672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14781</xdr:rowOff>
    </xdr:from>
    <xdr:ext cx="534377" cy="259045"/>
    <xdr:sp macro="" textlink="">
      <xdr:nvSpPr>
        <xdr:cNvPr id="263" name="テキスト ボックス 262"/>
        <xdr:cNvSpPr txBox="1"/>
      </xdr:nvSpPr>
      <xdr:spPr>
        <a:xfrm>
          <a:off x="2641111" y="1681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58322</xdr:rowOff>
    </xdr:from>
    <xdr:to>
      <xdr:col>10</xdr:col>
      <xdr:colOff>165100</xdr:colOff>
      <xdr:row>97</xdr:row>
      <xdr:rowOff>159922</xdr:rowOff>
    </xdr:to>
    <xdr:sp macro="" textlink="">
      <xdr:nvSpPr>
        <xdr:cNvPr id="264" name="楕円 263"/>
        <xdr:cNvSpPr/>
      </xdr:nvSpPr>
      <xdr:spPr>
        <a:xfrm>
          <a:off x="1968500" y="1668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151049</xdr:rowOff>
    </xdr:from>
    <xdr:ext cx="534377" cy="259045"/>
    <xdr:sp macro="" textlink="">
      <xdr:nvSpPr>
        <xdr:cNvPr id="265" name="テキスト ボックス 264"/>
        <xdr:cNvSpPr txBox="1"/>
      </xdr:nvSpPr>
      <xdr:spPr>
        <a:xfrm>
          <a:off x="1752111" y="1678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12494</xdr:rowOff>
    </xdr:from>
    <xdr:to>
      <xdr:col>6</xdr:col>
      <xdr:colOff>38100</xdr:colOff>
      <xdr:row>97</xdr:row>
      <xdr:rowOff>114094</xdr:rowOff>
    </xdr:to>
    <xdr:sp macro="" textlink="">
      <xdr:nvSpPr>
        <xdr:cNvPr id="266" name="楕円 265"/>
        <xdr:cNvSpPr/>
      </xdr:nvSpPr>
      <xdr:spPr>
        <a:xfrm>
          <a:off x="1079500" y="1664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105221</xdr:rowOff>
    </xdr:from>
    <xdr:ext cx="534377" cy="259045"/>
    <xdr:sp macro="" textlink="">
      <xdr:nvSpPr>
        <xdr:cNvPr id="267" name="テキスト ボックス 266"/>
        <xdr:cNvSpPr txBox="1"/>
      </xdr:nvSpPr>
      <xdr:spPr>
        <a:xfrm>
          <a:off x="863111" y="1673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9" name="テキスト ボックス 288"/>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74524</xdr:rowOff>
    </xdr:from>
    <xdr:to>
      <xdr:col>54</xdr:col>
      <xdr:colOff>189865</xdr:colOff>
      <xdr:row>37</xdr:row>
      <xdr:rowOff>88684</xdr:rowOff>
    </xdr:to>
    <xdr:cxnSp macro="">
      <xdr:nvCxnSpPr>
        <xdr:cNvPr id="291" name="直線コネクタ 290"/>
        <xdr:cNvCxnSpPr/>
      </xdr:nvCxnSpPr>
      <xdr:spPr>
        <a:xfrm flipV="1">
          <a:off x="10475595" y="5218024"/>
          <a:ext cx="1270" cy="1214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92511</xdr:rowOff>
    </xdr:from>
    <xdr:ext cx="599010" cy="259045"/>
    <xdr:sp macro="" textlink="">
      <xdr:nvSpPr>
        <xdr:cNvPr id="292" name="補助費等最小値テキスト"/>
        <xdr:cNvSpPr txBox="1"/>
      </xdr:nvSpPr>
      <xdr:spPr>
        <a:xfrm>
          <a:off x="10528300" y="643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88684</xdr:rowOff>
    </xdr:from>
    <xdr:to>
      <xdr:col>55</xdr:col>
      <xdr:colOff>88900</xdr:colOff>
      <xdr:row>37</xdr:row>
      <xdr:rowOff>88684</xdr:rowOff>
    </xdr:to>
    <xdr:cxnSp macro="">
      <xdr:nvCxnSpPr>
        <xdr:cNvPr id="293" name="直線コネクタ 292"/>
        <xdr:cNvCxnSpPr/>
      </xdr:nvCxnSpPr>
      <xdr:spPr>
        <a:xfrm>
          <a:off x="10388600" y="6432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21201</xdr:rowOff>
    </xdr:from>
    <xdr:ext cx="599010" cy="259045"/>
    <xdr:sp macro="" textlink="">
      <xdr:nvSpPr>
        <xdr:cNvPr id="294" name="補助費等最大値テキスト"/>
        <xdr:cNvSpPr txBox="1"/>
      </xdr:nvSpPr>
      <xdr:spPr>
        <a:xfrm>
          <a:off x="10528300" y="49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74524</xdr:rowOff>
    </xdr:from>
    <xdr:to>
      <xdr:col>55</xdr:col>
      <xdr:colOff>88900</xdr:colOff>
      <xdr:row>30</xdr:row>
      <xdr:rowOff>74524</xdr:rowOff>
    </xdr:to>
    <xdr:cxnSp macro="">
      <xdr:nvCxnSpPr>
        <xdr:cNvPr id="295" name="直線コネクタ 294"/>
        <xdr:cNvCxnSpPr/>
      </xdr:nvCxnSpPr>
      <xdr:spPr>
        <a:xfrm>
          <a:off x="10388600" y="521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91326</xdr:rowOff>
    </xdr:from>
    <xdr:to>
      <xdr:col>55</xdr:col>
      <xdr:colOff>0</xdr:colOff>
      <xdr:row>38</xdr:row>
      <xdr:rowOff>28299</xdr:rowOff>
    </xdr:to>
    <xdr:cxnSp macro="">
      <xdr:nvCxnSpPr>
        <xdr:cNvPr id="296" name="直線コネクタ 295"/>
        <xdr:cNvCxnSpPr/>
      </xdr:nvCxnSpPr>
      <xdr:spPr>
        <a:xfrm flipV="1">
          <a:off x="9639300" y="6263526"/>
          <a:ext cx="838200" cy="27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80377</xdr:rowOff>
    </xdr:from>
    <xdr:ext cx="599010" cy="259045"/>
    <xdr:sp macro="" textlink="">
      <xdr:nvSpPr>
        <xdr:cNvPr id="297" name="補助費等平均値テキスト"/>
        <xdr:cNvSpPr txBox="1"/>
      </xdr:nvSpPr>
      <xdr:spPr>
        <a:xfrm>
          <a:off x="10528300" y="59096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57500</xdr:rowOff>
    </xdr:from>
    <xdr:to>
      <xdr:col>55</xdr:col>
      <xdr:colOff>50800</xdr:colOff>
      <xdr:row>35</xdr:row>
      <xdr:rowOff>159100</xdr:rowOff>
    </xdr:to>
    <xdr:sp macro="" textlink="">
      <xdr:nvSpPr>
        <xdr:cNvPr id="298" name="フローチャート: 判断 297"/>
        <xdr:cNvSpPr/>
      </xdr:nvSpPr>
      <xdr:spPr>
        <a:xfrm>
          <a:off x="104267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25954</xdr:rowOff>
    </xdr:from>
    <xdr:to>
      <xdr:col>50</xdr:col>
      <xdr:colOff>114300</xdr:colOff>
      <xdr:row>38</xdr:row>
      <xdr:rowOff>28299</xdr:rowOff>
    </xdr:to>
    <xdr:cxnSp macro="">
      <xdr:nvCxnSpPr>
        <xdr:cNvPr id="299" name="直線コネクタ 298"/>
        <xdr:cNvCxnSpPr/>
      </xdr:nvCxnSpPr>
      <xdr:spPr>
        <a:xfrm>
          <a:off x="8750300" y="6541054"/>
          <a:ext cx="889000" cy="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140773</xdr:rowOff>
    </xdr:from>
    <xdr:to>
      <xdr:col>50</xdr:col>
      <xdr:colOff>165100</xdr:colOff>
      <xdr:row>37</xdr:row>
      <xdr:rowOff>70923</xdr:rowOff>
    </xdr:to>
    <xdr:sp macro="" textlink="">
      <xdr:nvSpPr>
        <xdr:cNvPr id="300" name="フローチャート: 判断 299"/>
        <xdr:cNvSpPr/>
      </xdr:nvSpPr>
      <xdr:spPr>
        <a:xfrm>
          <a:off x="9588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87450</xdr:rowOff>
    </xdr:from>
    <xdr:ext cx="599010" cy="259045"/>
    <xdr:sp macro="" textlink="">
      <xdr:nvSpPr>
        <xdr:cNvPr id="301" name="テキスト ボックス 300"/>
        <xdr:cNvSpPr txBox="1"/>
      </xdr:nvSpPr>
      <xdr:spPr>
        <a:xfrm>
          <a:off x="9339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25954</xdr:rowOff>
    </xdr:from>
    <xdr:to>
      <xdr:col>45</xdr:col>
      <xdr:colOff>177800</xdr:colOff>
      <xdr:row>38</xdr:row>
      <xdr:rowOff>37011</xdr:rowOff>
    </xdr:to>
    <xdr:cxnSp macro="">
      <xdr:nvCxnSpPr>
        <xdr:cNvPr id="302" name="直線コネクタ 301"/>
        <xdr:cNvCxnSpPr/>
      </xdr:nvCxnSpPr>
      <xdr:spPr>
        <a:xfrm flipV="1">
          <a:off x="7861300" y="6541054"/>
          <a:ext cx="889000" cy="1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136531</xdr:rowOff>
    </xdr:from>
    <xdr:to>
      <xdr:col>46</xdr:col>
      <xdr:colOff>38100</xdr:colOff>
      <xdr:row>37</xdr:row>
      <xdr:rowOff>66681</xdr:rowOff>
    </xdr:to>
    <xdr:sp macro="" textlink="">
      <xdr:nvSpPr>
        <xdr:cNvPr id="303" name="フローチャート: 判断 302"/>
        <xdr:cNvSpPr/>
      </xdr:nvSpPr>
      <xdr:spPr>
        <a:xfrm>
          <a:off x="8699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83208</xdr:rowOff>
    </xdr:from>
    <xdr:ext cx="599010" cy="259045"/>
    <xdr:sp macro="" textlink="">
      <xdr:nvSpPr>
        <xdr:cNvPr id="304" name="テキスト ボックス 303"/>
        <xdr:cNvSpPr txBox="1"/>
      </xdr:nvSpPr>
      <xdr:spPr>
        <a:xfrm>
          <a:off x="8450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37011</xdr:rowOff>
    </xdr:from>
    <xdr:to>
      <xdr:col>41</xdr:col>
      <xdr:colOff>50800</xdr:colOff>
      <xdr:row>38</xdr:row>
      <xdr:rowOff>45844</xdr:rowOff>
    </xdr:to>
    <xdr:cxnSp macro="">
      <xdr:nvCxnSpPr>
        <xdr:cNvPr id="305" name="直線コネクタ 304"/>
        <xdr:cNvCxnSpPr/>
      </xdr:nvCxnSpPr>
      <xdr:spPr>
        <a:xfrm flipV="1">
          <a:off x="6972300" y="6552111"/>
          <a:ext cx="889000" cy="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163841</xdr:rowOff>
    </xdr:from>
    <xdr:to>
      <xdr:col>41</xdr:col>
      <xdr:colOff>101600</xdr:colOff>
      <xdr:row>37</xdr:row>
      <xdr:rowOff>93991</xdr:rowOff>
    </xdr:to>
    <xdr:sp macro="" textlink="">
      <xdr:nvSpPr>
        <xdr:cNvPr id="306" name="フローチャート: 判断 305"/>
        <xdr:cNvSpPr/>
      </xdr:nvSpPr>
      <xdr:spPr>
        <a:xfrm>
          <a:off x="7810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110518</xdr:rowOff>
    </xdr:from>
    <xdr:ext cx="599010" cy="259045"/>
    <xdr:sp macro="" textlink="">
      <xdr:nvSpPr>
        <xdr:cNvPr id="307" name="テキスト ボックス 306"/>
        <xdr:cNvSpPr txBox="1"/>
      </xdr:nvSpPr>
      <xdr:spPr>
        <a:xfrm>
          <a:off x="7561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167344</xdr:rowOff>
    </xdr:from>
    <xdr:to>
      <xdr:col>36</xdr:col>
      <xdr:colOff>165100</xdr:colOff>
      <xdr:row>37</xdr:row>
      <xdr:rowOff>97494</xdr:rowOff>
    </xdr:to>
    <xdr:sp macro="" textlink="">
      <xdr:nvSpPr>
        <xdr:cNvPr id="308" name="フローチャート: 判断 307"/>
        <xdr:cNvSpPr/>
      </xdr:nvSpPr>
      <xdr:spPr>
        <a:xfrm>
          <a:off x="6921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114021</xdr:rowOff>
    </xdr:from>
    <xdr:ext cx="599010" cy="259045"/>
    <xdr:sp macro="" textlink="">
      <xdr:nvSpPr>
        <xdr:cNvPr id="309" name="テキスト ボックス 308"/>
        <xdr:cNvSpPr txBox="1"/>
      </xdr:nvSpPr>
      <xdr:spPr>
        <a:xfrm>
          <a:off x="6672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40526</xdr:rowOff>
    </xdr:from>
    <xdr:to>
      <xdr:col>55</xdr:col>
      <xdr:colOff>50800</xdr:colOff>
      <xdr:row>36</xdr:row>
      <xdr:rowOff>142126</xdr:rowOff>
    </xdr:to>
    <xdr:sp macro="" textlink="">
      <xdr:nvSpPr>
        <xdr:cNvPr id="315" name="楕円 314"/>
        <xdr:cNvSpPr/>
      </xdr:nvSpPr>
      <xdr:spPr>
        <a:xfrm>
          <a:off x="10426700" y="62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18953</xdr:rowOff>
    </xdr:from>
    <xdr:ext cx="599010" cy="259045"/>
    <xdr:sp macro="" textlink="">
      <xdr:nvSpPr>
        <xdr:cNvPr id="316" name="補助費等該当値テキスト"/>
        <xdr:cNvSpPr txBox="1"/>
      </xdr:nvSpPr>
      <xdr:spPr>
        <a:xfrm>
          <a:off x="10528300" y="619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148949</xdr:rowOff>
    </xdr:from>
    <xdr:to>
      <xdr:col>50</xdr:col>
      <xdr:colOff>165100</xdr:colOff>
      <xdr:row>38</xdr:row>
      <xdr:rowOff>79099</xdr:rowOff>
    </xdr:to>
    <xdr:sp macro="" textlink="">
      <xdr:nvSpPr>
        <xdr:cNvPr id="317" name="楕円 316"/>
        <xdr:cNvSpPr/>
      </xdr:nvSpPr>
      <xdr:spPr>
        <a:xfrm>
          <a:off x="9588500" y="64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70226</xdr:rowOff>
    </xdr:from>
    <xdr:ext cx="534377" cy="259045"/>
    <xdr:sp macro="" textlink="">
      <xdr:nvSpPr>
        <xdr:cNvPr id="318" name="テキスト ボックス 317"/>
        <xdr:cNvSpPr txBox="1"/>
      </xdr:nvSpPr>
      <xdr:spPr>
        <a:xfrm>
          <a:off x="9372111" y="658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146604</xdr:rowOff>
    </xdr:from>
    <xdr:to>
      <xdr:col>46</xdr:col>
      <xdr:colOff>38100</xdr:colOff>
      <xdr:row>38</xdr:row>
      <xdr:rowOff>76754</xdr:rowOff>
    </xdr:to>
    <xdr:sp macro="" textlink="">
      <xdr:nvSpPr>
        <xdr:cNvPr id="319" name="楕円 318"/>
        <xdr:cNvSpPr/>
      </xdr:nvSpPr>
      <xdr:spPr>
        <a:xfrm>
          <a:off x="8699500" y="649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67881</xdr:rowOff>
    </xdr:from>
    <xdr:ext cx="534377" cy="259045"/>
    <xdr:sp macro="" textlink="">
      <xdr:nvSpPr>
        <xdr:cNvPr id="320" name="テキスト ボックス 319"/>
        <xdr:cNvSpPr txBox="1"/>
      </xdr:nvSpPr>
      <xdr:spPr>
        <a:xfrm>
          <a:off x="8483111" y="65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157661</xdr:rowOff>
    </xdr:from>
    <xdr:to>
      <xdr:col>41</xdr:col>
      <xdr:colOff>101600</xdr:colOff>
      <xdr:row>38</xdr:row>
      <xdr:rowOff>87811</xdr:rowOff>
    </xdr:to>
    <xdr:sp macro="" textlink="">
      <xdr:nvSpPr>
        <xdr:cNvPr id="321" name="楕円 320"/>
        <xdr:cNvSpPr/>
      </xdr:nvSpPr>
      <xdr:spPr>
        <a:xfrm>
          <a:off x="7810500" y="650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78938</xdr:rowOff>
    </xdr:from>
    <xdr:ext cx="534377" cy="259045"/>
    <xdr:sp macro="" textlink="">
      <xdr:nvSpPr>
        <xdr:cNvPr id="322" name="テキスト ボックス 321"/>
        <xdr:cNvSpPr txBox="1"/>
      </xdr:nvSpPr>
      <xdr:spPr>
        <a:xfrm>
          <a:off x="7594111" y="659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166494</xdr:rowOff>
    </xdr:from>
    <xdr:to>
      <xdr:col>36</xdr:col>
      <xdr:colOff>165100</xdr:colOff>
      <xdr:row>38</xdr:row>
      <xdr:rowOff>96644</xdr:rowOff>
    </xdr:to>
    <xdr:sp macro="" textlink="">
      <xdr:nvSpPr>
        <xdr:cNvPr id="323" name="楕円 322"/>
        <xdr:cNvSpPr/>
      </xdr:nvSpPr>
      <xdr:spPr>
        <a:xfrm>
          <a:off x="6921500" y="651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87771</xdr:rowOff>
    </xdr:from>
    <xdr:ext cx="534377" cy="259045"/>
    <xdr:sp macro="" textlink="">
      <xdr:nvSpPr>
        <xdr:cNvPr id="324" name="テキスト ボックス 323"/>
        <xdr:cNvSpPr txBox="1"/>
      </xdr:nvSpPr>
      <xdr:spPr>
        <a:xfrm>
          <a:off x="6705111" y="660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8" name="テキスト ボックス 33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40" name="テキスト ボックス 339"/>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4" name="直線コネクタ 343"/>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5" name="普通建設事業費最小値テキスト"/>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6" name="直線コネクタ 345"/>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7" name="普通建設事業費最大値テキスト"/>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8" name="直線コネクタ 347"/>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147103</xdr:rowOff>
    </xdr:from>
    <xdr:to>
      <xdr:col>55</xdr:col>
      <xdr:colOff>0</xdr:colOff>
      <xdr:row>56</xdr:row>
      <xdr:rowOff>165385</xdr:rowOff>
    </xdr:to>
    <xdr:cxnSp macro="">
      <xdr:nvCxnSpPr>
        <xdr:cNvPr id="349" name="直線コネクタ 348"/>
        <xdr:cNvCxnSpPr/>
      </xdr:nvCxnSpPr>
      <xdr:spPr>
        <a:xfrm flipV="1">
          <a:off x="9639300" y="9748303"/>
          <a:ext cx="838200" cy="18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105989</xdr:rowOff>
    </xdr:from>
    <xdr:ext cx="599010" cy="259045"/>
    <xdr:sp macro="" textlink="">
      <xdr:nvSpPr>
        <xdr:cNvPr id="350" name="普通建設事業費平均値テキスト"/>
        <xdr:cNvSpPr txBox="1"/>
      </xdr:nvSpPr>
      <xdr:spPr>
        <a:xfrm>
          <a:off x="10528300" y="9707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1" name="フローチャート: 判断 350"/>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47757</xdr:rowOff>
    </xdr:from>
    <xdr:to>
      <xdr:col>50</xdr:col>
      <xdr:colOff>114300</xdr:colOff>
      <xdr:row>56</xdr:row>
      <xdr:rowOff>165385</xdr:rowOff>
    </xdr:to>
    <xdr:cxnSp macro="">
      <xdr:nvCxnSpPr>
        <xdr:cNvPr id="352" name="直線コネクタ 351"/>
        <xdr:cNvCxnSpPr/>
      </xdr:nvCxnSpPr>
      <xdr:spPr>
        <a:xfrm>
          <a:off x="8750300" y="9648957"/>
          <a:ext cx="889000" cy="11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3" name="フローチャート: 判断 352"/>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57648</xdr:rowOff>
    </xdr:from>
    <xdr:ext cx="599010" cy="259045"/>
    <xdr:sp macro="" textlink="">
      <xdr:nvSpPr>
        <xdr:cNvPr id="354" name="テキスト ボックス 353"/>
        <xdr:cNvSpPr txBox="1"/>
      </xdr:nvSpPr>
      <xdr:spPr>
        <a:xfrm>
          <a:off x="9339795" y="983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13552</xdr:rowOff>
    </xdr:from>
    <xdr:to>
      <xdr:col>45</xdr:col>
      <xdr:colOff>177800</xdr:colOff>
      <xdr:row>56</xdr:row>
      <xdr:rowOff>47757</xdr:rowOff>
    </xdr:to>
    <xdr:cxnSp macro="">
      <xdr:nvCxnSpPr>
        <xdr:cNvPr id="355" name="直線コネクタ 354"/>
        <xdr:cNvCxnSpPr/>
      </xdr:nvCxnSpPr>
      <xdr:spPr>
        <a:xfrm>
          <a:off x="7861300" y="9614752"/>
          <a:ext cx="889000" cy="34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6" name="フローチャート: 判断 355"/>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73192</xdr:rowOff>
    </xdr:from>
    <xdr:ext cx="599010" cy="259045"/>
    <xdr:sp macro="" textlink="">
      <xdr:nvSpPr>
        <xdr:cNvPr id="357" name="テキスト ボックス 356"/>
        <xdr:cNvSpPr txBox="1"/>
      </xdr:nvSpPr>
      <xdr:spPr>
        <a:xfrm>
          <a:off x="8450795" y="9845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13552</xdr:rowOff>
    </xdr:from>
    <xdr:to>
      <xdr:col>41</xdr:col>
      <xdr:colOff>50800</xdr:colOff>
      <xdr:row>57</xdr:row>
      <xdr:rowOff>57103</xdr:rowOff>
    </xdr:to>
    <xdr:cxnSp macro="">
      <xdr:nvCxnSpPr>
        <xdr:cNvPr id="358" name="直線コネクタ 357"/>
        <xdr:cNvCxnSpPr/>
      </xdr:nvCxnSpPr>
      <xdr:spPr>
        <a:xfrm flipV="1">
          <a:off x="6972300" y="9614752"/>
          <a:ext cx="889000" cy="21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9" name="フローチャート: 判断 358"/>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57429</xdr:rowOff>
    </xdr:from>
    <xdr:ext cx="599010" cy="259045"/>
    <xdr:sp macro="" textlink="">
      <xdr:nvSpPr>
        <xdr:cNvPr id="360" name="テキスト ボックス 359"/>
        <xdr:cNvSpPr txBox="1"/>
      </xdr:nvSpPr>
      <xdr:spPr>
        <a:xfrm>
          <a:off x="7561795" y="9830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1" name="フローチャート: 判断 360"/>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86841</xdr:rowOff>
    </xdr:from>
    <xdr:ext cx="599010" cy="259045"/>
    <xdr:sp macro="" textlink="">
      <xdr:nvSpPr>
        <xdr:cNvPr id="362" name="テキスト ボックス 361"/>
        <xdr:cNvSpPr txBox="1"/>
      </xdr:nvSpPr>
      <xdr:spPr>
        <a:xfrm>
          <a:off x="6672795" y="95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96303</xdr:rowOff>
    </xdr:from>
    <xdr:to>
      <xdr:col>55</xdr:col>
      <xdr:colOff>50800</xdr:colOff>
      <xdr:row>57</xdr:row>
      <xdr:rowOff>26453</xdr:rowOff>
    </xdr:to>
    <xdr:sp macro="" textlink="">
      <xdr:nvSpPr>
        <xdr:cNvPr id="368" name="楕円 367"/>
        <xdr:cNvSpPr/>
      </xdr:nvSpPr>
      <xdr:spPr>
        <a:xfrm>
          <a:off x="10426700" y="969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119180</xdr:rowOff>
    </xdr:from>
    <xdr:ext cx="599010" cy="259045"/>
    <xdr:sp macro="" textlink="">
      <xdr:nvSpPr>
        <xdr:cNvPr id="369" name="普通建設事業費該当値テキスト"/>
        <xdr:cNvSpPr txBox="1"/>
      </xdr:nvSpPr>
      <xdr:spPr>
        <a:xfrm>
          <a:off x="10528300" y="9548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114585</xdr:rowOff>
    </xdr:from>
    <xdr:to>
      <xdr:col>50</xdr:col>
      <xdr:colOff>165100</xdr:colOff>
      <xdr:row>57</xdr:row>
      <xdr:rowOff>44735</xdr:rowOff>
    </xdr:to>
    <xdr:sp macro="" textlink="">
      <xdr:nvSpPr>
        <xdr:cNvPr id="370" name="楕円 369"/>
        <xdr:cNvSpPr/>
      </xdr:nvSpPr>
      <xdr:spPr>
        <a:xfrm>
          <a:off x="9588500" y="97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61262</xdr:rowOff>
    </xdr:from>
    <xdr:ext cx="599010" cy="259045"/>
    <xdr:sp macro="" textlink="">
      <xdr:nvSpPr>
        <xdr:cNvPr id="371" name="テキスト ボックス 370"/>
        <xdr:cNvSpPr txBox="1"/>
      </xdr:nvSpPr>
      <xdr:spPr>
        <a:xfrm>
          <a:off x="9339795" y="94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168407</xdr:rowOff>
    </xdr:from>
    <xdr:to>
      <xdr:col>46</xdr:col>
      <xdr:colOff>38100</xdr:colOff>
      <xdr:row>56</xdr:row>
      <xdr:rowOff>98557</xdr:rowOff>
    </xdr:to>
    <xdr:sp macro="" textlink="">
      <xdr:nvSpPr>
        <xdr:cNvPr id="372" name="楕円 371"/>
        <xdr:cNvSpPr/>
      </xdr:nvSpPr>
      <xdr:spPr>
        <a:xfrm>
          <a:off x="8699500" y="959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115084</xdr:rowOff>
    </xdr:from>
    <xdr:ext cx="599010" cy="259045"/>
    <xdr:sp macro="" textlink="">
      <xdr:nvSpPr>
        <xdr:cNvPr id="373" name="テキスト ボックス 372"/>
        <xdr:cNvSpPr txBox="1"/>
      </xdr:nvSpPr>
      <xdr:spPr>
        <a:xfrm>
          <a:off x="8450795" y="9373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134202</xdr:rowOff>
    </xdr:from>
    <xdr:to>
      <xdr:col>41</xdr:col>
      <xdr:colOff>101600</xdr:colOff>
      <xdr:row>56</xdr:row>
      <xdr:rowOff>64352</xdr:rowOff>
    </xdr:to>
    <xdr:sp macro="" textlink="">
      <xdr:nvSpPr>
        <xdr:cNvPr id="374" name="楕円 373"/>
        <xdr:cNvSpPr/>
      </xdr:nvSpPr>
      <xdr:spPr>
        <a:xfrm>
          <a:off x="7810500" y="95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80879</xdr:rowOff>
    </xdr:from>
    <xdr:ext cx="599010" cy="259045"/>
    <xdr:sp macro="" textlink="">
      <xdr:nvSpPr>
        <xdr:cNvPr id="375" name="テキスト ボックス 374"/>
        <xdr:cNvSpPr txBox="1"/>
      </xdr:nvSpPr>
      <xdr:spPr>
        <a:xfrm>
          <a:off x="7561795" y="933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6303</xdr:rowOff>
    </xdr:from>
    <xdr:to>
      <xdr:col>36</xdr:col>
      <xdr:colOff>165100</xdr:colOff>
      <xdr:row>57</xdr:row>
      <xdr:rowOff>107903</xdr:rowOff>
    </xdr:to>
    <xdr:sp macro="" textlink="">
      <xdr:nvSpPr>
        <xdr:cNvPr id="376" name="楕円 375"/>
        <xdr:cNvSpPr/>
      </xdr:nvSpPr>
      <xdr:spPr>
        <a:xfrm>
          <a:off x="6921500" y="977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99030</xdr:rowOff>
    </xdr:from>
    <xdr:ext cx="599010" cy="259045"/>
    <xdr:sp macro="" textlink="">
      <xdr:nvSpPr>
        <xdr:cNvPr id="377" name="テキスト ボックス 376"/>
        <xdr:cNvSpPr txBox="1"/>
      </xdr:nvSpPr>
      <xdr:spPr>
        <a:xfrm>
          <a:off x="6672795" y="9871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3" name="テキスト ボックス 392"/>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5" name="テキスト ボックス 394"/>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1" name="直線コネクタ 400"/>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4" name="普通建設事業費 （ うち新規整備　）最大値テキスト"/>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5" name="直線コネクタ 404"/>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92963</xdr:rowOff>
    </xdr:from>
    <xdr:to>
      <xdr:col>55</xdr:col>
      <xdr:colOff>0</xdr:colOff>
      <xdr:row>78</xdr:row>
      <xdr:rowOff>118729</xdr:rowOff>
    </xdr:to>
    <xdr:cxnSp macro="">
      <xdr:nvCxnSpPr>
        <xdr:cNvPr id="406" name="直線コネクタ 405"/>
        <xdr:cNvCxnSpPr/>
      </xdr:nvCxnSpPr>
      <xdr:spPr>
        <a:xfrm>
          <a:off x="9639300" y="13466063"/>
          <a:ext cx="838200" cy="2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7" name="普通建設事業費 （ うち新規整備　）平均値テキスト"/>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8" name="フローチャート: 判断 407"/>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92963</xdr:rowOff>
    </xdr:from>
    <xdr:to>
      <xdr:col>50</xdr:col>
      <xdr:colOff>114300</xdr:colOff>
      <xdr:row>79</xdr:row>
      <xdr:rowOff>12714</xdr:rowOff>
    </xdr:to>
    <xdr:cxnSp macro="">
      <xdr:nvCxnSpPr>
        <xdr:cNvPr id="409" name="直線コネクタ 408"/>
        <xdr:cNvCxnSpPr/>
      </xdr:nvCxnSpPr>
      <xdr:spPr>
        <a:xfrm flipV="1">
          <a:off x="8750300" y="13466063"/>
          <a:ext cx="889000" cy="9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10" name="フローチャート: 判断 409"/>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164592</xdr:rowOff>
    </xdr:from>
    <xdr:ext cx="599010" cy="259045"/>
    <xdr:sp macro="" textlink="">
      <xdr:nvSpPr>
        <xdr:cNvPr id="411" name="テキスト ボックス 410"/>
        <xdr:cNvSpPr txBox="1"/>
      </xdr:nvSpPr>
      <xdr:spPr>
        <a:xfrm>
          <a:off x="9339795" y="1353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22110</xdr:rowOff>
    </xdr:from>
    <xdr:to>
      <xdr:col>45</xdr:col>
      <xdr:colOff>177800</xdr:colOff>
      <xdr:row>79</xdr:row>
      <xdr:rowOff>12714</xdr:rowOff>
    </xdr:to>
    <xdr:cxnSp macro="">
      <xdr:nvCxnSpPr>
        <xdr:cNvPr id="412" name="直線コネクタ 411"/>
        <xdr:cNvCxnSpPr/>
      </xdr:nvCxnSpPr>
      <xdr:spPr>
        <a:xfrm>
          <a:off x="7861300" y="13395210"/>
          <a:ext cx="889000" cy="16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3" name="フローチャート: 判断 412"/>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25770</xdr:rowOff>
    </xdr:from>
    <xdr:ext cx="599010" cy="259045"/>
    <xdr:sp macro="" textlink="">
      <xdr:nvSpPr>
        <xdr:cNvPr id="414" name="テキスト ボックス 413"/>
        <xdr:cNvSpPr txBox="1"/>
      </xdr:nvSpPr>
      <xdr:spPr>
        <a:xfrm>
          <a:off x="8450795" y="13227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22110</xdr:rowOff>
    </xdr:from>
    <xdr:to>
      <xdr:col>41</xdr:col>
      <xdr:colOff>50800</xdr:colOff>
      <xdr:row>79</xdr:row>
      <xdr:rowOff>4493</xdr:rowOff>
    </xdr:to>
    <xdr:cxnSp macro="">
      <xdr:nvCxnSpPr>
        <xdr:cNvPr id="415" name="直線コネクタ 414"/>
        <xdr:cNvCxnSpPr/>
      </xdr:nvCxnSpPr>
      <xdr:spPr>
        <a:xfrm flipV="1">
          <a:off x="6972300" y="13395210"/>
          <a:ext cx="889000" cy="15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6" name="フローチャート: 判断 415"/>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7" name="テキスト ボックス 416"/>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8" name="フローチャート: 判断 417"/>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20561</xdr:rowOff>
    </xdr:from>
    <xdr:ext cx="599010" cy="259045"/>
    <xdr:sp macro="" textlink="">
      <xdr:nvSpPr>
        <xdr:cNvPr id="419" name="テキスト ボックス 418"/>
        <xdr:cNvSpPr txBox="1"/>
      </xdr:nvSpPr>
      <xdr:spPr>
        <a:xfrm>
          <a:off x="6672795" y="1322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67929</xdr:rowOff>
    </xdr:from>
    <xdr:to>
      <xdr:col>55</xdr:col>
      <xdr:colOff>50800</xdr:colOff>
      <xdr:row>78</xdr:row>
      <xdr:rowOff>169529</xdr:rowOff>
    </xdr:to>
    <xdr:sp macro="" textlink="">
      <xdr:nvSpPr>
        <xdr:cNvPr id="425" name="楕円 424"/>
        <xdr:cNvSpPr/>
      </xdr:nvSpPr>
      <xdr:spPr>
        <a:xfrm>
          <a:off x="10426700" y="1344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27306</xdr:rowOff>
    </xdr:from>
    <xdr:ext cx="599010" cy="259045"/>
    <xdr:sp macro="" textlink="">
      <xdr:nvSpPr>
        <xdr:cNvPr id="426" name="普通建設事業費 （ うち新規整備　）該当値テキスト"/>
        <xdr:cNvSpPr txBox="1"/>
      </xdr:nvSpPr>
      <xdr:spPr>
        <a:xfrm>
          <a:off x="10528300" y="1322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42163</xdr:rowOff>
    </xdr:from>
    <xdr:to>
      <xdr:col>50</xdr:col>
      <xdr:colOff>165100</xdr:colOff>
      <xdr:row>78</xdr:row>
      <xdr:rowOff>143763</xdr:rowOff>
    </xdr:to>
    <xdr:sp macro="" textlink="">
      <xdr:nvSpPr>
        <xdr:cNvPr id="427" name="楕円 426"/>
        <xdr:cNvSpPr/>
      </xdr:nvSpPr>
      <xdr:spPr>
        <a:xfrm>
          <a:off x="9588500" y="134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160290</xdr:rowOff>
    </xdr:from>
    <xdr:ext cx="599010" cy="259045"/>
    <xdr:sp macro="" textlink="">
      <xdr:nvSpPr>
        <xdr:cNvPr id="428" name="テキスト ボックス 427"/>
        <xdr:cNvSpPr txBox="1"/>
      </xdr:nvSpPr>
      <xdr:spPr>
        <a:xfrm>
          <a:off x="9339795" y="13190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133364</xdr:rowOff>
    </xdr:from>
    <xdr:to>
      <xdr:col>46</xdr:col>
      <xdr:colOff>38100</xdr:colOff>
      <xdr:row>79</xdr:row>
      <xdr:rowOff>63514</xdr:rowOff>
    </xdr:to>
    <xdr:sp macro="" textlink="">
      <xdr:nvSpPr>
        <xdr:cNvPr id="429" name="楕円 428"/>
        <xdr:cNvSpPr/>
      </xdr:nvSpPr>
      <xdr:spPr>
        <a:xfrm>
          <a:off x="8699500" y="1350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54641</xdr:rowOff>
    </xdr:from>
    <xdr:ext cx="534377" cy="259045"/>
    <xdr:sp macro="" textlink="">
      <xdr:nvSpPr>
        <xdr:cNvPr id="430" name="テキスト ボックス 429"/>
        <xdr:cNvSpPr txBox="1"/>
      </xdr:nvSpPr>
      <xdr:spPr>
        <a:xfrm>
          <a:off x="8483111" y="1359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142760</xdr:rowOff>
    </xdr:from>
    <xdr:to>
      <xdr:col>41</xdr:col>
      <xdr:colOff>101600</xdr:colOff>
      <xdr:row>78</xdr:row>
      <xdr:rowOff>72910</xdr:rowOff>
    </xdr:to>
    <xdr:sp macro="" textlink="">
      <xdr:nvSpPr>
        <xdr:cNvPr id="431" name="楕円 430"/>
        <xdr:cNvSpPr/>
      </xdr:nvSpPr>
      <xdr:spPr>
        <a:xfrm>
          <a:off x="7810500" y="13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89437</xdr:rowOff>
    </xdr:from>
    <xdr:ext cx="599010" cy="259045"/>
    <xdr:sp macro="" textlink="">
      <xdr:nvSpPr>
        <xdr:cNvPr id="432" name="テキスト ボックス 431"/>
        <xdr:cNvSpPr txBox="1"/>
      </xdr:nvSpPr>
      <xdr:spPr>
        <a:xfrm>
          <a:off x="7561795" y="13119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125143</xdr:rowOff>
    </xdr:from>
    <xdr:to>
      <xdr:col>36</xdr:col>
      <xdr:colOff>165100</xdr:colOff>
      <xdr:row>79</xdr:row>
      <xdr:rowOff>55293</xdr:rowOff>
    </xdr:to>
    <xdr:sp macro="" textlink="">
      <xdr:nvSpPr>
        <xdr:cNvPr id="433" name="楕円 432"/>
        <xdr:cNvSpPr/>
      </xdr:nvSpPr>
      <xdr:spPr>
        <a:xfrm>
          <a:off x="6921500" y="1349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46420</xdr:rowOff>
    </xdr:from>
    <xdr:ext cx="534377" cy="259045"/>
    <xdr:sp macro="" textlink="">
      <xdr:nvSpPr>
        <xdr:cNvPr id="434" name="テキスト ボックス 433"/>
        <xdr:cNvSpPr txBox="1"/>
      </xdr:nvSpPr>
      <xdr:spPr>
        <a:xfrm>
          <a:off x="6705111" y="1359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6" name="直線コネクタ 455"/>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7" name="普通建設事業費 （ うち更新整備　）最小値テキスト"/>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8" name="直線コネクタ 457"/>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9" name="普通建設事業費 （ うち更新整備　）最大値テキスト"/>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60" name="直線コネクタ 459"/>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77789</xdr:rowOff>
    </xdr:from>
    <xdr:to>
      <xdr:col>55</xdr:col>
      <xdr:colOff>0</xdr:colOff>
      <xdr:row>97</xdr:row>
      <xdr:rowOff>140326</xdr:rowOff>
    </xdr:to>
    <xdr:cxnSp macro="">
      <xdr:nvCxnSpPr>
        <xdr:cNvPr id="461" name="直線コネクタ 460"/>
        <xdr:cNvCxnSpPr/>
      </xdr:nvCxnSpPr>
      <xdr:spPr>
        <a:xfrm flipV="1">
          <a:off x="9639300" y="16708439"/>
          <a:ext cx="838200" cy="6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62" name="普通建設事業費 （ うち更新整備　）平均値テキスト"/>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3" name="フローチャート: 判断 462"/>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20484</xdr:rowOff>
    </xdr:from>
    <xdr:to>
      <xdr:col>50</xdr:col>
      <xdr:colOff>114300</xdr:colOff>
      <xdr:row>97</xdr:row>
      <xdr:rowOff>140326</xdr:rowOff>
    </xdr:to>
    <xdr:cxnSp macro="">
      <xdr:nvCxnSpPr>
        <xdr:cNvPr id="464" name="直線コネクタ 463"/>
        <xdr:cNvCxnSpPr/>
      </xdr:nvCxnSpPr>
      <xdr:spPr>
        <a:xfrm>
          <a:off x="8750300" y="16479684"/>
          <a:ext cx="889000" cy="29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5" name="フローチャート: 判断 464"/>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6" name="テキスト ボックス 465"/>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20484</xdr:rowOff>
    </xdr:from>
    <xdr:to>
      <xdr:col>45</xdr:col>
      <xdr:colOff>177800</xdr:colOff>
      <xdr:row>96</xdr:row>
      <xdr:rowOff>148760</xdr:rowOff>
    </xdr:to>
    <xdr:cxnSp macro="">
      <xdr:nvCxnSpPr>
        <xdr:cNvPr id="467" name="直線コネクタ 466"/>
        <xdr:cNvCxnSpPr/>
      </xdr:nvCxnSpPr>
      <xdr:spPr>
        <a:xfrm flipV="1">
          <a:off x="7861300" y="16479684"/>
          <a:ext cx="889000" cy="12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8" name="フローチャート: 判断 467"/>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41042</xdr:rowOff>
    </xdr:from>
    <xdr:ext cx="599010" cy="259045"/>
    <xdr:sp macro="" textlink="">
      <xdr:nvSpPr>
        <xdr:cNvPr id="469" name="テキスト ボックス 468"/>
        <xdr:cNvSpPr txBox="1"/>
      </xdr:nvSpPr>
      <xdr:spPr>
        <a:xfrm>
          <a:off x="8450795" y="1684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148760</xdr:rowOff>
    </xdr:from>
    <xdr:to>
      <xdr:col>41</xdr:col>
      <xdr:colOff>50800</xdr:colOff>
      <xdr:row>97</xdr:row>
      <xdr:rowOff>143580</xdr:rowOff>
    </xdr:to>
    <xdr:cxnSp macro="">
      <xdr:nvCxnSpPr>
        <xdr:cNvPr id="470" name="直線コネクタ 469"/>
        <xdr:cNvCxnSpPr/>
      </xdr:nvCxnSpPr>
      <xdr:spPr>
        <a:xfrm flipV="1">
          <a:off x="6972300" y="16607960"/>
          <a:ext cx="889000" cy="16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1" name="フローチャート: 判断 470"/>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28985</xdr:rowOff>
    </xdr:from>
    <xdr:ext cx="599010" cy="259045"/>
    <xdr:sp macro="" textlink="">
      <xdr:nvSpPr>
        <xdr:cNvPr id="472" name="テキスト ボックス 471"/>
        <xdr:cNvSpPr txBox="1"/>
      </xdr:nvSpPr>
      <xdr:spPr>
        <a:xfrm>
          <a:off x="7561795" y="168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3" name="フローチャート: 判断 472"/>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37276</xdr:rowOff>
    </xdr:from>
    <xdr:ext cx="599010" cy="259045"/>
    <xdr:sp macro="" textlink="">
      <xdr:nvSpPr>
        <xdr:cNvPr id="474" name="テキスト ボックス 473"/>
        <xdr:cNvSpPr txBox="1"/>
      </xdr:nvSpPr>
      <xdr:spPr>
        <a:xfrm>
          <a:off x="6672795" y="1683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26989</xdr:rowOff>
    </xdr:from>
    <xdr:to>
      <xdr:col>55</xdr:col>
      <xdr:colOff>50800</xdr:colOff>
      <xdr:row>97</xdr:row>
      <xdr:rowOff>128589</xdr:rowOff>
    </xdr:to>
    <xdr:sp macro="" textlink="">
      <xdr:nvSpPr>
        <xdr:cNvPr id="480" name="楕円 479"/>
        <xdr:cNvSpPr/>
      </xdr:nvSpPr>
      <xdr:spPr>
        <a:xfrm>
          <a:off x="10426700" y="1665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49866</xdr:rowOff>
    </xdr:from>
    <xdr:ext cx="599010" cy="259045"/>
    <xdr:sp macro="" textlink="">
      <xdr:nvSpPr>
        <xdr:cNvPr id="481" name="普通建設事業費 （ うち更新整備　）該当値テキスト"/>
        <xdr:cNvSpPr txBox="1"/>
      </xdr:nvSpPr>
      <xdr:spPr>
        <a:xfrm>
          <a:off x="10528300" y="16509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89526</xdr:rowOff>
    </xdr:from>
    <xdr:to>
      <xdr:col>50</xdr:col>
      <xdr:colOff>165100</xdr:colOff>
      <xdr:row>98</xdr:row>
      <xdr:rowOff>19676</xdr:rowOff>
    </xdr:to>
    <xdr:sp macro="" textlink="">
      <xdr:nvSpPr>
        <xdr:cNvPr id="482" name="楕円 481"/>
        <xdr:cNvSpPr/>
      </xdr:nvSpPr>
      <xdr:spPr>
        <a:xfrm>
          <a:off x="9588500" y="1672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36203</xdr:rowOff>
    </xdr:from>
    <xdr:ext cx="599010" cy="259045"/>
    <xdr:sp macro="" textlink="">
      <xdr:nvSpPr>
        <xdr:cNvPr id="483" name="テキスト ボックス 482"/>
        <xdr:cNvSpPr txBox="1"/>
      </xdr:nvSpPr>
      <xdr:spPr>
        <a:xfrm>
          <a:off x="9339795" y="16495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141134</xdr:rowOff>
    </xdr:from>
    <xdr:to>
      <xdr:col>46</xdr:col>
      <xdr:colOff>38100</xdr:colOff>
      <xdr:row>96</xdr:row>
      <xdr:rowOff>71284</xdr:rowOff>
    </xdr:to>
    <xdr:sp macro="" textlink="">
      <xdr:nvSpPr>
        <xdr:cNvPr id="484" name="楕円 483"/>
        <xdr:cNvSpPr/>
      </xdr:nvSpPr>
      <xdr:spPr>
        <a:xfrm>
          <a:off x="8699500" y="1642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87811</xdr:rowOff>
    </xdr:from>
    <xdr:ext cx="599010" cy="259045"/>
    <xdr:sp macro="" textlink="">
      <xdr:nvSpPr>
        <xdr:cNvPr id="485" name="テキスト ボックス 484"/>
        <xdr:cNvSpPr txBox="1"/>
      </xdr:nvSpPr>
      <xdr:spPr>
        <a:xfrm>
          <a:off x="8450795" y="16204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97960</xdr:rowOff>
    </xdr:from>
    <xdr:to>
      <xdr:col>41</xdr:col>
      <xdr:colOff>101600</xdr:colOff>
      <xdr:row>97</xdr:row>
      <xdr:rowOff>28110</xdr:rowOff>
    </xdr:to>
    <xdr:sp macro="" textlink="">
      <xdr:nvSpPr>
        <xdr:cNvPr id="486" name="楕円 485"/>
        <xdr:cNvSpPr/>
      </xdr:nvSpPr>
      <xdr:spPr>
        <a:xfrm>
          <a:off x="7810500" y="1655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44637</xdr:rowOff>
    </xdr:from>
    <xdr:ext cx="599010" cy="259045"/>
    <xdr:sp macro="" textlink="">
      <xdr:nvSpPr>
        <xdr:cNvPr id="487" name="テキスト ボックス 486"/>
        <xdr:cNvSpPr txBox="1"/>
      </xdr:nvSpPr>
      <xdr:spPr>
        <a:xfrm>
          <a:off x="7561795" y="16332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92780</xdr:rowOff>
    </xdr:from>
    <xdr:to>
      <xdr:col>36</xdr:col>
      <xdr:colOff>165100</xdr:colOff>
      <xdr:row>98</xdr:row>
      <xdr:rowOff>22930</xdr:rowOff>
    </xdr:to>
    <xdr:sp macro="" textlink="">
      <xdr:nvSpPr>
        <xdr:cNvPr id="488" name="楕円 487"/>
        <xdr:cNvSpPr/>
      </xdr:nvSpPr>
      <xdr:spPr>
        <a:xfrm>
          <a:off x="6921500" y="1672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39457</xdr:rowOff>
    </xdr:from>
    <xdr:ext cx="599010" cy="259045"/>
    <xdr:sp macro="" textlink="">
      <xdr:nvSpPr>
        <xdr:cNvPr id="489" name="テキスト ボックス 488"/>
        <xdr:cNvSpPr txBox="1"/>
      </xdr:nvSpPr>
      <xdr:spPr>
        <a:xfrm>
          <a:off x="6672795" y="16498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5" name="直線コネクタ 514"/>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8" name="災害復旧事業費最大値テキスト"/>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9" name="直線コネクタ 518"/>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134779</xdr:rowOff>
    </xdr:from>
    <xdr:to>
      <xdr:col>85</xdr:col>
      <xdr:colOff>127000</xdr:colOff>
      <xdr:row>38</xdr:row>
      <xdr:rowOff>88683</xdr:rowOff>
    </xdr:to>
    <xdr:cxnSp macro="">
      <xdr:nvCxnSpPr>
        <xdr:cNvPr id="520" name="直線コネクタ 519"/>
        <xdr:cNvCxnSpPr/>
      </xdr:nvCxnSpPr>
      <xdr:spPr>
        <a:xfrm flipV="1">
          <a:off x="15481300" y="6478429"/>
          <a:ext cx="838200" cy="12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113550</xdr:rowOff>
    </xdr:from>
    <xdr:ext cx="534377" cy="259045"/>
    <xdr:sp macro="" textlink="">
      <xdr:nvSpPr>
        <xdr:cNvPr id="521" name="災害復旧事業費平均値テキスト"/>
        <xdr:cNvSpPr txBox="1"/>
      </xdr:nvSpPr>
      <xdr:spPr>
        <a:xfrm>
          <a:off x="16370300" y="6628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2" name="フローチャート: 判断 521"/>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88683</xdr:rowOff>
    </xdr:from>
    <xdr:to>
      <xdr:col>81</xdr:col>
      <xdr:colOff>50800</xdr:colOff>
      <xdr:row>39</xdr:row>
      <xdr:rowOff>98878</xdr:rowOff>
    </xdr:to>
    <xdr:cxnSp macro="">
      <xdr:nvCxnSpPr>
        <xdr:cNvPr id="523" name="直線コネクタ 522"/>
        <xdr:cNvCxnSpPr/>
      </xdr:nvCxnSpPr>
      <xdr:spPr>
        <a:xfrm flipV="1">
          <a:off x="14592300" y="6603783"/>
          <a:ext cx="889000" cy="18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4" name="フローチャート: 判断 523"/>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82845</xdr:rowOff>
    </xdr:from>
    <xdr:ext cx="534377" cy="259045"/>
    <xdr:sp macro="" textlink="">
      <xdr:nvSpPr>
        <xdr:cNvPr id="525" name="テキスト ボックス 524"/>
        <xdr:cNvSpPr txBox="1"/>
      </xdr:nvSpPr>
      <xdr:spPr>
        <a:xfrm>
          <a:off x="15214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7" name="フローチャート: 判断 526"/>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8" name="テキスト ボックス 527"/>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9" name="直線コネクタ 528"/>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30" name="フローチャート: 判断 529"/>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1" name="テキスト ボックス 530"/>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2" name="フローチャート: 判断 531"/>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3" name="テキスト ボックス 532"/>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83979</xdr:rowOff>
    </xdr:from>
    <xdr:to>
      <xdr:col>85</xdr:col>
      <xdr:colOff>177800</xdr:colOff>
      <xdr:row>38</xdr:row>
      <xdr:rowOff>14129</xdr:rowOff>
    </xdr:to>
    <xdr:sp macro="" textlink="">
      <xdr:nvSpPr>
        <xdr:cNvPr id="539" name="楕円 538"/>
        <xdr:cNvSpPr/>
      </xdr:nvSpPr>
      <xdr:spPr>
        <a:xfrm>
          <a:off x="16268700" y="642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106856</xdr:rowOff>
    </xdr:from>
    <xdr:ext cx="534377" cy="259045"/>
    <xdr:sp macro="" textlink="">
      <xdr:nvSpPr>
        <xdr:cNvPr id="540" name="災害復旧事業費該当値テキスト"/>
        <xdr:cNvSpPr txBox="1"/>
      </xdr:nvSpPr>
      <xdr:spPr>
        <a:xfrm>
          <a:off x="16370300" y="627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37883</xdr:rowOff>
    </xdr:from>
    <xdr:to>
      <xdr:col>81</xdr:col>
      <xdr:colOff>101600</xdr:colOff>
      <xdr:row>38</xdr:row>
      <xdr:rowOff>139483</xdr:rowOff>
    </xdr:to>
    <xdr:sp macro="" textlink="">
      <xdr:nvSpPr>
        <xdr:cNvPr id="541" name="楕円 540"/>
        <xdr:cNvSpPr/>
      </xdr:nvSpPr>
      <xdr:spPr>
        <a:xfrm>
          <a:off x="15430500" y="655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156010</xdr:rowOff>
    </xdr:from>
    <xdr:ext cx="534377" cy="259045"/>
    <xdr:sp macro="" textlink="">
      <xdr:nvSpPr>
        <xdr:cNvPr id="542" name="テキスト ボックス 541"/>
        <xdr:cNvSpPr txBox="1"/>
      </xdr:nvSpPr>
      <xdr:spPr>
        <a:xfrm>
          <a:off x="15214111" y="632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1" name="直線コネクタ 620"/>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2" name="公債費最小値テキスト"/>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3" name="直線コネクタ 622"/>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4" name="公債費最大値テキスト"/>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5" name="直線コネクタ 624"/>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12703</xdr:rowOff>
    </xdr:from>
    <xdr:to>
      <xdr:col>85</xdr:col>
      <xdr:colOff>127000</xdr:colOff>
      <xdr:row>78</xdr:row>
      <xdr:rowOff>33510</xdr:rowOff>
    </xdr:to>
    <xdr:cxnSp macro="">
      <xdr:nvCxnSpPr>
        <xdr:cNvPr id="626" name="直線コネクタ 625"/>
        <xdr:cNvCxnSpPr/>
      </xdr:nvCxnSpPr>
      <xdr:spPr>
        <a:xfrm flipV="1">
          <a:off x="15481300" y="13385803"/>
          <a:ext cx="8382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7" name="公債費平均値テキスト"/>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8" name="フローチャート: 判断 627"/>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26107</xdr:rowOff>
    </xdr:from>
    <xdr:to>
      <xdr:col>81</xdr:col>
      <xdr:colOff>50800</xdr:colOff>
      <xdr:row>78</xdr:row>
      <xdr:rowOff>33510</xdr:rowOff>
    </xdr:to>
    <xdr:cxnSp macro="">
      <xdr:nvCxnSpPr>
        <xdr:cNvPr id="629" name="直線コネクタ 628"/>
        <xdr:cNvCxnSpPr/>
      </xdr:nvCxnSpPr>
      <xdr:spPr>
        <a:xfrm>
          <a:off x="14592300" y="13399207"/>
          <a:ext cx="889000" cy="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30" name="フローチャート: 判断 629"/>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1" name="テキスト ボックス 630"/>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7072</xdr:rowOff>
    </xdr:from>
    <xdr:to>
      <xdr:col>76</xdr:col>
      <xdr:colOff>114300</xdr:colOff>
      <xdr:row>78</xdr:row>
      <xdr:rowOff>26107</xdr:rowOff>
    </xdr:to>
    <xdr:cxnSp macro="">
      <xdr:nvCxnSpPr>
        <xdr:cNvPr id="632" name="直線コネクタ 631"/>
        <xdr:cNvCxnSpPr/>
      </xdr:nvCxnSpPr>
      <xdr:spPr>
        <a:xfrm>
          <a:off x="13703300" y="13380172"/>
          <a:ext cx="889000" cy="1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3" name="フローチャート: 判断 632"/>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4" name="テキスト ボックス 633"/>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166309</xdr:rowOff>
    </xdr:from>
    <xdr:to>
      <xdr:col>71</xdr:col>
      <xdr:colOff>177800</xdr:colOff>
      <xdr:row>78</xdr:row>
      <xdr:rowOff>7072</xdr:rowOff>
    </xdr:to>
    <xdr:cxnSp macro="">
      <xdr:nvCxnSpPr>
        <xdr:cNvPr id="635" name="直線コネクタ 634"/>
        <xdr:cNvCxnSpPr/>
      </xdr:nvCxnSpPr>
      <xdr:spPr>
        <a:xfrm>
          <a:off x="12814300" y="13367959"/>
          <a:ext cx="889000" cy="1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6" name="フローチャート: 判断 635"/>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7" name="テキスト ボックス 636"/>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8" name="フローチャート: 判断 637"/>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9" name="テキスト ボックス 638"/>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133353</xdr:rowOff>
    </xdr:from>
    <xdr:to>
      <xdr:col>85</xdr:col>
      <xdr:colOff>177800</xdr:colOff>
      <xdr:row>78</xdr:row>
      <xdr:rowOff>63503</xdr:rowOff>
    </xdr:to>
    <xdr:sp macro="" textlink="">
      <xdr:nvSpPr>
        <xdr:cNvPr id="645" name="楕円 644"/>
        <xdr:cNvSpPr/>
      </xdr:nvSpPr>
      <xdr:spPr>
        <a:xfrm>
          <a:off x="16268700" y="133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111780</xdr:rowOff>
    </xdr:from>
    <xdr:ext cx="599010" cy="259045"/>
    <xdr:sp macro="" textlink="">
      <xdr:nvSpPr>
        <xdr:cNvPr id="646" name="公債費該当値テキスト"/>
        <xdr:cNvSpPr txBox="1"/>
      </xdr:nvSpPr>
      <xdr:spPr>
        <a:xfrm>
          <a:off x="16370300" y="13313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154160</xdr:rowOff>
    </xdr:from>
    <xdr:to>
      <xdr:col>81</xdr:col>
      <xdr:colOff>101600</xdr:colOff>
      <xdr:row>78</xdr:row>
      <xdr:rowOff>84310</xdr:rowOff>
    </xdr:to>
    <xdr:sp macro="" textlink="">
      <xdr:nvSpPr>
        <xdr:cNvPr id="647" name="楕円 646"/>
        <xdr:cNvSpPr/>
      </xdr:nvSpPr>
      <xdr:spPr>
        <a:xfrm>
          <a:off x="15430500" y="1335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75437</xdr:rowOff>
    </xdr:from>
    <xdr:ext cx="534377" cy="259045"/>
    <xdr:sp macro="" textlink="">
      <xdr:nvSpPr>
        <xdr:cNvPr id="648" name="テキスト ボックス 647"/>
        <xdr:cNvSpPr txBox="1"/>
      </xdr:nvSpPr>
      <xdr:spPr>
        <a:xfrm>
          <a:off x="15214111" y="134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146757</xdr:rowOff>
    </xdr:from>
    <xdr:to>
      <xdr:col>76</xdr:col>
      <xdr:colOff>165100</xdr:colOff>
      <xdr:row>78</xdr:row>
      <xdr:rowOff>76907</xdr:rowOff>
    </xdr:to>
    <xdr:sp macro="" textlink="">
      <xdr:nvSpPr>
        <xdr:cNvPr id="649" name="楕円 648"/>
        <xdr:cNvSpPr/>
      </xdr:nvSpPr>
      <xdr:spPr>
        <a:xfrm>
          <a:off x="14541500" y="1334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68034</xdr:rowOff>
    </xdr:from>
    <xdr:ext cx="534377" cy="259045"/>
    <xdr:sp macro="" textlink="">
      <xdr:nvSpPr>
        <xdr:cNvPr id="650" name="テキスト ボックス 649"/>
        <xdr:cNvSpPr txBox="1"/>
      </xdr:nvSpPr>
      <xdr:spPr>
        <a:xfrm>
          <a:off x="14325111" y="1344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127722</xdr:rowOff>
    </xdr:from>
    <xdr:to>
      <xdr:col>72</xdr:col>
      <xdr:colOff>38100</xdr:colOff>
      <xdr:row>78</xdr:row>
      <xdr:rowOff>57872</xdr:rowOff>
    </xdr:to>
    <xdr:sp macro="" textlink="">
      <xdr:nvSpPr>
        <xdr:cNvPr id="651" name="楕円 650"/>
        <xdr:cNvSpPr/>
      </xdr:nvSpPr>
      <xdr:spPr>
        <a:xfrm>
          <a:off x="13652500" y="1332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48999</xdr:rowOff>
    </xdr:from>
    <xdr:ext cx="599010" cy="259045"/>
    <xdr:sp macro="" textlink="">
      <xdr:nvSpPr>
        <xdr:cNvPr id="652" name="テキスト ボックス 651"/>
        <xdr:cNvSpPr txBox="1"/>
      </xdr:nvSpPr>
      <xdr:spPr>
        <a:xfrm>
          <a:off x="13403795" y="1342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115509</xdr:rowOff>
    </xdr:from>
    <xdr:to>
      <xdr:col>67</xdr:col>
      <xdr:colOff>101600</xdr:colOff>
      <xdr:row>78</xdr:row>
      <xdr:rowOff>45659</xdr:rowOff>
    </xdr:to>
    <xdr:sp macro="" textlink="">
      <xdr:nvSpPr>
        <xdr:cNvPr id="653" name="楕円 652"/>
        <xdr:cNvSpPr/>
      </xdr:nvSpPr>
      <xdr:spPr>
        <a:xfrm>
          <a:off x="12763500" y="1331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36786</xdr:rowOff>
    </xdr:from>
    <xdr:ext cx="599010" cy="259045"/>
    <xdr:sp macro="" textlink="">
      <xdr:nvSpPr>
        <xdr:cNvPr id="654" name="テキスト ボックス 653"/>
        <xdr:cNvSpPr txBox="1"/>
      </xdr:nvSpPr>
      <xdr:spPr>
        <a:xfrm>
          <a:off x="12514795" y="13409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8" name="直線コネクタ 677"/>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9" name="積立金最小値テキスト"/>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80" name="直線コネクタ 679"/>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1" name="積立金最大値テキスト"/>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2" name="直線コネクタ 681"/>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5085</xdr:rowOff>
    </xdr:from>
    <xdr:to>
      <xdr:col>85</xdr:col>
      <xdr:colOff>127000</xdr:colOff>
      <xdr:row>99</xdr:row>
      <xdr:rowOff>9711</xdr:rowOff>
    </xdr:to>
    <xdr:cxnSp macro="">
      <xdr:nvCxnSpPr>
        <xdr:cNvPr id="683" name="直線コネクタ 682"/>
        <xdr:cNvCxnSpPr/>
      </xdr:nvCxnSpPr>
      <xdr:spPr>
        <a:xfrm>
          <a:off x="15481300" y="16978635"/>
          <a:ext cx="838200" cy="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130343</xdr:rowOff>
    </xdr:from>
    <xdr:ext cx="534377" cy="259045"/>
    <xdr:sp macro="" textlink="">
      <xdr:nvSpPr>
        <xdr:cNvPr id="684" name="積立金平均値テキスト"/>
        <xdr:cNvSpPr txBox="1"/>
      </xdr:nvSpPr>
      <xdr:spPr>
        <a:xfrm>
          <a:off x="16370300" y="16760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5" name="フローチャート: 判断 684"/>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5085</xdr:rowOff>
    </xdr:from>
    <xdr:to>
      <xdr:col>81</xdr:col>
      <xdr:colOff>50800</xdr:colOff>
      <xdr:row>99</xdr:row>
      <xdr:rowOff>9630</xdr:rowOff>
    </xdr:to>
    <xdr:cxnSp macro="">
      <xdr:nvCxnSpPr>
        <xdr:cNvPr id="686" name="直線コネクタ 685"/>
        <xdr:cNvCxnSpPr/>
      </xdr:nvCxnSpPr>
      <xdr:spPr>
        <a:xfrm flipV="1">
          <a:off x="14592300" y="16978635"/>
          <a:ext cx="889000" cy="4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7" name="フローチャート: 判断 686"/>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46266</xdr:rowOff>
    </xdr:from>
    <xdr:ext cx="534377" cy="259045"/>
    <xdr:sp macro="" textlink="">
      <xdr:nvSpPr>
        <xdr:cNvPr id="688" name="テキスト ボックス 687"/>
        <xdr:cNvSpPr txBox="1"/>
      </xdr:nvSpPr>
      <xdr:spPr>
        <a:xfrm>
          <a:off x="15214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3121</xdr:rowOff>
    </xdr:from>
    <xdr:to>
      <xdr:col>76</xdr:col>
      <xdr:colOff>114300</xdr:colOff>
      <xdr:row>99</xdr:row>
      <xdr:rowOff>9630</xdr:rowOff>
    </xdr:to>
    <xdr:cxnSp macro="">
      <xdr:nvCxnSpPr>
        <xdr:cNvPr id="689" name="直線コネクタ 688"/>
        <xdr:cNvCxnSpPr/>
      </xdr:nvCxnSpPr>
      <xdr:spPr>
        <a:xfrm>
          <a:off x="13703300" y="16976671"/>
          <a:ext cx="889000" cy="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90" name="フローチャート: 判断 689"/>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46721</xdr:rowOff>
    </xdr:from>
    <xdr:ext cx="534377" cy="259045"/>
    <xdr:sp macro="" textlink="">
      <xdr:nvSpPr>
        <xdr:cNvPr id="691" name="テキスト ボックス 690"/>
        <xdr:cNvSpPr txBox="1"/>
      </xdr:nvSpPr>
      <xdr:spPr>
        <a:xfrm>
          <a:off x="14325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160350</xdr:rowOff>
    </xdr:from>
    <xdr:to>
      <xdr:col>71</xdr:col>
      <xdr:colOff>177800</xdr:colOff>
      <xdr:row>99</xdr:row>
      <xdr:rowOff>3121</xdr:rowOff>
    </xdr:to>
    <xdr:cxnSp macro="">
      <xdr:nvCxnSpPr>
        <xdr:cNvPr id="692" name="直線コネクタ 691"/>
        <xdr:cNvCxnSpPr/>
      </xdr:nvCxnSpPr>
      <xdr:spPr>
        <a:xfrm>
          <a:off x="12814300" y="16962450"/>
          <a:ext cx="889000" cy="1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3" name="フローチャート: 判断 692"/>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57253</xdr:rowOff>
    </xdr:from>
    <xdr:ext cx="534377" cy="259045"/>
    <xdr:sp macro="" textlink="">
      <xdr:nvSpPr>
        <xdr:cNvPr id="694" name="テキスト ボックス 693"/>
        <xdr:cNvSpPr txBox="1"/>
      </xdr:nvSpPr>
      <xdr:spPr>
        <a:xfrm>
          <a:off x="13436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5" name="フローチャート: 判断 694"/>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44697</xdr:rowOff>
    </xdr:from>
    <xdr:ext cx="534377" cy="259045"/>
    <xdr:sp macro="" textlink="">
      <xdr:nvSpPr>
        <xdr:cNvPr id="696" name="テキスト ボックス 695"/>
        <xdr:cNvSpPr txBox="1"/>
      </xdr:nvSpPr>
      <xdr:spPr>
        <a:xfrm>
          <a:off x="12547111" y="16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130361</xdr:rowOff>
    </xdr:from>
    <xdr:to>
      <xdr:col>85</xdr:col>
      <xdr:colOff>177800</xdr:colOff>
      <xdr:row>99</xdr:row>
      <xdr:rowOff>60511</xdr:rowOff>
    </xdr:to>
    <xdr:sp macro="" textlink="">
      <xdr:nvSpPr>
        <xdr:cNvPr id="702" name="楕円 701"/>
        <xdr:cNvSpPr/>
      </xdr:nvSpPr>
      <xdr:spPr>
        <a:xfrm>
          <a:off x="16268700" y="1693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85894</xdr:rowOff>
    </xdr:from>
    <xdr:ext cx="534377" cy="259045"/>
    <xdr:sp macro="" textlink="">
      <xdr:nvSpPr>
        <xdr:cNvPr id="703" name="積立金該当値テキスト"/>
        <xdr:cNvSpPr txBox="1"/>
      </xdr:nvSpPr>
      <xdr:spPr>
        <a:xfrm>
          <a:off x="16370300" y="1688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125735</xdr:rowOff>
    </xdr:from>
    <xdr:to>
      <xdr:col>81</xdr:col>
      <xdr:colOff>101600</xdr:colOff>
      <xdr:row>99</xdr:row>
      <xdr:rowOff>55885</xdr:rowOff>
    </xdr:to>
    <xdr:sp macro="" textlink="">
      <xdr:nvSpPr>
        <xdr:cNvPr id="704" name="楕円 703"/>
        <xdr:cNvSpPr/>
      </xdr:nvSpPr>
      <xdr:spPr>
        <a:xfrm>
          <a:off x="15430500" y="1692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47012</xdr:rowOff>
    </xdr:from>
    <xdr:ext cx="534377" cy="259045"/>
    <xdr:sp macro="" textlink="">
      <xdr:nvSpPr>
        <xdr:cNvPr id="705" name="テキスト ボックス 704"/>
        <xdr:cNvSpPr txBox="1"/>
      </xdr:nvSpPr>
      <xdr:spPr>
        <a:xfrm>
          <a:off x="15214111" y="1702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130280</xdr:rowOff>
    </xdr:from>
    <xdr:to>
      <xdr:col>76</xdr:col>
      <xdr:colOff>165100</xdr:colOff>
      <xdr:row>99</xdr:row>
      <xdr:rowOff>60430</xdr:rowOff>
    </xdr:to>
    <xdr:sp macro="" textlink="">
      <xdr:nvSpPr>
        <xdr:cNvPr id="706" name="楕円 705"/>
        <xdr:cNvSpPr/>
      </xdr:nvSpPr>
      <xdr:spPr>
        <a:xfrm>
          <a:off x="14541500" y="1693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51557</xdr:rowOff>
    </xdr:from>
    <xdr:ext cx="534377" cy="259045"/>
    <xdr:sp macro="" textlink="">
      <xdr:nvSpPr>
        <xdr:cNvPr id="707" name="テキスト ボックス 706"/>
        <xdr:cNvSpPr txBox="1"/>
      </xdr:nvSpPr>
      <xdr:spPr>
        <a:xfrm>
          <a:off x="14325111" y="1702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123771</xdr:rowOff>
    </xdr:from>
    <xdr:to>
      <xdr:col>72</xdr:col>
      <xdr:colOff>38100</xdr:colOff>
      <xdr:row>99</xdr:row>
      <xdr:rowOff>53921</xdr:rowOff>
    </xdr:to>
    <xdr:sp macro="" textlink="">
      <xdr:nvSpPr>
        <xdr:cNvPr id="708" name="楕円 707"/>
        <xdr:cNvSpPr/>
      </xdr:nvSpPr>
      <xdr:spPr>
        <a:xfrm>
          <a:off x="13652500" y="1692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45048</xdr:rowOff>
    </xdr:from>
    <xdr:ext cx="534377" cy="259045"/>
    <xdr:sp macro="" textlink="">
      <xdr:nvSpPr>
        <xdr:cNvPr id="709" name="テキスト ボックス 708"/>
        <xdr:cNvSpPr txBox="1"/>
      </xdr:nvSpPr>
      <xdr:spPr>
        <a:xfrm>
          <a:off x="13436111" y="1701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109550</xdr:rowOff>
    </xdr:from>
    <xdr:to>
      <xdr:col>67</xdr:col>
      <xdr:colOff>101600</xdr:colOff>
      <xdr:row>99</xdr:row>
      <xdr:rowOff>39700</xdr:rowOff>
    </xdr:to>
    <xdr:sp macro="" textlink="">
      <xdr:nvSpPr>
        <xdr:cNvPr id="710" name="楕円 709"/>
        <xdr:cNvSpPr/>
      </xdr:nvSpPr>
      <xdr:spPr>
        <a:xfrm>
          <a:off x="12763500" y="1691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30827</xdr:rowOff>
    </xdr:from>
    <xdr:ext cx="534377" cy="259045"/>
    <xdr:sp macro="" textlink="">
      <xdr:nvSpPr>
        <xdr:cNvPr id="711" name="テキスト ボックス 710"/>
        <xdr:cNvSpPr txBox="1"/>
      </xdr:nvSpPr>
      <xdr:spPr>
        <a:xfrm>
          <a:off x="12547111" y="1700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3" name="直線コネクタ 732"/>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6" name="投資及び出資金最大値テキスト"/>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7" name="直線コネクタ 736"/>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9" name="投資及び出資金平均値テキスト"/>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40" name="フローチャート: 判断 739"/>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2" name="フローチャート: 判断 741"/>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3" name="テキスト ボックス 742"/>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5" name="フローチャート: 判断 744"/>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6" name="テキスト ボックス 745"/>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8" name="フローチャート: 判断 747"/>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9" name="テキスト ボックス 748"/>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50" name="フローチャート: 判断 749"/>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1" name="テキスト ボックス 750"/>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90" name="直線コネクタ 789"/>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3" name="貸付金最大値テキスト"/>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4" name="直線コネクタ 793"/>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116586</xdr:rowOff>
    </xdr:from>
    <xdr:to>
      <xdr:col>116</xdr:col>
      <xdr:colOff>63500</xdr:colOff>
      <xdr:row>58</xdr:row>
      <xdr:rowOff>118376</xdr:rowOff>
    </xdr:to>
    <xdr:cxnSp macro="">
      <xdr:nvCxnSpPr>
        <xdr:cNvPr id="795" name="直線コネクタ 794"/>
        <xdr:cNvCxnSpPr/>
      </xdr:nvCxnSpPr>
      <xdr:spPr>
        <a:xfrm flipV="1">
          <a:off x="21323300" y="10060686"/>
          <a:ext cx="8382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59427</xdr:rowOff>
    </xdr:from>
    <xdr:ext cx="469744" cy="259045"/>
    <xdr:sp macro="" textlink="">
      <xdr:nvSpPr>
        <xdr:cNvPr id="796" name="貸付金平均値テキスト"/>
        <xdr:cNvSpPr txBox="1"/>
      </xdr:nvSpPr>
      <xdr:spPr>
        <a:xfrm>
          <a:off x="22212300" y="1000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7" name="フローチャート: 判断 796"/>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115303</xdr:rowOff>
    </xdr:from>
    <xdr:to>
      <xdr:col>111</xdr:col>
      <xdr:colOff>177800</xdr:colOff>
      <xdr:row>58</xdr:row>
      <xdr:rowOff>118376</xdr:rowOff>
    </xdr:to>
    <xdr:cxnSp macro="">
      <xdr:nvCxnSpPr>
        <xdr:cNvPr id="798" name="直線コネクタ 797"/>
        <xdr:cNvCxnSpPr/>
      </xdr:nvCxnSpPr>
      <xdr:spPr>
        <a:xfrm>
          <a:off x="20434300" y="10059403"/>
          <a:ext cx="889000" cy="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9" name="フローチャート: 判断 798"/>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13276</xdr:rowOff>
    </xdr:from>
    <xdr:ext cx="469744" cy="259045"/>
    <xdr:sp macro="" textlink="">
      <xdr:nvSpPr>
        <xdr:cNvPr id="800" name="テキスト ボックス 799"/>
        <xdr:cNvSpPr txBox="1"/>
      </xdr:nvSpPr>
      <xdr:spPr>
        <a:xfrm>
          <a:off x="21088428" y="10128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104001</xdr:rowOff>
    </xdr:from>
    <xdr:to>
      <xdr:col>107</xdr:col>
      <xdr:colOff>50800</xdr:colOff>
      <xdr:row>58</xdr:row>
      <xdr:rowOff>115303</xdr:rowOff>
    </xdr:to>
    <xdr:cxnSp macro="">
      <xdr:nvCxnSpPr>
        <xdr:cNvPr id="801" name="直線コネクタ 800"/>
        <xdr:cNvCxnSpPr/>
      </xdr:nvCxnSpPr>
      <xdr:spPr>
        <a:xfrm>
          <a:off x="19545300" y="10048101"/>
          <a:ext cx="889000" cy="1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2" name="フローチャート: 判断 801"/>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38752</xdr:rowOff>
    </xdr:from>
    <xdr:ext cx="469744" cy="259045"/>
    <xdr:sp macro="" textlink="">
      <xdr:nvSpPr>
        <xdr:cNvPr id="803" name="テキスト ボックス 802"/>
        <xdr:cNvSpPr txBox="1"/>
      </xdr:nvSpPr>
      <xdr:spPr>
        <a:xfrm>
          <a:off x="20199428" y="1015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104001</xdr:rowOff>
    </xdr:from>
    <xdr:to>
      <xdr:col>102</xdr:col>
      <xdr:colOff>114300</xdr:colOff>
      <xdr:row>58</xdr:row>
      <xdr:rowOff>112103</xdr:rowOff>
    </xdr:to>
    <xdr:cxnSp macro="">
      <xdr:nvCxnSpPr>
        <xdr:cNvPr id="804" name="直線コネクタ 803"/>
        <xdr:cNvCxnSpPr/>
      </xdr:nvCxnSpPr>
      <xdr:spPr>
        <a:xfrm flipV="1">
          <a:off x="18656300" y="10048101"/>
          <a:ext cx="889000" cy="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5" name="フローチャート: 判断 804"/>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43616</xdr:rowOff>
    </xdr:from>
    <xdr:ext cx="469744" cy="259045"/>
    <xdr:sp macro="" textlink="">
      <xdr:nvSpPr>
        <xdr:cNvPr id="806" name="テキスト ボックス 805"/>
        <xdr:cNvSpPr txBox="1"/>
      </xdr:nvSpPr>
      <xdr:spPr>
        <a:xfrm>
          <a:off x="19310428" y="1015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7" name="フローチャート: 判断 806"/>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8" name="テキスト ボックス 807"/>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65786</xdr:rowOff>
    </xdr:from>
    <xdr:to>
      <xdr:col>116</xdr:col>
      <xdr:colOff>114300</xdr:colOff>
      <xdr:row>58</xdr:row>
      <xdr:rowOff>167386</xdr:rowOff>
    </xdr:to>
    <xdr:sp macro="" textlink="">
      <xdr:nvSpPr>
        <xdr:cNvPr id="814" name="楕円 813"/>
        <xdr:cNvSpPr/>
      </xdr:nvSpPr>
      <xdr:spPr>
        <a:xfrm>
          <a:off x="22110700" y="100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25163</xdr:rowOff>
    </xdr:from>
    <xdr:ext cx="469744" cy="259045"/>
    <xdr:sp macro="" textlink="">
      <xdr:nvSpPr>
        <xdr:cNvPr id="815" name="貸付金該当値テキスト"/>
        <xdr:cNvSpPr txBox="1"/>
      </xdr:nvSpPr>
      <xdr:spPr>
        <a:xfrm>
          <a:off x="22212300" y="9797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67576</xdr:rowOff>
    </xdr:from>
    <xdr:to>
      <xdr:col>112</xdr:col>
      <xdr:colOff>38100</xdr:colOff>
      <xdr:row>58</xdr:row>
      <xdr:rowOff>169176</xdr:rowOff>
    </xdr:to>
    <xdr:sp macro="" textlink="">
      <xdr:nvSpPr>
        <xdr:cNvPr id="816" name="楕円 815"/>
        <xdr:cNvSpPr/>
      </xdr:nvSpPr>
      <xdr:spPr>
        <a:xfrm>
          <a:off x="21272500" y="1001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14253</xdr:rowOff>
    </xdr:from>
    <xdr:ext cx="469744" cy="259045"/>
    <xdr:sp macro="" textlink="">
      <xdr:nvSpPr>
        <xdr:cNvPr id="817" name="テキスト ボックス 816"/>
        <xdr:cNvSpPr txBox="1"/>
      </xdr:nvSpPr>
      <xdr:spPr>
        <a:xfrm>
          <a:off x="21088428" y="9786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64503</xdr:rowOff>
    </xdr:from>
    <xdr:to>
      <xdr:col>107</xdr:col>
      <xdr:colOff>101600</xdr:colOff>
      <xdr:row>58</xdr:row>
      <xdr:rowOff>166103</xdr:rowOff>
    </xdr:to>
    <xdr:sp macro="" textlink="">
      <xdr:nvSpPr>
        <xdr:cNvPr id="818" name="楕円 817"/>
        <xdr:cNvSpPr/>
      </xdr:nvSpPr>
      <xdr:spPr>
        <a:xfrm>
          <a:off x="20383500" y="1000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11180</xdr:rowOff>
    </xdr:from>
    <xdr:ext cx="469744" cy="259045"/>
    <xdr:sp macro="" textlink="">
      <xdr:nvSpPr>
        <xdr:cNvPr id="819" name="テキスト ボックス 818"/>
        <xdr:cNvSpPr txBox="1"/>
      </xdr:nvSpPr>
      <xdr:spPr>
        <a:xfrm>
          <a:off x="20199428" y="9783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53201</xdr:rowOff>
    </xdr:from>
    <xdr:to>
      <xdr:col>102</xdr:col>
      <xdr:colOff>165100</xdr:colOff>
      <xdr:row>58</xdr:row>
      <xdr:rowOff>154801</xdr:rowOff>
    </xdr:to>
    <xdr:sp macro="" textlink="">
      <xdr:nvSpPr>
        <xdr:cNvPr id="820" name="楕円 819"/>
        <xdr:cNvSpPr/>
      </xdr:nvSpPr>
      <xdr:spPr>
        <a:xfrm>
          <a:off x="19494500" y="999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171328</xdr:rowOff>
    </xdr:from>
    <xdr:ext cx="469744" cy="259045"/>
    <xdr:sp macro="" textlink="">
      <xdr:nvSpPr>
        <xdr:cNvPr id="821" name="テキスト ボックス 820"/>
        <xdr:cNvSpPr txBox="1"/>
      </xdr:nvSpPr>
      <xdr:spPr>
        <a:xfrm>
          <a:off x="19310428" y="977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61303</xdr:rowOff>
    </xdr:from>
    <xdr:to>
      <xdr:col>98</xdr:col>
      <xdr:colOff>38100</xdr:colOff>
      <xdr:row>58</xdr:row>
      <xdr:rowOff>162903</xdr:rowOff>
    </xdr:to>
    <xdr:sp macro="" textlink="">
      <xdr:nvSpPr>
        <xdr:cNvPr id="822" name="楕円 821"/>
        <xdr:cNvSpPr/>
      </xdr:nvSpPr>
      <xdr:spPr>
        <a:xfrm>
          <a:off x="18605500" y="1000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154030</xdr:rowOff>
    </xdr:from>
    <xdr:ext cx="469744" cy="259045"/>
    <xdr:sp macro="" textlink="">
      <xdr:nvSpPr>
        <xdr:cNvPr id="823" name="テキスト ボックス 822"/>
        <xdr:cNvSpPr txBox="1"/>
      </xdr:nvSpPr>
      <xdr:spPr>
        <a:xfrm>
          <a:off x="18421428" y="1009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4" name="直線コネクタ 83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5" name="テキスト ボックス 834"/>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6" name="直線コネクタ 83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7" name="テキスト ボックス 836"/>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8" name="直線コネクタ 83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9" name="テキスト ボックス 838"/>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0" name="直線コネクタ 83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1" name="テキスト ボックス 840"/>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2" name="直線コネクタ 84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3" name="テキスト ボックス 84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4" name="直線コネクタ 84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5" name="テキスト ボックス 84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9" name="直線コネクタ 848"/>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50" name="繰出金最小値テキスト"/>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1" name="直線コネクタ 850"/>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2" name="繰出金最大値テキスト"/>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3" name="直線コネクタ 852"/>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73524</xdr:rowOff>
    </xdr:from>
    <xdr:to>
      <xdr:col>116</xdr:col>
      <xdr:colOff>63500</xdr:colOff>
      <xdr:row>76</xdr:row>
      <xdr:rowOff>101155</xdr:rowOff>
    </xdr:to>
    <xdr:cxnSp macro="">
      <xdr:nvCxnSpPr>
        <xdr:cNvPr id="854" name="直線コネクタ 853"/>
        <xdr:cNvCxnSpPr/>
      </xdr:nvCxnSpPr>
      <xdr:spPr>
        <a:xfrm flipV="1">
          <a:off x="21323300" y="13103724"/>
          <a:ext cx="838200" cy="2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5" name="繰出金平均値テキスト"/>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6" name="フローチャート: 判断 855"/>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71459</xdr:rowOff>
    </xdr:from>
    <xdr:to>
      <xdr:col>111</xdr:col>
      <xdr:colOff>177800</xdr:colOff>
      <xdr:row>76</xdr:row>
      <xdr:rowOff>101155</xdr:rowOff>
    </xdr:to>
    <xdr:cxnSp macro="">
      <xdr:nvCxnSpPr>
        <xdr:cNvPr id="857" name="直線コネクタ 856"/>
        <xdr:cNvCxnSpPr/>
      </xdr:nvCxnSpPr>
      <xdr:spPr>
        <a:xfrm>
          <a:off x="20434300" y="13101659"/>
          <a:ext cx="889000" cy="29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8" name="フローチャート: 判断 857"/>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81190</xdr:rowOff>
    </xdr:from>
    <xdr:ext cx="599010" cy="259045"/>
    <xdr:sp macro="" textlink="">
      <xdr:nvSpPr>
        <xdr:cNvPr id="859" name="テキスト ボックス 858"/>
        <xdr:cNvSpPr txBox="1"/>
      </xdr:nvSpPr>
      <xdr:spPr>
        <a:xfrm>
          <a:off x="21023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71459</xdr:rowOff>
    </xdr:from>
    <xdr:to>
      <xdr:col>107</xdr:col>
      <xdr:colOff>50800</xdr:colOff>
      <xdr:row>76</xdr:row>
      <xdr:rowOff>140102</xdr:rowOff>
    </xdr:to>
    <xdr:cxnSp macro="">
      <xdr:nvCxnSpPr>
        <xdr:cNvPr id="860" name="直線コネクタ 859"/>
        <xdr:cNvCxnSpPr/>
      </xdr:nvCxnSpPr>
      <xdr:spPr>
        <a:xfrm flipV="1">
          <a:off x="19545300" y="13101659"/>
          <a:ext cx="889000" cy="68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1" name="フローチャート: 判断 860"/>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66834</xdr:rowOff>
    </xdr:from>
    <xdr:ext cx="599010" cy="259045"/>
    <xdr:sp macro="" textlink="">
      <xdr:nvSpPr>
        <xdr:cNvPr id="862" name="テキスト ボックス 861"/>
        <xdr:cNvSpPr txBox="1"/>
      </xdr:nvSpPr>
      <xdr:spPr>
        <a:xfrm>
          <a:off x="20134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140102</xdr:rowOff>
    </xdr:from>
    <xdr:to>
      <xdr:col>102</xdr:col>
      <xdr:colOff>114300</xdr:colOff>
      <xdr:row>76</xdr:row>
      <xdr:rowOff>153318</xdr:rowOff>
    </xdr:to>
    <xdr:cxnSp macro="">
      <xdr:nvCxnSpPr>
        <xdr:cNvPr id="863" name="直線コネクタ 862"/>
        <xdr:cNvCxnSpPr/>
      </xdr:nvCxnSpPr>
      <xdr:spPr>
        <a:xfrm flipV="1">
          <a:off x="18656300" y="13170302"/>
          <a:ext cx="889000" cy="1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4" name="フローチャート: 判断 863"/>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94781</xdr:rowOff>
    </xdr:from>
    <xdr:ext cx="599010" cy="259045"/>
    <xdr:sp macro="" textlink="">
      <xdr:nvSpPr>
        <xdr:cNvPr id="865" name="テキスト ボックス 864"/>
        <xdr:cNvSpPr txBox="1"/>
      </xdr:nvSpPr>
      <xdr:spPr>
        <a:xfrm>
          <a:off x="19245795" y="1329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6" name="フローチャート: 判断 865"/>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90037</xdr:rowOff>
    </xdr:from>
    <xdr:ext cx="599010" cy="259045"/>
    <xdr:sp macro="" textlink="">
      <xdr:nvSpPr>
        <xdr:cNvPr id="867" name="テキスト ボックス 866"/>
        <xdr:cNvSpPr txBox="1"/>
      </xdr:nvSpPr>
      <xdr:spPr>
        <a:xfrm>
          <a:off x="18356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22724</xdr:rowOff>
    </xdr:from>
    <xdr:to>
      <xdr:col>116</xdr:col>
      <xdr:colOff>114300</xdr:colOff>
      <xdr:row>76</xdr:row>
      <xdr:rowOff>124324</xdr:rowOff>
    </xdr:to>
    <xdr:sp macro="" textlink="">
      <xdr:nvSpPr>
        <xdr:cNvPr id="873" name="楕円 872"/>
        <xdr:cNvSpPr/>
      </xdr:nvSpPr>
      <xdr:spPr>
        <a:xfrm>
          <a:off x="22110700" y="130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45600</xdr:rowOff>
    </xdr:from>
    <xdr:ext cx="599010" cy="259045"/>
    <xdr:sp macro="" textlink="">
      <xdr:nvSpPr>
        <xdr:cNvPr id="874" name="繰出金該当値テキスト"/>
        <xdr:cNvSpPr txBox="1"/>
      </xdr:nvSpPr>
      <xdr:spPr>
        <a:xfrm>
          <a:off x="22212300" y="1290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50355</xdr:rowOff>
    </xdr:from>
    <xdr:to>
      <xdr:col>112</xdr:col>
      <xdr:colOff>38100</xdr:colOff>
      <xdr:row>76</xdr:row>
      <xdr:rowOff>151955</xdr:rowOff>
    </xdr:to>
    <xdr:sp macro="" textlink="">
      <xdr:nvSpPr>
        <xdr:cNvPr id="875" name="楕円 874"/>
        <xdr:cNvSpPr/>
      </xdr:nvSpPr>
      <xdr:spPr>
        <a:xfrm>
          <a:off x="21272500" y="130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168482</xdr:rowOff>
    </xdr:from>
    <xdr:ext cx="599010" cy="259045"/>
    <xdr:sp macro="" textlink="">
      <xdr:nvSpPr>
        <xdr:cNvPr id="876" name="テキスト ボックス 875"/>
        <xdr:cNvSpPr txBox="1"/>
      </xdr:nvSpPr>
      <xdr:spPr>
        <a:xfrm>
          <a:off x="21023795" y="12855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20659</xdr:rowOff>
    </xdr:from>
    <xdr:to>
      <xdr:col>107</xdr:col>
      <xdr:colOff>101600</xdr:colOff>
      <xdr:row>76</xdr:row>
      <xdr:rowOff>122259</xdr:rowOff>
    </xdr:to>
    <xdr:sp macro="" textlink="">
      <xdr:nvSpPr>
        <xdr:cNvPr id="877" name="楕円 876"/>
        <xdr:cNvSpPr/>
      </xdr:nvSpPr>
      <xdr:spPr>
        <a:xfrm>
          <a:off x="20383500" y="1305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138787</xdr:rowOff>
    </xdr:from>
    <xdr:ext cx="599010" cy="259045"/>
    <xdr:sp macro="" textlink="">
      <xdr:nvSpPr>
        <xdr:cNvPr id="878" name="テキスト ボックス 877"/>
        <xdr:cNvSpPr txBox="1"/>
      </xdr:nvSpPr>
      <xdr:spPr>
        <a:xfrm>
          <a:off x="20134795" y="1282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89302</xdr:rowOff>
    </xdr:from>
    <xdr:to>
      <xdr:col>102</xdr:col>
      <xdr:colOff>165100</xdr:colOff>
      <xdr:row>77</xdr:row>
      <xdr:rowOff>19452</xdr:rowOff>
    </xdr:to>
    <xdr:sp macro="" textlink="">
      <xdr:nvSpPr>
        <xdr:cNvPr id="879" name="楕円 878"/>
        <xdr:cNvSpPr/>
      </xdr:nvSpPr>
      <xdr:spPr>
        <a:xfrm>
          <a:off x="19494500" y="1311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35979</xdr:rowOff>
    </xdr:from>
    <xdr:ext cx="599010" cy="259045"/>
    <xdr:sp macro="" textlink="">
      <xdr:nvSpPr>
        <xdr:cNvPr id="880" name="テキスト ボックス 879"/>
        <xdr:cNvSpPr txBox="1"/>
      </xdr:nvSpPr>
      <xdr:spPr>
        <a:xfrm>
          <a:off x="19245795" y="12894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102518</xdr:rowOff>
    </xdr:from>
    <xdr:to>
      <xdr:col>98</xdr:col>
      <xdr:colOff>38100</xdr:colOff>
      <xdr:row>77</xdr:row>
      <xdr:rowOff>32668</xdr:rowOff>
    </xdr:to>
    <xdr:sp macro="" textlink="">
      <xdr:nvSpPr>
        <xdr:cNvPr id="881" name="楕円 880"/>
        <xdr:cNvSpPr/>
      </xdr:nvSpPr>
      <xdr:spPr>
        <a:xfrm>
          <a:off x="18605500" y="1313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49195</xdr:rowOff>
    </xdr:from>
    <xdr:ext cx="599010" cy="259045"/>
    <xdr:sp macro="" textlink="">
      <xdr:nvSpPr>
        <xdr:cNvPr id="882" name="テキスト ボックス 881"/>
        <xdr:cNvSpPr txBox="1"/>
      </xdr:nvSpPr>
      <xdr:spPr>
        <a:xfrm>
          <a:off x="18356795" y="12907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性質別の住民一人当たりのコストについては、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島</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村の行政区であり、新島と式根島間は海洋を隔てている特殊な環境</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、島間の離島航路の維持・運営、公共サービス施設の重複整備及び運営に係る人員配置及び運営コスト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、人件費・物件費・維持補修費・繰出金の一人当たりコストは高い水準となっている。</a:t>
          </a:r>
          <a:endParaRPr lang="ja-JP" altLang="ja-JP" sz="1300">
            <a:effectLst/>
            <a:latin typeface="ＭＳ Ｐゴシック" panose="020B0600070205080204" pitchFamily="50" charset="-128"/>
            <a:ea typeface="ＭＳ Ｐゴシック" panose="020B0600070205080204" pitchFamily="50" charset="-128"/>
          </a:endParaRPr>
        </a:p>
        <a:p>
          <a:r>
            <a:rPr lang="ja-JP" altLang="en-US" sz="1300">
              <a:effectLst/>
              <a:latin typeface="ＭＳ Ｐゴシック" panose="020B0600070205080204" pitchFamily="50" charset="-128"/>
              <a:ea typeface="ＭＳ Ｐゴシック" panose="020B0600070205080204" pitchFamily="50" charset="-128"/>
            </a:rPr>
            <a:t>人件費は会計年度任用職員の開始に伴い賃金が物件費から人件費に移動したため大幅に増加している。公共施設運営において受託先が無く直営での運営を行っているため、類似団体と比較し上昇幅が大きくなっている。このため、物件費の減少幅が大きく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令和元年度に発生した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台風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号及び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号による被害に対する復旧事業のため、災害復旧事業費が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繰出金は、国民健康保険事業会計、診療所会計、下水道事業会計に対する赤字繰出が大きく類似団体を上回った状態が継続しているため、各会計において適切な受益者負担を求める必要がある。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環境特性により、他団体と比較し高い水準となっている項目が多いが、既存事業の見直し及び効率化、公共施設総合管理計画に基づく施設の運営経費・人件費等の削減に努める必要がある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2,633
2,619
27.54
4,910,830
4,746,271
163,459
1,771,877
2,853,281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123894</xdr:rowOff>
    </xdr:from>
    <xdr:to>
      <xdr:col>24</xdr:col>
      <xdr:colOff>63500</xdr:colOff>
      <xdr:row>37</xdr:row>
      <xdr:rowOff>138459</xdr:rowOff>
    </xdr:to>
    <xdr:cxnSp macro="">
      <xdr:nvCxnSpPr>
        <xdr:cNvPr id="62" name="直線コネクタ 61"/>
        <xdr:cNvCxnSpPr/>
      </xdr:nvCxnSpPr>
      <xdr:spPr>
        <a:xfrm>
          <a:off x="3797300" y="6467544"/>
          <a:ext cx="8382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99922</xdr:rowOff>
    </xdr:from>
    <xdr:ext cx="534377" cy="259045"/>
    <xdr:sp macro="" textlink="">
      <xdr:nvSpPr>
        <xdr:cNvPr id="63" name="議会費平均値テキスト"/>
        <xdr:cNvSpPr txBox="1"/>
      </xdr:nvSpPr>
      <xdr:spPr>
        <a:xfrm>
          <a:off x="4686300" y="627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119257</xdr:rowOff>
    </xdr:from>
    <xdr:to>
      <xdr:col>19</xdr:col>
      <xdr:colOff>177800</xdr:colOff>
      <xdr:row>37</xdr:row>
      <xdr:rowOff>123894</xdr:rowOff>
    </xdr:to>
    <xdr:cxnSp macro="">
      <xdr:nvCxnSpPr>
        <xdr:cNvPr id="65" name="直線コネクタ 64"/>
        <xdr:cNvCxnSpPr/>
      </xdr:nvCxnSpPr>
      <xdr:spPr>
        <a:xfrm>
          <a:off x="2908300" y="6462907"/>
          <a:ext cx="889000" cy="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10970</xdr:rowOff>
    </xdr:from>
    <xdr:ext cx="534377" cy="259045"/>
    <xdr:sp macro="" textlink="">
      <xdr:nvSpPr>
        <xdr:cNvPr id="67" name="テキスト ボックス 66"/>
        <xdr:cNvSpPr txBox="1"/>
      </xdr:nvSpPr>
      <xdr:spPr>
        <a:xfrm>
          <a:off x="3530111" y="61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119257</xdr:rowOff>
    </xdr:from>
    <xdr:to>
      <xdr:col>15</xdr:col>
      <xdr:colOff>50800</xdr:colOff>
      <xdr:row>37</xdr:row>
      <xdr:rowOff>150183</xdr:rowOff>
    </xdr:to>
    <xdr:cxnSp macro="">
      <xdr:nvCxnSpPr>
        <xdr:cNvPr id="68" name="直線コネクタ 67"/>
        <xdr:cNvCxnSpPr/>
      </xdr:nvCxnSpPr>
      <xdr:spPr>
        <a:xfrm flipV="1">
          <a:off x="2019300" y="6462907"/>
          <a:ext cx="889000" cy="3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135275</xdr:rowOff>
    </xdr:from>
    <xdr:to>
      <xdr:col>10</xdr:col>
      <xdr:colOff>114300</xdr:colOff>
      <xdr:row>37</xdr:row>
      <xdr:rowOff>150183</xdr:rowOff>
    </xdr:to>
    <xdr:cxnSp macro="">
      <xdr:nvCxnSpPr>
        <xdr:cNvPr id="71" name="直線コネクタ 70"/>
        <xdr:cNvCxnSpPr/>
      </xdr:nvCxnSpPr>
      <xdr:spPr>
        <a:xfrm>
          <a:off x="1130300" y="6478925"/>
          <a:ext cx="889000" cy="1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7149</xdr:rowOff>
    </xdr:from>
    <xdr:ext cx="534377" cy="259045"/>
    <xdr:sp macro="" textlink="">
      <xdr:nvSpPr>
        <xdr:cNvPr id="73" name="テキスト ボックス 72"/>
        <xdr:cNvSpPr txBox="1"/>
      </xdr:nvSpPr>
      <xdr:spPr>
        <a:xfrm>
          <a:off x="1752111" y="617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2414</xdr:rowOff>
    </xdr:from>
    <xdr:ext cx="534377" cy="259045"/>
    <xdr:sp macro="" textlink="">
      <xdr:nvSpPr>
        <xdr:cNvPr id="75" name="テキスト ボックス 74"/>
        <xdr:cNvSpPr txBox="1"/>
      </xdr:nvSpPr>
      <xdr:spPr>
        <a:xfrm>
          <a:off x="863111" y="617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87659</xdr:rowOff>
    </xdr:from>
    <xdr:to>
      <xdr:col>24</xdr:col>
      <xdr:colOff>114300</xdr:colOff>
      <xdr:row>38</xdr:row>
      <xdr:rowOff>17809</xdr:rowOff>
    </xdr:to>
    <xdr:sp macro="" textlink="">
      <xdr:nvSpPr>
        <xdr:cNvPr id="81" name="楕円 80"/>
        <xdr:cNvSpPr/>
      </xdr:nvSpPr>
      <xdr:spPr>
        <a:xfrm>
          <a:off x="4584700" y="643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66086</xdr:rowOff>
    </xdr:from>
    <xdr:ext cx="534377" cy="259045"/>
    <xdr:sp macro="" textlink="">
      <xdr:nvSpPr>
        <xdr:cNvPr id="82" name="議会費該当値テキスト"/>
        <xdr:cNvSpPr txBox="1"/>
      </xdr:nvSpPr>
      <xdr:spPr>
        <a:xfrm>
          <a:off x="4686300" y="640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73094</xdr:rowOff>
    </xdr:from>
    <xdr:to>
      <xdr:col>20</xdr:col>
      <xdr:colOff>38100</xdr:colOff>
      <xdr:row>38</xdr:row>
      <xdr:rowOff>3244</xdr:rowOff>
    </xdr:to>
    <xdr:sp macro="" textlink="">
      <xdr:nvSpPr>
        <xdr:cNvPr id="83" name="楕円 82"/>
        <xdr:cNvSpPr/>
      </xdr:nvSpPr>
      <xdr:spPr>
        <a:xfrm>
          <a:off x="3746500" y="641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165821</xdr:rowOff>
    </xdr:from>
    <xdr:ext cx="534377" cy="259045"/>
    <xdr:sp macro="" textlink="">
      <xdr:nvSpPr>
        <xdr:cNvPr id="84" name="テキスト ボックス 83"/>
        <xdr:cNvSpPr txBox="1"/>
      </xdr:nvSpPr>
      <xdr:spPr>
        <a:xfrm>
          <a:off x="3530111" y="650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68457</xdr:rowOff>
    </xdr:from>
    <xdr:to>
      <xdr:col>15</xdr:col>
      <xdr:colOff>101600</xdr:colOff>
      <xdr:row>37</xdr:row>
      <xdr:rowOff>170056</xdr:rowOff>
    </xdr:to>
    <xdr:sp macro="" textlink="">
      <xdr:nvSpPr>
        <xdr:cNvPr id="85" name="楕円 84"/>
        <xdr:cNvSpPr/>
      </xdr:nvSpPr>
      <xdr:spPr>
        <a:xfrm>
          <a:off x="2857500" y="64121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15134</xdr:rowOff>
    </xdr:from>
    <xdr:ext cx="534377" cy="259045"/>
    <xdr:sp macro="" textlink="">
      <xdr:nvSpPr>
        <xdr:cNvPr id="86" name="テキスト ボックス 85"/>
        <xdr:cNvSpPr txBox="1"/>
      </xdr:nvSpPr>
      <xdr:spPr>
        <a:xfrm>
          <a:off x="2641111" y="618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99383</xdr:rowOff>
    </xdr:from>
    <xdr:to>
      <xdr:col>10</xdr:col>
      <xdr:colOff>165100</xdr:colOff>
      <xdr:row>38</xdr:row>
      <xdr:rowOff>29533</xdr:rowOff>
    </xdr:to>
    <xdr:sp macro="" textlink="">
      <xdr:nvSpPr>
        <xdr:cNvPr id="87" name="楕円 86"/>
        <xdr:cNvSpPr/>
      </xdr:nvSpPr>
      <xdr:spPr>
        <a:xfrm>
          <a:off x="1968500" y="644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20660</xdr:rowOff>
    </xdr:from>
    <xdr:ext cx="534377" cy="259045"/>
    <xdr:sp macro="" textlink="">
      <xdr:nvSpPr>
        <xdr:cNvPr id="88" name="テキスト ボックス 87"/>
        <xdr:cNvSpPr txBox="1"/>
      </xdr:nvSpPr>
      <xdr:spPr>
        <a:xfrm>
          <a:off x="1752111" y="653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84475</xdr:rowOff>
    </xdr:from>
    <xdr:to>
      <xdr:col>6</xdr:col>
      <xdr:colOff>38100</xdr:colOff>
      <xdr:row>38</xdr:row>
      <xdr:rowOff>14625</xdr:rowOff>
    </xdr:to>
    <xdr:sp macro="" textlink="">
      <xdr:nvSpPr>
        <xdr:cNvPr id="89" name="楕円 88"/>
        <xdr:cNvSpPr/>
      </xdr:nvSpPr>
      <xdr:spPr>
        <a:xfrm>
          <a:off x="1079500" y="642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5752</xdr:rowOff>
    </xdr:from>
    <xdr:ext cx="534377" cy="259045"/>
    <xdr:sp macro="" textlink="">
      <xdr:nvSpPr>
        <xdr:cNvPr id="90" name="テキスト ボックス 89"/>
        <xdr:cNvSpPr txBox="1"/>
      </xdr:nvSpPr>
      <xdr:spPr>
        <a:xfrm>
          <a:off x="863111" y="652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53365</xdr:rowOff>
    </xdr:from>
    <xdr:to>
      <xdr:col>24</xdr:col>
      <xdr:colOff>63500</xdr:colOff>
      <xdr:row>58</xdr:row>
      <xdr:rowOff>97951</xdr:rowOff>
    </xdr:to>
    <xdr:cxnSp macro="">
      <xdr:nvCxnSpPr>
        <xdr:cNvPr id="119" name="直線コネクタ 118"/>
        <xdr:cNvCxnSpPr/>
      </xdr:nvCxnSpPr>
      <xdr:spPr>
        <a:xfrm flipV="1">
          <a:off x="3797300" y="9997465"/>
          <a:ext cx="838200" cy="4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12190</xdr:rowOff>
    </xdr:from>
    <xdr:ext cx="599010" cy="259045"/>
    <xdr:sp macro="" textlink="">
      <xdr:nvSpPr>
        <xdr:cNvPr id="120" name="総務費平均値テキスト"/>
        <xdr:cNvSpPr txBox="1"/>
      </xdr:nvSpPr>
      <xdr:spPr>
        <a:xfrm>
          <a:off x="4686300" y="9784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97951</xdr:rowOff>
    </xdr:from>
    <xdr:to>
      <xdr:col>19</xdr:col>
      <xdr:colOff>177800</xdr:colOff>
      <xdr:row>58</xdr:row>
      <xdr:rowOff>106962</xdr:rowOff>
    </xdr:to>
    <xdr:cxnSp macro="">
      <xdr:nvCxnSpPr>
        <xdr:cNvPr id="122" name="直線コネクタ 121"/>
        <xdr:cNvCxnSpPr/>
      </xdr:nvCxnSpPr>
      <xdr:spPr>
        <a:xfrm flipV="1">
          <a:off x="2908300" y="10042051"/>
          <a:ext cx="889000" cy="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156977</xdr:rowOff>
    </xdr:from>
    <xdr:ext cx="599010" cy="259045"/>
    <xdr:sp macro="" textlink="">
      <xdr:nvSpPr>
        <xdr:cNvPr id="124" name="テキスト ボックス 123"/>
        <xdr:cNvSpPr txBox="1"/>
      </xdr:nvSpPr>
      <xdr:spPr>
        <a:xfrm>
          <a:off x="3497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16452</xdr:rowOff>
    </xdr:from>
    <xdr:to>
      <xdr:col>15</xdr:col>
      <xdr:colOff>50800</xdr:colOff>
      <xdr:row>58</xdr:row>
      <xdr:rowOff>106962</xdr:rowOff>
    </xdr:to>
    <xdr:cxnSp macro="">
      <xdr:nvCxnSpPr>
        <xdr:cNvPr id="125" name="直線コネクタ 124"/>
        <xdr:cNvCxnSpPr/>
      </xdr:nvCxnSpPr>
      <xdr:spPr>
        <a:xfrm>
          <a:off x="2019300" y="9960552"/>
          <a:ext cx="889000" cy="9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153896</xdr:rowOff>
    </xdr:from>
    <xdr:ext cx="599010" cy="259045"/>
    <xdr:sp macro="" textlink="">
      <xdr:nvSpPr>
        <xdr:cNvPr id="127" name="テキスト ボックス 126"/>
        <xdr:cNvSpPr txBox="1"/>
      </xdr:nvSpPr>
      <xdr:spPr>
        <a:xfrm>
          <a:off x="2608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16452</xdr:rowOff>
    </xdr:from>
    <xdr:to>
      <xdr:col>10</xdr:col>
      <xdr:colOff>114300</xdr:colOff>
      <xdr:row>58</xdr:row>
      <xdr:rowOff>91073</xdr:rowOff>
    </xdr:to>
    <xdr:cxnSp macro="">
      <xdr:nvCxnSpPr>
        <xdr:cNvPr id="128" name="直線コネクタ 127"/>
        <xdr:cNvCxnSpPr/>
      </xdr:nvCxnSpPr>
      <xdr:spPr>
        <a:xfrm flipV="1">
          <a:off x="1130300" y="9960552"/>
          <a:ext cx="889000" cy="7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128705</xdr:rowOff>
    </xdr:from>
    <xdr:ext cx="599010" cy="259045"/>
    <xdr:sp macro="" textlink="">
      <xdr:nvSpPr>
        <xdr:cNvPr id="130" name="テキスト ボックス 129"/>
        <xdr:cNvSpPr txBox="1"/>
      </xdr:nvSpPr>
      <xdr:spPr>
        <a:xfrm>
          <a:off x="1719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146144</xdr:rowOff>
    </xdr:from>
    <xdr:ext cx="599010" cy="259045"/>
    <xdr:sp macro="" textlink="">
      <xdr:nvSpPr>
        <xdr:cNvPr id="132" name="テキスト ボックス 131"/>
        <xdr:cNvSpPr txBox="1"/>
      </xdr:nvSpPr>
      <xdr:spPr>
        <a:xfrm>
          <a:off x="830795" y="9747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2565</xdr:rowOff>
    </xdr:from>
    <xdr:to>
      <xdr:col>24</xdr:col>
      <xdr:colOff>114300</xdr:colOff>
      <xdr:row>58</xdr:row>
      <xdr:rowOff>104165</xdr:rowOff>
    </xdr:to>
    <xdr:sp macro="" textlink="">
      <xdr:nvSpPr>
        <xdr:cNvPr id="138" name="楕円 137"/>
        <xdr:cNvSpPr/>
      </xdr:nvSpPr>
      <xdr:spPr>
        <a:xfrm>
          <a:off x="4584700" y="99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139190</xdr:rowOff>
    </xdr:from>
    <xdr:ext cx="599010" cy="259045"/>
    <xdr:sp macro="" textlink="">
      <xdr:nvSpPr>
        <xdr:cNvPr id="139" name="総務費該当値テキスト"/>
        <xdr:cNvSpPr txBox="1"/>
      </xdr:nvSpPr>
      <xdr:spPr>
        <a:xfrm>
          <a:off x="4686300" y="991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47151</xdr:rowOff>
    </xdr:from>
    <xdr:to>
      <xdr:col>20</xdr:col>
      <xdr:colOff>38100</xdr:colOff>
      <xdr:row>58</xdr:row>
      <xdr:rowOff>148751</xdr:rowOff>
    </xdr:to>
    <xdr:sp macro="" textlink="">
      <xdr:nvSpPr>
        <xdr:cNvPr id="140" name="楕円 139"/>
        <xdr:cNvSpPr/>
      </xdr:nvSpPr>
      <xdr:spPr>
        <a:xfrm>
          <a:off x="3746500" y="999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139878</xdr:rowOff>
    </xdr:from>
    <xdr:ext cx="599010" cy="259045"/>
    <xdr:sp macro="" textlink="">
      <xdr:nvSpPr>
        <xdr:cNvPr id="141" name="テキスト ボックス 140"/>
        <xdr:cNvSpPr txBox="1"/>
      </xdr:nvSpPr>
      <xdr:spPr>
        <a:xfrm>
          <a:off x="3497795" y="10083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56162</xdr:rowOff>
    </xdr:from>
    <xdr:to>
      <xdr:col>15</xdr:col>
      <xdr:colOff>101600</xdr:colOff>
      <xdr:row>58</xdr:row>
      <xdr:rowOff>157762</xdr:rowOff>
    </xdr:to>
    <xdr:sp macro="" textlink="">
      <xdr:nvSpPr>
        <xdr:cNvPr id="142" name="楕円 141"/>
        <xdr:cNvSpPr/>
      </xdr:nvSpPr>
      <xdr:spPr>
        <a:xfrm>
          <a:off x="2857500" y="1000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148889</xdr:rowOff>
    </xdr:from>
    <xdr:ext cx="599010" cy="259045"/>
    <xdr:sp macro="" textlink="">
      <xdr:nvSpPr>
        <xdr:cNvPr id="143" name="テキスト ボックス 142"/>
        <xdr:cNvSpPr txBox="1"/>
      </xdr:nvSpPr>
      <xdr:spPr>
        <a:xfrm>
          <a:off x="2608795" y="10092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137102</xdr:rowOff>
    </xdr:from>
    <xdr:to>
      <xdr:col>10</xdr:col>
      <xdr:colOff>165100</xdr:colOff>
      <xdr:row>58</xdr:row>
      <xdr:rowOff>67252</xdr:rowOff>
    </xdr:to>
    <xdr:sp macro="" textlink="">
      <xdr:nvSpPr>
        <xdr:cNvPr id="144" name="楕円 143"/>
        <xdr:cNvSpPr/>
      </xdr:nvSpPr>
      <xdr:spPr>
        <a:xfrm>
          <a:off x="1968500" y="990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83779</xdr:rowOff>
    </xdr:from>
    <xdr:ext cx="599010" cy="259045"/>
    <xdr:sp macro="" textlink="">
      <xdr:nvSpPr>
        <xdr:cNvPr id="145" name="テキスト ボックス 144"/>
        <xdr:cNvSpPr txBox="1"/>
      </xdr:nvSpPr>
      <xdr:spPr>
        <a:xfrm>
          <a:off x="1719795" y="968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40273</xdr:rowOff>
    </xdr:from>
    <xdr:to>
      <xdr:col>6</xdr:col>
      <xdr:colOff>38100</xdr:colOff>
      <xdr:row>58</xdr:row>
      <xdr:rowOff>141873</xdr:rowOff>
    </xdr:to>
    <xdr:sp macro="" textlink="">
      <xdr:nvSpPr>
        <xdr:cNvPr id="146" name="楕円 145"/>
        <xdr:cNvSpPr/>
      </xdr:nvSpPr>
      <xdr:spPr>
        <a:xfrm>
          <a:off x="1079500" y="998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133000</xdr:rowOff>
    </xdr:from>
    <xdr:ext cx="599010" cy="259045"/>
    <xdr:sp macro="" textlink="">
      <xdr:nvSpPr>
        <xdr:cNvPr id="147" name="テキスト ボックス 146"/>
        <xdr:cNvSpPr txBox="1"/>
      </xdr:nvSpPr>
      <xdr:spPr>
        <a:xfrm>
          <a:off x="830795" y="10077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156841</xdr:rowOff>
    </xdr:from>
    <xdr:to>
      <xdr:col>24</xdr:col>
      <xdr:colOff>63500</xdr:colOff>
      <xdr:row>76</xdr:row>
      <xdr:rowOff>136971</xdr:rowOff>
    </xdr:to>
    <xdr:cxnSp macro="">
      <xdr:nvCxnSpPr>
        <xdr:cNvPr id="177" name="直線コネクタ 176"/>
        <xdr:cNvCxnSpPr/>
      </xdr:nvCxnSpPr>
      <xdr:spPr>
        <a:xfrm>
          <a:off x="3797300" y="12844141"/>
          <a:ext cx="838200" cy="32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140672</xdr:rowOff>
    </xdr:from>
    <xdr:ext cx="599010" cy="259045"/>
    <xdr:sp macro="" textlink="">
      <xdr:nvSpPr>
        <xdr:cNvPr id="178" name="民生費平均値テキスト"/>
        <xdr:cNvSpPr txBox="1"/>
      </xdr:nvSpPr>
      <xdr:spPr>
        <a:xfrm>
          <a:off x="4686300" y="12827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156841</xdr:rowOff>
    </xdr:from>
    <xdr:to>
      <xdr:col>19</xdr:col>
      <xdr:colOff>177800</xdr:colOff>
      <xdr:row>76</xdr:row>
      <xdr:rowOff>120086</xdr:rowOff>
    </xdr:to>
    <xdr:cxnSp macro="">
      <xdr:nvCxnSpPr>
        <xdr:cNvPr id="180" name="直線コネクタ 179"/>
        <xdr:cNvCxnSpPr/>
      </xdr:nvCxnSpPr>
      <xdr:spPr>
        <a:xfrm flipV="1">
          <a:off x="2908300" y="12844141"/>
          <a:ext cx="889000" cy="30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2" name="テキスト ボックス 181"/>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120086</xdr:rowOff>
    </xdr:from>
    <xdr:to>
      <xdr:col>15</xdr:col>
      <xdr:colOff>50800</xdr:colOff>
      <xdr:row>77</xdr:row>
      <xdr:rowOff>38148</xdr:rowOff>
    </xdr:to>
    <xdr:cxnSp macro="">
      <xdr:nvCxnSpPr>
        <xdr:cNvPr id="183" name="直線コネクタ 182"/>
        <xdr:cNvCxnSpPr/>
      </xdr:nvCxnSpPr>
      <xdr:spPr>
        <a:xfrm flipV="1">
          <a:off x="2019300" y="13150286"/>
          <a:ext cx="889000" cy="8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103185</xdr:rowOff>
    </xdr:from>
    <xdr:ext cx="599010" cy="259045"/>
    <xdr:sp macro="" textlink="">
      <xdr:nvSpPr>
        <xdr:cNvPr id="185" name="テキスト ボックス 184"/>
        <xdr:cNvSpPr txBox="1"/>
      </xdr:nvSpPr>
      <xdr:spPr>
        <a:xfrm>
          <a:off x="2608795" y="1279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955</xdr:rowOff>
    </xdr:from>
    <xdr:to>
      <xdr:col>10</xdr:col>
      <xdr:colOff>114300</xdr:colOff>
      <xdr:row>77</xdr:row>
      <xdr:rowOff>38148</xdr:rowOff>
    </xdr:to>
    <xdr:cxnSp macro="">
      <xdr:nvCxnSpPr>
        <xdr:cNvPr id="186" name="直線コネクタ 185"/>
        <xdr:cNvCxnSpPr/>
      </xdr:nvCxnSpPr>
      <xdr:spPr>
        <a:xfrm>
          <a:off x="1130300" y="13202605"/>
          <a:ext cx="889000" cy="3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124075</xdr:rowOff>
    </xdr:from>
    <xdr:ext cx="599010" cy="259045"/>
    <xdr:sp macro="" textlink="">
      <xdr:nvSpPr>
        <xdr:cNvPr id="188" name="テキスト ボックス 187"/>
        <xdr:cNvSpPr txBox="1"/>
      </xdr:nvSpPr>
      <xdr:spPr>
        <a:xfrm>
          <a:off x="1719795" y="12811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159086</xdr:rowOff>
    </xdr:from>
    <xdr:ext cx="599010" cy="259045"/>
    <xdr:sp macro="" textlink="">
      <xdr:nvSpPr>
        <xdr:cNvPr id="190" name="テキスト ボックス 189"/>
        <xdr:cNvSpPr txBox="1"/>
      </xdr:nvSpPr>
      <xdr:spPr>
        <a:xfrm>
          <a:off x="830795" y="12846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86171</xdr:rowOff>
    </xdr:from>
    <xdr:to>
      <xdr:col>24</xdr:col>
      <xdr:colOff>114300</xdr:colOff>
      <xdr:row>77</xdr:row>
      <xdr:rowOff>16321</xdr:rowOff>
    </xdr:to>
    <xdr:sp macro="" textlink="">
      <xdr:nvSpPr>
        <xdr:cNvPr id="196" name="楕円 195"/>
        <xdr:cNvSpPr/>
      </xdr:nvSpPr>
      <xdr:spPr>
        <a:xfrm>
          <a:off x="4584700" y="1311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64598</xdr:rowOff>
    </xdr:from>
    <xdr:ext cx="599010" cy="259045"/>
    <xdr:sp macro="" textlink="">
      <xdr:nvSpPr>
        <xdr:cNvPr id="197" name="民生費該当値テキスト"/>
        <xdr:cNvSpPr txBox="1"/>
      </xdr:nvSpPr>
      <xdr:spPr>
        <a:xfrm>
          <a:off x="4686300" y="13094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106041</xdr:rowOff>
    </xdr:from>
    <xdr:to>
      <xdr:col>20</xdr:col>
      <xdr:colOff>38100</xdr:colOff>
      <xdr:row>75</xdr:row>
      <xdr:rowOff>36191</xdr:rowOff>
    </xdr:to>
    <xdr:sp macro="" textlink="">
      <xdr:nvSpPr>
        <xdr:cNvPr id="198" name="楕円 197"/>
        <xdr:cNvSpPr/>
      </xdr:nvSpPr>
      <xdr:spPr>
        <a:xfrm>
          <a:off x="3746500" y="1279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52718</xdr:rowOff>
    </xdr:from>
    <xdr:ext cx="599010" cy="259045"/>
    <xdr:sp macro="" textlink="">
      <xdr:nvSpPr>
        <xdr:cNvPr id="199" name="テキスト ボックス 198"/>
        <xdr:cNvSpPr txBox="1"/>
      </xdr:nvSpPr>
      <xdr:spPr>
        <a:xfrm>
          <a:off x="3497795" y="1256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69286</xdr:rowOff>
    </xdr:from>
    <xdr:to>
      <xdr:col>15</xdr:col>
      <xdr:colOff>101600</xdr:colOff>
      <xdr:row>76</xdr:row>
      <xdr:rowOff>170886</xdr:rowOff>
    </xdr:to>
    <xdr:sp macro="" textlink="">
      <xdr:nvSpPr>
        <xdr:cNvPr id="200" name="楕円 199"/>
        <xdr:cNvSpPr/>
      </xdr:nvSpPr>
      <xdr:spPr>
        <a:xfrm>
          <a:off x="2857500" y="1309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162013</xdr:rowOff>
    </xdr:from>
    <xdr:ext cx="599010" cy="259045"/>
    <xdr:sp macro="" textlink="">
      <xdr:nvSpPr>
        <xdr:cNvPr id="201" name="テキスト ボックス 200"/>
        <xdr:cNvSpPr txBox="1"/>
      </xdr:nvSpPr>
      <xdr:spPr>
        <a:xfrm>
          <a:off x="2608795" y="131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158798</xdr:rowOff>
    </xdr:from>
    <xdr:to>
      <xdr:col>10</xdr:col>
      <xdr:colOff>165100</xdr:colOff>
      <xdr:row>77</xdr:row>
      <xdr:rowOff>88948</xdr:rowOff>
    </xdr:to>
    <xdr:sp macro="" textlink="">
      <xdr:nvSpPr>
        <xdr:cNvPr id="202" name="楕円 201"/>
        <xdr:cNvSpPr/>
      </xdr:nvSpPr>
      <xdr:spPr>
        <a:xfrm>
          <a:off x="1968500" y="1318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80075</xdr:rowOff>
    </xdr:from>
    <xdr:ext cx="599010" cy="259045"/>
    <xdr:sp macro="" textlink="">
      <xdr:nvSpPr>
        <xdr:cNvPr id="203" name="テキスト ボックス 202"/>
        <xdr:cNvSpPr txBox="1"/>
      </xdr:nvSpPr>
      <xdr:spPr>
        <a:xfrm>
          <a:off x="1719795" y="13281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121605</xdr:rowOff>
    </xdr:from>
    <xdr:to>
      <xdr:col>6</xdr:col>
      <xdr:colOff>38100</xdr:colOff>
      <xdr:row>77</xdr:row>
      <xdr:rowOff>51755</xdr:rowOff>
    </xdr:to>
    <xdr:sp macro="" textlink="">
      <xdr:nvSpPr>
        <xdr:cNvPr id="204" name="楕円 203"/>
        <xdr:cNvSpPr/>
      </xdr:nvSpPr>
      <xdr:spPr>
        <a:xfrm>
          <a:off x="1079500" y="1315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42882</xdr:rowOff>
    </xdr:from>
    <xdr:ext cx="599010" cy="259045"/>
    <xdr:sp macro="" textlink="">
      <xdr:nvSpPr>
        <xdr:cNvPr id="205" name="テキスト ボックス 204"/>
        <xdr:cNvSpPr txBox="1"/>
      </xdr:nvSpPr>
      <xdr:spPr>
        <a:xfrm>
          <a:off x="830795" y="1324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96529</xdr:rowOff>
    </xdr:from>
    <xdr:to>
      <xdr:col>24</xdr:col>
      <xdr:colOff>63500</xdr:colOff>
      <xdr:row>97</xdr:row>
      <xdr:rowOff>161899</xdr:rowOff>
    </xdr:to>
    <xdr:cxnSp macro="">
      <xdr:nvCxnSpPr>
        <xdr:cNvPr id="234" name="直線コネクタ 233"/>
        <xdr:cNvCxnSpPr/>
      </xdr:nvCxnSpPr>
      <xdr:spPr>
        <a:xfrm flipV="1">
          <a:off x="3797300" y="16727179"/>
          <a:ext cx="838200" cy="65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57576</xdr:rowOff>
    </xdr:from>
    <xdr:ext cx="599010" cy="259045"/>
    <xdr:sp macro="" textlink="">
      <xdr:nvSpPr>
        <xdr:cNvPr id="235" name="衛生費平均値テキスト"/>
        <xdr:cNvSpPr txBox="1"/>
      </xdr:nvSpPr>
      <xdr:spPr>
        <a:xfrm>
          <a:off x="4686300" y="16688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142557</xdr:rowOff>
    </xdr:from>
    <xdr:to>
      <xdr:col>19</xdr:col>
      <xdr:colOff>177800</xdr:colOff>
      <xdr:row>97</xdr:row>
      <xdr:rowOff>161899</xdr:rowOff>
    </xdr:to>
    <xdr:cxnSp macro="">
      <xdr:nvCxnSpPr>
        <xdr:cNvPr id="237" name="直線コネクタ 236"/>
        <xdr:cNvCxnSpPr/>
      </xdr:nvCxnSpPr>
      <xdr:spPr>
        <a:xfrm>
          <a:off x="2908300" y="16258857"/>
          <a:ext cx="889000" cy="5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24187</xdr:rowOff>
    </xdr:from>
    <xdr:ext cx="599010" cy="259045"/>
    <xdr:sp macro="" textlink="">
      <xdr:nvSpPr>
        <xdr:cNvPr id="239" name="テキスト ボックス 238"/>
        <xdr:cNvSpPr txBox="1"/>
      </xdr:nvSpPr>
      <xdr:spPr>
        <a:xfrm>
          <a:off x="3497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142557</xdr:rowOff>
    </xdr:from>
    <xdr:to>
      <xdr:col>15</xdr:col>
      <xdr:colOff>50800</xdr:colOff>
      <xdr:row>95</xdr:row>
      <xdr:rowOff>109017</xdr:rowOff>
    </xdr:to>
    <xdr:cxnSp macro="">
      <xdr:nvCxnSpPr>
        <xdr:cNvPr id="240" name="直線コネクタ 239"/>
        <xdr:cNvCxnSpPr/>
      </xdr:nvCxnSpPr>
      <xdr:spPr>
        <a:xfrm flipV="1">
          <a:off x="2019300" y="16258857"/>
          <a:ext cx="889000" cy="13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145318</xdr:rowOff>
    </xdr:from>
    <xdr:ext cx="599010" cy="259045"/>
    <xdr:sp macro="" textlink="">
      <xdr:nvSpPr>
        <xdr:cNvPr id="242" name="テキスト ボックス 241"/>
        <xdr:cNvSpPr txBox="1"/>
      </xdr:nvSpPr>
      <xdr:spPr>
        <a:xfrm>
          <a:off x="2608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109017</xdr:rowOff>
    </xdr:from>
    <xdr:to>
      <xdr:col>10</xdr:col>
      <xdr:colOff>114300</xdr:colOff>
      <xdr:row>97</xdr:row>
      <xdr:rowOff>130398</xdr:rowOff>
    </xdr:to>
    <xdr:cxnSp macro="">
      <xdr:nvCxnSpPr>
        <xdr:cNvPr id="243" name="直線コネクタ 242"/>
        <xdr:cNvCxnSpPr/>
      </xdr:nvCxnSpPr>
      <xdr:spPr>
        <a:xfrm flipV="1">
          <a:off x="1130300" y="16396767"/>
          <a:ext cx="889000" cy="36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5" name="テキスト ボックス 244"/>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8462</xdr:rowOff>
    </xdr:from>
    <xdr:ext cx="599010" cy="259045"/>
    <xdr:sp macro="" textlink="">
      <xdr:nvSpPr>
        <xdr:cNvPr id="247" name="テキスト ボックス 246"/>
        <xdr:cNvSpPr txBox="1"/>
      </xdr:nvSpPr>
      <xdr:spPr>
        <a:xfrm>
          <a:off x="830795" y="1646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45729</xdr:rowOff>
    </xdr:from>
    <xdr:to>
      <xdr:col>24</xdr:col>
      <xdr:colOff>114300</xdr:colOff>
      <xdr:row>97</xdr:row>
      <xdr:rowOff>147329</xdr:rowOff>
    </xdr:to>
    <xdr:sp macro="" textlink="">
      <xdr:nvSpPr>
        <xdr:cNvPr id="253" name="楕円 252"/>
        <xdr:cNvSpPr/>
      </xdr:nvSpPr>
      <xdr:spPr>
        <a:xfrm>
          <a:off x="4584700" y="1667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68606</xdr:rowOff>
    </xdr:from>
    <xdr:ext cx="599010" cy="259045"/>
    <xdr:sp macro="" textlink="">
      <xdr:nvSpPr>
        <xdr:cNvPr id="254" name="衛生費該当値テキスト"/>
        <xdr:cNvSpPr txBox="1"/>
      </xdr:nvSpPr>
      <xdr:spPr>
        <a:xfrm>
          <a:off x="4686300" y="16527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111099</xdr:rowOff>
    </xdr:from>
    <xdr:to>
      <xdr:col>20</xdr:col>
      <xdr:colOff>38100</xdr:colOff>
      <xdr:row>98</xdr:row>
      <xdr:rowOff>41249</xdr:rowOff>
    </xdr:to>
    <xdr:sp macro="" textlink="">
      <xdr:nvSpPr>
        <xdr:cNvPr id="255" name="楕円 254"/>
        <xdr:cNvSpPr/>
      </xdr:nvSpPr>
      <xdr:spPr>
        <a:xfrm>
          <a:off x="3746500" y="1674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32376</xdr:rowOff>
    </xdr:from>
    <xdr:ext cx="599010" cy="259045"/>
    <xdr:sp macro="" textlink="">
      <xdr:nvSpPr>
        <xdr:cNvPr id="256" name="テキスト ボックス 255"/>
        <xdr:cNvSpPr txBox="1"/>
      </xdr:nvSpPr>
      <xdr:spPr>
        <a:xfrm>
          <a:off x="3497795" y="16834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91757</xdr:rowOff>
    </xdr:from>
    <xdr:to>
      <xdr:col>15</xdr:col>
      <xdr:colOff>101600</xdr:colOff>
      <xdr:row>95</xdr:row>
      <xdr:rowOff>21907</xdr:rowOff>
    </xdr:to>
    <xdr:sp macro="" textlink="">
      <xdr:nvSpPr>
        <xdr:cNvPr id="257" name="楕円 256"/>
        <xdr:cNvSpPr/>
      </xdr:nvSpPr>
      <xdr:spPr>
        <a:xfrm>
          <a:off x="2857500" y="162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38434</xdr:rowOff>
    </xdr:from>
    <xdr:ext cx="599010" cy="259045"/>
    <xdr:sp macro="" textlink="">
      <xdr:nvSpPr>
        <xdr:cNvPr id="258" name="テキスト ボックス 257"/>
        <xdr:cNvSpPr txBox="1"/>
      </xdr:nvSpPr>
      <xdr:spPr>
        <a:xfrm>
          <a:off x="2608795" y="1598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58217</xdr:rowOff>
    </xdr:from>
    <xdr:to>
      <xdr:col>10</xdr:col>
      <xdr:colOff>165100</xdr:colOff>
      <xdr:row>95</xdr:row>
      <xdr:rowOff>159817</xdr:rowOff>
    </xdr:to>
    <xdr:sp macro="" textlink="">
      <xdr:nvSpPr>
        <xdr:cNvPr id="259" name="楕円 258"/>
        <xdr:cNvSpPr/>
      </xdr:nvSpPr>
      <xdr:spPr>
        <a:xfrm>
          <a:off x="1968500" y="1634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4894</xdr:rowOff>
    </xdr:from>
    <xdr:ext cx="599010" cy="259045"/>
    <xdr:sp macro="" textlink="">
      <xdr:nvSpPr>
        <xdr:cNvPr id="260" name="テキスト ボックス 259"/>
        <xdr:cNvSpPr txBox="1"/>
      </xdr:nvSpPr>
      <xdr:spPr>
        <a:xfrm>
          <a:off x="1719795" y="161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79598</xdr:rowOff>
    </xdr:from>
    <xdr:to>
      <xdr:col>6</xdr:col>
      <xdr:colOff>38100</xdr:colOff>
      <xdr:row>98</xdr:row>
      <xdr:rowOff>9748</xdr:rowOff>
    </xdr:to>
    <xdr:sp macro="" textlink="">
      <xdr:nvSpPr>
        <xdr:cNvPr id="261" name="楕円 260"/>
        <xdr:cNvSpPr/>
      </xdr:nvSpPr>
      <xdr:spPr>
        <a:xfrm>
          <a:off x="1079500" y="167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875</xdr:rowOff>
    </xdr:from>
    <xdr:ext cx="599010" cy="259045"/>
    <xdr:sp macro="" textlink="">
      <xdr:nvSpPr>
        <xdr:cNvPr id="262" name="テキスト ボックス 261"/>
        <xdr:cNvSpPr txBox="1"/>
      </xdr:nvSpPr>
      <xdr:spPr>
        <a:xfrm>
          <a:off x="830795" y="1680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96114</xdr:rowOff>
    </xdr:from>
    <xdr:to>
      <xdr:col>55</xdr:col>
      <xdr:colOff>0</xdr:colOff>
      <xdr:row>37</xdr:row>
      <xdr:rowOff>97053</xdr:rowOff>
    </xdr:to>
    <xdr:cxnSp macro="">
      <xdr:nvCxnSpPr>
        <xdr:cNvPr id="291" name="直線コネクタ 290"/>
        <xdr:cNvCxnSpPr/>
      </xdr:nvCxnSpPr>
      <xdr:spPr>
        <a:xfrm>
          <a:off x="9639300" y="6439764"/>
          <a:ext cx="8382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103078</xdr:rowOff>
    </xdr:from>
    <xdr:ext cx="469744" cy="259045"/>
    <xdr:sp macro="" textlink="">
      <xdr:nvSpPr>
        <xdr:cNvPr id="292" name="労働費平均値テキスト"/>
        <xdr:cNvSpPr txBox="1"/>
      </xdr:nvSpPr>
      <xdr:spPr>
        <a:xfrm>
          <a:off x="10528300" y="661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96114</xdr:rowOff>
    </xdr:from>
    <xdr:to>
      <xdr:col>50</xdr:col>
      <xdr:colOff>114300</xdr:colOff>
      <xdr:row>37</xdr:row>
      <xdr:rowOff>100660</xdr:rowOff>
    </xdr:to>
    <xdr:cxnSp macro="">
      <xdr:nvCxnSpPr>
        <xdr:cNvPr id="294" name="直線コネクタ 293"/>
        <xdr:cNvCxnSpPr/>
      </xdr:nvCxnSpPr>
      <xdr:spPr>
        <a:xfrm flipV="1">
          <a:off x="8750300" y="6439764"/>
          <a:ext cx="889000" cy="4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42295</xdr:rowOff>
    </xdr:from>
    <xdr:ext cx="469744" cy="259045"/>
    <xdr:sp macro="" textlink="">
      <xdr:nvSpPr>
        <xdr:cNvPr id="296" name="テキスト ボックス 295"/>
        <xdr:cNvSpPr txBox="1"/>
      </xdr:nvSpPr>
      <xdr:spPr>
        <a:xfrm>
          <a:off x="9404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100660</xdr:rowOff>
    </xdr:from>
    <xdr:to>
      <xdr:col>45</xdr:col>
      <xdr:colOff>177800</xdr:colOff>
      <xdr:row>37</xdr:row>
      <xdr:rowOff>113703</xdr:rowOff>
    </xdr:to>
    <xdr:cxnSp macro="">
      <xdr:nvCxnSpPr>
        <xdr:cNvPr id="297" name="直線コネクタ 296"/>
        <xdr:cNvCxnSpPr/>
      </xdr:nvCxnSpPr>
      <xdr:spPr>
        <a:xfrm flipV="1">
          <a:off x="7861300" y="6444310"/>
          <a:ext cx="889000" cy="1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51211</xdr:rowOff>
    </xdr:from>
    <xdr:ext cx="469744" cy="259045"/>
    <xdr:sp macro="" textlink="">
      <xdr:nvSpPr>
        <xdr:cNvPr id="299" name="テキスト ボックス 298"/>
        <xdr:cNvSpPr txBox="1"/>
      </xdr:nvSpPr>
      <xdr:spPr>
        <a:xfrm>
          <a:off x="8515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112166</xdr:rowOff>
    </xdr:from>
    <xdr:to>
      <xdr:col>41</xdr:col>
      <xdr:colOff>50800</xdr:colOff>
      <xdr:row>37</xdr:row>
      <xdr:rowOff>113703</xdr:rowOff>
    </xdr:to>
    <xdr:cxnSp macro="">
      <xdr:nvCxnSpPr>
        <xdr:cNvPr id="300" name="直線コネクタ 299"/>
        <xdr:cNvCxnSpPr/>
      </xdr:nvCxnSpPr>
      <xdr:spPr>
        <a:xfrm>
          <a:off x="6972300" y="6455816"/>
          <a:ext cx="889000" cy="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63822</xdr:rowOff>
    </xdr:from>
    <xdr:ext cx="469744" cy="259045"/>
    <xdr:sp macro="" textlink="">
      <xdr:nvSpPr>
        <xdr:cNvPr id="302" name="テキスト ボックス 301"/>
        <xdr:cNvSpPr txBox="1"/>
      </xdr:nvSpPr>
      <xdr:spPr>
        <a:xfrm>
          <a:off x="7626428" y="675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59885</xdr:rowOff>
    </xdr:from>
    <xdr:ext cx="469744" cy="259045"/>
    <xdr:sp macro="" textlink="">
      <xdr:nvSpPr>
        <xdr:cNvPr id="304" name="テキスト ボックス 303"/>
        <xdr:cNvSpPr txBox="1"/>
      </xdr:nvSpPr>
      <xdr:spPr>
        <a:xfrm>
          <a:off x="6737428" y="67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46253</xdr:rowOff>
    </xdr:from>
    <xdr:to>
      <xdr:col>55</xdr:col>
      <xdr:colOff>50800</xdr:colOff>
      <xdr:row>37</xdr:row>
      <xdr:rowOff>147853</xdr:rowOff>
    </xdr:to>
    <xdr:sp macro="" textlink="">
      <xdr:nvSpPr>
        <xdr:cNvPr id="310" name="楕円 309"/>
        <xdr:cNvSpPr/>
      </xdr:nvSpPr>
      <xdr:spPr>
        <a:xfrm>
          <a:off x="10426700" y="638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69130</xdr:rowOff>
    </xdr:from>
    <xdr:ext cx="534377" cy="259045"/>
    <xdr:sp macro="" textlink="">
      <xdr:nvSpPr>
        <xdr:cNvPr id="311" name="労働費該当値テキスト"/>
        <xdr:cNvSpPr txBox="1"/>
      </xdr:nvSpPr>
      <xdr:spPr>
        <a:xfrm>
          <a:off x="10528300" y="624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45314</xdr:rowOff>
    </xdr:from>
    <xdr:to>
      <xdr:col>50</xdr:col>
      <xdr:colOff>165100</xdr:colOff>
      <xdr:row>37</xdr:row>
      <xdr:rowOff>146914</xdr:rowOff>
    </xdr:to>
    <xdr:sp macro="" textlink="">
      <xdr:nvSpPr>
        <xdr:cNvPr id="312" name="楕円 311"/>
        <xdr:cNvSpPr/>
      </xdr:nvSpPr>
      <xdr:spPr>
        <a:xfrm>
          <a:off x="9588500" y="63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163441</xdr:rowOff>
    </xdr:from>
    <xdr:ext cx="534377" cy="259045"/>
    <xdr:sp macro="" textlink="">
      <xdr:nvSpPr>
        <xdr:cNvPr id="313" name="テキスト ボックス 312"/>
        <xdr:cNvSpPr txBox="1"/>
      </xdr:nvSpPr>
      <xdr:spPr>
        <a:xfrm>
          <a:off x="9372111" y="616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49860</xdr:rowOff>
    </xdr:from>
    <xdr:to>
      <xdr:col>46</xdr:col>
      <xdr:colOff>38100</xdr:colOff>
      <xdr:row>37</xdr:row>
      <xdr:rowOff>151460</xdr:rowOff>
    </xdr:to>
    <xdr:sp macro="" textlink="">
      <xdr:nvSpPr>
        <xdr:cNvPr id="314" name="楕円 313"/>
        <xdr:cNvSpPr/>
      </xdr:nvSpPr>
      <xdr:spPr>
        <a:xfrm>
          <a:off x="8699500" y="639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167987</xdr:rowOff>
    </xdr:from>
    <xdr:ext cx="534377" cy="259045"/>
    <xdr:sp macro="" textlink="">
      <xdr:nvSpPr>
        <xdr:cNvPr id="315" name="テキスト ボックス 314"/>
        <xdr:cNvSpPr txBox="1"/>
      </xdr:nvSpPr>
      <xdr:spPr>
        <a:xfrm>
          <a:off x="8483111" y="616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62903</xdr:rowOff>
    </xdr:from>
    <xdr:to>
      <xdr:col>41</xdr:col>
      <xdr:colOff>101600</xdr:colOff>
      <xdr:row>37</xdr:row>
      <xdr:rowOff>164503</xdr:rowOff>
    </xdr:to>
    <xdr:sp macro="" textlink="">
      <xdr:nvSpPr>
        <xdr:cNvPr id="316" name="楕円 315"/>
        <xdr:cNvSpPr/>
      </xdr:nvSpPr>
      <xdr:spPr>
        <a:xfrm>
          <a:off x="7810500" y="640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9580</xdr:rowOff>
    </xdr:from>
    <xdr:ext cx="534377" cy="259045"/>
    <xdr:sp macro="" textlink="">
      <xdr:nvSpPr>
        <xdr:cNvPr id="317" name="テキスト ボックス 316"/>
        <xdr:cNvSpPr txBox="1"/>
      </xdr:nvSpPr>
      <xdr:spPr>
        <a:xfrm>
          <a:off x="7594111" y="618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61366</xdr:rowOff>
    </xdr:from>
    <xdr:to>
      <xdr:col>36</xdr:col>
      <xdr:colOff>165100</xdr:colOff>
      <xdr:row>37</xdr:row>
      <xdr:rowOff>162967</xdr:rowOff>
    </xdr:to>
    <xdr:sp macro="" textlink="">
      <xdr:nvSpPr>
        <xdr:cNvPr id="318" name="楕円 317"/>
        <xdr:cNvSpPr/>
      </xdr:nvSpPr>
      <xdr:spPr>
        <a:xfrm>
          <a:off x="6921500" y="64050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8043</xdr:rowOff>
    </xdr:from>
    <xdr:ext cx="534377" cy="259045"/>
    <xdr:sp macro="" textlink="">
      <xdr:nvSpPr>
        <xdr:cNvPr id="319" name="テキスト ボックス 318"/>
        <xdr:cNvSpPr txBox="1"/>
      </xdr:nvSpPr>
      <xdr:spPr>
        <a:xfrm>
          <a:off x="6705111" y="618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105043</xdr:rowOff>
    </xdr:from>
    <xdr:to>
      <xdr:col>55</xdr:col>
      <xdr:colOff>0</xdr:colOff>
      <xdr:row>58</xdr:row>
      <xdr:rowOff>69219</xdr:rowOff>
    </xdr:to>
    <xdr:cxnSp macro="">
      <xdr:nvCxnSpPr>
        <xdr:cNvPr id="348" name="直線コネクタ 347"/>
        <xdr:cNvCxnSpPr/>
      </xdr:nvCxnSpPr>
      <xdr:spPr>
        <a:xfrm flipV="1">
          <a:off x="9639300" y="9877693"/>
          <a:ext cx="838200" cy="13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49" name="農林水産業費平均値テキスト"/>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152390</xdr:rowOff>
    </xdr:from>
    <xdr:to>
      <xdr:col>50</xdr:col>
      <xdr:colOff>114300</xdr:colOff>
      <xdr:row>58</xdr:row>
      <xdr:rowOff>69219</xdr:rowOff>
    </xdr:to>
    <xdr:cxnSp macro="">
      <xdr:nvCxnSpPr>
        <xdr:cNvPr id="351" name="直線コネクタ 350"/>
        <xdr:cNvCxnSpPr/>
      </xdr:nvCxnSpPr>
      <xdr:spPr>
        <a:xfrm>
          <a:off x="8750300" y="9925040"/>
          <a:ext cx="889000" cy="88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136240</xdr:rowOff>
    </xdr:from>
    <xdr:ext cx="599010" cy="259045"/>
    <xdr:sp macro="" textlink="">
      <xdr:nvSpPr>
        <xdr:cNvPr id="353" name="テキスト ボックス 352"/>
        <xdr:cNvSpPr txBox="1"/>
      </xdr:nvSpPr>
      <xdr:spPr>
        <a:xfrm>
          <a:off x="9339795" y="973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152390</xdr:rowOff>
    </xdr:from>
    <xdr:to>
      <xdr:col>45</xdr:col>
      <xdr:colOff>177800</xdr:colOff>
      <xdr:row>58</xdr:row>
      <xdr:rowOff>97013</xdr:rowOff>
    </xdr:to>
    <xdr:cxnSp macro="">
      <xdr:nvCxnSpPr>
        <xdr:cNvPr id="354" name="直線コネクタ 353"/>
        <xdr:cNvCxnSpPr/>
      </xdr:nvCxnSpPr>
      <xdr:spPr>
        <a:xfrm flipV="1">
          <a:off x="7861300" y="9925040"/>
          <a:ext cx="889000" cy="11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118118</xdr:rowOff>
    </xdr:from>
    <xdr:ext cx="599010" cy="259045"/>
    <xdr:sp macro="" textlink="">
      <xdr:nvSpPr>
        <xdr:cNvPr id="356" name="テキスト ボックス 355"/>
        <xdr:cNvSpPr txBox="1"/>
      </xdr:nvSpPr>
      <xdr:spPr>
        <a:xfrm>
          <a:off x="8450795" y="10062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97013</xdr:rowOff>
    </xdr:from>
    <xdr:to>
      <xdr:col>41</xdr:col>
      <xdr:colOff>50800</xdr:colOff>
      <xdr:row>58</xdr:row>
      <xdr:rowOff>111980</xdr:rowOff>
    </xdr:to>
    <xdr:cxnSp macro="">
      <xdr:nvCxnSpPr>
        <xdr:cNvPr id="357" name="直線コネクタ 356"/>
        <xdr:cNvCxnSpPr/>
      </xdr:nvCxnSpPr>
      <xdr:spPr>
        <a:xfrm flipV="1">
          <a:off x="6972300" y="10041113"/>
          <a:ext cx="889000" cy="14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144625</xdr:rowOff>
    </xdr:from>
    <xdr:ext cx="599010" cy="259045"/>
    <xdr:sp macro="" textlink="">
      <xdr:nvSpPr>
        <xdr:cNvPr id="359" name="テキスト ボックス 358"/>
        <xdr:cNvSpPr txBox="1"/>
      </xdr:nvSpPr>
      <xdr:spPr>
        <a:xfrm>
          <a:off x="7561795" y="9745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162493</xdr:rowOff>
    </xdr:from>
    <xdr:ext cx="534377" cy="259045"/>
    <xdr:sp macro="" textlink="">
      <xdr:nvSpPr>
        <xdr:cNvPr id="361" name="テキスト ボックス 360"/>
        <xdr:cNvSpPr txBox="1"/>
      </xdr:nvSpPr>
      <xdr:spPr>
        <a:xfrm>
          <a:off x="6705111" y="976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54243</xdr:rowOff>
    </xdr:from>
    <xdr:to>
      <xdr:col>55</xdr:col>
      <xdr:colOff>50800</xdr:colOff>
      <xdr:row>57</xdr:row>
      <xdr:rowOff>155843</xdr:rowOff>
    </xdr:to>
    <xdr:sp macro="" textlink="">
      <xdr:nvSpPr>
        <xdr:cNvPr id="367" name="楕円 366"/>
        <xdr:cNvSpPr/>
      </xdr:nvSpPr>
      <xdr:spPr>
        <a:xfrm>
          <a:off x="10426700" y="982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77120</xdr:rowOff>
    </xdr:from>
    <xdr:ext cx="599010" cy="259045"/>
    <xdr:sp macro="" textlink="">
      <xdr:nvSpPr>
        <xdr:cNvPr id="368" name="農林水産業費該当値テキスト"/>
        <xdr:cNvSpPr txBox="1"/>
      </xdr:nvSpPr>
      <xdr:spPr>
        <a:xfrm>
          <a:off x="10528300" y="9678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18419</xdr:rowOff>
    </xdr:from>
    <xdr:to>
      <xdr:col>50</xdr:col>
      <xdr:colOff>165100</xdr:colOff>
      <xdr:row>58</xdr:row>
      <xdr:rowOff>120019</xdr:rowOff>
    </xdr:to>
    <xdr:sp macro="" textlink="">
      <xdr:nvSpPr>
        <xdr:cNvPr id="369" name="楕円 368"/>
        <xdr:cNvSpPr/>
      </xdr:nvSpPr>
      <xdr:spPr>
        <a:xfrm>
          <a:off x="9588500" y="99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111146</xdr:rowOff>
    </xdr:from>
    <xdr:ext cx="599010" cy="259045"/>
    <xdr:sp macro="" textlink="">
      <xdr:nvSpPr>
        <xdr:cNvPr id="370" name="テキスト ボックス 369"/>
        <xdr:cNvSpPr txBox="1"/>
      </xdr:nvSpPr>
      <xdr:spPr>
        <a:xfrm>
          <a:off x="9339795" y="10055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101590</xdr:rowOff>
    </xdr:from>
    <xdr:to>
      <xdr:col>46</xdr:col>
      <xdr:colOff>38100</xdr:colOff>
      <xdr:row>58</xdr:row>
      <xdr:rowOff>31740</xdr:rowOff>
    </xdr:to>
    <xdr:sp macro="" textlink="">
      <xdr:nvSpPr>
        <xdr:cNvPr id="371" name="楕円 370"/>
        <xdr:cNvSpPr/>
      </xdr:nvSpPr>
      <xdr:spPr>
        <a:xfrm>
          <a:off x="8699500" y="98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48267</xdr:rowOff>
    </xdr:from>
    <xdr:ext cx="599010" cy="259045"/>
    <xdr:sp macro="" textlink="">
      <xdr:nvSpPr>
        <xdr:cNvPr id="372" name="テキスト ボックス 371"/>
        <xdr:cNvSpPr txBox="1"/>
      </xdr:nvSpPr>
      <xdr:spPr>
        <a:xfrm>
          <a:off x="8450795" y="964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46213</xdr:rowOff>
    </xdr:from>
    <xdr:to>
      <xdr:col>41</xdr:col>
      <xdr:colOff>101600</xdr:colOff>
      <xdr:row>58</xdr:row>
      <xdr:rowOff>147813</xdr:rowOff>
    </xdr:to>
    <xdr:sp macro="" textlink="">
      <xdr:nvSpPr>
        <xdr:cNvPr id="373" name="楕円 372"/>
        <xdr:cNvSpPr/>
      </xdr:nvSpPr>
      <xdr:spPr>
        <a:xfrm>
          <a:off x="7810500" y="999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138940</xdr:rowOff>
    </xdr:from>
    <xdr:ext cx="534377" cy="259045"/>
    <xdr:sp macro="" textlink="">
      <xdr:nvSpPr>
        <xdr:cNvPr id="374" name="テキスト ボックス 373"/>
        <xdr:cNvSpPr txBox="1"/>
      </xdr:nvSpPr>
      <xdr:spPr>
        <a:xfrm>
          <a:off x="7594111" y="1008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61180</xdr:rowOff>
    </xdr:from>
    <xdr:to>
      <xdr:col>36</xdr:col>
      <xdr:colOff>165100</xdr:colOff>
      <xdr:row>58</xdr:row>
      <xdr:rowOff>162780</xdr:rowOff>
    </xdr:to>
    <xdr:sp macro="" textlink="">
      <xdr:nvSpPr>
        <xdr:cNvPr id="375" name="楕円 374"/>
        <xdr:cNvSpPr/>
      </xdr:nvSpPr>
      <xdr:spPr>
        <a:xfrm>
          <a:off x="6921500" y="100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153907</xdr:rowOff>
    </xdr:from>
    <xdr:ext cx="534377" cy="259045"/>
    <xdr:sp macro="" textlink="">
      <xdr:nvSpPr>
        <xdr:cNvPr id="376" name="テキスト ボックス 375"/>
        <xdr:cNvSpPr txBox="1"/>
      </xdr:nvSpPr>
      <xdr:spPr>
        <a:xfrm>
          <a:off x="6705111" y="10098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22926</xdr:rowOff>
    </xdr:from>
    <xdr:to>
      <xdr:col>55</xdr:col>
      <xdr:colOff>0</xdr:colOff>
      <xdr:row>78</xdr:row>
      <xdr:rowOff>78592</xdr:rowOff>
    </xdr:to>
    <xdr:cxnSp macro="">
      <xdr:nvCxnSpPr>
        <xdr:cNvPr id="405" name="直線コネクタ 404"/>
        <xdr:cNvCxnSpPr/>
      </xdr:nvCxnSpPr>
      <xdr:spPr>
        <a:xfrm flipV="1">
          <a:off x="9639300" y="13396026"/>
          <a:ext cx="838200" cy="5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6" name="商工費平均値テキスト"/>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78592</xdr:rowOff>
    </xdr:from>
    <xdr:to>
      <xdr:col>50</xdr:col>
      <xdr:colOff>114300</xdr:colOff>
      <xdr:row>78</xdr:row>
      <xdr:rowOff>105663</xdr:rowOff>
    </xdr:to>
    <xdr:cxnSp macro="">
      <xdr:nvCxnSpPr>
        <xdr:cNvPr id="408" name="直線コネクタ 407"/>
        <xdr:cNvCxnSpPr/>
      </xdr:nvCxnSpPr>
      <xdr:spPr>
        <a:xfrm flipV="1">
          <a:off x="8750300" y="13451692"/>
          <a:ext cx="889000" cy="2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155239</xdr:rowOff>
    </xdr:from>
    <xdr:ext cx="534377" cy="259045"/>
    <xdr:sp macro="" textlink="">
      <xdr:nvSpPr>
        <xdr:cNvPr id="410" name="テキスト ボックス 409"/>
        <xdr:cNvSpPr txBox="1"/>
      </xdr:nvSpPr>
      <xdr:spPr>
        <a:xfrm>
          <a:off x="9372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105663</xdr:rowOff>
    </xdr:from>
    <xdr:to>
      <xdr:col>45</xdr:col>
      <xdr:colOff>177800</xdr:colOff>
      <xdr:row>78</xdr:row>
      <xdr:rowOff>108891</xdr:rowOff>
    </xdr:to>
    <xdr:cxnSp macro="">
      <xdr:nvCxnSpPr>
        <xdr:cNvPr id="411" name="直線コネクタ 410"/>
        <xdr:cNvCxnSpPr/>
      </xdr:nvCxnSpPr>
      <xdr:spPr>
        <a:xfrm flipV="1">
          <a:off x="7861300" y="13478763"/>
          <a:ext cx="889000" cy="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3" name="テキスト ボックス 412"/>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62950</xdr:rowOff>
    </xdr:from>
    <xdr:to>
      <xdr:col>41</xdr:col>
      <xdr:colOff>50800</xdr:colOff>
      <xdr:row>78</xdr:row>
      <xdr:rowOff>108891</xdr:rowOff>
    </xdr:to>
    <xdr:cxnSp macro="">
      <xdr:nvCxnSpPr>
        <xdr:cNvPr id="414" name="直線コネクタ 413"/>
        <xdr:cNvCxnSpPr/>
      </xdr:nvCxnSpPr>
      <xdr:spPr>
        <a:xfrm>
          <a:off x="6972300" y="13436050"/>
          <a:ext cx="889000" cy="4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164822</xdr:rowOff>
    </xdr:from>
    <xdr:ext cx="534377" cy="259045"/>
    <xdr:sp macro="" textlink="">
      <xdr:nvSpPr>
        <xdr:cNvPr id="416" name="テキスト ボックス 415"/>
        <xdr:cNvSpPr txBox="1"/>
      </xdr:nvSpPr>
      <xdr:spPr>
        <a:xfrm>
          <a:off x="7594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155261</xdr:rowOff>
    </xdr:from>
    <xdr:ext cx="534377" cy="259045"/>
    <xdr:sp macro="" textlink="">
      <xdr:nvSpPr>
        <xdr:cNvPr id="418" name="テキスト ボックス 417"/>
        <xdr:cNvSpPr txBox="1"/>
      </xdr:nvSpPr>
      <xdr:spPr>
        <a:xfrm>
          <a:off x="6705111" y="135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143576</xdr:rowOff>
    </xdr:from>
    <xdr:to>
      <xdr:col>55</xdr:col>
      <xdr:colOff>50800</xdr:colOff>
      <xdr:row>78</xdr:row>
      <xdr:rowOff>73726</xdr:rowOff>
    </xdr:to>
    <xdr:sp macro="" textlink="">
      <xdr:nvSpPr>
        <xdr:cNvPr id="424" name="楕円 423"/>
        <xdr:cNvSpPr/>
      </xdr:nvSpPr>
      <xdr:spPr>
        <a:xfrm>
          <a:off x="10426700" y="1334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166453</xdr:rowOff>
    </xdr:from>
    <xdr:ext cx="599010" cy="259045"/>
    <xdr:sp macro="" textlink="">
      <xdr:nvSpPr>
        <xdr:cNvPr id="425" name="商工費該当値テキスト"/>
        <xdr:cNvSpPr txBox="1"/>
      </xdr:nvSpPr>
      <xdr:spPr>
        <a:xfrm>
          <a:off x="10528300" y="131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27792</xdr:rowOff>
    </xdr:from>
    <xdr:to>
      <xdr:col>50</xdr:col>
      <xdr:colOff>165100</xdr:colOff>
      <xdr:row>78</xdr:row>
      <xdr:rowOff>129392</xdr:rowOff>
    </xdr:to>
    <xdr:sp macro="" textlink="">
      <xdr:nvSpPr>
        <xdr:cNvPr id="426" name="楕円 425"/>
        <xdr:cNvSpPr/>
      </xdr:nvSpPr>
      <xdr:spPr>
        <a:xfrm>
          <a:off x="9588500" y="1340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145919</xdr:rowOff>
    </xdr:from>
    <xdr:ext cx="599010" cy="259045"/>
    <xdr:sp macro="" textlink="">
      <xdr:nvSpPr>
        <xdr:cNvPr id="427" name="テキスト ボックス 426"/>
        <xdr:cNvSpPr txBox="1"/>
      </xdr:nvSpPr>
      <xdr:spPr>
        <a:xfrm>
          <a:off x="9339795" y="13176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54863</xdr:rowOff>
    </xdr:from>
    <xdr:to>
      <xdr:col>46</xdr:col>
      <xdr:colOff>38100</xdr:colOff>
      <xdr:row>78</xdr:row>
      <xdr:rowOff>156463</xdr:rowOff>
    </xdr:to>
    <xdr:sp macro="" textlink="">
      <xdr:nvSpPr>
        <xdr:cNvPr id="428" name="楕円 427"/>
        <xdr:cNvSpPr/>
      </xdr:nvSpPr>
      <xdr:spPr>
        <a:xfrm>
          <a:off x="8699500" y="1342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1540</xdr:rowOff>
    </xdr:from>
    <xdr:ext cx="534377" cy="259045"/>
    <xdr:sp macro="" textlink="">
      <xdr:nvSpPr>
        <xdr:cNvPr id="429" name="テキスト ボックス 428"/>
        <xdr:cNvSpPr txBox="1"/>
      </xdr:nvSpPr>
      <xdr:spPr>
        <a:xfrm>
          <a:off x="8483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58091</xdr:rowOff>
    </xdr:from>
    <xdr:to>
      <xdr:col>41</xdr:col>
      <xdr:colOff>101600</xdr:colOff>
      <xdr:row>78</xdr:row>
      <xdr:rowOff>159691</xdr:rowOff>
    </xdr:to>
    <xdr:sp macro="" textlink="">
      <xdr:nvSpPr>
        <xdr:cNvPr id="430" name="楕円 429"/>
        <xdr:cNvSpPr/>
      </xdr:nvSpPr>
      <xdr:spPr>
        <a:xfrm>
          <a:off x="7810500" y="1343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4768</xdr:rowOff>
    </xdr:from>
    <xdr:ext cx="534377" cy="259045"/>
    <xdr:sp macro="" textlink="">
      <xdr:nvSpPr>
        <xdr:cNvPr id="431" name="テキスト ボックス 430"/>
        <xdr:cNvSpPr txBox="1"/>
      </xdr:nvSpPr>
      <xdr:spPr>
        <a:xfrm>
          <a:off x="7594111" y="1320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12150</xdr:rowOff>
    </xdr:from>
    <xdr:to>
      <xdr:col>36</xdr:col>
      <xdr:colOff>165100</xdr:colOff>
      <xdr:row>78</xdr:row>
      <xdr:rowOff>113750</xdr:rowOff>
    </xdr:to>
    <xdr:sp macro="" textlink="">
      <xdr:nvSpPr>
        <xdr:cNvPr id="432" name="楕円 431"/>
        <xdr:cNvSpPr/>
      </xdr:nvSpPr>
      <xdr:spPr>
        <a:xfrm>
          <a:off x="6921500" y="1338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130277</xdr:rowOff>
    </xdr:from>
    <xdr:ext cx="599010" cy="259045"/>
    <xdr:sp macro="" textlink="">
      <xdr:nvSpPr>
        <xdr:cNvPr id="433" name="テキスト ボックス 432"/>
        <xdr:cNvSpPr txBox="1"/>
      </xdr:nvSpPr>
      <xdr:spPr>
        <a:xfrm>
          <a:off x="6672795" y="13160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122631</xdr:rowOff>
    </xdr:from>
    <xdr:to>
      <xdr:col>55</xdr:col>
      <xdr:colOff>0</xdr:colOff>
      <xdr:row>98</xdr:row>
      <xdr:rowOff>46222</xdr:rowOff>
    </xdr:to>
    <xdr:cxnSp macro="">
      <xdr:nvCxnSpPr>
        <xdr:cNvPr id="464" name="直線コネクタ 463"/>
        <xdr:cNvCxnSpPr/>
      </xdr:nvCxnSpPr>
      <xdr:spPr>
        <a:xfrm>
          <a:off x="9639300" y="16753281"/>
          <a:ext cx="838200" cy="9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147914</xdr:rowOff>
    </xdr:from>
    <xdr:ext cx="599010" cy="259045"/>
    <xdr:sp macro="" textlink="">
      <xdr:nvSpPr>
        <xdr:cNvPr id="465" name="土木費平均値テキスト"/>
        <xdr:cNvSpPr txBox="1"/>
      </xdr:nvSpPr>
      <xdr:spPr>
        <a:xfrm>
          <a:off x="10528300" y="1660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122631</xdr:rowOff>
    </xdr:from>
    <xdr:to>
      <xdr:col>50</xdr:col>
      <xdr:colOff>114300</xdr:colOff>
      <xdr:row>97</xdr:row>
      <xdr:rowOff>157474</xdr:rowOff>
    </xdr:to>
    <xdr:cxnSp macro="">
      <xdr:nvCxnSpPr>
        <xdr:cNvPr id="467" name="直線コネクタ 466"/>
        <xdr:cNvCxnSpPr/>
      </xdr:nvCxnSpPr>
      <xdr:spPr>
        <a:xfrm flipV="1">
          <a:off x="8750300" y="16753281"/>
          <a:ext cx="889000" cy="3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39651</xdr:rowOff>
    </xdr:from>
    <xdr:ext cx="599010" cy="259045"/>
    <xdr:sp macro="" textlink="">
      <xdr:nvSpPr>
        <xdr:cNvPr id="469" name="テキスト ボックス 468"/>
        <xdr:cNvSpPr txBox="1"/>
      </xdr:nvSpPr>
      <xdr:spPr>
        <a:xfrm>
          <a:off x="9339795" y="1684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157474</xdr:rowOff>
    </xdr:from>
    <xdr:to>
      <xdr:col>45</xdr:col>
      <xdr:colOff>177800</xdr:colOff>
      <xdr:row>98</xdr:row>
      <xdr:rowOff>2423</xdr:rowOff>
    </xdr:to>
    <xdr:cxnSp macro="">
      <xdr:nvCxnSpPr>
        <xdr:cNvPr id="470" name="直線コネクタ 469"/>
        <xdr:cNvCxnSpPr/>
      </xdr:nvCxnSpPr>
      <xdr:spPr>
        <a:xfrm flipV="1">
          <a:off x="7861300" y="16788124"/>
          <a:ext cx="889000" cy="1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49074</xdr:rowOff>
    </xdr:from>
    <xdr:ext cx="599010" cy="259045"/>
    <xdr:sp macro="" textlink="">
      <xdr:nvSpPr>
        <xdr:cNvPr id="472" name="テキスト ボックス 471"/>
        <xdr:cNvSpPr txBox="1"/>
      </xdr:nvSpPr>
      <xdr:spPr>
        <a:xfrm>
          <a:off x="8450795" y="168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2423</xdr:rowOff>
    </xdr:from>
    <xdr:to>
      <xdr:col>41</xdr:col>
      <xdr:colOff>50800</xdr:colOff>
      <xdr:row>98</xdr:row>
      <xdr:rowOff>3057</xdr:rowOff>
    </xdr:to>
    <xdr:cxnSp macro="">
      <xdr:nvCxnSpPr>
        <xdr:cNvPr id="473" name="直線コネクタ 472"/>
        <xdr:cNvCxnSpPr/>
      </xdr:nvCxnSpPr>
      <xdr:spPr>
        <a:xfrm flipV="1">
          <a:off x="6972300" y="16804523"/>
          <a:ext cx="889000" cy="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47925</xdr:rowOff>
    </xdr:from>
    <xdr:ext cx="599010" cy="259045"/>
    <xdr:sp macro="" textlink="">
      <xdr:nvSpPr>
        <xdr:cNvPr id="475" name="テキスト ボックス 474"/>
        <xdr:cNvSpPr txBox="1"/>
      </xdr:nvSpPr>
      <xdr:spPr>
        <a:xfrm>
          <a:off x="7561795" y="1685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59664</xdr:rowOff>
    </xdr:from>
    <xdr:ext cx="599010" cy="259045"/>
    <xdr:sp macro="" textlink="">
      <xdr:nvSpPr>
        <xdr:cNvPr id="477" name="テキスト ボックス 476"/>
        <xdr:cNvSpPr txBox="1"/>
      </xdr:nvSpPr>
      <xdr:spPr>
        <a:xfrm>
          <a:off x="6672795" y="1686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166872</xdr:rowOff>
    </xdr:from>
    <xdr:to>
      <xdr:col>55</xdr:col>
      <xdr:colOff>50800</xdr:colOff>
      <xdr:row>98</xdr:row>
      <xdr:rowOff>97022</xdr:rowOff>
    </xdr:to>
    <xdr:sp macro="" textlink="">
      <xdr:nvSpPr>
        <xdr:cNvPr id="483" name="楕円 482"/>
        <xdr:cNvSpPr/>
      </xdr:nvSpPr>
      <xdr:spPr>
        <a:xfrm>
          <a:off x="10426700" y="1679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145299</xdr:rowOff>
    </xdr:from>
    <xdr:ext cx="599010" cy="259045"/>
    <xdr:sp macro="" textlink="">
      <xdr:nvSpPr>
        <xdr:cNvPr id="484" name="土木費該当値テキスト"/>
        <xdr:cNvSpPr txBox="1"/>
      </xdr:nvSpPr>
      <xdr:spPr>
        <a:xfrm>
          <a:off x="10528300" y="1677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71831</xdr:rowOff>
    </xdr:from>
    <xdr:to>
      <xdr:col>50</xdr:col>
      <xdr:colOff>165100</xdr:colOff>
      <xdr:row>98</xdr:row>
      <xdr:rowOff>1981</xdr:rowOff>
    </xdr:to>
    <xdr:sp macro="" textlink="">
      <xdr:nvSpPr>
        <xdr:cNvPr id="485" name="楕円 484"/>
        <xdr:cNvSpPr/>
      </xdr:nvSpPr>
      <xdr:spPr>
        <a:xfrm>
          <a:off x="9588500" y="1670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18508</xdr:rowOff>
    </xdr:from>
    <xdr:ext cx="599010" cy="259045"/>
    <xdr:sp macro="" textlink="">
      <xdr:nvSpPr>
        <xdr:cNvPr id="486" name="テキスト ボックス 485"/>
        <xdr:cNvSpPr txBox="1"/>
      </xdr:nvSpPr>
      <xdr:spPr>
        <a:xfrm>
          <a:off x="9339795" y="16477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106674</xdr:rowOff>
    </xdr:from>
    <xdr:to>
      <xdr:col>46</xdr:col>
      <xdr:colOff>38100</xdr:colOff>
      <xdr:row>98</xdr:row>
      <xdr:rowOff>36824</xdr:rowOff>
    </xdr:to>
    <xdr:sp macro="" textlink="">
      <xdr:nvSpPr>
        <xdr:cNvPr id="487" name="楕円 486"/>
        <xdr:cNvSpPr/>
      </xdr:nvSpPr>
      <xdr:spPr>
        <a:xfrm>
          <a:off x="8699500" y="1673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53351</xdr:rowOff>
    </xdr:from>
    <xdr:ext cx="599010" cy="259045"/>
    <xdr:sp macro="" textlink="">
      <xdr:nvSpPr>
        <xdr:cNvPr id="488" name="テキスト ボックス 487"/>
        <xdr:cNvSpPr txBox="1"/>
      </xdr:nvSpPr>
      <xdr:spPr>
        <a:xfrm>
          <a:off x="8450795" y="1651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123073</xdr:rowOff>
    </xdr:from>
    <xdr:to>
      <xdr:col>41</xdr:col>
      <xdr:colOff>101600</xdr:colOff>
      <xdr:row>98</xdr:row>
      <xdr:rowOff>53223</xdr:rowOff>
    </xdr:to>
    <xdr:sp macro="" textlink="">
      <xdr:nvSpPr>
        <xdr:cNvPr id="489" name="楕円 488"/>
        <xdr:cNvSpPr/>
      </xdr:nvSpPr>
      <xdr:spPr>
        <a:xfrm>
          <a:off x="7810500" y="1675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69750</xdr:rowOff>
    </xdr:from>
    <xdr:ext cx="599010" cy="259045"/>
    <xdr:sp macro="" textlink="">
      <xdr:nvSpPr>
        <xdr:cNvPr id="490" name="テキスト ボックス 489"/>
        <xdr:cNvSpPr txBox="1"/>
      </xdr:nvSpPr>
      <xdr:spPr>
        <a:xfrm>
          <a:off x="7561795" y="1652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123707</xdr:rowOff>
    </xdr:from>
    <xdr:to>
      <xdr:col>36</xdr:col>
      <xdr:colOff>165100</xdr:colOff>
      <xdr:row>98</xdr:row>
      <xdr:rowOff>53857</xdr:rowOff>
    </xdr:to>
    <xdr:sp macro="" textlink="">
      <xdr:nvSpPr>
        <xdr:cNvPr id="491" name="楕円 490"/>
        <xdr:cNvSpPr/>
      </xdr:nvSpPr>
      <xdr:spPr>
        <a:xfrm>
          <a:off x="6921500" y="1675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70384</xdr:rowOff>
    </xdr:from>
    <xdr:ext cx="599010" cy="259045"/>
    <xdr:sp macro="" textlink="">
      <xdr:nvSpPr>
        <xdr:cNvPr id="492" name="テキスト ボックス 491"/>
        <xdr:cNvSpPr txBox="1"/>
      </xdr:nvSpPr>
      <xdr:spPr>
        <a:xfrm>
          <a:off x="6672795" y="16529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47103</xdr:rowOff>
    </xdr:from>
    <xdr:to>
      <xdr:col>85</xdr:col>
      <xdr:colOff>127000</xdr:colOff>
      <xdr:row>37</xdr:row>
      <xdr:rowOff>63087</xdr:rowOff>
    </xdr:to>
    <xdr:cxnSp macro="">
      <xdr:nvCxnSpPr>
        <xdr:cNvPr id="519" name="直線コネクタ 518"/>
        <xdr:cNvCxnSpPr/>
      </xdr:nvCxnSpPr>
      <xdr:spPr>
        <a:xfrm flipV="1">
          <a:off x="15481300" y="6390753"/>
          <a:ext cx="838200" cy="1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66040</xdr:rowOff>
    </xdr:from>
    <xdr:ext cx="534377" cy="259045"/>
    <xdr:sp macro="" textlink="">
      <xdr:nvSpPr>
        <xdr:cNvPr id="520" name="消防費平均値テキスト"/>
        <xdr:cNvSpPr txBox="1"/>
      </xdr:nvSpPr>
      <xdr:spPr>
        <a:xfrm>
          <a:off x="16370300" y="6409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63087</xdr:rowOff>
    </xdr:from>
    <xdr:to>
      <xdr:col>81</xdr:col>
      <xdr:colOff>50800</xdr:colOff>
      <xdr:row>38</xdr:row>
      <xdr:rowOff>29366</xdr:rowOff>
    </xdr:to>
    <xdr:cxnSp macro="">
      <xdr:nvCxnSpPr>
        <xdr:cNvPr id="522" name="直線コネクタ 521"/>
        <xdr:cNvCxnSpPr/>
      </xdr:nvCxnSpPr>
      <xdr:spPr>
        <a:xfrm flipV="1">
          <a:off x="14592300" y="6406737"/>
          <a:ext cx="889000" cy="13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7285</xdr:rowOff>
    </xdr:from>
    <xdr:ext cx="534377" cy="259045"/>
    <xdr:sp macro="" textlink="">
      <xdr:nvSpPr>
        <xdr:cNvPr id="524" name="テキスト ボックス 523"/>
        <xdr:cNvSpPr txBox="1"/>
      </xdr:nvSpPr>
      <xdr:spPr>
        <a:xfrm>
          <a:off x="15214111" y="652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29366</xdr:rowOff>
    </xdr:from>
    <xdr:to>
      <xdr:col>76</xdr:col>
      <xdr:colOff>114300</xdr:colOff>
      <xdr:row>38</xdr:row>
      <xdr:rowOff>75235</xdr:rowOff>
    </xdr:to>
    <xdr:cxnSp macro="">
      <xdr:nvCxnSpPr>
        <xdr:cNvPr id="525" name="直線コネクタ 524"/>
        <xdr:cNvCxnSpPr/>
      </xdr:nvCxnSpPr>
      <xdr:spPr>
        <a:xfrm flipV="1">
          <a:off x="13703300" y="6544466"/>
          <a:ext cx="889000" cy="45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56592</xdr:rowOff>
    </xdr:from>
    <xdr:ext cx="534377" cy="259045"/>
    <xdr:sp macro="" textlink="">
      <xdr:nvSpPr>
        <xdr:cNvPr id="527" name="テキスト ボックス 526"/>
        <xdr:cNvSpPr txBox="1"/>
      </xdr:nvSpPr>
      <xdr:spPr>
        <a:xfrm>
          <a:off x="14325111" y="62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42561</xdr:rowOff>
    </xdr:from>
    <xdr:to>
      <xdr:col>71</xdr:col>
      <xdr:colOff>177800</xdr:colOff>
      <xdr:row>38</xdr:row>
      <xdr:rowOff>75235</xdr:rowOff>
    </xdr:to>
    <xdr:cxnSp macro="">
      <xdr:nvCxnSpPr>
        <xdr:cNvPr id="528" name="直線コネクタ 527"/>
        <xdr:cNvCxnSpPr/>
      </xdr:nvCxnSpPr>
      <xdr:spPr>
        <a:xfrm>
          <a:off x="12814300" y="6557661"/>
          <a:ext cx="889000" cy="3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0" name="テキスト ボックス 529"/>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2" name="テキスト ボックス 531"/>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167753</xdr:rowOff>
    </xdr:from>
    <xdr:to>
      <xdr:col>85</xdr:col>
      <xdr:colOff>177800</xdr:colOff>
      <xdr:row>37</xdr:row>
      <xdr:rowOff>97903</xdr:rowOff>
    </xdr:to>
    <xdr:sp macro="" textlink="">
      <xdr:nvSpPr>
        <xdr:cNvPr id="538" name="楕円 537"/>
        <xdr:cNvSpPr/>
      </xdr:nvSpPr>
      <xdr:spPr>
        <a:xfrm>
          <a:off x="16268700" y="633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19180</xdr:rowOff>
    </xdr:from>
    <xdr:ext cx="599010" cy="259045"/>
    <xdr:sp macro="" textlink="">
      <xdr:nvSpPr>
        <xdr:cNvPr id="539" name="消防費該当値テキスト"/>
        <xdr:cNvSpPr txBox="1"/>
      </xdr:nvSpPr>
      <xdr:spPr>
        <a:xfrm>
          <a:off x="16370300" y="61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12287</xdr:rowOff>
    </xdr:from>
    <xdr:to>
      <xdr:col>81</xdr:col>
      <xdr:colOff>101600</xdr:colOff>
      <xdr:row>37</xdr:row>
      <xdr:rowOff>113887</xdr:rowOff>
    </xdr:to>
    <xdr:sp macro="" textlink="">
      <xdr:nvSpPr>
        <xdr:cNvPr id="540" name="楕円 539"/>
        <xdr:cNvSpPr/>
      </xdr:nvSpPr>
      <xdr:spPr>
        <a:xfrm>
          <a:off x="15430500" y="635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130414</xdr:rowOff>
    </xdr:from>
    <xdr:ext cx="599010" cy="259045"/>
    <xdr:sp macro="" textlink="">
      <xdr:nvSpPr>
        <xdr:cNvPr id="541" name="テキスト ボックス 540"/>
        <xdr:cNvSpPr txBox="1"/>
      </xdr:nvSpPr>
      <xdr:spPr>
        <a:xfrm>
          <a:off x="15181795" y="6131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150016</xdr:rowOff>
    </xdr:from>
    <xdr:to>
      <xdr:col>76</xdr:col>
      <xdr:colOff>165100</xdr:colOff>
      <xdr:row>38</xdr:row>
      <xdr:rowOff>80166</xdr:rowOff>
    </xdr:to>
    <xdr:sp macro="" textlink="">
      <xdr:nvSpPr>
        <xdr:cNvPr id="542" name="楕円 541"/>
        <xdr:cNvSpPr/>
      </xdr:nvSpPr>
      <xdr:spPr>
        <a:xfrm>
          <a:off x="14541500" y="649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71293</xdr:rowOff>
    </xdr:from>
    <xdr:ext cx="534377" cy="259045"/>
    <xdr:sp macro="" textlink="">
      <xdr:nvSpPr>
        <xdr:cNvPr id="543" name="テキスト ボックス 542"/>
        <xdr:cNvSpPr txBox="1"/>
      </xdr:nvSpPr>
      <xdr:spPr>
        <a:xfrm>
          <a:off x="14325111" y="658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24435</xdr:rowOff>
    </xdr:from>
    <xdr:to>
      <xdr:col>72</xdr:col>
      <xdr:colOff>38100</xdr:colOff>
      <xdr:row>38</xdr:row>
      <xdr:rowOff>126035</xdr:rowOff>
    </xdr:to>
    <xdr:sp macro="" textlink="">
      <xdr:nvSpPr>
        <xdr:cNvPr id="544" name="楕円 543"/>
        <xdr:cNvSpPr/>
      </xdr:nvSpPr>
      <xdr:spPr>
        <a:xfrm>
          <a:off x="13652500" y="65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117162</xdr:rowOff>
    </xdr:from>
    <xdr:ext cx="534377" cy="259045"/>
    <xdr:sp macro="" textlink="">
      <xdr:nvSpPr>
        <xdr:cNvPr id="545" name="テキスト ボックス 544"/>
        <xdr:cNvSpPr txBox="1"/>
      </xdr:nvSpPr>
      <xdr:spPr>
        <a:xfrm>
          <a:off x="13436111" y="663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163211</xdr:rowOff>
    </xdr:from>
    <xdr:to>
      <xdr:col>67</xdr:col>
      <xdr:colOff>101600</xdr:colOff>
      <xdr:row>38</xdr:row>
      <xdr:rowOff>93361</xdr:rowOff>
    </xdr:to>
    <xdr:sp macro="" textlink="">
      <xdr:nvSpPr>
        <xdr:cNvPr id="546" name="楕円 545"/>
        <xdr:cNvSpPr/>
      </xdr:nvSpPr>
      <xdr:spPr>
        <a:xfrm>
          <a:off x="12763500" y="650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84488</xdr:rowOff>
    </xdr:from>
    <xdr:ext cx="534377" cy="259045"/>
    <xdr:sp macro="" textlink="">
      <xdr:nvSpPr>
        <xdr:cNvPr id="547" name="テキスト ボックス 546"/>
        <xdr:cNvSpPr txBox="1"/>
      </xdr:nvSpPr>
      <xdr:spPr>
        <a:xfrm>
          <a:off x="12547111" y="659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33613</xdr:rowOff>
    </xdr:from>
    <xdr:to>
      <xdr:col>85</xdr:col>
      <xdr:colOff>127000</xdr:colOff>
      <xdr:row>58</xdr:row>
      <xdr:rowOff>80993</xdr:rowOff>
    </xdr:to>
    <xdr:cxnSp macro="">
      <xdr:nvCxnSpPr>
        <xdr:cNvPr id="576" name="直線コネクタ 575"/>
        <xdr:cNvCxnSpPr/>
      </xdr:nvCxnSpPr>
      <xdr:spPr>
        <a:xfrm flipV="1">
          <a:off x="15481300" y="9977713"/>
          <a:ext cx="838200" cy="4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147877</xdr:rowOff>
    </xdr:from>
    <xdr:ext cx="599010" cy="259045"/>
    <xdr:sp macro="" textlink="">
      <xdr:nvSpPr>
        <xdr:cNvPr id="577" name="教育費平均値テキスト"/>
        <xdr:cNvSpPr txBox="1"/>
      </xdr:nvSpPr>
      <xdr:spPr>
        <a:xfrm>
          <a:off x="16370300" y="992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79003</xdr:rowOff>
    </xdr:from>
    <xdr:to>
      <xdr:col>81</xdr:col>
      <xdr:colOff>50800</xdr:colOff>
      <xdr:row>58</xdr:row>
      <xdr:rowOff>80993</xdr:rowOff>
    </xdr:to>
    <xdr:cxnSp macro="">
      <xdr:nvCxnSpPr>
        <xdr:cNvPr id="579" name="直線コネクタ 578"/>
        <xdr:cNvCxnSpPr/>
      </xdr:nvCxnSpPr>
      <xdr:spPr>
        <a:xfrm>
          <a:off x="14592300" y="10023103"/>
          <a:ext cx="889000" cy="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98441</xdr:rowOff>
    </xdr:from>
    <xdr:ext cx="599010" cy="259045"/>
    <xdr:sp macro="" textlink="">
      <xdr:nvSpPr>
        <xdr:cNvPr id="581" name="テキスト ボックス 580"/>
        <xdr:cNvSpPr txBox="1"/>
      </xdr:nvSpPr>
      <xdr:spPr>
        <a:xfrm>
          <a:off x="15181795" y="96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67572</xdr:rowOff>
    </xdr:from>
    <xdr:to>
      <xdr:col>76</xdr:col>
      <xdr:colOff>114300</xdr:colOff>
      <xdr:row>58</xdr:row>
      <xdr:rowOff>79003</xdr:rowOff>
    </xdr:to>
    <xdr:cxnSp macro="">
      <xdr:nvCxnSpPr>
        <xdr:cNvPr id="582" name="直線コネクタ 581"/>
        <xdr:cNvCxnSpPr/>
      </xdr:nvCxnSpPr>
      <xdr:spPr>
        <a:xfrm>
          <a:off x="13703300" y="10011672"/>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132894</xdr:rowOff>
    </xdr:from>
    <xdr:ext cx="599010" cy="259045"/>
    <xdr:sp macro="" textlink="">
      <xdr:nvSpPr>
        <xdr:cNvPr id="584" name="テキスト ボックス 583"/>
        <xdr:cNvSpPr txBox="1"/>
      </xdr:nvSpPr>
      <xdr:spPr>
        <a:xfrm>
          <a:off x="14292795" y="97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67572</xdr:rowOff>
    </xdr:from>
    <xdr:to>
      <xdr:col>71</xdr:col>
      <xdr:colOff>177800</xdr:colOff>
      <xdr:row>58</xdr:row>
      <xdr:rowOff>70075</xdr:rowOff>
    </xdr:to>
    <xdr:cxnSp macro="">
      <xdr:nvCxnSpPr>
        <xdr:cNvPr id="585" name="直線コネクタ 584"/>
        <xdr:cNvCxnSpPr/>
      </xdr:nvCxnSpPr>
      <xdr:spPr>
        <a:xfrm flipV="1">
          <a:off x="12814300" y="10011672"/>
          <a:ext cx="889000" cy="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124196</xdr:rowOff>
    </xdr:from>
    <xdr:ext cx="599010" cy="259045"/>
    <xdr:sp macro="" textlink="">
      <xdr:nvSpPr>
        <xdr:cNvPr id="587" name="テキスト ボックス 586"/>
        <xdr:cNvSpPr txBox="1"/>
      </xdr:nvSpPr>
      <xdr:spPr>
        <a:xfrm>
          <a:off x="13403795" y="972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100163</xdr:rowOff>
    </xdr:from>
    <xdr:ext cx="599010" cy="259045"/>
    <xdr:sp macro="" textlink="">
      <xdr:nvSpPr>
        <xdr:cNvPr id="589" name="テキスト ボックス 588"/>
        <xdr:cNvSpPr txBox="1"/>
      </xdr:nvSpPr>
      <xdr:spPr>
        <a:xfrm>
          <a:off x="12514795" y="97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154263</xdr:rowOff>
    </xdr:from>
    <xdr:to>
      <xdr:col>85</xdr:col>
      <xdr:colOff>177800</xdr:colOff>
      <xdr:row>58</xdr:row>
      <xdr:rowOff>84413</xdr:rowOff>
    </xdr:to>
    <xdr:sp macro="" textlink="">
      <xdr:nvSpPr>
        <xdr:cNvPr id="595" name="楕円 594"/>
        <xdr:cNvSpPr/>
      </xdr:nvSpPr>
      <xdr:spPr>
        <a:xfrm>
          <a:off x="16268700" y="992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113640</xdr:rowOff>
    </xdr:from>
    <xdr:ext cx="599010" cy="259045"/>
    <xdr:sp macro="" textlink="">
      <xdr:nvSpPr>
        <xdr:cNvPr id="596" name="教育費該当値テキスト"/>
        <xdr:cNvSpPr txBox="1"/>
      </xdr:nvSpPr>
      <xdr:spPr>
        <a:xfrm>
          <a:off x="16370300" y="971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30193</xdr:rowOff>
    </xdr:from>
    <xdr:to>
      <xdr:col>81</xdr:col>
      <xdr:colOff>101600</xdr:colOff>
      <xdr:row>58</xdr:row>
      <xdr:rowOff>131793</xdr:rowOff>
    </xdr:to>
    <xdr:sp macro="" textlink="">
      <xdr:nvSpPr>
        <xdr:cNvPr id="597" name="楕円 596"/>
        <xdr:cNvSpPr/>
      </xdr:nvSpPr>
      <xdr:spPr>
        <a:xfrm>
          <a:off x="15430500" y="997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122920</xdr:rowOff>
    </xdr:from>
    <xdr:ext cx="599010" cy="259045"/>
    <xdr:sp macro="" textlink="">
      <xdr:nvSpPr>
        <xdr:cNvPr id="598" name="テキスト ボックス 597"/>
        <xdr:cNvSpPr txBox="1"/>
      </xdr:nvSpPr>
      <xdr:spPr>
        <a:xfrm>
          <a:off x="15181795" y="10067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28203</xdr:rowOff>
    </xdr:from>
    <xdr:to>
      <xdr:col>76</xdr:col>
      <xdr:colOff>165100</xdr:colOff>
      <xdr:row>58</xdr:row>
      <xdr:rowOff>129803</xdr:rowOff>
    </xdr:to>
    <xdr:sp macro="" textlink="">
      <xdr:nvSpPr>
        <xdr:cNvPr id="599" name="楕円 598"/>
        <xdr:cNvSpPr/>
      </xdr:nvSpPr>
      <xdr:spPr>
        <a:xfrm>
          <a:off x="14541500" y="997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120930</xdr:rowOff>
    </xdr:from>
    <xdr:ext cx="599010" cy="259045"/>
    <xdr:sp macro="" textlink="">
      <xdr:nvSpPr>
        <xdr:cNvPr id="600" name="テキスト ボックス 599"/>
        <xdr:cNvSpPr txBox="1"/>
      </xdr:nvSpPr>
      <xdr:spPr>
        <a:xfrm>
          <a:off x="14292795" y="100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16772</xdr:rowOff>
    </xdr:from>
    <xdr:to>
      <xdr:col>72</xdr:col>
      <xdr:colOff>38100</xdr:colOff>
      <xdr:row>58</xdr:row>
      <xdr:rowOff>118372</xdr:rowOff>
    </xdr:to>
    <xdr:sp macro="" textlink="">
      <xdr:nvSpPr>
        <xdr:cNvPr id="601" name="楕円 600"/>
        <xdr:cNvSpPr/>
      </xdr:nvSpPr>
      <xdr:spPr>
        <a:xfrm>
          <a:off x="13652500" y="996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109499</xdr:rowOff>
    </xdr:from>
    <xdr:ext cx="599010" cy="259045"/>
    <xdr:sp macro="" textlink="">
      <xdr:nvSpPr>
        <xdr:cNvPr id="602" name="テキスト ボックス 601"/>
        <xdr:cNvSpPr txBox="1"/>
      </xdr:nvSpPr>
      <xdr:spPr>
        <a:xfrm>
          <a:off x="13403795" y="10053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19275</xdr:rowOff>
    </xdr:from>
    <xdr:to>
      <xdr:col>67</xdr:col>
      <xdr:colOff>101600</xdr:colOff>
      <xdr:row>58</xdr:row>
      <xdr:rowOff>120875</xdr:rowOff>
    </xdr:to>
    <xdr:sp macro="" textlink="">
      <xdr:nvSpPr>
        <xdr:cNvPr id="603" name="楕円 602"/>
        <xdr:cNvSpPr/>
      </xdr:nvSpPr>
      <xdr:spPr>
        <a:xfrm>
          <a:off x="12763500" y="996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112002</xdr:rowOff>
    </xdr:from>
    <xdr:ext cx="599010" cy="259045"/>
    <xdr:sp macro="" textlink="">
      <xdr:nvSpPr>
        <xdr:cNvPr id="604" name="テキスト ボックス 603"/>
        <xdr:cNvSpPr txBox="1"/>
      </xdr:nvSpPr>
      <xdr:spPr>
        <a:xfrm>
          <a:off x="12514795" y="1005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134778</xdr:rowOff>
    </xdr:from>
    <xdr:to>
      <xdr:col>85</xdr:col>
      <xdr:colOff>127000</xdr:colOff>
      <xdr:row>78</xdr:row>
      <xdr:rowOff>88683</xdr:rowOff>
    </xdr:to>
    <xdr:cxnSp macro="">
      <xdr:nvCxnSpPr>
        <xdr:cNvPr id="635" name="直線コネクタ 634"/>
        <xdr:cNvCxnSpPr/>
      </xdr:nvCxnSpPr>
      <xdr:spPr>
        <a:xfrm flipV="1">
          <a:off x="15481300" y="13336428"/>
          <a:ext cx="838200" cy="12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113475</xdr:rowOff>
    </xdr:from>
    <xdr:ext cx="534377" cy="259045"/>
    <xdr:sp macro="" textlink="">
      <xdr:nvSpPr>
        <xdr:cNvPr id="636" name="災害復旧費平均値テキスト"/>
        <xdr:cNvSpPr txBox="1"/>
      </xdr:nvSpPr>
      <xdr:spPr>
        <a:xfrm>
          <a:off x="16370300" y="13486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88683</xdr:rowOff>
    </xdr:from>
    <xdr:to>
      <xdr:col>81</xdr:col>
      <xdr:colOff>50800</xdr:colOff>
      <xdr:row>79</xdr:row>
      <xdr:rowOff>98879</xdr:rowOff>
    </xdr:to>
    <xdr:cxnSp macro="">
      <xdr:nvCxnSpPr>
        <xdr:cNvPr id="638" name="直線コネクタ 637"/>
        <xdr:cNvCxnSpPr/>
      </xdr:nvCxnSpPr>
      <xdr:spPr>
        <a:xfrm flipV="1">
          <a:off x="14592300" y="13461783"/>
          <a:ext cx="889000" cy="18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82845</xdr:rowOff>
    </xdr:from>
    <xdr:ext cx="534377" cy="259045"/>
    <xdr:sp macro="" textlink="">
      <xdr:nvSpPr>
        <xdr:cNvPr id="640" name="テキスト ボックス 639"/>
        <xdr:cNvSpPr txBox="1"/>
      </xdr:nvSpPr>
      <xdr:spPr>
        <a:xfrm>
          <a:off x="15214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6" name="テキスト ボックス 645"/>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83978</xdr:rowOff>
    </xdr:from>
    <xdr:to>
      <xdr:col>85</xdr:col>
      <xdr:colOff>177800</xdr:colOff>
      <xdr:row>78</xdr:row>
      <xdr:rowOff>14128</xdr:rowOff>
    </xdr:to>
    <xdr:sp macro="" textlink="">
      <xdr:nvSpPr>
        <xdr:cNvPr id="654" name="楕円 653"/>
        <xdr:cNvSpPr/>
      </xdr:nvSpPr>
      <xdr:spPr>
        <a:xfrm>
          <a:off x="16268700" y="1328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106855</xdr:rowOff>
    </xdr:from>
    <xdr:ext cx="534377" cy="259045"/>
    <xdr:sp macro="" textlink="">
      <xdr:nvSpPr>
        <xdr:cNvPr id="655" name="災害復旧費該当値テキスト"/>
        <xdr:cNvSpPr txBox="1"/>
      </xdr:nvSpPr>
      <xdr:spPr>
        <a:xfrm>
          <a:off x="16370300" y="1313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37883</xdr:rowOff>
    </xdr:from>
    <xdr:to>
      <xdr:col>81</xdr:col>
      <xdr:colOff>101600</xdr:colOff>
      <xdr:row>78</xdr:row>
      <xdr:rowOff>139483</xdr:rowOff>
    </xdr:to>
    <xdr:sp macro="" textlink="">
      <xdr:nvSpPr>
        <xdr:cNvPr id="656" name="楕円 655"/>
        <xdr:cNvSpPr/>
      </xdr:nvSpPr>
      <xdr:spPr>
        <a:xfrm>
          <a:off x="15430500" y="1341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156010</xdr:rowOff>
    </xdr:from>
    <xdr:ext cx="534377" cy="259045"/>
    <xdr:sp macro="" textlink="">
      <xdr:nvSpPr>
        <xdr:cNvPr id="657" name="テキスト ボックス 656"/>
        <xdr:cNvSpPr txBox="1"/>
      </xdr:nvSpPr>
      <xdr:spPr>
        <a:xfrm>
          <a:off x="15214111" y="1318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12703</xdr:rowOff>
    </xdr:from>
    <xdr:to>
      <xdr:col>85</xdr:col>
      <xdr:colOff>127000</xdr:colOff>
      <xdr:row>98</xdr:row>
      <xdr:rowOff>33510</xdr:rowOff>
    </xdr:to>
    <xdr:cxnSp macro="">
      <xdr:nvCxnSpPr>
        <xdr:cNvPr id="692" name="直線コネクタ 691"/>
        <xdr:cNvCxnSpPr/>
      </xdr:nvCxnSpPr>
      <xdr:spPr>
        <a:xfrm flipV="1">
          <a:off x="15481300" y="16814803"/>
          <a:ext cx="8382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26107</xdr:rowOff>
    </xdr:from>
    <xdr:to>
      <xdr:col>81</xdr:col>
      <xdr:colOff>50800</xdr:colOff>
      <xdr:row>98</xdr:row>
      <xdr:rowOff>33510</xdr:rowOff>
    </xdr:to>
    <xdr:cxnSp macro="">
      <xdr:nvCxnSpPr>
        <xdr:cNvPr id="695" name="直線コネクタ 694"/>
        <xdr:cNvCxnSpPr/>
      </xdr:nvCxnSpPr>
      <xdr:spPr>
        <a:xfrm>
          <a:off x="14592300" y="16828207"/>
          <a:ext cx="889000" cy="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7072</xdr:rowOff>
    </xdr:from>
    <xdr:to>
      <xdr:col>76</xdr:col>
      <xdr:colOff>114300</xdr:colOff>
      <xdr:row>98</xdr:row>
      <xdr:rowOff>26107</xdr:rowOff>
    </xdr:to>
    <xdr:cxnSp macro="">
      <xdr:nvCxnSpPr>
        <xdr:cNvPr id="698" name="直線コネクタ 697"/>
        <xdr:cNvCxnSpPr/>
      </xdr:nvCxnSpPr>
      <xdr:spPr>
        <a:xfrm>
          <a:off x="13703300" y="16809172"/>
          <a:ext cx="889000" cy="1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166309</xdr:rowOff>
    </xdr:from>
    <xdr:to>
      <xdr:col>71</xdr:col>
      <xdr:colOff>177800</xdr:colOff>
      <xdr:row>98</xdr:row>
      <xdr:rowOff>7072</xdr:rowOff>
    </xdr:to>
    <xdr:cxnSp macro="">
      <xdr:nvCxnSpPr>
        <xdr:cNvPr id="701" name="直線コネクタ 700"/>
        <xdr:cNvCxnSpPr/>
      </xdr:nvCxnSpPr>
      <xdr:spPr>
        <a:xfrm>
          <a:off x="12814300" y="16796959"/>
          <a:ext cx="889000" cy="1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3" name="テキスト ボックス 702"/>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5" name="テキスト ボックス 704"/>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133353</xdr:rowOff>
    </xdr:from>
    <xdr:to>
      <xdr:col>85</xdr:col>
      <xdr:colOff>177800</xdr:colOff>
      <xdr:row>98</xdr:row>
      <xdr:rowOff>63503</xdr:rowOff>
    </xdr:to>
    <xdr:sp macro="" textlink="">
      <xdr:nvSpPr>
        <xdr:cNvPr id="711" name="楕円 710"/>
        <xdr:cNvSpPr/>
      </xdr:nvSpPr>
      <xdr:spPr>
        <a:xfrm>
          <a:off x="16268700" y="1676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111780</xdr:rowOff>
    </xdr:from>
    <xdr:ext cx="599010" cy="259045"/>
    <xdr:sp macro="" textlink="">
      <xdr:nvSpPr>
        <xdr:cNvPr id="712" name="公債費該当値テキスト"/>
        <xdr:cNvSpPr txBox="1"/>
      </xdr:nvSpPr>
      <xdr:spPr>
        <a:xfrm>
          <a:off x="16370300" y="1674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154160</xdr:rowOff>
    </xdr:from>
    <xdr:to>
      <xdr:col>81</xdr:col>
      <xdr:colOff>101600</xdr:colOff>
      <xdr:row>98</xdr:row>
      <xdr:rowOff>84310</xdr:rowOff>
    </xdr:to>
    <xdr:sp macro="" textlink="">
      <xdr:nvSpPr>
        <xdr:cNvPr id="713" name="楕円 712"/>
        <xdr:cNvSpPr/>
      </xdr:nvSpPr>
      <xdr:spPr>
        <a:xfrm>
          <a:off x="15430500" y="1678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75437</xdr:rowOff>
    </xdr:from>
    <xdr:ext cx="534377" cy="259045"/>
    <xdr:sp macro="" textlink="">
      <xdr:nvSpPr>
        <xdr:cNvPr id="714" name="テキスト ボックス 713"/>
        <xdr:cNvSpPr txBox="1"/>
      </xdr:nvSpPr>
      <xdr:spPr>
        <a:xfrm>
          <a:off x="15214111" y="1687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146757</xdr:rowOff>
    </xdr:from>
    <xdr:to>
      <xdr:col>76</xdr:col>
      <xdr:colOff>165100</xdr:colOff>
      <xdr:row>98</xdr:row>
      <xdr:rowOff>76907</xdr:rowOff>
    </xdr:to>
    <xdr:sp macro="" textlink="">
      <xdr:nvSpPr>
        <xdr:cNvPr id="715" name="楕円 714"/>
        <xdr:cNvSpPr/>
      </xdr:nvSpPr>
      <xdr:spPr>
        <a:xfrm>
          <a:off x="14541500" y="1677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68034</xdr:rowOff>
    </xdr:from>
    <xdr:ext cx="534377" cy="259045"/>
    <xdr:sp macro="" textlink="">
      <xdr:nvSpPr>
        <xdr:cNvPr id="716" name="テキスト ボックス 715"/>
        <xdr:cNvSpPr txBox="1"/>
      </xdr:nvSpPr>
      <xdr:spPr>
        <a:xfrm>
          <a:off x="14325111" y="1687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127722</xdr:rowOff>
    </xdr:from>
    <xdr:to>
      <xdr:col>72</xdr:col>
      <xdr:colOff>38100</xdr:colOff>
      <xdr:row>98</xdr:row>
      <xdr:rowOff>57872</xdr:rowOff>
    </xdr:to>
    <xdr:sp macro="" textlink="">
      <xdr:nvSpPr>
        <xdr:cNvPr id="717" name="楕円 716"/>
        <xdr:cNvSpPr/>
      </xdr:nvSpPr>
      <xdr:spPr>
        <a:xfrm>
          <a:off x="13652500" y="1675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48999</xdr:rowOff>
    </xdr:from>
    <xdr:ext cx="599010" cy="259045"/>
    <xdr:sp macro="" textlink="">
      <xdr:nvSpPr>
        <xdr:cNvPr id="718" name="テキスト ボックス 717"/>
        <xdr:cNvSpPr txBox="1"/>
      </xdr:nvSpPr>
      <xdr:spPr>
        <a:xfrm>
          <a:off x="13403795" y="16851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115509</xdr:rowOff>
    </xdr:from>
    <xdr:to>
      <xdr:col>67</xdr:col>
      <xdr:colOff>101600</xdr:colOff>
      <xdr:row>98</xdr:row>
      <xdr:rowOff>45659</xdr:rowOff>
    </xdr:to>
    <xdr:sp macro="" textlink="">
      <xdr:nvSpPr>
        <xdr:cNvPr id="719" name="楕円 718"/>
        <xdr:cNvSpPr/>
      </xdr:nvSpPr>
      <xdr:spPr>
        <a:xfrm>
          <a:off x="12763500" y="1674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36786</xdr:rowOff>
    </xdr:from>
    <xdr:ext cx="599010" cy="259045"/>
    <xdr:sp macro="" textlink="">
      <xdr:nvSpPr>
        <xdr:cNvPr id="720" name="テキスト ボックス 719"/>
        <xdr:cNvSpPr txBox="1"/>
      </xdr:nvSpPr>
      <xdr:spPr>
        <a:xfrm>
          <a:off x="12514795" y="16838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6" name="テキスト ボックス 755"/>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9" name="テキスト ボックス 758"/>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2" name="テキスト ボックス 761"/>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4" name="テキスト ボックス 763"/>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目的別の住民一人当たりコストについても、性質別と同様に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島</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村の行政区であるための特殊な環境にあるため、公共サービス施設の重複整備による人員配置、管理運営コストがあり、一人当たりコストは高い水準となっている。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民生費が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前年度に実施した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式根島高齢者福祉対策施設建設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の完了が主な減要因となっている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衛生費が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年度に発生した台風被害での災害ごみ処理運搬事業が主な増要因となっている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農林水産業費が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増となったが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製氷貯氷冷凍冷蔵施設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大規模改修工事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の実施が主な増要因となっている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土木費が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29.8</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ポイントの減となったが、前年度に実施した羽伏浦線改良工事、大浦線道路改修工事の完了が主な減要因となっている。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災害復旧費が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69.0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、これは村内に甚大な被害を与えた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年台風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号及び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号による被害に対する公共施設等の復旧事業によるものである。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健全な財政運営のため、影響の大きい普通建設事業については、可能な限り年度間の平準化を図り有利起債の活用など、将来負担の軽減を図った事業検討に努める必要がある。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年度に残高としてピークを迎えたが、、平成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年度新焼却場新築事業の補助減額等への財源補完として取り崩しを行っており、また、道路台帳システム導入等大型の単独事業の実施に伴い減少してい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年度に底を迎えたが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年度では事業費の圧縮等により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r>
            <a:rPr kumimoji="0"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実質収支が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基金取り崩し等を抑えた結果、実質単年度収支は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年ぶりのプラス値となった。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各事業において財源の確保を行うなどし、基金の取崩しを抑え、将来の需要に柔軟に対応が図れるよう基金の積立てを行っていく必要がある。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感染症等により厳しい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状況で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はあるが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適正な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予算管理が必要となっている。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現状では、一般会計からの赤字補てんにより数値上赤字が生じている会計はない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しかし、これまで単年度収支で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黒字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を維持してきていた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簡易水道事業会計においても、高齢化及び人口減少に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加え、新型コロナによる観光客等の流入人口の減少により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使用料収入の減少、公営企業法適用等に係る経費増のため、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基金の取崩しを行っており、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収支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状況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の悪化が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現れ始めている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診療所会計においても高齢化及び人口減少による診療収入の減、人件費・運営費の増により平成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年度以降は赤字経営となって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新型コロナによる受診控え等により事業収入が大きく減少し会計単独での収支に影響が出ている。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介護保険事業会計・後期高齢者医療事業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についてはルールに基づく</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繰出</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のみを行っているが、介護保険事業会計では取崩しにより基金残高が減少しており、介護計画改訂に伴い保険料率の増を行っている。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国保事業会計については、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表では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年度から黒字が発生しているが、翌年度返還に充当される財源のため、未だ一般会計から多額の赤字繰出を行っている。保険料率改訂を行い今後も会計内の収支改善が必要となっている。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下水道事業では令和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年以降、式根島地区の下水道整備事業が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始まり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年度から一部供用開始が予定されているが、小規模な地域での運営であるため、下水道会計の収支状況が更に悪化していくと想定される。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新たな財政需要により一般会計で他会計を支えきれない状況となることも想定されるため、各会計において、使用料・税等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改定を行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うことにより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収入の確保に努め堅実な事業実施、経営を行う必要がある。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3639_&#26032;&#23798;&#26449;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X53">
            <v>52.8</v>
          </cell>
          <cell r="CF53">
            <v>49.9</v>
          </cell>
          <cell r="CN53">
            <v>50.6</v>
          </cell>
          <cell r="CV53">
            <v>51.5</v>
          </cell>
        </row>
        <row r="55">
          <cell r="AN55" t="str">
            <v>類似団体内平均値</v>
          </cell>
          <cell r="BX55">
            <v>0</v>
          </cell>
          <cell r="CF55">
            <v>0</v>
          </cell>
          <cell r="CN55">
            <v>0</v>
          </cell>
          <cell r="CV55">
            <v>0</v>
          </cell>
        </row>
        <row r="57">
          <cell r="BX57">
            <v>58.2</v>
          </cell>
          <cell r="CF57">
            <v>59.4</v>
          </cell>
          <cell r="CN57">
            <v>60.4</v>
          </cell>
          <cell r="CV57">
            <v>61.5</v>
          </cell>
        </row>
        <row r="72">
          <cell r="BP72" t="str">
            <v>H28</v>
          </cell>
          <cell r="BX72" t="str">
            <v>H29</v>
          </cell>
          <cell r="CF72" t="str">
            <v>H30</v>
          </cell>
          <cell r="CN72" t="str">
            <v>R01</v>
          </cell>
          <cell r="CV72" t="str">
            <v>R02</v>
          </cell>
        </row>
        <row r="73">
          <cell r="AN73" t="str">
            <v>当該団体値</v>
          </cell>
        </row>
        <row r="75">
          <cell r="BP75">
            <v>7.3</v>
          </cell>
          <cell r="BX75">
            <v>7.3</v>
          </cell>
          <cell r="CF75">
            <v>6.8</v>
          </cell>
          <cell r="CN75">
            <v>6.2</v>
          </cell>
          <cell r="CV75">
            <v>6</v>
          </cell>
        </row>
        <row r="77">
          <cell r="AN77" t="str">
            <v>類似団体内平均値</v>
          </cell>
          <cell r="BP77">
            <v>0</v>
          </cell>
          <cell r="BX77">
            <v>0</v>
          </cell>
          <cell r="CF77">
            <v>0</v>
          </cell>
          <cell r="CN77">
            <v>0</v>
          </cell>
          <cell r="CV77">
            <v>0</v>
          </cell>
        </row>
        <row r="79">
          <cell r="BP79">
            <v>6.9</v>
          </cell>
          <cell r="BX79">
            <v>7.1</v>
          </cell>
          <cell r="CF79">
            <v>7.4</v>
          </cell>
          <cell r="CN79">
            <v>7.4</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40625" style="188" customWidth="1"/>
    <col min="12" max="12" width="2.28515625" style="188" customWidth="1"/>
    <col min="13" max="17" width="2.42578125" style="188" customWidth="1"/>
    <col min="18" max="119" width="2.1406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4910830</v>
      </c>
      <c r="BO4" s="426"/>
      <c r="BP4" s="426"/>
      <c r="BQ4" s="426"/>
      <c r="BR4" s="426"/>
      <c r="BS4" s="426"/>
      <c r="BT4" s="426"/>
      <c r="BU4" s="427"/>
      <c r="BV4" s="425">
        <v>4435955</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9.1999999999999993</v>
      </c>
      <c r="CU4" s="610"/>
      <c r="CV4" s="610"/>
      <c r="CW4" s="610"/>
      <c r="CX4" s="610"/>
      <c r="CY4" s="610"/>
      <c r="CZ4" s="610"/>
      <c r="DA4" s="611"/>
      <c r="DB4" s="609">
        <v>12.8</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4746271</v>
      </c>
      <c r="BO5" s="431"/>
      <c r="BP5" s="431"/>
      <c r="BQ5" s="431"/>
      <c r="BR5" s="431"/>
      <c r="BS5" s="431"/>
      <c r="BT5" s="431"/>
      <c r="BU5" s="432"/>
      <c r="BV5" s="430">
        <v>4169082</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84.4</v>
      </c>
      <c r="CU5" s="401"/>
      <c r="CV5" s="401"/>
      <c r="CW5" s="401"/>
      <c r="CX5" s="401"/>
      <c r="CY5" s="401"/>
      <c r="CZ5" s="401"/>
      <c r="DA5" s="402"/>
      <c r="DB5" s="400">
        <v>85.9</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94</v>
      </c>
      <c r="AV6" s="488"/>
      <c r="AW6" s="488"/>
      <c r="AX6" s="488"/>
      <c r="AY6" s="410" t="s">
        <v>102</v>
      </c>
      <c r="AZ6" s="411"/>
      <c r="BA6" s="411"/>
      <c r="BB6" s="411"/>
      <c r="BC6" s="411"/>
      <c r="BD6" s="411"/>
      <c r="BE6" s="411"/>
      <c r="BF6" s="411"/>
      <c r="BG6" s="411"/>
      <c r="BH6" s="411"/>
      <c r="BI6" s="411"/>
      <c r="BJ6" s="411"/>
      <c r="BK6" s="411"/>
      <c r="BL6" s="411"/>
      <c r="BM6" s="412"/>
      <c r="BN6" s="430">
        <v>164559</v>
      </c>
      <c r="BO6" s="431"/>
      <c r="BP6" s="431"/>
      <c r="BQ6" s="431"/>
      <c r="BR6" s="431"/>
      <c r="BS6" s="431"/>
      <c r="BT6" s="431"/>
      <c r="BU6" s="432"/>
      <c r="BV6" s="430">
        <v>266873</v>
      </c>
      <c r="BW6" s="431"/>
      <c r="BX6" s="431"/>
      <c r="BY6" s="431"/>
      <c r="BZ6" s="431"/>
      <c r="CA6" s="431"/>
      <c r="CB6" s="431"/>
      <c r="CC6" s="432"/>
      <c r="CD6" s="439" t="s">
        <v>103</v>
      </c>
      <c r="CE6" s="440"/>
      <c r="CF6" s="440"/>
      <c r="CG6" s="440"/>
      <c r="CH6" s="440"/>
      <c r="CI6" s="440"/>
      <c r="CJ6" s="440"/>
      <c r="CK6" s="440"/>
      <c r="CL6" s="440"/>
      <c r="CM6" s="440"/>
      <c r="CN6" s="440"/>
      <c r="CO6" s="440"/>
      <c r="CP6" s="440"/>
      <c r="CQ6" s="440"/>
      <c r="CR6" s="440"/>
      <c r="CS6" s="441"/>
      <c r="CT6" s="583">
        <v>86.8</v>
      </c>
      <c r="CU6" s="584"/>
      <c r="CV6" s="584"/>
      <c r="CW6" s="584"/>
      <c r="CX6" s="584"/>
      <c r="CY6" s="584"/>
      <c r="CZ6" s="584"/>
      <c r="DA6" s="585"/>
      <c r="DB6" s="583">
        <v>88.5</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104</v>
      </c>
      <c r="AN7" s="404"/>
      <c r="AO7" s="404"/>
      <c r="AP7" s="404"/>
      <c r="AQ7" s="404"/>
      <c r="AR7" s="404"/>
      <c r="AS7" s="404"/>
      <c r="AT7" s="405"/>
      <c r="AU7" s="487" t="s">
        <v>94</v>
      </c>
      <c r="AV7" s="488"/>
      <c r="AW7" s="488"/>
      <c r="AX7" s="488"/>
      <c r="AY7" s="410" t="s">
        <v>105</v>
      </c>
      <c r="AZ7" s="411"/>
      <c r="BA7" s="411"/>
      <c r="BB7" s="411"/>
      <c r="BC7" s="411"/>
      <c r="BD7" s="411"/>
      <c r="BE7" s="411"/>
      <c r="BF7" s="411"/>
      <c r="BG7" s="411"/>
      <c r="BH7" s="411"/>
      <c r="BI7" s="411"/>
      <c r="BJ7" s="411"/>
      <c r="BK7" s="411"/>
      <c r="BL7" s="411"/>
      <c r="BM7" s="412"/>
      <c r="BN7" s="430">
        <v>1100</v>
      </c>
      <c r="BO7" s="431"/>
      <c r="BP7" s="431"/>
      <c r="BQ7" s="431"/>
      <c r="BR7" s="431"/>
      <c r="BS7" s="431"/>
      <c r="BT7" s="431"/>
      <c r="BU7" s="432"/>
      <c r="BV7" s="430">
        <v>52173</v>
      </c>
      <c r="BW7" s="431"/>
      <c r="BX7" s="431"/>
      <c r="BY7" s="431"/>
      <c r="BZ7" s="431"/>
      <c r="CA7" s="431"/>
      <c r="CB7" s="431"/>
      <c r="CC7" s="432"/>
      <c r="CD7" s="439" t="s">
        <v>106</v>
      </c>
      <c r="CE7" s="440"/>
      <c r="CF7" s="440"/>
      <c r="CG7" s="440"/>
      <c r="CH7" s="440"/>
      <c r="CI7" s="440"/>
      <c r="CJ7" s="440"/>
      <c r="CK7" s="440"/>
      <c r="CL7" s="440"/>
      <c r="CM7" s="440"/>
      <c r="CN7" s="440"/>
      <c r="CO7" s="440"/>
      <c r="CP7" s="440"/>
      <c r="CQ7" s="440"/>
      <c r="CR7" s="440"/>
      <c r="CS7" s="441"/>
      <c r="CT7" s="430">
        <v>1771877</v>
      </c>
      <c r="CU7" s="431"/>
      <c r="CV7" s="431"/>
      <c r="CW7" s="431"/>
      <c r="CX7" s="431"/>
      <c r="CY7" s="431"/>
      <c r="CZ7" s="431"/>
      <c r="DA7" s="432"/>
      <c r="DB7" s="430">
        <v>1672510</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107</v>
      </c>
      <c r="AN8" s="404"/>
      <c r="AO8" s="404"/>
      <c r="AP8" s="404"/>
      <c r="AQ8" s="404"/>
      <c r="AR8" s="404"/>
      <c r="AS8" s="404"/>
      <c r="AT8" s="405"/>
      <c r="AU8" s="487" t="s">
        <v>94</v>
      </c>
      <c r="AV8" s="488"/>
      <c r="AW8" s="488"/>
      <c r="AX8" s="488"/>
      <c r="AY8" s="410" t="s">
        <v>108</v>
      </c>
      <c r="AZ8" s="411"/>
      <c r="BA8" s="411"/>
      <c r="BB8" s="411"/>
      <c r="BC8" s="411"/>
      <c r="BD8" s="411"/>
      <c r="BE8" s="411"/>
      <c r="BF8" s="411"/>
      <c r="BG8" s="411"/>
      <c r="BH8" s="411"/>
      <c r="BI8" s="411"/>
      <c r="BJ8" s="411"/>
      <c r="BK8" s="411"/>
      <c r="BL8" s="411"/>
      <c r="BM8" s="412"/>
      <c r="BN8" s="430">
        <v>163459</v>
      </c>
      <c r="BO8" s="431"/>
      <c r="BP8" s="431"/>
      <c r="BQ8" s="431"/>
      <c r="BR8" s="431"/>
      <c r="BS8" s="431"/>
      <c r="BT8" s="431"/>
      <c r="BU8" s="432"/>
      <c r="BV8" s="430">
        <v>214700</v>
      </c>
      <c r="BW8" s="431"/>
      <c r="BX8" s="431"/>
      <c r="BY8" s="431"/>
      <c r="BZ8" s="431"/>
      <c r="CA8" s="431"/>
      <c r="CB8" s="431"/>
      <c r="CC8" s="432"/>
      <c r="CD8" s="439" t="s">
        <v>109</v>
      </c>
      <c r="CE8" s="440"/>
      <c r="CF8" s="440"/>
      <c r="CG8" s="440"/>
      <c r="CH8" s="440"/>
      <c r="CI8" s="440"/>
      <c r="CJ8" s="440"/>
      <c r="CK8" s="440"/>
      <c r="CL8" s="440"/>
      <c r="CM8" s="440"/>
      <c r="CN8" s="440"/>
      <c r="CO8" s="440"/>
      <c r="CP8" s="440"/>
      <c r="CQ8" s="440"/>
      <c r="CR8" s="440"/>
      <c r="CS8" s="441"/>
      <c r="CT8" s="543">
        <v>0.21</v>
      </c>
      <c r="CU8" s="544"/>
      <c r="CV8" s="544"/>
      <c r="CW8" s="544"/>
      <c r="CX8" s="544"/>
      <c r="CY8" s="544"/>
      <c r="CZ8" s="544"/>
      <c r="DA8" s="545"/>
      <c r="DB8" s="543">
        <v>0.21</v>
      </c>
      <c r="DC8" s="544"/>
      <c r="DD8" s="544"/>
      <c r="DE8" s="544"/>
      <c r="DF8" s="544"/>
      <c r="DG8" s="544"/>
      <c r="DH8" s="544"/>
      <c r="DI8" s="545"/>
      <c r="DJ8" s="186"/>
      <c r="DK8" s="186"/>
      <c r="DL8" s="186"/>
      <c r="DM8" s="186"/>
      <c r="DN8" s="186"/>
      <c r="DO8" s="186"/>
    </row>
    <row r="9" spans="1:119" ht="18.75" customHeight="1" thickBot="1" x14ac:dyDescent="0.2">
      <c r="A9" s="187"/>
      <c r="B9" s="572" t="s">
        <v>110</v>
      </c>
      <c r="C9" s="573"/>
      <c r="D9" s="573"/>
      <c r="E9" s="573"/>
      <c r="F9" s="573"/>
      <c r="G9" s="573"/>
      <c r="H9" s="573"/>
      <c r="I9" s="573"/>
      <c r="J9" s="573"/>
      <c r="K9" s="493"/>
      <c r="L9" s="574" t="s">
        <v>111</v>
      </c>
      <c r="M9" s="575"/>
      <c r="N9" s="575"/>
      <c r="O9" s="575"/>
      <c r="P9" s="575"/>
      <c r="Q9" s="576"/>
      <c r="R9" s="577">
        <v>2441</v>
      </c>
      <c r="S9" s="578"/>
      <c r="T9" s="578"/>
      <c r="U9" s="578"/>
      <c r="V9" s="579"/>
      <c r="W9" s="509" t="s">
        <v>112</v>
      </c>
      <c r="X9" s="510"/>
      <c r="Y9" s="510"/>
      <c r="Z9" s="510"/>
      <c r="AA9" s="510"/>
      <c r="AB9" s="510"/>
      <c r="AC9" s="510"/>
      <c r="AD9" s="510"/>
      <c r="AE9" s="510"/>
      <c r="AF9" s="510"/>
      <c r="AG9" s="510"/>
      <c r="AH9" s="510"/>
      <c r="AI9" s="510"/>
      <c r="AJ9" s="510"/>
      <c r="AK9" s="510"/>
      <c r="AL9" s="580"/>
      <c r="AM9" s="499" t="s">
        <v>113</v>
      </c>
      <c r="AN9" s="404"/>
      <c r="AO9" s="404"/>
      <c r="AP9" s="404"/>
      <c r="AQ9" s="404"/>
      <c r="AR9" s="404"/>
      <c r="AS9" s="404"/>
      <c r="AT9" s="405"/>
      <c r="AU9" s="487" t="s">
        <v>94</v>
      </c>
      <c r="AV9" s="488"/>
      <c r="AW9" s="488"/>
      <c r="AX9" s="488"/>
      <c r="AY9" s="410" t="s">
        <v>114</v>
      </c>
      <c r="AZ9" s="411"/>
      <c r="BA9" s="411"/>
      <c r="BB9" s="411"/>
      <c r="BC9" s="411"/>
      <c r="BD9" s="411"/>
      <c r="BE9" s="411"/>
      <c r="BF9" s="411"/>
      <c r="BG9" s="411"/>
      <c r="BH9" s="411"/>
      <c r="BI9" s="411"/>
      <c r="BJ9" s="411"/>
      <c r="BK9" s="411"/>
      <c r="BL9" s="411"/>
      <c r="BM9" s="412"/>
      <c r="BN9" s="430">
        <v>-51241</v>
      </c>
      <c r="BO9" s="431"/>
      <c r="BP9" s="431"/>
      <c r="BQ9" s="431"/>
      <c r="BR9" s="431"/>
      <c r="BS9" s="431"/>
      <c r="BT9" s="431"/>
      <c r="BU9" s="432"/>
      <c r="BV9" s="430">
        <v>77280</v>
      </c>
      <c r="BW9" s="431"/>
      <c r="BX9" s="431"/>
      <c r="BY9" s="431"/>
      <c r="BZ9" s="431"/>
      <c r="CA9" s="431"/>
      <c r="CB9" s="431"/>
      <c r="CC9" s="432"/>
      <c r="CD9" s="439" t="s">
        <v>115</v>
      </c>
      <c r="CE9" s="440"/>
      <c r="CF9" s="440"/>
      <c r="CG9" s="440"/>
      <c r="CH9" s="440"/>
      <c r="CI9" s="440"/>
      <c r="CJ9" s="440"/>
      <c r="CK9" s="440"/>
      <c r="CL9" s="440"/>
      <c r="CM9" s="440"/>
      <c r="CN9" s="440"/>
      <c r="CO9" s="440"/>
      <c r="CP9" s="440"/>
      <c r="CQ9" s="440"/>
      <c r="CR9" s="440"/>
      <c r="CS9" s="441"/>
      <c r="CT9" s="400">
        <v>11</v>
      </c>
      <c r="CU9" s="401"/>
      <c r="CV9" s="401"/>
      <c r="CW9" s="401"/>
      <c r="CX9" s="401"/>
      <c r="CY9" s="401"/>
      <c r="CZ9" s="401"/>
      <c r="DA9" s="402"/>
      <c r="DB9" s="400">
        <v>10.5</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116</v>
      </c>
      <c r="M10" s="404"/>
      <c r="N10" s="404"/>
      <c r="O10" s="404"/>
      <c r="P10" s="404"/>
      <c r="Q10" s="405"/>
      <c r="R10" s="406">
        <v>2749</v>
      </c>
      <c r="S10" s="407"/>
      <c r="T10" s="407"/>
      <c r="U10" s="407"/>
      <c r="V10" s="409"/>
      <c r="W10" s="581"/>
      <c r="X10" s="392"/>
      <c r="Y10" s="392"/>
      <c r="Z10" s="392"/>
      <c r="AA10" s="392"/>
      <c r="AB10" s="392"/>
      <c r="AC10" s="392"/>
      <c r="AD10" s="392"/>
      <c r="AE10" s="392"/>
      <c r="AF10" s="392"/>
      <c r="AG10" s="392"/>
      <c r="AH10" s="392"/>
      <c r="AI10" s="392"/>
      <c r="AJ10" s="392"/>
      <c r="AK10" s="392"/>
      <c r="AL10" s="582"/>
      <c r="AM10" s="499" t="s">
        <v>117</v>
      </c>
      <c r="AN10" s="404"/>
      <c r="AO10" s="404"/>
      <c r="AP10" s="404"/>
      <c r="AQ10" s="404"/>
      <c r="AR10" s="404"/>
      <c r="AS10" s="404"/>
      <c r="AT10" s="405"/>
      <c r="AU10" s="487" t="s">
        <v>118</v>
      </c>
      <c r="AV10" s="488"/>
      <c r="AW10" s="488"/>
      <c r="AX10" s="488"/>
      <c r="AY10" s="410" t="s">
        <v>119</v>
      </c>
      <c r="AZ10" s="411"/>
      <c r="BA10" s="411"/>
      <c r="BB10" s="411"/>
      <c r="BC10" s="411"/>
      <c r="BD10" s="411"/>
      <c r="BE10" s="411"/>
      <c r="BF10" s="411"/>
      <c r="BG10" s="411"/>
      <c r="BH10" s="411"/>
      <c r="BI10" s="411"/>
      <c r="BJ10" s="411"/>
      <c r="BK10" s="411"/>
      <c r="BL10" s="411"/>
      <c r="BM10" s="412"/>
      <c r="BN10" s="430">
        <v>110090</v>
      </c>
      <c r="BO10" s="431"/>
      <c r="BP10" s="431"/>
      <c r="BQ10" s="431"/>
      <c r="BR10" s="431"/>
      <c r="BS10" s="431"/>
      <c r="BT10" s="431"/>
      <c r="BU10" s="432"/>
      <c r="BV10" s="430">
        <v>70084</v>
      </c>
      <c r="BW10" s="431"/>
      <c r="BX10" s="431"/>
      <c r="BY10" s="431"/>
      <c r="BZ10" s="431"/>
      <c r="CA10" s="431"/>
      <c r="CB10" s="431"/>
      <c r="CC10" s="432"/>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121</v>
      </c>
      <c r="M11" s="477"/>
      <c r="N11" s="477"/>
      <c r="O11" s="477"/>
      <c r="P11" s="477"/>
      <c r="Q11" s="478"/>
      <c r="R11" s="569" t="s">
        <v>122</v>
      </c>
      <c r="S11" s="570"/>
      <c r="T11" s="570"/>
      <c r="U11" s="570"/>
      <c r="V11" s="571"/>
      <c r="W11" s="581"/>
      <c r="X11" s="392"/>
      <c r="Y11" s="392"/>
      <c r="Z11" s="392"/>
      <c r="AA11" s="392"/>
      <c r="AB11" s="392"/>
      <c r="AC11" s="392"/>
      <c r="AD11" s="392"/>
      <c r="AE11" s="392"/>
      <c r="AF11" s="392"/>
      <c r="AG11" s="392"/>
      <c r="AH11" s="392"/>
      <c r="AI11" s="392"/>
      <c r="AJ11" s="392"/>
      <c r="AK11" s="392"/>
      <c r="AL11" s="582"/>
      <c r="AM11" s="499" t="s">
        <v>123</v>
      </c>
      <c r="AN11" s="404"/>
      <c r="AO11" s="404"/>
      <c r="AP11" s="404"/>
      <c r="AQ11" s="404"/>
      <c r="AR11" s="404"/>
      <c r="AS11" s="404"/>
      <c r="AT11" s="405"/>
      <c r="AU11" s="487" t="s">
        <v>94</v>
      </c>
      <c r="AV11" s="488"/>
      <c r="AW11" s="488"/>
      <c r="AX11" s="488"/>
      <c r="AY11" s="410" t="s">
        <v>124</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125</v>
      </c>
      <c r="CE11" s="440"/>
      <c r="CF11" s="440"/>
      <c r="CG11" s="440"/>
      <c r="CH11" s="440"/>
      <c r="CI11" s="440"/>
      <c r="CJ11" s="440"/>
      <c r="CK11" s="440"/>
      <c r="CL11" s="440"/>
      <c r="CM11" s="440"/>
      <c r="CN11" s="440"/>
      <c r="CO11" s="440"/>
      <c r="CP11" s="440"/>
      <c r="CQ11" s="440"/>
      <c r="CR11" s="440"/>
      <c r="CS11" s="441"/>
      <c r="CT11" s="543" t="s">
        <v>126</v>
      </c>
      <c r="CU11" s="544"/>
      <c r="CV11" s="544"/>
      <c r="CW11" s="544"/>
      <c r="CX11" s="544"/>
      <c r="CY11" s="544"/>
      <c r="CZ11" s="544"/>
      <c r="DA11" s="545"/>
      <c r="DB11" s="543" t="s">
        <v>127</v>
      </c>
      <c r="DC11" s="544"/>
      <c r="DD11" s="544"/>
      <c r="DE11" s="544"/>
      <c r="DF11" s="544"/>
      <c r="DG11" s="544"/>
      <c r="DH11" s="544"/>
      <c r="DI11" s="545"/>
      <c r="DJ11" s="186"/>
      <c r="DK11" s="186"/>
      <c r="DL11" s="186"/>
      <c r="DM11" s="186"/>
      <c r="DN11" s="186"/>
      <c r="DO11" s="186"/>
    </row>
    <row r="12" spans="1:119" ht="18.75" customHeight="1" x14ac:dyDescent="0.15">
      <c r="A12" s="187"/>
      <c r="B12" s="546" t="s">
        <v>128</v>
      </c>
      <c r="C12" s="547"/>
      <c r="D12" s="547"/>
      <c r="E12" s="547"/>
      <c r="F12" s="547"/>
      <c r="G12" s="547"/>
      <c r="H12" s="547"/>
      <c r="I12" s="547"/>
      <c r="J12" s="547"/>
      <c r="K12" s="548"/>
      <c r="L12" s="555" t="s">
        <v>129</v>
      </c>
      <c r="M12" s="556"/>
      <c r="N12" s="556"/>
      <c r="O12" s="556"/>
      <c r="P12" s="556"/>
      <c r="Q12" s="557"/>
      <c r="R12" s="558">
        <v>2633</v>
      </c>
      <c r="S12" s="559"/>
      <c r="T12" s="559"/>
      <c r="U12" s="559"/>
      <c r="V12" s="560"/>
      <c r="W12" s="561" t="s">
        <v>1</v>
      </c>
      <c r="X12" s="488"/>
      <c r="Y12" s="488"/>
      <c r="Z12" s="488"/>
      <c r="AA12" s="488"/>
      <c r="AB12" s="562"/>
      <c r="AC12" s="563" t="s">
        <v>130</v>
      </c>
      <c r="AD12" s="564"/>
      <c r="AE12" s="564"/>
      <c r="AF12" s="564"/>
      <c r="AG12" s="565"/>
      <c r="AH12" s="563" t="s">
        <v>131</v>
      </c>
      <c r="AI12" s="564"/>
      <c r="AJ12" s="564"/>
      <c r="AK12" s="564"/>
      <c r="AL12" s="566"/>
      <c r="AM12" s="499" t="s">
        <v>132</v>
      </c>
      <c r="AN12" s="404"/>
      <c r="AO12" s="404"/>
      <c r="AP12" s="404"/>
      <c r="AQ12" s="404"/>
      <c r="AR12" s="404"/>
      <c r="AS12" s="404"/>
      <c r="AT12" s="405"/>
      <c r="AU12" s="487" t="s">
        <v>133</v>
      </c>
      <c r="AV12" s="488"/>
      <c r="AW12" s="488"/>
      <c r="AX12" s="488"/>
      <c r="AY12" s="410" t="s">
        <v>134</v>
      </c>
      <c r="AZ12" s="411"/>
      <c r="BA12" s="411"/>
      <c r="BB12" s="411"/>
      <c r="BC12" s="411"/>
      <c r="BD12" s="411"/>
      <c r="BE12" s="411"/>
      <c r="BF12" s="411"/>
      <c r="BG12" s="411"/>
      <c r="BH12" s="411"/>
      <c r="BI12" s="411"/>
      <c r="BJ12" s="411"/>
      <c r="BK12" s="411"/>
      <c r="BL12" s="411"/>
      <c r="BM12" s="412"/>
      <c r="BN12" s="430">
        <v>0</v>
      </c>
      <c r="BO12" s="431"/>
      <c r="BP12" s="431"/>
      <c r="BQ12" s="431"/>
      <c r="BR12" s="431"/>
      <c r="BS12" s="431"/>
      <c r="BT12" s="431"/>
      <c r="BU12" s="432"/>
      <c r="BV12" s="430">
        <v>180000</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136</v>
      </c>
      <c r="CU12" s="544"/>
      <c r="CV12" s="544"/>
      <c r="CW12" s="544"/>
      <c r="CX12" s="544"/>
      <c r="CY12" s="544"/>
      <c r="CZ12" s="544"/>
      <c r="DA12" s="545"/>
      <c r="DB12" s="543" t="s">
        <v>126</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137</v>
      </c>
      <c r="N13" s="531"/>
      <c r="O13" s="531"/>
      <c r="P13" s="531"/>
      <c r="Q13" s="532"/>
      <c r="R13" s="533">
        <v>2619</v>
      </c>
      <c r="S13" s="534"/>
      <c r="T13" s="534"/>
      <c r="U13" s="534"/>
      <c r="V13" s="535"/>
      <c r="W13" s="521" t="s">
        <v>138</v>
      </c>
      <c r="X13" s="443"/>
      <c r="Y13" s="443"/>
      <c r="Z13" s="443"/>
      <c r="AA13" s="443"/>
      <c r="AB13" s="444"/>
      <c r="AC13" s="406">
        <v>70</v>
      </c>
      <c r="AD13" s="407"/>
      <c r="AE13" s="407"/>
      <c r="AF13" s="407"/>
      <c r="AG13" s="408"/>
      <c r="AH13" s="406">
        <v>100</v>
      </c>
      <c r="AI13" s="407"/>
      <c r="AJ13" s="407"/>
      <c r="AK13" s="407"/>
      <c r="AL13" s="409"/>
      <c r="AM13" s="499" t="s">
        <v>139</v>
      </c>
      <c r="AN13" s="404"/>
      <c r="AO13" s="404"/>
      <c r="AP13" s="404"/>
      <c r="AQ13" s="404"/>
      <c r="AR13" s="404"/>
      <c r="AS13" s="404"/>
      <c r="AT13" s="405"/>
      <c r="AU13" s="487" t="s">
        <v>140</v>
      </c>
      <c r="AV13" s="488"/>
      <c r="AW13" s="488"/>
      <c r="AX13" s="488"/>
      <c r="AY13" s="410" t="s">
        <v>141</v>
      </c>
      <c r="AZ13" s="411"/>
      <c r="BA13" s="411"/>
      <c r="BB13" s="411"/>
      <c r="BC13" s="411"/>
      <c r="BD13" s="411"/>
      <c r="BE13" s="411"/>
      <c r="BF13" s="411"/>
      <c r="BG13" s="411"/>
      <c r="BH13" s="411"/>
      <c r="BI13" s="411"/>
      <c r="BJ13" s="411"/>
      <c r="BK13" s="411"/>
      <c r="BL13" s="411"/>
      <c r="BM13" s="412"/>
      <c r="BN13" s="430">
        <v>58849</v>
      </c>
      <c r="BO13" s="431"/>
      <c r="BP13" s="431"/>
      <c r="BQ13" s="431"/>
      <c r="BR13" s="431"/>
      <c r="BS13" s="431"/>
      <c r="BT13" s="431"/>
      <c r="BU13" s="432"/>
      <c r="BV13" s="430">
        <v>-32636</v>
      </c>
      <c r="BW13" s="431"/>
      <c r="BX13" s="431"/>
      <c r="BY13" s="431"/>
      <c r="BZ13" s="431"/>
      <c r="CA13" s="431"/>
      <c r="CB13" s="431"/>
      <c r="CC13" s="432"/>
      <c r="CD13" s="439" t="s">
        <v>142</v>
      </c>
      <c r="CE13" s="440"/>
      <c r="CF13" s="440"/>
      <c r="CG13" s="440"/>
      <c r="CH13" s="440"/>
      <c r="CI13" s="440"/>
      <c r="CJ13" s="440"/>
      <c r="CK13" s="440"/>
      <c r="CL13" s="440"/>
      <c r="CM13" s="440"/>
      <c r="CN13" s="440"/>
      <c r="CO13" s="440"/>
      <c r="CP13" s="440"/>
      <c r="CQ13" s="440"/>
      <c r="CR13" s="440"/>
      <c r="CS13" s="441"/>
      <c r="CT13" s="400">
        <v>6</v>
      </c>
      <c r="CU13" s="401"/>
      <c r="CV13" s="401"/>
      <c r="CW13" s="401"/>
      <c r="CX13" s="401"/>
      <c r="CY13" s="401"/>
      <c r="CZ13" s="401"/>
      <c r="DA13" s="402"/>
      <c r="DB13" s="400">
        <v>6.2</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143</v>
      </c>
      <c r="M14" s="567"/>
      <c r="N14" s="567"/>
      <c r="O14" s="567"/>
      <c r="P14" s="567"/>
      <c r="Q14" s="568"/>
      <c r="R14" s="533">
        <v>2688</v>
      </c>
      <c r="S14" s="534"/>
      <c r="T14" s="534"/>
      <c r="U14" s="534"/>
      <c r="V14" s="535"/>
      <c r="W14" s="536"/>
      <c r="X14" s="446"/>
      <c r="Y14" s="446"/>
      <c r="Z14" s="446"/>
      <c r="AA14" s="446"/>
      <c r="AB14" s="447"/>
      <c r="AC14" s="526">
        <v>4.7</v>
      </c>
      <c r="AD14" s="527"/>
      <c r="AE14" s="527"/>
      <c r="AF14" s="527"/>
      <c r="AG14" s="528"/>
      <c r="AH14" s="526">
        <v>6.9</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144</v>
      </c>
      <c r="CE14" s="437"/>
      <c r="CF14" s="437"/>
      <c r="CG14" s="437"/>
      <c r="CH14" s="437"/>
      <c r="CI14" s="437"/>
      <c r="CJ14" s="437"/>
      <c r="CK14" s="437"/>
      <c r="CL14" s="437"/>
      <c r="CM14" s="437"/>
      <c r="CN14" s="437"/>
      <c r="CO14" s="437"/>
      <c r="CP14" s="437"/>
      <c r="CQ14" s="437"/>
      <c r="CR14" s="437"/>
      <c r="CS14" s="438"/>
      <c r="CT14" s="537" t="s">
        <v>126</v>
      </c>
      <c r="CU14" s="538"/>
      <c r="CV14" s="538"/>
      <c r="CW14" s="538"/>
      <c r="CX14" s="538"/>
      <c r="CY14" s="538"/>
      <c r="CZ14" s="538"/>
      <c r="DA14" s="539"/>
      <c r="DB14" s="537" t="s">
        <v>126</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145</v>
      </c>
      <c r="N15" s="531"/>
      <c r="O15" s="531"/>
      <c r="P15" s="531"/>
      <c r="Q15" s="532"/>
      <c r="R15" s="533">
        <v>2675</v>
      </c>
      <c r="S15" s="534"/>
      <c r="T15" s="534"/>
      <c r="U15" s="534"/>
      <c r="V15" s="535"/>
      <c r="W15" s="521" t="s">
        <v>146</v>
      </c>
      <c r="X15" s="443"/>
      <c r="Y15" s="443"/>
      <c r="Z15" s="443"/>
      <c r="AA15" s="443"/>
      <c r="AB15" s="444"/>
      <c r="AC15" s="406">
        <v>314</v>
      </c>
      <c r="AD15" s="407"/>
      <c r="AE15" s="407"/>
      <c r="AF15" s="407"/>
      <c r="AG15" s="408"/>
      <c r="AH15" s="406">
        <v>282</v>
      </c>
      <c r="AI15" s="407"/>
      <c r="AJ15" s="407"/>
      <c r="AK15" s="407"/>
      <c r="AL15" s="409"/>
      <c r="AM15" s="499"/>
      <c r="AN15" s="404"/>
      <c r="AO15" s="404"/>
      <c r="AP15" s="404"/>
      <c r="AQ15" s="404"/>
      <c r="AR15" s="404"/>
      <c r="AS15" s="404"/>
      <c r="AT15" s="405"/>
      <c r="AU15" s="487"/>
      <c r="AV15" s="488"/>
      <c r="AW15" s="488"/>
      <c r="AX15" s="488"/>
      <c r="AY15" s="422" t="s">
        <v>147</v>
      </c>
      <c r="AZ15" s="423"/>
      <c r="BA15" s="423"/>
      <c r="BB15" s="423"/>
      <c r="BC15" s="423"/>
      <c r="BD15" s="423"/>
      <c r="BE15" s="423"/>
      <c r="BF15" s="423"/>
      <c r="BG15" s="423"/>
      <c r="BH15" s="423"/>
      <c r="BI15" s="423"/>
      <c r="BJ15" s="423"/>
      <c r="BK15" s="423"/>
      <c r="BL15" s="423"/>
      <c r="BM15" s="424"/>
      <c r="BN15" s="425">
        <v>338036</v>
      </c>
      <c r="BO15" s="426"/>
      <c r="BP15" s="426"/>
      <c r="BQ15" s="426"/>
      <c r="BR15" s="426"/>
      <c r="BS15" s="426"/>
      <c r="BT15" s="426"/>
      <c r="BU15" s="427"/>
      <c r="BV15" s="425">
        <v>327394</v>
      </c>
      <c r="BW15" s="426"/>
      <c r="BX15" s="426"/>
      <c r="BY15" s="426"/>
      <c r="BZ15" s="426"/>
      <c r="CA15" s="426"/>
      <c r="CB15" s="426"/>
      <c r="CC15" s="427"/>
      <c r="CD15" s="540" t="s">
        <v>148</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149</v>
      </c>
      <c r="M16" s="524"/>
      <c r="N16" s="524"/>
      <c r="O16" s="524"/>
      <c r="P16" s="524"/>
      <c r="Q16" s="525"/>
      <c r="R16" s="518" t="s">
        <v>150</v>
      </c>
      <c r="S16" s="519"/>
      <c r="T16" s="519"/>
      <c r="U16" s="519"/>
      <c r="V16" s="520"/>
      <c r="W16" s="536"/>
      <c r="X16" s="446"/>
      <c r="Y16" s="446"/>
      <c r="Z16" s="446"/>
      <c r="AA16" s="446"/>
      <c r="AB16" s="447"/>
      <c r="AC16" s="526">
        <v>21.2</v>
      </c>
      <c r="AD16" s="527"/>
      <c r="AE16" s="527"/>
      <c r="AF16" s="527"/>
      <c r="AG16" s="528"/>
      <c r="AH16" s="526">
        <v>19.600000000000001</v>
      </c>
      <c r="AI16" s="527"/>
      <c r="AJ16" s="527"/>
      <c r="AK16" s="527"/>
      <c r="AL16" s="529"/>
      <c r="AM16" s="499"/>
      <c r="AN16" s="404"/>
      <c r="AO16" s="404"/>
      <c r="AP16" s="404"/>
      <c r="AQ16" s="404"/>
      <c r="AR16" s="404"/>
      <c r="AS16" s="404"/>
      <c r="AT16" s="405"/>
      <c r="AU16" s="487"/>
      <c r="AV16" s="488"/>
      <c r="AW16" s="488"/>
      <c r="AX16" s="488"/>
      <c r="AY16" s="410" t="s">
        <v>151</v>
      </c>
      <c r="AZ16" s="411"/>
      <c r="BA16" s="411"/>
      <c r="BB16" s="411"/>
      <c r="BC16" s="411"/>
      <c r="BD16" s="411"/>
      <c r="BE16" s="411"/>
      <c r="BF16" s="411"/>
      <c r="BG16" s="411"/>
      <c r="BH16" s="411"/>
      <c r="BI16" s="411"/>
      <c r="BJ16" s="411"/>
      <c r="BK16" s="411"/>
      <c r="BL16" s="411"/>
      <c r="BM16" s="412"/>
      <c r="BN16" s="430">
        <v>1633061</v>
      </c>
      <c r="BO16" s="431"/>
      <c r="BP16" s="431"/>
      <c r="BQ16" s="431"/>
      <c r="BR16" s="431"/>
      <c r="BS16" s="431"/>
      <c r="BT16" s="431"/>
      <c r="BU16" s="432"/>
      <c r="BV16" s="430">
        <v>1535924</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152</v>
      </c>
      <c r="N17" s="516"/>
      <c r="O17" s="516"/>
      <c r="P17" s="516"/>
      <c r="Q17" s="517"/>
      <c r="R17" s="518" t="s">
        <v>153</v>
      </c>
      <c r="S17" s="519"/>
      <c r="T17" s="519"/>
      <c r="U17" s="519"/>
      <c r="V17" s="520"/>
      <c r="W17" s="521" t="s">
        <v>154</v>
      </c>
      <c r="X17" s="443"/>
      <c r="Y17" s="443"/>
      <c r="Z17" s="443"/>
      <c r="AA17" s="443"/>
      <c r="AB17" s="444"/>
      <c r="AC17" s="406">
        <v>1100</v>
      </c>
      <c r="AD17" s="407"/>
      <c r="AE17" s="407"/>
      <c r="AF17" s="407"/>
      <c r="AG17" s="408"/>
      <c r="AH17" s="406">
        <v>1060</v>
      </c>
      <c r="AI17" s="407"/>
      <c r="AJ17" s="407"/>
      <c r="AK17" s="407"/>
      <c r="AL17" s="409"/>
      <c r="AM17" s="499"/>
      <c r="AN17" s="404"/>
      <c r="AO17" s="404"/>
      <c r="AP17" s="404"/>
      <c r="AQ17" s="404"/>
      <c r="AR17" s="404"/>
      <c r="AS17" s="404"/>
      <c r="AT17" s="405"/>
      <c r="AU17" s="487"/>
      <c r="AV17" s="488"/>
      <c r="AW17" s="488"/>
      <c r="AX17" s="488"/>
      <c r="AY17" s="410" t="s">
        <v>155</v>
      </c>
      <c r="AZ17" s="411"/>
      <c r="BA17" s="411"/>
      <c r="BB17" s="411"/>
      <c r="BC17" s="411"/>
      <c r="BD17" s="411"/>
      <c r="BE17" s="411"/>
      <c r="BF17" s="411"/>
      <c r="BG17" s="411"/>
      <c r="BH17" s="411"/>
      <c r="BI17" s="411"/>
      <c r="BJ17" s="411"/>
      <c r="BK17" s="411"/>
      <c r="BL17" s="411"/>
      <c r="BM17" s="412"/>
      <c r="BN17" s="430">
        <v>424233</v>
      </c>
      <c r="BO17" s="431"/>
      <c r="BP17" s="431"/>
      <c r="BQ17" s="431"/>
      <c r="BR17" s="431"/>
      <c r="BS17" s="431"/>
      <c r="BT17" s="431"/>
      <c r="BU17" s="432"/>
      <c r="BV17" s="430">
        <v>414161</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156</v>
      </c>
      <c r="C18" s="493"/>
      <c r="D18" s="493"/>
      <c r="E18" s="494"/>
      <c r="F18" s="494"/>
      <c r="G18" s="494"/>
      <c r="H18" s="494"/>
      <c r="I18" s="494"/>
      <c r="J18" s="494"/>
      <c r="K18" s="494"/>
      <c r="L18" s="495">
        <v>27.54</v>
      </c>
      <c r="M18" s="495"/>
      <c r="N18" s="495"/>
      <c r="O18" s="495"/>
      <c r="P18" s="495"/>
      <c r="Q18" s="495"/>
      <c r="R18" s="496"/>
      <c r="S18" s="496"/>
      <c r="T18" s="496"/>
      <c r="U18" s="496"/>
      <c r="V18" s="497"/>
      <c r="W18" s="511"/>
      <c r="X18" s="512"/>
      <c r="Y18" s="512"/>
      <c r="Z18" s="512"/>
      <c r="AA18" s="512"/>
      <c r="AB18" s="522"/>
      <c r="AC18" s="394">
        <v>74.099999999999994</v>
      </c>
      <c r="AD18" s="395"/>
      <c r="AE18" s="395"/>
      <c r="AF18" s="395"/>
      <c r="AG18" s="498"/>
      <c r="AH18" s="394">
        <v>73.5</v>
      </c>
      <c r="AI18" s="395"/>
      <c r="AJ18" s="395"/>
      <c r="AK18" s="395"/>
      <c r="AL18" s="396"/>
      <c r="AM18" s="499"/>
      <c r="AN18" s="404"/>
      <c r="AO18" s="404"/>
      <c r="AP18" s="404"/>
      <c r="AQ18" s="404"/>
      <c r="AR18" s="404"/>
      <c r="AS18" s="404"/>
      <c r="AT18" s="405"/>
      <c r="AU18" s="487"/>
      <c r="AV18" s="488"/>
      <c r="AW18" s="488"/>
      <c r="AX18" s="488"/>
      <c r="AY18" s="410" t="s">
        <v>157</v>
      </c>
      <c r="AZ18" s="411"/>
      <c r="BA18" s="411"/>
      <c r="BB18" s="411"/>
      <c r="BC18" s="411"/>
      <c r="BD18" s="411"/>
      <c r="BE18" s="411"/>
      <c r="BF18" s="411"/>
      <c r="BG18" s="411"/>
      <c r="BH18" s="411"/>
      <c r="BI18" s="411"/>
      <c r="BJ18" s="411"/>
      <c r="BK18" s="411"/>
      <c r="BL18" s="411"/>
      <c r="BM18" s="412"/>
      <c r="BN18" s="430">
        <v>1543517</v>
      </c>
      <c r="BO18" s="431"/>
      <c r="BP18" s="431"/>
      <c r="BQ18" s="431"/>
      <c r="BR18" s="431"/>
      <c r="BS18" s="431"/>
      <c r="BT18" s="431"/>
      <c r="BU18" s="432"/>
      <c r="BV18" s="430">
        <v>1496880</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158</v>
      </c>
      <c r="C19" s="493"/>
      <c r="D19" s="493"/>
      <c r="E19" s="494"/>
      <c r="F19" s="494"/>
      <c r="G19" s="494"/>
      <c r="H19" s="494"/>
      <c r="I19" s="494"/>
      <c r="J19" s="494"/>
      <c r="K19" s="494"/>
      <c r="L19" s="500">
        <v>89</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159</v>
      </c>
      <c r="AZ19" s="411"/>
      <c r="BA19" s="411"/>
      <c r="BB19" s="411"/>
      <c r="BC19" s="411"/>
      <c r="BD19" s="411"/>
      <c r="BE19" s="411"/>
      <c r="BF19" s="411"/>
      <c r="BG19" s="411"/>
      <c r="BH19" s="411"/>
      <c r="BI19" s="411"/>
      <c r="BJ19" s="411"/>
      <c r="BK19" s="411"/>
      <c r="BL19" s="411"/>
      <c r="BM19" s="412"/>
      <c r="BN19" s="430">
        <v>2450972</v>
      </c>
      <c r="BO19" s="431"/>
      <c r="BP19" s="431"/>
      <c r="BQ19" s="431"/>
      <c r="BR19" s="431"/>
      <c r="BS19" s="431"/>
      <c r="BT19" s="431"/>
      <c r="BU19" s="432"/>
      <c r="BV19" s="430">
        <v>2341227</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160</v>
      </c>
      <c r="C20" s="493"/>
      <c r="D20" s="493"/>
      <c r="E20" s="494"/>
      <c r="F20" s="494"/>
      <c r="G20" s="494"/>
      <c r="H20" s="494"/>
      <c r="I20" s="494"/>
      <c r="J20" s="494"/>
      <c r="K20" s="494"/>
      <c r="L20" s="500">
        <v>1163</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161</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162</v>
      </c>
      <c r="C22" s="460"/>
      <c r="D22" s="461"/>
      <c r="E22" s="468" t="s">
        <v>1</v>
      </c>
      <c r="F22" s="443"/>
      <c r="G22" s="443"/>
      <c r="H22" s="443"/>
      <c r="I22" s="443"/>
      <c r="J22" s="443"/>
      <c r="K22" s="444"/>
      <c r="L22" s="468" t="s">
        <v>163</v>
      </c>
      <c r="M22" s="443"/>
      <c r="N22" s="443"/>
      <c r="O22" s="443"/>
      <c r="P22" s="444"/>
      <c r="Q22" s="453" t="s">
        <v>164</v>
      </c>
      <c r="R22" s="454"/>
      <c r="S22" s="454"/>
      <c r="T22" s="454"/>
      <c r="U22" s="454"/>
      <c r="V22" s="469"/>
      <c r="W22" s="471" t="s">
        <v>165</v>
      </c>
      <c r="X22" s="460"/>
      <c r="Y22" s="461"/>
      <c r="Z22" s="468" t="s">
        <v>1</v>
      </c>
      <c r="AA22" s="443"/>
      <c r="AB22" s="443"/>
      <c r="AC22" s="443"/>
      <c r="AD22" s="443"/>
      <c r="AE22" s="443"/>
      <c r="AF22" s="443"/>
      <c r="AG22" s="444"/>
      <c r="AH22" s="442" t="s">
        <v>166</v>
      </c>
      <c r="AI22" s="443"/>
      <c r="AJ22" s="443"/>
      <c r="AK22" s="443"/>
      <c r="AL22" s="444"/>
      <c r="AM22" s="442" t="s">
        <v>167</v>
      </c>
      <c r="AN22" s="448"/>
      <c r="AO22" s="448"/>
      <c r="AP22" s="448"/>
      <c r="AQ22" s="448"/>
      <c r="AR22" s="449"/>
      <c r="AS22" s="453" t="s">
        <v>164</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168</v>
      </c>
      <c r="AZ23" s="423"/>
      <c r="BA23" s="423"/>
      <c r="BB23" s="423"/>
      <c r="BC23" s="423"/>
      <c r="BD23" s="423"/>
      <c r="BE23" s="423"/>
      <c r="BF23" s="423"/>
      <c r="BG23" s="423"/>
      <c r="BH23" s="423"/>
      <c r="BI23" s="423"/>
      <c r="BJ23" s="423"/>
      <c r="BK23" s="423"/>
      <c r="BL23" s="423"/>
      <c r="BM23" s="424"/>
      <c r="BN23" s="430">
        <v>2853281</v>
      </c>
      <c r="BO23" s="431"/>
      <c r="BP23" s="431"/>
      <c r="BQ23" s="431"/>
      <c r="BR23" s="431"/>
      <c r="BS23" s="431"/>
      <c r="BT23" s="431"/>
      <c r="BU23" s="432"/>
      <c r="BV23" s="430">
        <v>2770972</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169</v>
      </c>
      <c r="F24" s="404"/>
      <c r="G24" s="404"/>
      <c r="H24" s="404"/>
      <c r="I24" s="404"/>
      <c r="J24" s="404"/>
      <c r="K24" s="405"/>
      <c r="L24" s="406">
        <v>1</v>
      </c>
      <c r="M24" s="407"/>
      <c r="N24" s="407"/>
      <c r="O24" s="407"/>
      <c r="P24" s="408"/>
      <c r="Q24" s="406">
        <v>6500</v>
      </c>
      <c r="R24" s="407"/>
      <c r="S24" s="407"/>
      <c r="T24" s="407"/>
      <c r="U24" s="407"/>
      <c r="V24" s="408"/>
      <c r="W24" s="472"/>
      <c r="X24" s="463"/>
      <c r="Y24" s="464"/>
      <c r="Z24" s="403" t="s">
        <v>170</v>
      </c>
      <c r="AA24" s="404"/>
      <c r="AB24" s="404"/>
      <c r="AC24" s="404"/>
      <c r="AD24" s="404"/>
      <c r="AE24" s="404"/>
      <c r="AF24" s="404"/>
      <c r="AG24" s="405"/>
      <c r="AH24" s="406">
        <v>92</v>
      </c>
      <c r="AI24" s="407"/>
      <c r="AJ24" s="407"/>
      <c r="AK24" s="407"/>
      <c r="AL24" s="408"/>
      <c r="AM24" s="406">
        <v>255944</v>
      </c>
      <c r="AN24" s="407"/>
      <c r="AO24" s="407"/>
      <c r="AP24" s="407"/>
      <c r="AQ24" s="407"/>
      <c r="AR24" s="408"/>
      <c r="AS24" s="406">
        <v>2782</v>
      </c>
      <c r="AT24" s="407"/>
      <c r="AU24" s="407"/>
      <c r="AV24" s="407"/>
      <c r="AW24" s="407"/>
      <c r="AX24" s="409"/>
      <c r="AY24" s="397" t="s">
        <v>171</v>
      </c>
      <c r="AZ24" s="398"/>
      <c r="BA24" s="398"/>
      <c r="BB24" s="398"/>
      <c r="BC24" s="398"/>
      <c r="BD24" s="398"/>
      <c r="BE24" s="398"/>
      <c r="BF24" s="398"/>
      <c r="BG24" s="398"/>
      <c r="BH24" s="398"/>
      <c r="BI24" s="398"/>
      <c r="BJ24" s="398"/>
      <c r="BK24" s="398"/>
      <c r="BL24" s="398"/>
      <c r="BM24" s="399"/>
      <c r="BN24" s="430">
        <v>2790658</v>
      </c>
      <c r="BO24" s="431"/>
      <c r="BP24" s="431"/>
      <c r="BQ24" s="431"/>
      <c r="BR24" s="431"/>
      <c r="BS24" s="431"/>
      <c r="BT24" s="431"/>
      <c r="BU24" s="432"/>
      <c r="BV24" s="430">
        <v>2690738</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172</v>
      </c>
      <c r="F25" s="404"/>
      <c r="G25" s="404"/>
      <c r="H25" s="404"/>
      <c r="I25" s="404"/>
      <c r="J25" s="404"/>
      <c r="K25" s="405"/>
      <c r="L25" s="406">
        <v>1</v>
      </c>
      <c r="M25" s="407"/>
      <c r="N25" s="407"/>
      <c r="O25" s="407"/>
      <c r="P25" s="408"/>
      <c r="Q25" s="406">
        <v>5800</v>
      </c>
      <c r="R25" s="407"/>
      <c r="S25" s="407"/>
      <c r="T25" s="407"/>
      <c r="U25" s="407"/>
      <c r="V25" s="408"/>
      <c r="W25" s="472"/>
      <c r="X25" s="463"/>
      <c r="Y25" s="464"/>
      <c r="Z25" s="403" t="s">
        <v>173</v>
      </c>
      <c r="AA25" s="404"/>
      <c r="AB25" s="404"/>
      <c r="AC25" s="404"/>
      <c r="AD25" s="404"/>
      <c r="AE25" s="404"/>
      <c r="AF25" s="404"/>
      <c r="AG25" s="405"/>
      <c r="AH25" s="406" t="s">
        <v>126</v>
      </c>
      <c r="AI25" s="407"/>
      <c r="AJ25" s="407"/>
      <c r="AK25" s="407"/>
      <c r="AL25" s="408"/>
      <c r="AM25" s="406" t="s">
        <v>126</v>
      </c>
      <c r="AN25" s="407"/>
      <c r="AO25" s="407"/>
      <c r="AP25" s="407"/>
      <c r="AQ25" s="407"/>
      <c r="AR25" s="408"/>
      <c r="AS25" s="406" t="s">
        <v>174</v>
      </c>
      <c r="AT25" s="407"/>
      <c r="AU25" s="407"/>
      <c r="AV25" s="407"/>
      <c r="AW25" s="407"/>
      <c r="AX25" s="409"/>
      <c r="AY25" s="422" t="s">
        <v>175</v>
      </c>
      <c r="AZ25" s="423"/>
      <c r="BA25" s="423"/>
      <c r="BB25" s="423"/>
      <c r="BC25" s="423"/>
      <c r="BD25" s="423"/>
      <c r="BE25" s="423"/>
      <c r="BF25" s="423"/>
      <c r="BG25" s="423"/>
      <c r="BH25" s="423"/>
      <c r="BI25" s="423"/>
      <c r="BJ25" s="423"/>
      <c r="BK25" s="423"/>
      <c r="BL25" s="423"/>
      <c r="BM25" s="424"/>
      <c r="BN25" s="425">
        <v>240000</v>
      </c>
      <c r="BO25" s="426"/>
      <c r="BP25" s="426"/>
      <c r="BQ25" s="426"/>
      <c r="BR25" s="426"/>
      <c r="BS25" s="426"/>
      <c r="BT25" s="426"/>
      <c r="BU25" s="427"/>
      <c r="BV25" s="425" t="s">
        <v>174</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176</v>
      </c>
      <c r="F26" s="404"/>
      <c r="G26" s="404"/>
      <c r="H26" s="404"/>
      <c r="I26" s="404"/>
      <c r="J26" s="404"/>
      <c r="K26" s="405"/>
      <c r="L26" s="406">
        <v>1</v>
      </c>
      <c r="M26" s="407"/>
      <c r="N26" s="407"/>
      <c r="O26" s="407"/>
      <c r="P26" s="408"/>
      <c r="Q26" s="406">
        <v>5600</v>
      </c>
      <c r="R26" s="407"/>
      <c r="S26" s="407"/>
      <c r="T26" s="407"/>
      <c r="U26" s="407"/>
      <c r="V26" s="408"/>
      <c r="W26" s="472"/>
      <c r="X26" s="463"/>
      <c r="Y26" s="464"/>
      <c r="Z26" s="403" t="s">
        <v>177</v>
      </c>
      <c r="AA26" s="485"/>
      <c r="AB26" s="485"/>
      <c r="AC26" s="485"/>
      <c r="AD26" s="485"/>
      <c r="AE26" s="485"/>
      <c r="AF26" s="485"/>
      <c r="AG26" s="486"/>
      <c r="AH26" s="406">
        <v>5</v>
      </c>
      <c r="AI26" s="407"/>
      <c r="AJ26" s="407"/>
      <c r="AK26" s="407"/>
      <c r="AL26" s="408"/>
      <c r="AM26" s="406">
        <v>11920</v>
      </c>
      <c r="AN26" s="407"/>
      <c r="AO26" s="407"/>
      <c r="AP26" s="407"/>
      <c r="AQ26" s="407"/>
      <c r="AR26" s="408"/>
      <c r="AS26" s="406">
        <v>2384</v>
      </c>
      <c r="AT26" s="407"/>
      <c r="AU26" s="407"/>
      <c r="AV26" s="407"/>
      <c r="AW26" s="407"/>
      <c r="AX26" s="409"/>
      <c r="AY26" s="439" t="s">
        <v>178</v>
      </c>
      <c r="AZ26" s="440"/>
      <c r="BA26" s="440"/>
      <c r="BB26" s="440"/>
      <c r="BC26" s="440"/>
      <c r="BD26" s="440"/>
      <c r="BE26" s="440"/>
      <c r="BF26" s="440"/>
      <c r="BG26" s="440"/>
      <c r="BH26" s="440"/>
      <c r="BI26" s="440"/>
      <c r="BJ26" s="440"/>
      <c r="BK26" s="440"/>
      <c r="BL26" s="440"/>
      <c r="BM26" s="441"/>
      <c r="BN26" s="430" t="s">
        <v>174</v>
      </c>
      <c r="BO26" s="431"/>
      <c r="BP26" s="431"/>
      <c r="BQ26" s="431"/>
      <c r="BR26" s="431"/>
      <c r="BS26" s="431"/>
      <c r="BT26" s="431"/>
      <c r="BU26" s="432"/>
      <c r="BV26" s="430" t="s">
        <v>126</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179</v>
      </c>
      <c r="F27" s="404"/>
      <c r="G27" s="404"/>
      <c r="H27" s="404"/>
      <c r="I27" s="404"/>
      <c r="J27" s="404"/>
      <c r="K27" s="405"/>
      <c r="L27" s="406">
        <v>1</v>
      </c>
      <c r="M27" s="407"/>
      <c r="N27" s="407"/>
      <c r="O27" s="407"/>
      <c r="P27" s="408"/>
      <c r="Q27" s="406">
        <v>2500</v>
      </c>
      <c r="R27" s="407"/>
      <c r="S27" s="407"/>
      <c r="T27" s="407"/>
      <c r="U27" s="407"/>
      <c r="V27" s="408"/>
      <c r="W27" s="472"/>
      <c r="X27" s="463"/>
      <c r="Y27" s="464"/>
      <c r="Z27" s="403" t="s">
        <v>180</v>
      </c>
      <c r="AA27" s="404"/>
      <c r="AB27" s="404"/>
      <c r="AC27" s="404"/>
      <c r="AD27" s="404"/>
      <c r="AE27" s="404"/>
      <c r="AF27" s="404"/>
      <c r="AG27" s="405"/>
      <c r="AH27" s="406" t="s">
        <v>174</v>
      </c>
      <c r="AI27" s="407"/>
      <c r="AJ27" s="407"/>
      <c r="AK27" s="407"/>
      <c r="AL27" s="408"/>
      <c r="AM27" s="406" t="s">
        <v>174</v>
      </c>
      <c r="AN27" s="407"/>
      <c r="AO27" s="407"/>
      <c r="AP27" s="407"/>
      <c r="AQ27" s="407"/>
      <c r="AR27" s="408"/>
      <c r="AS27" s="406" t="s">
        <v>126</v>
      </c>
      <c r="AT27" s="407"/>
      <c r="AU27" s="407"/>
      <c r="AV27" s="407"/>
      <c r="AW27" s="407"/>
      <c r="AX27" s="409"/>
      <c r="AY27" s="436" t="s">
        <v>181</v>
      </c>
      <c r="AZ27" s="437"/>
      <c r="BA27" s="437"/>
      <c r="BB27" s="437"/>
      <c r="BC27" s="437"/>
      <c r="BD27" s="437"/>
      <c r="BE27" s="437"/>
      <c r="BF27" s="437"/>
      <c r="BG27" s="437"/>
      <c r="BH27" s="437"/>
      <c r="BI27" s="437"/>
      <c r="BJ27" s="437"/>
      <c r="BK27" s="437"/>
      <c r="BL27" s="437"/>
      <c r="BM27" s="438"/>
      <c r="BN27" s="433" t="s">
        <v>174</v>
      </c>
      <c r="BO27" s="434"/>
      <c r="BP27" s="434"/>
      <c r="BQ27" s="434"/>
      <c r="BR27" s="434"/>
      <c r="BS27" s="434"/>
      <c r="BT27" s="434"/>
      <c r="BU27" s="435"/>
      <c r="BV27" s="433" t="s">
        <v>174</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182</v>
      </c>
      <c r="F28" s="404"/>
      <c r="G28" s="404"/>
      <c r="H28" s="404"/>
      <c r="I28" s="404"/>
      <c r="J28" s="404"/>
      <c r="K28" s="405"/>
      <c r="L28" s="406">
        <v>1</v>
      </c>
      <c r="M28" s="407"/>
      <c r="N28" s="407"/>
      <c r="O28" s="407"/>
      <c r="P28" s="408"/>
      <c r="Q28" s="406">
        <v>1900</v>
      </c>
      <c r="R28" s="407"/>
      <c r="S28" s="407"/>
      <c r="T28" s="407"/>
      <c r="U28" s="407"/>
      <c r="V28" s="408"/>
      <c r="W28" s="472"/>
      <c r="X28" s="463"/>
      <c r="Y28" s="464"/>
      <c r="Z28" s="403" t="s">
        <v>183</v>
      </c>
      <c r="AA28" s="404"/>
      <c r="AB28" s="404"/>
      <c r="AC28" s="404"/>
      <c r="AD28" s="404"/>
      <c r="AE28" s="404"/>
      <c r="AF28" s="404"/>
      <c r="AG28" s="405"/>
      <c r="AH28" s="406" t="s">
        <v>174</v>
      </c>
      <c r="AI28" s="407"/>
      <c r="AJ28" s="407"/>
      <c r="AK28" s="407"/>
      <c r="AL28" s="408"/>
      <c r="AM28" s="406" t="s">
        <v>174</v>
      </c>
      <c r="AN28" s="407"/>
      <c r="AO28" s="407"/>
      <c r="AP28" s="407"/>
      <c r="AQ28" s="407"/>
      <c r="AR28" s="408"/>
      <c r="AS28" s="406" t="s">
        <v>126</v>
      </c>
      <c r="AT28" s="407"/>
      <c r="AU28" s="407"/>
      <c r="AV28" s="407"/>
      <c r="AW28" s="407"/>
      <c r="AX28" s="409"/>
      <c r="AY28" s="413" t="s">
        <v>184</v>
      </c>
      <c r="AZ28" s="414"/>
      <c r="BA28" s="414"/>
      <c r="BB28" s="415"/>
      <c r="BC28" s="422" t="s">
        <v>48</v>
      </c>
      <c r="BD28" s="423"/>
      <c r="BE28" s="423"/>
      <c r="BF28" s="423"/>
      <c r="BG28" s="423"/>
      <c r="BH28" s="423"/>
      <c r="BI28" s="423"/>
      <c r="BJ28" s="423"/>
      <c r="BK28" s="423"/>
      <c r="BL28" s="423"/>
      <c r="BM28" s="424"/>
      <c r="BN28" s="425">
        <v>420133</v>
      </c>
      <c r="BO28" s="426"/>
      <c r="BP28" s="426"/>
      <c r="BQ28" s="426"/>
      <c r="BR28" s="426"/>
      <c r="BS28" s="426"/>
      <c r="BT28" s="426"/>
      <c r="BU28" s="427"/>
      <c r="BV28" s="425">
        <v>310043</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185</v>
      </c>
      <c r="F29" s="404"/>
      <c r="G29" s="404"/>
      <c r="H29" s="404"/>
      <c r="I29" s="404"/>
      <c r="J29" s="404"/>
      <c r="K29" s="405"/>
      <c r="L29" s="406">
        <v>8</v>
      </c>
      <c r="M29" s="407"/>
      <c r="N29" s="407"/>
      <c r="O29" s="407"/>
      <c r="P29" s="408"/>
      <c r="Q29" s="406">
        <v>1700</v>
      </c>
      <c r="R29" s="407"/>
      <c r="S29" s="407"/>
      <c r="T29" s="407"/>
      <c r="U29" s="407"/>
      <c r="V29" s="408"/>
      <c r="W29" s="473"/>
      <c r="X29" s="474"/>
      <c r="Y29" s="475"/>
      <c r="Z29" s="403" t="s">
        <v>186</v>
      </c>
      <c r="AA29" s="404"/>
      <c r="AB29" s="404"/>
      <c r="AC29" s="404"/>
      <c r="AD29" s="404"/>
      <c r="AE29" s="404"/>
      <c r="AF29" s="404"/>
      <c r="AG29" s="405"/>
      <c r="AH29" s="406">
        <v>92</v>
      </c>
      <c r="AI29" s="407"/>
      <c r="AJ29" s="407"/>
      <c r="AK29" s="407"/>
      <c r="AL29" s="408"/>
      <c r="AM29" s="406">
        <v>255944</v>
      </c>
      <c r="AN29" s="407"/>
      <c r="AO29" s="407"/>
      <c r="AP29" s="407"/>
      <c r="AQ29" s="407"/>
      <c r="AR29" s="408"/>
      <c r="AS29" s="406">
        <v>2782</v>
      </c>
      <c r="AT29" s="407"/>
      <c r="AU29" s="407"/>
      <c r="AV29" s="407"/>
      <c r="AW29" s="407"/>
      <c r="AX29" s="409"/>
      <c r="AY29" s="416"/>
      <c r="AZ29" s="417"/>
      <c r="BA29" s="417"/>
      <c r="BB29" s="418"/>
      <c r="BC29" s="410" t="s">
        <v>187</v>
      </c>
      <c r="BD29" s="411"/>
      <c r="BE29" s="411"/>
      <c r="BF29" s="411"/>
      <c r="BG29" s="411"/>
      <c r="BH29" s="411"/>
      <c r="BI29" s="411"/>
      <c r="BJ29" s="411"/>
      <c r="BK29" s="411"/>
      <c r="BL29" s="411"/>
      <c r="BM29" s="412"/>
      <c r="BN29" s="430">
        <v>191497</v>
      </c>
      <c r="BO29" s="431"/>
      <c r="BP29" s="431"/>
      <c r="BQ29" s="431"/>
      <c r="BR29" s="431"/>
      <c r="BS29" s="431"/>
      <c r="BT29" s="431"/>
      <c r="BU29" s="432"/>
      <c r="BV29" s="430">
        <v>191449</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188</v>
      </c>
      <c r="X30" s="483"/>
      <c r="Y30" s="483"/>
      <c r="Z30" s="483"/>
      <c r="AA30" s="483"/>
      <c r="AB30" s="483"/>
      <c r="AC30" s="483"/>
      <c r="AD30" s="483"/>
      <c r="AE30" s="483"/>
      <c r="AF30" s="483"/>
      <c r="AG30" s="484"/>
      <c r="AH30" s="394">
        <v>89.6</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1601530</v>
      </c>
      <c r="BO30" s="434"/>
      <c r="BP30" s="434"/>
      <c r="BQ30" s="434"/>
      <c r="BR30" s="434"/>
      <c r="BS30" s="434"/>
      <c r="BT30" s="434"/>
      <c r="BU30" s="435"/>
      <c r="BV30" s="433">
        <v>1648157</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195</v>
      </c>
      <c r="D33" s="393"/>
      <c r="E33" s="392" t="s">
        <v>196</v>
      </c>
      <c r="F33" s="392"/>
      <c r="G33" s="392"/>
      <c r="H33" s="392"/>
      <c r="I33" s="392"/>
      <c r="J33" s="392"/>
      <c r="K33" s="392"/>
      <c r="L33" s="392"/>
      <c r="M33" s="392"/>
      <c r="N33" s="392"/>
      <c r="O33" s="392"/>
      <c r="P33" s="392"/>
      <c r="Q33" s="392"/>
      <c r="R33" s="392"/>
      <c r="S33" s="392"/>
      <c r="T33" s="216"/>
      <c r="U33" s="393" t="s">
        <v>197</v>
      </c>
      <c r="V33" s="393"/>
      <c r="W33" s="392" t="s">
        <v>198</v>
      </c>
      <c r="X33" s="392"/>
      <c r="Y33" s="392"/>
      <c r="Z33" s="392"/>
      <c r="AA33" s="392"/>
      <c r="AB33" s="392"/>
      <c r="AC33" s="392"/>
      <c r="AD33" s="392"/>
      <c r="AE33" s="392"/>
      <c r="AF33" s="392"/>
      <c r="AG33" s="392"/>
      <c r="AH33" s="392"/>
      <c r="AI33" s="392"/>
      <c r="AJ33" s="392"/>
      <c r="AK33" s="392"/>
      <c r="AL33" s="216"/>
      <c r="AM33" s="393" t="s">
        <v>195</v>
      </c>
      <c r="AN33" s="393"/>
      <c r="AO33" s="392" t="s">
        <v>198</v>
      </c>
      <c r="AP33" s="392"/>
      <c r="AQ33" s="392"/>
      <c r="AR33" s="392"/>
      <c r="AS33" s="392"/>
      <c r="AT33" s="392"/>
      <c r="AU33" s="392"/>
      <c r="AV33" s="392"/>
      <c r="AW33" s="392"/>
      <c r="AX33" s="392"/>
      <c r="AY33" s="392"/>
      <c r="AZ33" s="392"/>
      <c r="BA33" s="392"/>
      <c r="BB33" s="392"/>
      <c r="BC33" s="392"/>
      <c r="BD33" s="217"/>
      <c r="BE33" s="392" t="s">
        <v>199</v>
      </c>
      <c r="BF33" s="392"/>
      <c r="BG33" s="392" t="s">
        <v>200</v>
      </c>
      <c r="BH33" s="392"/>
      <c r="BI33" s="392"/>
      <c r="BJ33" s="392"/>
      <c r="BK33" s="392"/>
      <c r="BL33" s="392"/>
      <c r="BM33" s="392"/>
      <c r="BN33" s="392"/>
      <c r="BO33" s="392"/>
      <c r="BP33" s="392"/>
      <c r="BQ33" s="392"/>
      <c r="BR33" s="392"/>
      <c r="BS33" s="392"/>
      <c r="BT33" s="392"/>
      <c r="BU33" s="392"/>
      <c r="BV33" s="217"/>
      <c r="BW33" s="393" t="s">
        <v>199</v>
      </c>
      <c r="BX33" s="393"/>
      <c r="BY33" s="392" t="s">
        <v>201</v>
      </c>
      <c r="BZ33" s="392"/>
      <c r="CA33" s="392"/>
      <c r="CB33" s="392"/>
      <c r="CC33" s="392"/>
      <c r="CD33" s="392"/>
      <c r="CE33" s="392"/>
      <c r="CF33" s="392"/>
      <c r="CG33" s="392"/>
      <c r="CH33" s="392"/>
      <c r="CI33" s="392"/>
      <c r="CJ33" s="392"/>
      <c r="CK33" s="392"/>
      <c r="CL33" s="392"/>
      <c r="CM33" s="392"/>
      <c r="CN33" s="216"/>
      <c r="CO33" s="393" t="s">
        <v>195</v>
      </c>
      <c r="CP33" s="393"/>
      <c r="CQ33" s="392" t="s">
        <v>202</v>
      </c>
      <c r="CR33" s="392"/>
      <c r="CS33" s="392"/>
      <c r="CT33" s="392"/>
      <c r="CU33" s="392"/>
      <c r="CV33" s="392"/>
      <c r="CW33" s="392"/>
      <c r="CX33" s="392"/>
      <c r="CY33" s="392"/>
      <c r="CZ33" s="392"/>
      <c r="DA33" s="392"/>
      <c r="DB33" s="392"/>
      <c r="DC33" s="392"/>
      <c r="DD33" s="392"/>
      <c r="DE33" s="392"/>
      <c r="DF33" s="216"/>
      <c r="DG33" s="391" t="s">
        <v>203</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5</v>
      </c>
      <c r="V34" s="389"/>
      <c r="W34" s="388" t="str">
        <f>IF('各会計、関係団体の財政状況及び健全化判断比率'!B28="","",'各会計、関係団体の財政状況及び健全化判断比率'!B28)</f>
        <v>国民健康保険事業会計（事業勘定）</v>
      </c>
      <c r="X34" s="388"/>
      <c r="Y34" s="388"/>
      <c r="Z34" s="388"/>
      <c r="AA34" s="388"/>
      <c r="AB34" s="388"/>
      <c r="AC34" s="388"/>
      <c r="AD34" s="388"/>
      <c r="AE34" s="388"/>
      <c r="AF34" s="388"/>
      <c r="AG34" s="388"/>
      <c r="AH34" s="388"/>
      <c r="AI34" s="388"/>
      <c r="AJ34" s="388"/>
      <c r="AK34" s="388"/>
      <c r="AL34" s="214"/>
      <c r="AM34" s="389" t="str">
        <f>IF(AO34="","",MAX(C34:D43,U34:V43)+1)</f>
        <v/>
      </c>
      <c r="AN34" s="389"/>
      <c r="AO34" s="388"/>
      <c r="AP34" s="388"/>
      <c r="AQ34" s="388"/>
      <c r="AR34" s="388"/>
      <c r="AS34" s="388"/>
      <c r="AT34" s="388"/>
      <c r="AU34" s="388"/>
      <c r="AV34" s="388"/>
      <c r="AW34" s="388"/>
      <c r="AX34" s="388"/>
      <c r="AY34" s="388"/>
      <c r="AZ34" s="388"/>
      <c r="BA34" s="388"/>
      <c r="BB34" s="388"/>
      <c r="BC34" s="388"/>
      <c r="BD34" s="214"/>
      <c r="BE34" s="389">
        <f>IF(BG34="","",MAX(C34:D43,U34:V43,AM34:AN43)+1)</f>
        <v>9</v>
      </c>
      <c r="BF34" s="389"/>
      <c r="BG34" s="388" t="str">
        <f>IF('各会計、関係団体の財政状況及び健全化判断比率'!B32="","",'各会計、関係団体の財政状況及び健全化判断比率'!B32)</f>
        <v>簡易水道事業会計</v>
      </c>
      <c r="BH34" s="388"/>
      <c r="BI34" s="388"/>
      <c r="BJ34" s="388"/>
      <c r="BK34" s="388"/>
      <c r="BL34" s="388"/>
      <c r="BM34" s="388"/>
      <c r="BN34" s="388"/>
      <c r="BO34" s="388"/>
      <c r="BP34" s="388"/>
      <c r="BQ34" s="388"/>
      <c r="BR34" s="388"/>
      <c r="BS34" s="388"/>
      <c r="BT34" s="388"/>
      <c r="BU34" s="388"/>
      <c r="BV34" s="214"/>
      <c r="BW34" s="389">
        <f>IF(BY34="","",MAX(C34:D43,U34:V43,AM34:AN43,BE34:BF43)+1)</f>
        <v>12</v>
      </c>
      <c r="BX34" s="389"/>
      <c r="BY34" s="388" t="str">
        <f>IF('各会計、関係団体の財政状況及び健全化判断比率'!B68="","",'各会計、関係団体の財政状況及び健全化判断比率'!B68)</f>
        <v>東京都後期高齢者医療広域連合（一般会計）</v>
      </c>
      <c r="BZ34" s="388"/>
      <c r="CA34" s="388"/>
      <c r="CB34" s="388"/>
      <c r="CC34" s="388"/>
      <c r="CD34" s="388"/>
      <c r="CE34" s="388"/>
      <c r="CF34" s="388"/>
      <c r="CG34" s="388"/>
      <c r="CH34" s="388"/>
      <c r="CI34" s="388"/>
      <c r="CJ34" s="388"/>
      <c r="CK34" s="388"/>
      <c r="CL34" s="388"/>
      <c r="CM34" s="388"/>
      <c r="CN34" s="214"/>
      <c r="CO34" s="389" t="str">
        <f>IF(CQ34="","",MAX(C34:D43,U34:V43,AM34:AN43,BE34:BF43,BW34:BX43)+1)</f>
        <v/>
      </c>
      <c r="CP34" s="389"/>
      <c r="CQ34" s="388" t="str">
        <f>IF('各会計、関係団体の財政状況及び健全化判断比率'!BS7="","",'各会計、関係団体の財政状況及び健全化判断比率'!BS7)</f>
        <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f>IF(E35="","",C34+1)</f>
        <v>2</v>
      </c>
      <c r="D35" s="389"/>
      <c r="E35" s="388" t="str">
        <f>IF('各会計、関係団体の財政状況及び健全化判断比率'!B8="","",'各会計、関係団体の財政状況及び健全化判断比率'!B8)</f>
        <v>連絡船事業会計</v>
      </c>
      <c r="F35" s="388"/>
      <c r="G35" s="388"/>
      <c r="H35" s="388"/>
      <c r="I35" s="388"/>
      <c r="J35" s="388"/>
      <c r="K35" s="388"/>
      <c r="L35" s="388"/>
      <c r="M35" s="388"/>
      <c r="N35" s="388"/>
      <c r="O35" s="388"/>
      <c r="P35" s="388"/>
      <c r="Q35" s="388"/>
      <c r="R35" s="388"/>
      <c r="S35" s="388"/>
      <c r="T35" s="214"/>
      <c r="U35" s="389">
        <f>IF(W35="","",U34+1)</f>
        <v>6</v>
      </c>
      <c r="V35" s="389"/>
      <c r="W35" s="388" t="str">
        <f>IF('各会計、関係団体の財政状況及び健全化判断比率'!B29="","",'各会計、関係団体の財政状況及び健全化判断比率'!B29)</f>
        <v>国民健康保険事業会計（直診勘定）</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10</v>
      </c>
      <c r="BF35" s="389"/>
      <c r="BG35" s="388" t="str">
        <f>IF('各会計、関係団体の財政状況及び健全化判断比率'!B33="","",'各会計、関係団体の財政状況及び健全化判断比率'!B33)</f>
        <v>と畜場事業会計</v>
      </c>
      <c r="BH35" s="388"/>
      <c r="BI35" s="388"/>
      <c r="BJ35" s="388"/>
      <c r="BK35" s="388"/>
      <c r="BL35" s="388"/>
      <c r="BM35" s="388"/>
      <c r="BN35" s="388"/>
      <c r="BO35" s="388"/>
      <c r="BP35" s="388"/>
      <c r="BQ35" s="388"/>
      <c r="BR35" s="388"/>
      <c r="BS35" s="388"/>
      <c r="BT35" s="388"/>
      <c r="BU35" s="388"/>
      <c r="BV35" s="214"/>
      <c r="BW35" s="389">
        <f t="shared" ref="BW35:BW43" si="2">IF(BY35="","",BW34+1)</f>
        <v>13</v>
      </c>
      <c r="BX35" s="389"/>
      <c r="BY35" s="388" t="str">
        <f>IF('各会計、関係団体の財政状況及び健全化判断比率'!B69="","",'各会計、関係団体の財政状況及び健全化判断比率'!B69)</f>
        <v>東京都後期高齢者医療広域連合（後期高齢者医療特別会計）</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f>IF(E36="","",C35+1)</f>
        <v>3</v>
      </c>
      <c r="D36" s="389"/>
      <c r="E36" s="388" t="str">
        <f>IF('各会計、関係団体の財政状況及び健全化判断比率'!B9="","",'各会計、関係団体の財政状況及び健全化判断比率'!B9)</f>
        <v>温泉ロッジ事業会計</v>
      </c>
      <c r="F36" s="388"/>
      <c r="G36" s="388"/>
      <c r="H36" s="388"/>
      <c r="I36" s="388"/>
      <c r="J36" s="388"/>
      <c r="K36" s="388"/>
      <c r="L36" s="388"/>
      <c r="M36" s="388"/>
      <c r="N36" s="388"/>
      <c r="O36" s="388"/>
      <c r="P36" s="388"/>
      <c r="Q36" s="388"/>
      <c r="R36" s="388"/>
      <c r="S36" s="388"/>
      <c r="T36" s="214"/>
      <c r="U36" s="389">
        <f t="shared" ref="U36:U43" si="4">IF(W36="","",U35+1)</f>
        <v>7</v>
      </c>
      <c r="V36" s="389"/>
      <c r="W36" s="388" t="str">
        <f>IF('各会計、関係団体の財政状況及び健全化判断比率'!B30="","",'各会計、関係団体の財政状況及び健全化判断比率'!B30)</f>
        <v>介護保険事業会計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f t="shared" si="1"/>
        <v>11</v>
      </c>
      <c r="BF36" s="389"/>
      <c r="BG36" s="388" t="str">
        <f>IF('各会計、関係団体の財政状況及び健全化判断比率'!B34="","",'各会計、関係団体の財政状況及び健全化判断比率'!B34)</f>
        <v>下水道事業会計</v>
      </c>
      <c r="BH36" s="388"/>
      <c r="BI36" s="388"/>
      <c r="BJ36" s="388"/>
      <c r="BK36" s="388"/>
      <c r="BL36" s="388"/>
      <c r="BM36" s="388"/>
      <c r="BN36" s="388"/>
      <c r="BO36" s="388"/>
      <c r="BP36" s="388"/>
      <c r="BQ36" s="388"/>
      <c r="BR36" s="388"/>
      <c r="BS36" s="388"/>
      <c r="BT36" s="388"/>
      <c r="BU36" s="388"/>
      <c r="BV36" s="214"/>
      <c r="BW36" s="389">
        <f t="shared" si="2"/>
        <v>14</v>
      </c>
      <c r="BX36" s="389"/>
      <c r="BY36" s="388" t="str">
        <f>IF('各会計、関係団体の財政状況及び健全化判断比率'!B70="","",'各会計、関係団体の財政状況及び健全化判断比率'!B70)</f>
        <v>東京都島嶼町村一部事務組合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f>IF(E37="","",C36+1)</f>
        <v>4</v>
      </c>
      <c r="D37" s="389"/>
      <c r="E37" s="388" t="str">
        <f>IF('各会計、関係団体の財政状況及び健全化判断比率'!B10="","",'各会計、関係団体の財政状況及び健全化判断比率'!B10)</f>
        <v>災害援護資金貸付事業会計</v>
      </c>
      <c r="F37" s="388"/>
      <c r="G37" s="388"/>
      <c r="H37" s="388"/>
      <c r="I37" s="388"/>
      <c r="J37" s="388"/>
      <c r="K37" s="388"/>
      <c r="L37" s="388"/>
      <c r="M37" s="388"/>
      <c r="N37" s="388"/>
      <c r="O37" s="388"/>
      <c r="P37" s="388"/>
      <c r="Q37" s="388"/>
      <c r="R37" s="388"/>
      <c r="S37" s="388"/>
      <c r="T37" s="214"/>
      <c r="U37" s="389">
        <f t="shared" si="4"/>
        <v>8</v>
      </c>
      <c r="V37" s="389"/>
      <c r="W37" s="388" t="str">
        <f>IF('各会計、関係団体の財政状況及び健全化判断比率'!B31="","",'各会計、関係団体の財政状況及び健全化判断比率'!B31)</f>
        <v>後期高齢者医療事業会計</v>
      </c>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15</v>
      </c>
      <c r="BX37" s="389"/>
      <c r="BY37" s="388" t="str">
        <f>IF('各会計、関係団体の財政状況及び健全化判断比率'!B71="","",'各会計、関係団体の財政状況及び健全化判断比率'!B71)</f>
        <v>東京都市町村職員退職手当組合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16</v>
      </c>
      <c r="BX38" s="389"/>
      <c r="BY38" s="388" t="str">
        <f>IF('各会計、関係団体の財政状況及び健全化判断比率'!B72="","",'各会計、関係団体の財政状況及び健全化判断比率'!B72)</f>
        <v>東京都市町村議会議員公務災害補償等組合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17</v>
      </c>
      <c r="BX39" s="389"/>
      <c r="BY39" s="388" t="str">
        <f>IF('各会計、関係団体の財政状況及び健全化判断比率'!B73="","",'各会計、関係団体の財政状況及び健全化判断比率'!B73)</f>
        <v>東京市町村総合事務組合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18</v>
      </c>
      <c r="BX40" s="389"/>
      <c r="BY40" s="388" t="str">
        <f>IF('各会計、関係団体の財政状況及び健全化判断比率'!B74="","",'各会計、関係団体の財政状況及び健全化判断比率'!B74)</f>
        <v>東京市町村総合事務組合（交通災害共済事業特別会計）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t="str">
        <f t="shared" si="2"/>
        <v/>
      </c>
      <c r="BX41" s="389"/>
      <c r="BY41" s="388" t="str">
        <f>IF('各会計、関係団体の財政状況及び健全化判断比率'!B75="","",'各会計、関係団体の財政状況及び健全化判断比率'!B75)</f>
        <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y9/GvMvw9KeLcVDjsQLEWdxGz2opYmNdwk8IBIOPaWsBm6BsjPXAeiDLsSkIXdh3S1/ZbPcsUWh3oVKGPOaHvg==" saltValue="gFkR8Vc70U9nDcdv5Z39K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5703125" style="23" customWidth="1"/>
    <col min="2" max="2" width="11" style="23" customWidth="1"/>
    <col min="3" max="3" width="17" style="23" customWidth="1"/>
    <col min="4" max="5" width="16.57031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12" t="s">
        <v>570</v>
      </c>
      <c r="D34" s="1212"/>
      <c r="E34" s="1213"/>
      <c r="F34" s="32">
        <v>10.91</v>
      </c>
      <c r="G34" s="33">
        <v>12.44</v>
      </c>
      <c r="H34" s="33">
        <v>8.0399999999999991</v>
      </c>
      <c r="I34" s="33">
        <v>12.65</v>
      </c>
      <c r="J34" s="34">
        <v>9.0399999999999991</v>
      </c>
      <c r="K34" s="22"/>
      <c r="L34" s="22"/>
      <c r="M34" s="22"/>
      <c r="N34" s="22"/>
      <c r="O34" s="22"/>
      <c r="P34" s="22"/>
    </row>
    <row r="35" spans="1:16" ht="39" customHeight="1" x14ac:dyDescent="0.15">
      <c r="A35" s="22"/>
      <c r="B35" s="35"/>
      <c r="C35" s="1206" t="s">
        <v>571</v>
      </c>
      <c r="D35" s="1207"/>
      <c r="E35" s="1208"/>
      <c r="F35" s="36">
        <v>0</v>
      </c>
      <c r="G35" s="37">
        <v>0</v>
      </c>
      <c r="H35" s="37">
        <v>0</v>
      </c>
      <c r="I35" s="37">
        <v>0</v>
      </c>
      <c r="J35" s="38">
        <v>1.02</v>
      </c>
      <c r="K35" s="22"/>
      <c r="L35" s="22"/>
      <c r="M35" s="22"/>
      <c r="N35" s="22"/>
      <c r="O35" s="22"/>
      <c r="P35" s="22"/>
    </row>
    <row r="36" spans="1:16" ht="39" customHeight="1" x14ac:dyDescent="0.15">
      <c r="A36" s="22"/>
      <c r="B36" s="35"/>
      <c r="C36" s="1206" t="s">
        <v>572</v>
      </c>
      <c r="D36" s="1207"/>
      <c r="E36" s="1208"/>
      <c r="F36" s="36">
        <v>0</v>
      </c>
      <c r="G36" s="37">
        <v>0</v>
      </c>
      <c r="H36" s="37">
        <v>0.66</v>
      </c>
      <c r="I36" s="37">
        <v>0.71</v>
      </c>
      <c r="J36" s="38">
        <v>0.59</v>
      </c>
      <c r="K36" s="22"/>
      <c r="L36" s="22"/>
      <c r="M36" s="22"/>
      <c r="N36" s="22"/>
      <c r="O36" s="22"/>
      <c r="P36" s="22"/>
    </row>
    <row r="37" spans="1:16" ht="39" customHeight="1" x14ac:dyDescent="0.15">
      <c r="A37" s="22"/>
      <c r="B37" s="35"/>
      <c r="C37" s="1206" t="s">
        <v>573</v>
      </c>
      <c r="D37" s="1207"/>
      <c r="E37" s="1208"/>
      <c r="F37" s="36">
        <v>0.08</v>
      </c>
      <c r="G37" s="37">
        <v>0.09</v>
      </c>
      <c r="H37" s="37">
        <v>0.11</v>
      </c>
      <c r="I37" s="37">
        <v>0.12</v>
      </c>
      <c r="J37" s="38">
        <v>0.18</v>
      </c>
      <c r="K37" s="22"/>
      <c r="L37" s="22"/>
      <c r="M37" s="22"/>
      <c r="N37" s="22"/>
      <c r="O37" s="22"/>
      <c r="P37" s="22"/>
    </row>
    <row r="38" spans="1:16" ht="39" customHeight="1" x14ac:dyDescent="0.15">
      <c r="A38" s="22"/>
      <c r="B38" s="35"/>
      <c r="C38" s="1206" t="s">
        <v>574</v>
      </c>
      <c r="D38" s="1207"/>
      <c r="E38" s="1208"/>
      <c r="F38" s="36">
        <v>0.4</v>
      </c>
      <c r="G38" s="37">
        <v>0.39</v>
      </c>
      <c r="H38" s="37">
        <v>0.2</v>
      </c>
      <c r="I38" s="37">
        <v>7.0000000000000007E-2</v>
      </c>
      <c r="J38" s="38">
        <v>0.17</v>
      </c>
      <c r="K38" s="22"/>
      <c r="L38" s="22"/>
      <c r="M38" s="22"/>
      <c r="N38" s="22"/>
      <c r="O38" s="22"/>
      <c r="P38" s="22"/>
    </row>
    <row r="39" spans="1:16" ht="39" customHeight="1" x14ac:dyDescent="0.15">
      <c r="A39" s="22"/>
      <c r="B39" s="35"/>
      <c r="C39" s="1206" t="s">
        <v>575</v>
      </c>
      <c r="D39" s="1207"/>
      <c r="E39" s="1208"/>
      <c r="F39" s="36">
        <v>0.52</v>
      </c>
      <c r="G39" s="37">
        <v>0.56999999999999995</v>
      </c>
      <c r="H39" s="37">
        <v>0.69</v>
      </c>
      <c r="I39" s="37">
        <v>0.31</v>
      </c>
      <c r="J39" s="38">
        <v>0.16</v>
      </c>
      <c r="K39" s="22"/>
      <c r="L39" s="22"/>
      <c r="M39" s="22"/>
      <c r="N39" s="22"/>
      <c r="O39" s="22"/>
      <c r="P39" s="22"/>
    </row>
    <row r="40" spans="1:16" ht="39" customHeight="1" x14ac:dyDescent="0.15">
      <c r="A40" s="22"/>
      <c r="B40" s="35"/>
      <c r="C40" s="1206" t="s">
        <v>576</v>
      </c>
      <c r="D40" s="1207"/>
      <c r="E40" s="1208"/>
      <c r="F40" s="36">
        <v>7.0000000000000007E-2</v>
      </c>
      <c r="G40" s="37">
        <v>0.1</v>
      </c>
      <c r="H40" s="37">
        <v>0.08</v>
      </c>
      <c r="I40" s="37">
        <v>0.06</v>
      </c>
      <c r="J40" s="38">
        <v>0.08</v>
      </c>
      <c r="K40" s="22"/>
      <c r="L40" s="22"/>
      <c r="M40" s="22"/>
      <c r="N40" s="22"/>
      <c r="O40" s="22"/>
      <c r="P40" s="22"/>
    </row>
    <row r="41" spans="1:16" ht="39" customHeight="1" x14ac:dyDescent="0.15">
      <c r="A41" s="22"/>
      <c r="B41" s="35"/>
      <c r="C41" s="1206" t="s">
        <v>577</v>
      </c>
      <c r="D41" s="1207"/>
      <c r="E41" s="1208"/>
      <c r="F41" s="36">
        <v>0</v>
      </c>
      <c r="G41" s="37">
        <v>0</v>
      </c>
      <c r="H41" s="37">
        <v>0</v>
      </c>
      <c r="I41" s="37">
        <v>0</v>
      </c>
      <c r="J41" s="38">
        <v>0</v>
      </c>
      <c r="K41" s="22"/>
      <c r="L41" s="22"/>
      <c r="M41" s="22"/>
      <c r="N41" s="22"/>
      <c r="O41" s="22"/>
      <c r="P41" s="22"/>
    </row>
    <row r="42" spans="1:16" ht="39" customHeight="1" x14ac:dyDescent="0.15">
      <c r="A42" s="22"/>
      <c r="B42" s="39"/>
      <c r="C42" s="1206" t="s">
        <v>578</v>
      </c>
      <c r="D42" s="1207"/>
      <c r="E42" s="1208"/>
      <c r="F42" s="36" t="s">
        <v>520</v>
      </c>
      <c r="G42" s="37" t="s">
        <v>520</v>
      </c>
      <c r="H42" s="37" t="s">
        <v>520</v>
      </c>
      <c r="I42" s="37" t="s">
        <v>520</v>
      </c>
      <c r="J42" s="38" t="s">
        <v>520</v>
      </c>
      <c r="K42" s="22"/>
      <c r="L42" s="22"/>
      <c r="M42" s="22"/>
      <c r="N42" s="22"/>
      <c r="O42" s="22"/>
      <c r="P42" s="22"/>
    </row>
    <row r="43" spans="1:16" ht="39" customHeight="1" thickBot="1" x14ac:dyDescent="0.2">
      <c r="A43" s="22"/>
      <c r="B43" s="40"/>
      <c r="C43" s="1209" t="s">
        <v>579</v>
      </c>
      <c r="D43" s="1210"/>
      <c r="E43" s="1211"/>
      <c r="F43" s="41">
        <v>0</v>
      </c>
      <c r="G43" s="42">
        <v>0.04</v>
      </c>
      <c r="H43" s="42">
        <v>0</v>
      </c>
      <c r="I43" s="42">
        <v>0.05</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Ha9OnpJUDsOK7gD8UP2aPcXqjqMXLO9ZwIjfAo19lpmZizqrXzyFKkp5SeHqQ7mv3SLRneOkQSuAR0eXNXl30A==" saltValue="GsBU6CzXnpyqpHEgLtvH1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5703125" style="49" customWidth="1"/>
    <col min="2" max="3" width="10.85546875" style="49" customWidth="1"/>
    <col min="4" max="4" width="10" style="49" customWidth="1"/>
    <col min="5" max="10" width="11" style="49" customWidth="1"/>
    <col min="11" max="15" width="13.140625" style="49" customWidth="1"/>
    <col min="16" max="21" width="11.4257812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32" t="s">
        <v>11</v>
      </c>
      <c r="C45" s="1233"/>
      <c r="D45" s="58"/>
      <c r="E45" s="1238" t="s">
        <v>12</v>
      </c>
      <c r="F45" s="1238"/>
      <c r="G45" s="1238"/>
      <c r="H45" s="1238"/>
      <c r="I45" s="1238"/>
      <c r="J45" s="1239"/>
      <c r="K45" s="59">
        <v>319</v>
      </c>
      <c r="L45" s="60">
        <v>299</v>
      </c>
      <c r="M45" s="60">
        <v>271</v>
      </c>
      <c r="N45" s="60">
        <v>257</v>
      </c>
      <c r="O45" s="61">
        <v>281</v>
      </c>
      <c r="P45" s="48"/>
      <c r="Q45" s="48"/>
      <c r="R45" s="48"/>
      <c r="S45" s="48"/>
      <c r="T45" s="48"/>
      <c r="U45" s="48"/>
    </row>
    <row r="46" spans="1:21" ht="30.75" customHeight="1" x14ac:dyDescent="0.15">
      <c r="A46" s="48"/>
      <c r="B46" s="1234"/>
      <c r="C46" s="1235"/>
      <c r="D46" s="62"/>
      <c r="E46" s="1216" t="s">
        <v>13</v>
      </c>
      <c r="F46" s="1216"/>
      <c r="G46" s="1216"/>
      <c r="H46" s="1216"/>
      <c r="I46" s="1216"/>
      <c r="J46" s="1217"/>
      <c r="K46" s="63" t="s">
        <v>520</v>
      </c>
      <c r="L46" s="64" t="s">
        <v>520</v>
      </c>
      <c r="M46" s="64" t="s">
        <v>520</v>
      </c>
      <c r="N46" s="64" t="s">
        <v>520</v>
      </c>
      <c r="O46" s="65" t="s">
        <v>520</v>
      </c>
      <c r="P46" s="48"/>
      <c r="Q46" s="48"/>
      <c r="R46" s="48"/>
      <c r="S46" s="48"/>
      <c r="T46" s="48"/>
      <c r="U46" s="48"/>
    </row>
    <row r="47" spans="1:21" ht="30.75" customHeight="1" x14ac:dyDescent="0.15">
      <c r="A47" s="48"/>
      <c r="B47" s="1234"/>
      <c r="C47" s="1235"/>
      <c r="D47" s="62"/>
      <c r="E47" s="1216" t="s">
        <v>14</v>
      </c>
      <c r="F47" s="1216"/>
      <c r="G47" s="1216"/>
      <c r="H47" s="1216"/>
      <c r="I47" s="1216"/>
      <c r="J47" s="1217"/>
      <c r="K47" s="63" t="s">
        <v>520</v>
      </c>
      <c r="L47" s="64" t="s">
        <v>520</v>
      </c>
      <c r="M47" s="64" t="s">
        <v>520</v>
      </c>
      <c r="N47" s="64" t="s">
        <v>520</v>
      </c>
      <c r="O47" s="65" t="s">
        <v>520</v>
      </c>
      <c r="P47" s="48"/>
      <c r="Q47" s="48"/>
      <c r="R47" s="48"/>
      <c r="S47" s="48"/>
      <c r="T47" s="48"/>
      <c r="U47" s="48"/>
    </row>
    <row r="48" spans="1:21" ht="30.75" customHeight="1" x14ac:dyDescent="0.15">
      <c r="A48" s="48"/>
      <c r="B48" s="1234"/>
      <c r="C48" s="1235"/>
      <c r="D48" s="62"/>
      <c r="E48" s="1216" t="s">
        <v>15</v>
      </c>
      <c r="F48" s="1216"/>
      <c r="G48" s="1216"/>
      <c r="H48" s="1216"/>
      <c r="I48" s="1216"/>
      <c r="J48" s="1217"/>
      <c r="K48" s="63">
        <v>109</v>
      </c>
      <c r="L48" s="64">
        <v>79</v>
      </c>
      <c r="M48" s="64">
        <v>70</v>
      </c>
      <c r="N48" s="64">
        <v>68</v>
      </c>
      <c r="O48" s="65">
        <v>69</v>
      </c>
      <c r="P48" s="48"/>
      <c r="Q48" s="48"/>
      <c r="R48" s="48"/>
      <c r="S48" s="48"/>
      <c r="T48" s="48"/>
      <c r="U48" s="48"/>
    </row>
    <row r="49" spans="1:21" ht="30.75" customHeight="1" x14ac:dyDescent="0.15">
      <c r="A49" s="48"/>
      <c r="B49" s="1234"/>
      <c r="C49" s="1235"/>
      <c r="D49" s="62"/>
      <c r="E49" s="1216" t="s">
        <v>16</v>
      </c>
      <c r="F49" s="1216"/>
      <c r="G49" s="1216"/>
      <c r="H49" s="1216"/>
      <c r="I49" s="1216"/>
      <c r="J49" s="1217"/>
      <c r="K49" s="63">
        <v>23</v>
      </c>
      <c r="L49" s="64">
        <v>23</v>
      </c>
      <c r="M49" s="64">
        <v>23</v>
      </c>
      <c r="N49" s="64">
        <v>23</v>
      </c>
      <c r="O49" s="65">
        <v>21</v>
      </c>
      <c r="P49" s="48"/>
      <c r="Q49" s="48"/>
      <c r="R49" s="48"/>
      <c r="S49" s="48"/>
      <c r="T49" s="48"/>
      <c r="U49" s="48"/>
    </row>
    <row r="50" spans="1:21" ht="30.75" customHeight="1" x14ac:dyDescent="0.15">
      <c r="A50" s="48"/>
      <c r="B50" s="1234"/>
      <c r="C50" s="1235"/>
      <c r="D50" s="62"/>
      <c r="E50" s="1216" t="s">
        <v>17</v>
      </c>
      <c r="F50" s="1216"/>
      <c r="G50" s="1216"/>
      <c r="H50" s="1216"/>
      <c r="I50" s="1216"/>
      <c r="J50" s="1217"/>
      <c r="K50" s="63" t="s">
        <v>520</v>
      </c>
      <c r="L50" s="64" t="s">
        <v>520</v>
      </c>
      <c r="M50" s="64" t="s">
        <v>520</v>
      </c>
      <c r="N50" s="64" t="s">
        <v>520</v>
      </c>
      <c r="O50" s="65" t="s">
        <v>520</v>
      </c>
      <c r="P50" s="48"/>
      <c r="Q50" s="48"/>
      <c r="R50" s="48"/>
      <c r="S50" s="48"/>
      <c r="T50" s="48"/>
      <c r="U50" s="48"/>
    </row>
    <row r="51" spans="1:21" ht="30.75" customHeight="1" x14ac:dyDescent="0.15">
      <c r="A51" s="48"/>
      <c r="B51" s="1236"/>
      <c r="C51" s="1237"/>
      <c r="D51" s="66"/>
      <c r="E51" s="1216" t="s">
        <v>18</v>
      </c>
      <c r="F51" s="1216"/>
      <c r="G51" s="1216"/>
      <c r="H51" s="1216"/>
      <c r="I51" s="1216"/>
      <c r="J51" s="1217"/>
      <c r="K51" s="63" t="s">
        <v>520</v>
      </c>
      <c r="L51" s="64" t="s">
        <v>520</v>
      </c>
      <c r="M51" s="64" t="s">
        <v>520</v>
      </c>
      <c r="N51" s="64" t="s">
        <v>520</v>
      </c>
      <c r="O51" s="65" t="s">
        <v>520</v>
      </c>
      <c r="P51" s="48"/>
      <c r="Q51" s="48"/>
      <c r="R51" s="48"/>
      <c r="S51" s="48"/>
      <c r="T51" s="48"/>
      <c r="U51" s="48"/>
    </row>
    <row r="52" spans="1:21" ht="30.75" customHeight="1" x14ac:dyDescent="0.15">
      <c r="A52" s="48"/>
      <c r="B52" s="1214" t="s">
        <v>19</v>
      </c>
      <c r="C52" s="1215"/>
      <c r="D52" s="66"/>
      <c r="E52" s="1216" t="s">
        <v>20</v>
      </c>
      <c r="F52" s="1216"/>
      <c r="G52" s="1216"/>
      <c r="H52" s="1216"/>
      <c r="I52" s="1216"/>
      <c r="J52" s="1217"/>
      <c r="K52" s="63">
        <v>340</v>
      </c>
      <c r="L52" s="64">
        <v>303</v>
      </c>
      <c r="M52" s="64">
        <v>284</v>
      </c>
      <c r="N52" s="64">
        <v>261</v>
      </c>
      <c r="O52" s="65">
        <v>274</v>
      </c>
      <c r="P52" s="48"/>
      <c r="Q52" s="48"/>
      <c r="R52" s="48"/>
      <c r="S52" s="48"/>
      <c r="T52" s="48"/>
      <c r="U52" s="48"/>
    </row>
    <row r="53" spans="1:21" ht="30.75" customHeight="1" thickBot="1" x14ac:dyDescent="0.2">
      <c r="A53" s="48"/>
      <c r="B53" s="1218" t="s">
        <v>21</v>
      </c>
      <c r="C53" s="1219"/>
      <c r="D53" s="67"/>
      <c r="E53" s="1220" t="s">
        <v>22</v>
      </c>
      <c r="F53" s="1220"/>
      <c r="G53" s="1220"/>
      <c r="H53" s="1220"/>
      <c r="I53" s="1220"/>
      <c r="J53" s="1221"/>
      <c r="K53" s="68">
        <v>111</v>
      </c>
      <c r="L53" s="69">
        <v>98</v>
      </c>
      <c r="M53" s="69">
        <v>80</v>
      </c>
      <c r="N53" s="69">
        <v>87</v>
      </c>
      <c r="O53" s="70">
        <v>97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580</v>
      </c>
      <c r="P55" s="48"/>
      <c r="Q55" s="48"/>
      <c r="R55" s="48"/>
      <c r="S55" s="48"/>
      <c r="T55" s="48"/>
      <c r="U55" s="48"/>
    </row>
    <row r="56" spans="1:21" ht="31.5" customHeight="1" thickBot="1" x14ac:dyDescent="0.2">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5" customHeight="1" x14ac:dyDescent="0.15">
      <c r="B57" s="1222" t="s">
        <v>25</v>
      </c>
      <c r="C57" s="1223"/>
      <c r="D57" s="1226" t="s">
        <v>26</v>
      </c>
      <c r="E57" s="1227"/>
      <c r="F57" s="1227"/>
      <c r="G57" s="1227"/>
      <c r="H57" s="1227"/>
      <c r="I57" s="1227"/>
      <c r="J57" s="1228"/>
      <c r="K57" s="83" t="s">
        <v>599</v>
      </c>
      <c r="L57" s="84" t="s">
        <v>599</v>
      </c>
      <c r="M57" s="84" t="s">
        <v>599</v>
      </c>
      <c r="N57" s="84" t="s">
        <v>599</v>
      </c>
      <c r="O57" s="85" t="s">
        <v>599</v>
      </c>
    </row>
    <row r="58" spans="1:21" ht="31.5" customHeight="1" thickBot="1" x14ac:dyDescent="0.2">
      <c r="B58" s="1224"/>
      <c r="C58" s="1225"/>
      <c r="D58" s="1229" t="s">
        <v>27</v>
      </c>
      <c r="E58" s="1230"/>
      <c r="F58" s="1230"/>
      <c r="G58" s="1230"/>
      <c r="H58" s="1230"/>
      <c r="I58" s="1230"/>
      <c r="J58" s="1231"/>
      <c r="K58" s="86" t="s">
        <v>599</v>
      </c>
      <c r="L58" s="87" t="s">
        <v>599</v>
      </c>
      <c r="M58" s="87" t="s">
        <v>599</v>
      </c>
      <c r="N58" s="87" t="s">
        <v>599</v>
      </c>
      <c r="O58" s="88" t="s">
        <v>599</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x1YuilUT7NxJCfpzBIilMoOuzfJk6mhuKktoWDb3zSRHSlk83drUPD8FhKbSFYQja9XKG4Z3Z0MNIL+oWDIqw==" saltValue="iJqOBZpGuXWw+QIstWohK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5703125" style="93" customWidth="1"/>
    <col min="2" max="3" width="12.5703125" style="93" customWidth="1"/>
    <col min="4" max="4" width="11.5703125" style="93" customWidth="1"/>
    <col min="5" max="8" width="10.42578125" style="93" customWidth="1"/>
    <col min="9" max="13" width="16.42578125" style="93" customWidth="1"/>
    <col min="14" max="19" width="12.57031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562</v>
      </c>
      <c r="J40" s="100" t="s">
        <v>563</v>
      </c>
      <c r="K40" s="100" t="s">
        <v>564</v>
      </c>
      <c r="L40" s="100" t="s">
        <v>565</v>
      </c>
      <c r="M40" s="101" t="s">
        <v>566</v>
      </c>
    </row>
    <row r="41" spans="2:13" ht="27.75" customHeight="1" x14ac:dyDescent="0.15">
      <c r="B41" s="1252" t="s">
        <v>30</v>
      </c>
      <c r="C41" s="1253"/>
      <c r="D41" s="102"/>
      <c r="E41" s="1254" t="s">
        <v>31</v>
      </c>
      <c r="F41" s="1254"/>
      <c r="G41" s="1254"/>
      <c r="H41" s="1255"/>
      <c r="I41" s="103">
        <v>2553</v>
      </c>
      <c r="J41" s="104">
        <v>2673</v>
      </c>
      <c r="K41" s="104">
        <v>2786</v>
      </c>
      <c r="L41" s="104">
        <v>2771</v>
      </c>
      <c r="M41" s="105">
        <v>2853</v>
      </c>
    </row>
    <row r="42" spans="2:13" ht="27.75" customHeight="1" x14ac:dyDescent="0.15">
      <c r="B42" s="1242"/>
      <c r="C42" s="1243"/>
      <c r="D42" s="106"/>
      <c r="E42" s="1246" t="s">
        <v>32</v>
      </c>
      <c r="F42" s="1246"/>
      <c r="G42" s="1246"/>
      <c r="H42" s="1247"/>
      <c r="I42" s="107" t="s">
        <v>520</v>
      </c>
      <c r="J42" s="108" t="s">
        <v>520</v>
      </c>
      <c r="K42" s="108" t="s">
        <v>520</v>
      </c>
      <c r="L42" s="108" t="s">
        <v>520</v>
      </c>
      <c r="M42" s="109" t="s">
        <v>520</v>
      </c>
    </row>
    <row r="43" spans="2:13" ht="27.75" customHeight="1" x14ac:dyDescent="0.15">
      <c r="B43" s="1242"/>
      <c r="C43" s="1243"/>
      <c r="D43" s="106"/>
      <c r="E43" s="1246" t="s">
        <v>33</v>
      </c>
      <c r="F43" s="1246"/>
      <c r="G43" s="1246"/>
      <c r="H43" s="1247"/>
      <c r="I43" s="107">
        <v>846</v>
      </c>
      <c r="J43" s="108">
        <v>855</v>
      </c>
      <c r="K43" s="108">
        <v>857</v>
      </c>
      <c r="L43" s="108">
        <v>823</v>
      </c>
      <c r="M43" s="109">
        <v>927</v>
      </c>
    </row>
    <row r="44" spans="2:13" ht="27.75" customHeight="1" x14ac:dyDescent="0.15">
      <c r="B44" s="1242"/>
      <c r="C44" s="1243"/>
      <c r="D44" s="106"/>
      <c r="E44" s="1246" t="s">
        <v>34</v>
      </c>
      <c r="F44" s="1246"/>
      <c r="G44" s="1246"/>
      <c r="H44" s="1247"/>
      <c r="I44" s="107">
        <v>163</v>
      </c>
      <c r="J44" s="108">
        <v>141</v>
      </c>
      <c r="K44" s="108">
        <v>121</v>
      </c>
      <c r="L44" s="108">
        <v>99</v>
      </c>
      <c r="M44" s="109">
        <v>79</v>
      </c>
    </row>
    <row r="45" spans="2:13" ht="27.75" customHeight="1" x14ac:dyDescent="0.15">
      <c r="B45" s="1242"/>
      <c r="C45" s="1243"/>
      <c r="D45" s="106"/>
      <c r="E45" s="1246" t="s">
        <v>35</v>
      </c>
      <c r="F45" s="1246"/>
      <c r="G45" s="1246"/>
      <c r="H45" s="1247"/>
      <c r="I45" s="107">
        <v>469</v>
      </c>
      <c r="J45" s="108">
        <v>457</v>
      </c>
      <c r="K45" s="108">
        <v>296</v>
      </c>
      <c r="L45" s="108">
        <v>417</v>
      </c>
      <c r="M45" s="109">
        <v>400</v>
      </c>
    </row>
    <row r="46" spans="2:13" ht="27.75" customHeight="1" x14ac:dyDescent="0.15">
      <c r="B46" s="1242"/>
      <c r="C46" s="1243"/>
      <c r="D46" s="110"/>
      <c r="E46" s="1246" t="s">
        <v>36</v>
      </c>
      <c r="F46" s="1246"/>
      <c r="G46" s="1246"/>
      <c r="H46" s="1247"/>
      <c r="I46" s="107" t="s">
        <v>520</v>
      </c>
      <c r="J46" s="108" t="s">
        <v>520</v>
      </c>
      <c r="K46" s="108" t="s">
        <v>520</v>
      </c>
      <c r="L46" s="108" t="s">
        <v>520</v>
      </c>
      <c r="M46" s="109" t="s">
        <v>520</v>
      </c>
    </row>
    <row r="47" spans="2:13" ht="27.75" customHeight="1" x14ac:dyDescent="0.15">
      <c r="B47" s="1242"/>
      <c r="C47" s="1243"/>
      <c r="D47" s="111"/>
      <c r="E47" s="1256" t="s">
        <v>37</v>
      </c>
      <c r="F47" s="1257"/>
      <c r="G47" s="1257"/>
      <c r="H47" s="1258"/>
      <c r="I47" s="107" t="s">
        <v>520</v>
      </c>
      <c r="J47" s="108" t="s">
        <v>520</v>
      </c>
      <c r="K47" s="108" t="s">
        <v>520</v>
      </c>
      <c r="L47" s="108" t="s">
        <v>520</v>
      </c>
      <c r="M47" s="109" t="s">
        <v>520</v>
      </c>
    </row>
    <row r="48" spans="2:13" ht="27.75" customHeight="1" x14ac:dyDescent="0.15">
      <c r="B48" s="1242"/>
      <c r="C48" s="1243"/>
      <c r="D48" s="106"/>
      <c r="E48" s="1246" t="s">
        <v>38</v>
      </c>
      <c r="F48" s="1246"/>
      <c r="G48" s="1246"/>
      <c r="H48" s="1247"/>
      <c r="I48" s="107" t="s">
        <v>520</v>
      </c>
      <c r="J48" s="108" t="s">
        <v>520</v>
      </c>
      <c r="K48" s="108" t="s">
        <v>520</v>
      </c>
      <c r="L48" s="108" t="s">
        <v>520</v>
      </c>
      <c r="M48" s="109" t="s">
        <v>520</v>
      </c>
    </row>
    <row r="49" spans="2:13" ht="27.75" customHeight="1" x14ac:dyDescent="0.15">
      <c r="B49" s="1244"/>
      <c r="C49" s="1245"/>
      <c r="D49" s="106"/>
      <c r="E49" s="1246" t="s">
        <v>39</v>
      </c>
      <c r="F49" s="1246"/>
      <c r="G49" s="1246"/>
      <c r="H49" s="1247"/>
      <c r="I49" s="107" t="s">
        <v>520</v>
      </c>
      <c r="J49" s="108" t="s">
        <v>520</v>
      </c>
      <c r="K49" s="108" t="s">
        <v>520</v>
      </c>
      <c r="L49" s="108" t="s">
        <v>520</v>
      </c>
      <c r="M49" s="109" t="s">
        <v>520</v>
      </c>
    </row>
    <row r="50" spans="2:13" ht="27.75" customHeight="1" x14ac:dyDescent="0.15">
      <c r="B50" s="1240" t="s">
        <v>40</v>
      </c>
      <c r="C50" s="1241"/>
      <c r="D50" s="112"/>
      <c r="E50" s="1246" t="s">
        <v>41</v>
      </c>
      <c r="F50" s="1246"/>
      <c r="G50" s="1246"/>
      <c r="H50" s="1247"/>
      <c r="I50" s="107">
        <v>2470</v>
      </c>
      <c r="J50" s="108">
        <v>2414</v>
      </c>
      <c r="K50" s="108">
        <v>2344</v>
      </c>
      <c r="L50" s="108">
        <v>2093</v>
      </c>
      <c r="M50" s="109">
        <v>2213</v>
      </c>
    </row>
    <row r="51" spans="2:13" ht="27.75" customHeight="1" x14ac:dyDescent="0.15">
      <c r="B51" s="1242"/>
      <c r="C51" s="1243"/>
      <c r="D51" s="106"/>
      <c r="E51" s="1246" t="s">
        <v>42</v>
      </c>
      <c r="F51" s="1246"/>
      <c r="G51" s="1246"/>
      <c r="H51" s="1247"/>
      <c r="I51" s="107">
        <v>79</v>
      </c>
      <c r="J51" s="108">
        <v>68</v>
      </c>
      <c r="K51" s="108">
        <v>58</v>
      </c>
      <c r="L51" s="108">
        <v>48</v>
      </c>
      <c r="M51" s="109">
        <v>39</v>
      </c>
    </row>
    <row r="52" spans="2:13" ht="27.75" customHeight="1" x14ac:dyDescent="0.15">
      <c r="B52" s="1244"/>
      <c r="C52" s="1245"/>
      <c r="D52" s="106"/>
      <c r="E52" s="1246" t="s">
        <v>43</v>
      </c>
      <c r="F52" s="1246"/>
      <c r="G52" s="1246"/>
      <c r="H52" s="1247"/>
      <c r="I52" s="107">
        <v>2490</v>
      </c>
      <c r="J52" s="108">
        <v>2562</v>
      </c>
      <c r="K52" s="108">
        <v>2637</v>
      </c>
      <c r="L52" s="108">
        <v>2615</v>
      </c>
      <c r="M52" s="109">
        <v>2708</v>
      </c>
    </row>
    <row r="53" spans="2:13" ht="27.75" customHeight="1" thickBot="1" x14ac:dyDescent="0.2">
      <c r="B53" s="1248" t="s">
        <v>44</v>
      </c>
      <c r="C53" s="1249"/>
      <c r="D53" s="113"/>
      <c r="E53" s="1250" t="s">
        <v>45</v>
      </c>
      <c r="F53" s="1250"/>
      <c r="G53" s="1250"/>
      <c r="H53" s="1251"/>
      <c r="I53" s="114">
        <v>-1008</v>
      </c>
      <c r="J53" s="115">
        <v>-918</v>
      </c>
      <c r="K53" s="115">
        <v>-979</v>
      </c>
      <c r="L53" s="115">
        <v>-647</v>
      </c>
      <c r="M53" s="116">
        <v>-702</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2JqgPrPcpxrO7VRyHZFfvm1V9pim5ZmD5mqJq4WliuOon/u9+vMna5wvSqvZTmI+CV/pxoG0qNMGvTEs2DT/w==" saltValue="3NTs00OfDEthi4DwzRy7W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8515625" style="1" customWidth="1"/>
    <col min="2" max="2" width="16.42578125" style="1" customWidth="1"/>
    <col min="3" max="5" width="26.28515625" style="1" customWidth="1"/>
    <col min="6" max="8" width="24.28515625" style="1" customWidth="1"/>
    <col min="9" max="14" width="26" style="1" customWidth="1"/>
    <col min="15" max="15" width="6.1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267" t="s">
        <v>48</v>
      </c>
      <c r="D55" s="1267"/>
      <c r="E55" s="1268"/>
      <c r="F55" s="128">
        <v>420</v>
      </c>
      <c r="G55" s="128">
        <v>310</v>
      </c>
      <c r="H55" s="129">
        <v>420</v>
      </c>
    </row>
    <row r="56" spans="2:8" ht="52.5" customHeight="1" x14ac:dyDescent="0.15">
      <c r="B56" s="130"/>
      <c r="C56" s="1269" t="s">
        <v>49</v>
      </c>
      <c r="D56" s="1269"/>
      <c r="E56" s="1270"/>
      <c r="F56" s="131">
        <v>191</v>
      </c>
      <c r="G56" s="131">
        <v>191</v>
      </c>
      <c r="H56" s="132">
        <v>191</v>
      </c>
    </row>
    <row r="57" spans="2:8" ht="53.25" customHeight="1" x14ac:dyDescent="0.15">
      <c r="B57" s="130"/>
      <c r="C57" s="1271" t="s">
        <v>50</v>
      </c>
      <c r="D57" s="1271"/>
      <c r="E57" s="1272"/>
      <c r="F57" s="133">
        <v>1733</v>
      </c>
      <c r="G57" s="133">
        <v>1648</v>
      </c>
      <c r="H57" s="134">
        <v>1602</v>
      </c>
    </row>
    <row r="58" spans="2:8" ht="45.75" customHeight="1" x14ac:dyDescent="0.15">
      <c r="B58" s="135"/>
      <c r="C58" s="1259" t="s">
        <v>586</v>
      </c>
      <c r="D58" s="1260"/>
      <c r="E58" s="1261"/>
      <c r="F58" s="136">
        <v>611</v>
      </c>
      <c r="G58" s="136">
        <v>510</v>
      </c>
      <c r="H58" s="137">
        <v>510</v>
      </c>
    </row>
    <row r="59" spans="2:8" ht="45.75" customHeight="1" x14ac:dyDescent="0.15">
      <c r="B59" s="135"/>
      <c r="C59" s="1259" t="s">
        <v>587</v>
      </c>
      <c r="D59" s="1260"/>
      <c r="E59" s="1261"/>
      <c r="F59" s="136">
        <v>330</v>
      </c>
      <c r="G59" s="136">
        <v>330</v>
      </c>
      <c r="H59" s="137">
        <v>331</v>
      </c>
    </row>
    <row r="60" spans="2:8" ht="45.75" customHeight="1" x14ac:dyDescent="0.15">
      <c r="B60" s="135"/>
      <c r="C60" s="1259" t="s">
        <v>588</v>
      </c>
      <c r="D60" s="1260"/>
      <c r="E60" s="1261"/>
      <c r="F60" s="136">
        <v>296</v>
      </c>
      <c r="G60" s="136">
        <v>300</v>
      </c>
      <c r="H60" s="137">
        <v>302</v>
      </c>
    </row>
    <row r="61" spans="2:8" ht="45.75" customHeight="1" x14ac:dyDescent="0.15">
      <c r="B61" s="135"/>
      <c r="C61" s="1259" t="s">
        <v>589</v>
      </c>
      <c r="D61" s="1260"/>
      <c r="E61" s="1261"/>
      <c r="F61" s="136">
        <v>285</v>
      </c>
      <c r="G61" s="136">
        <v>235</v>
      </c>
      <c r="H61" s="137">
        <v>235</v>
      </c>
    </row>
    <row r="62" spans="2:8" ht="45.75" customHeight="1" thickBot="1" x14ac:dyDescent="0.2">
      <c r="B62" s="138"/>
      <c r="C62" s="1262" t="s">
        <v>590</v>
      </c>
      <c r="D62" s="1263"/>
      <c r="E62" s="1264"/>
      <c r="F62" s="139">
        <v>192</v>
      </c>
      <c r="G62" s="139">
        <v>199</v>
      </c>
      <c r="H62" s="140">
        <v>206</v>
      </c>
    </row>
    <row r="63" spans="2:8" ht="52.5" customHeight="1" thickBot="1" x14ac:dyDescent="0.2">
      <c r="B63" s="141"/>
      <c r="C63" s="1265" t="s">
        <v>51</v>
      </c>
      <c r="D63" s="1265"/>
      <c r="E63" s="1266"/>
      <c r="F63" s="142">
        <v>2344</v>
      </c>
      <c r="G63" s="142">
        <v>2150</v>
      </c>
      <c r="H63" s="143">
        <v>2213</v>
      </c>
    </row>
    <row r="64" spans="2:8" ht="15" customHeight="1" x14ac:dyDescent="0.15"/>
  </sheetData>
  <sheetProtection algorithmName="SHA-512" hashValue="NLYUptQHKEekR2pFP7ng/HDDFxFLj18mYWahN2JQ+JGlNf7K3vomiHvjhb42YKGsiIotp+AIpHrjJBXq9Ggcvg==" saltValue="i6/qZATLkD8fb1WWXOJG4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I1" zoomScale="85" zoomScaleNormal="85" zoomScaleSheetLayoutView="55" workbookViewId="0">
      <selection activeCell="AN65" sqref="AN65:DC69"/>
    </sheetView>
  </sheetViews>
  <sheetFormatPr defaultColWidth="0" defaultRowHeight="13.5" customHeight="1" zeroHeight="1" x14ac:dyDescent="0.15"/>
  <cols>
    <col min="1" max="1" width="6.42578125" style="1275" customWidth="1"/>
    <col min="2" max="107" width="2.42578125" style="1275" customWidth="1"/>
    <col min="108" max="108" width="6.140625" style="1283" customWidth="1"/>
    <col min="109" max="109" width="5.85546875" style="1282" customWidth="1"/>
    <col min="110" max="110" width="19.140625" style="1275" hidden="1"/>
    <col min="111" max="115" width="12.5703125" style="1275" hidden="1"/>
    <col min="116" max="349" width="8.5703125" style="1275" hidden="1"/>
    <col min="350" max="355" width="14.85546875" style="1275" hidden="1"/>
    <col min="356" max="357" width="15.85546875" style="1275" hidden="1"/>
    <col min="358" max="363" width="16.140625" style="1275" hidden="1"/>
    <col min="364" max="364" width="6.140625" style="1275" hidden="1"/>
    <col min="365" max="365" width="3" style="1275" hidden="1"/>
    <col min="366" max="605" width="8.5703125" style="1275" hidden="1"/>
    <col min="606" max="611" width="14.85546875" style="1275" hidden="1"/>
    <col min="612" max="613" width="15.85546875" style="1275" hidden="1"/>
    <col min="614" max="619" width="16.140625" style="1275" hidden="1"/>
    <col min="620" max="620" width="6.140625" style="1275" hidden="1"/>
    <col min="621" max="621" width="3" style="1275" hidden="1"/>
    <col min="622" max="861" width="8.5703125" style="1275" hidden="1"/>
    <col min="862" max="867" width="14.85546875" style="1275" hidden="1"/>
    <col min="868" max="869" width="15.85546875" style="1275" hidden="1"/>
    <col min="870" max="875" width="16.140625" style="1275" hidden="1"/>
    <col min="876" max="876" width="6.140625" style="1275" hidden="1"/>
    <col min="877" max="877" width="3" style="1275" hidden="1"/>
    <col min="878" max="1117" width="8.5703125" style="1275" hidden="1"/>
    <col min="1118" max="1123" width="14.85546875" style="1275" hidden="1"/>
    <col min="1124" max="1125" width="15.85546875" style="1275" hidden="1"/>
    <col min="1126" max="1131" width="16.140625" style="1275" hidden="1"/>
    <col min="1132" max="1132" width="6.140625" style="1275" hidden="1"/>
    <col min="1133" max="1133" width="3" style="1275" hidden="1"/>
    <col min="1134" max="1373" width="8.5703125" style="1275" hidden="1"/>
    <col min="1374" max="1379" width="14.85546875" style="1275" hidden="1"/>
    <col min="1380" max="1381" width="15.85546875" style="1275" hidden="1"/>
    <col min="1382" max="1387" width="16.140625" style="1275" hidden="1"/>
    <col min="1388" max="1388" width="6.140625" style="1275" hidden="1"/>
    <col min="1389" max="1389" width="3" style="1275" hidden="1"/>
    <col min="1390" max="1629" width="8.5703125" style="1275" hidden="1"/>
    <col min="1630" max="1635" width="14.85546875" style="1275" hidden="1"/>
    <col min="1636" max="1637" width="15.85546875" style="1275" hidden="1"/>
    <col min="1638" max="1643" width="16.140625" style="1275" hidden="1"/>
    <col min="1644" max="1644" width="6.140625" style="1275" hidden="1"/>
    <col min="1645" max="1645" width="3" style="1275" hidden="1"/>
    <col min="1646" max="1885" width="8.5703125" style="1275" hidden="1"/>
    <col min="1886" max="1891" width="14.85546875" style="1275" hidden="1"/>
    <col min="1892" max="1893" width="15.85546875" style="1275" hidden="1"/>
    <col min="1894" max="1899" width="16.140625" style="1275" hidden="1"/>
    <col min="1900" max="1900" width="6.140625" style="1275" hidden="1"/>
    <col min="1901" max="1901" width="3" style="1275" hidden="1"/>
    <col min="1902" max="2141" width="8.5703125" style="1275" hidden="1"/>
    <col min="2142" max="2147" width="14.85546875" style="1275" hidden="1"/>
    <col min="2148" max="2149" width="15.85546875" style="1275" hidden="1"/>
    <col min="2150" max="2155" width="16.140625" style="1275" hidden="1"/>
    <col min="2156" max="2156" width="6.140625" style="1275" hidden="1"/>
    <col min="2157" max="2157" width="3" style="1275" hidden="1"/>
    <col min="2158" max="2397" width="8.5703125" style="1275" hidden="1"/>
    <col min="2398" max="2403" width="14.85546875" style="1275" hidden="1"/>
    <col min="2404" max="2405" width="15.85546875" style="1275" hidden="1"/>
    <col min="2406" max="2411" width="16.140625" style="1275" hidden="1"/>
    <col min="2412" max="2412" width="6.140625" style="1275" hidden="1"/>
    <col min="2413" max="2413" width="3" style="1275" hidden="1"/>
    <col min="2414" max="2653" width="8.5703125" style="1275" hidden="1"/>
    <col min="2654" max="2659" width="14.85546875" style="1275" hidden="1"/>
    <col min="2660" max="2661" width="15.85546875" style="1275" hidden="1"/>
    <col min="2662" max="2667" width="16.140625" style="1275" hidden="1"/>
    <col min="2668" max="2668" width="6.140625" style="1275" hidden="1"/>
    <col min="2669" max="2669" width="3" style="1275" hidden="1"/>
    <col min="2670" max="2909" width="8.5703125" style="1275" hidden="1"/>
    <col min="2910" max="2915" width="14.85546875" style="1275" hidden="1"/>
    <col min="2916" max="2917" width="15.85546875" style="1275" hidden="1"/>
    <col min="2918" max="2923" width="16.140625" style="1275" hidden="1"/>
    <col min="2924" max="2924" width="6.140625" style="1275" hidden="1"/>
    <col min="2925" max="2925" width="3" style="1275" hidden="1"/>
    <col min="2926" max="3165" width="8.5703125" style="1275" hidden="1"/>
    <col min="3166" max="3171" width="14.85546875" style="1275" hidden="1"/>
    <col min="3172" max="3173" width="15.85546875" style="1275" hidden="1"/>
    <col min="3174" max="3179" width="16.140625" style="1275" hidden="1"/>
    <col min="3180" max="3180" width="6.140625" style="1275" hidden="1"/>
    <col min="3181" max="3181" width="3" style="1275" hidden="1"/>
    <col min="3182" max="3421" width="8.5703125" style="1275" hidden="1"/>
    <col min="3422" max="3427" width="14.85546875" style="1275" hidden="1"/>
    <col min="3428" max="3429" width="15.85546875" style="1275" hidden="1"/>
    <col min="3430" max="3435" width="16.140625" style="1275" hidden="1"/>
    <col min="3436" max="3436" width="6.140625" style="1275" hidden="1"/>
    <col min="3437" max="3437" width="3" style="1275" hidden="1"/>
    <col min="3438" max="3677" width="8.5703125" style="1275" hidden="1"/>
    <col min="3678" max="3683" width="14.85546875" style="1275" hidden="1"/>
    <col min="3684" max="3685" width="15.85546875" style="1275" hidden="1"/>
    <col min="3686" max="3691" width="16.140625" style="1275" hidden="1"/>
    <col min="3692" max="3692" width="6.140625" style="1275" hidden="1"/>
    <col min="3693" max="3693" width="3" style="1275" hidden="1"/>
    <col min="3694" max="3933" width="8.5703125" style="1275" hidden="1"/>
    <col min="3934" max="3939" width="14.85546875" style="1275" hidden="1"/>
    <col min="3940" max="3941" width="15.85546875" style="1275" hidden="1"/>
    <col min="3942" max="3947" width="16.140625" style="1275" hidden="1"/>
    <col min="3948" max="3948" width="6.140625" style="1275" hidden="1"/>
    <col min="3949" max="3949" width="3" style="1275" hidden="1"/>
    <col min="3950" max="4189" width="8.5703125" style="1275" hidden="1"/>
    <col min="4190" max="4195" width="14.85546875" style="1275" hidden="1"/>
    <col min="4196" max="4197" width="15.85546875" style="1275" hidden="1"/>
    <col min="4198" max="4203" width="16.140625" style="1275" hidden="1"/>
    <col min="4204" max="4204" width="6.140625" style="1275" hidden="1"/>
    <col min="4205" max="4205" width="3" style="1275" hidden="1"/>
    <col min="4206" max="4445" width="8.5703125" style="1275" hidden="1"/>
    <col min="4446" max="4451" width="14.85546875" style="1275" hidden="1"/>
    <col min="4452" max="4453" width="15.85546875" style="1275" hidden="1"/>
    <col min="4454" max="4459" width="16.140625" style="1275" hidden="1"/>
    <col min="4460" max="4460" width="6.140625" style="1275" hidden="1"/>
    <col min="4461" max="4461" width="3" style="1275" hidden="1"/>
    <col min="4462" max="4701" width="8.5703125" style="1275" hidden="1"/>
    <col min="4702" max="4707" width="14.85546875" style="1275" hidden="1"/>
    <col min="4708" max="4709" width="15.85546875" style="1275" hidden="1"/>
    <col min="4710" max="4715" width="16.140625" style="1275" hidden="1"/>
    <col min="4716" max="4716" width="6.140625" style="1275" hidden="1"/>
    <col min="4717" max="4717" width="3" style="1275" hidden="1"/>
    <col min="4718" max="4957" width="8.5703125" style="1275" hidden="1"/>
    <col min="4958" max="4963" width="14.85546875" style="1275" hidden="1"/>
    <col min="4964" max="4965" width="15.85546875" style="1275" hidden="1"/>
    <col min="4966" max="4971" width="16.140625" style="1275" hidden="1"/>
    <col min="4972" max="4972" width="6.140625" style="1275" hidden="1"/>
    <col min="4973" max="4973" width="3" style="1275" hidden="1"/>
    <col min="4974" max="5213" width="8.5703125" style="1275" hidden="1"/>
    <col min="5214" max="5219" width="14.85546875" style="1275" hidden="1"/>
    <col min="5220" max="5221" width="15.85546875" style="1275" hidden="1"/>
    <col min="5222" max="5227" width="16.140625" style="1275" hidden="1"/>
    <col min="5228" max="5228" width="6.140625" style="1275" hidden="1"/>
    <col min="5229" max="5229" width="3" style="1275" hidden="1"/>
    <col min="5230" max="5469" width="8.5703125" style="1275" hidden="1"/>
    <col min="5470" max="5475" width="14.85546875" style="1275" hidden="1"/>
    <col min="5476" max="5477" width="15.85546875" style="1275" hidden="1"/>
    <col min="5478" max="5483" width="16.140625" style="1275" hidden="1"/>
    <col min="5484" max="5484" width="6.140625" style="1275" hidden="1"/>
    <col min="5485" max="5485" width="3" style="1275" hidden="1"/>
    <col min="5486" max="5725" width="8.5703125" style="1275" hidden="1"/>
    <col min="5726" max="5731" width="14.85546875" style="1275" hidden="1"/>
    <col min="5732" max="5733" width="15.85546875" style="1275" hidden="1"/>
    <col min="5734" max="5739" width="16.140625" style="1275" hidden="1"/>
    <col min="5740" max="5740" width="6.140625" style="1275" hidden="1"/>
    <col min="5741" max="5741" width="3" style="1275" hidden="1"/>
    <col min="5742" max="5981" width="8.5703125" style="1275" hidden="1"/>
    <col min="5982" max="5987" width="14.85546875" style="1275" hidden="1"/>
    <col min="5988" max="5989" width="15.85546875" style="1275" hidden="1"/>
    <col min="5990" max="5995" width="16.140625" style="1275" hidden="1"/>
    <col min="5996" max="5996" width="6.140625" style="1275" hidden="1"/>
    <col min="5997" max="5997" width="3" style="1275" hidden="1"/>
    <col min="5998" max="6237" width="8.5703125" style="1275" hidden="1"/>
    <col min="6238" max="6243" width="14.85546875" style="1275" hidden="1"/>
    <col min="6244" max="6245" width="15.85546875" style="1275" hidden="1"/>
    <col min="6246" max="6251" width="16.140625" style="1275" hidden="1"/>
    <col min="6252" max="6252" width="6.140625" style="1275" hidden="1"/>
    <col min="6253" max="6253" width="3" style="1275" hidden="1"/>
    <col min="6254" max="6493" width="8.5703125" style="1275" hidden="1"/>
    <col min="6494" max="6499" width="14.85546875" style="1275" hidden="1"/>
    <col min="6500" max="6501" width="15.85546875" style="1275" hidden="1"/>
    <col min="6502" max="6507" width="16.140625" style="1275" hidden="1"/>
    <col min="6508" max="6508" width="6.140625" style="1275" hidden="1"/>
    <col min="6509" max="6509" width="3" style="1275" hidden="1"/>
    <col min="6510" max="6749" width="8.5703125" style="1275" hidden="1"/>
    <col min="6750" max="6755" width="14.85546875" style="1275" hidden="1"/>
    <col min="6756" max="6757" width="15.85546875" style="1275" hidden="1"/>
    <col min="6758" max="6763" width="16.140625" style="1275" hidden="1"/>
    <col min="6764" max="6764" width="6.140625" style="1275" hidden="1"/>
    <col min="6765" max="6765" width="3" style="1275" hidden="1"/>
    <col min="6766" max="7005" width="8.5703125" style="1275" hidden="1"/>
    <col min="7006" max="7011" width="14.85546875" style="1275" hidden="1"/>
    <col min="7012" max="7013" width="15.85546875" style="1275" hidden="1"/>
    <col min="7014" max="7019" width="16.140625" style="1275" hidden="1"/>
    <col min="7020" max="7020" width="6.140625" style="1275" hidden="1"/>
    <col min="7021" max="7021" width="3" style="1275" hidden="1"/>
    <col min="7022" max="7261" width="8.5703125" style="1275" hidden="1"/>
    <col min="7262" max="7267" width="14.85546875" style="1275" hidden="1"/>
    <col min="7268" max="7269" width="15.85546875" style="1275" hidden="1"/>
    <col min="7270" max="7275" width="16.140625" style="1275" hidden="1"/>
    <col min="7276" max="7276" width="6.140625" style="1275" hidden="1"/>
    <col min="7277" max="7277" width="3" style="1275" hidden="1"/>
    <col min="7278" max="7517" width="8.5703125" style="1275" hidden="1"/>
    <col min="7518" max="7523" width="14.85546875" style="1275" hidden="1"/>
    <col min="7524" max="7525" width="15.85546875" style="1275" hidden="1"/>
    <col min="7526" max="7531" width="16.140625" style="1275" hidden="1"/>
    <col min="7532" max="7532" width="6.140625" style="1275" hidden="1"/>
    <col min="7533" max="7533" width="3" style="1275" hidden="1"/>
    <col min="7534" max="7773" width="8.5703125" style="1275" hidden="1"/>
    <col min="7774" max="7779" width="14.85546875" style="1275" hidden="1"/>
    <col min="7780" max="7781" width="15.85546875" style="1275" hidden="1"/>
    <col min="7782" max="7787" width="16.140625" style="1275" hidden="1"/>
    <col min="7788" max="7788" width="6.140625" style="1275" hidden="1"/>
    <col min="7789" max="7789" width="3" style="1275" hidden="1"/>
    <col min="7790" max="8029" width="8.5703125" style="1275" hidden="1"/>
    <col min="8030" max="8035" width="14.85546875" style="1275" hidden="1"/>
    <col min="8036" max="8037" width="15.85546875" style="1275" hidden="1"/>
    <col min="8038" max="8043" width="16.140625" style="1275" hidden="1"/>
    <col min="8044" max="8044" width="6.140625" style="1275" hidden="1"/>
    <col min="8045" max="8045" width="3" style="1275" hidden="1"/>
    <col min="8046" max="8285" width="8.5703125" style="1275" hidden="1"/>
    <col min="8286" max="8291" width="14.85546875" style="1275" hidden="1"/>
    <col min="8292" max="8293" width="15.85546875" style="1275" hidden="1"/>
    <col min="8294" max="8299" width="16.140625" style="1275" hidden="1"/>
    <col min="8300" max="8300" width="6.140625" style="1275" hidden="1"/>
    <col min="8301" max="8301" width="3" style="1275" hidden="1"/>
    <col min="8302" max="8541" width="8.5703125" style="1275" hidden="1"/>
    <col min="8542" max="8547" width="14.85546875" style="1275" hidden="1"/>
    <col min="8548" max="8549" width="15.85546875" style="1275" hidden="1"/>
    <col min="8550" max="8555" width="16.140625" style="1275" hidden="1"/>
    <col min="8556" max="8556" width="6.140625" style="1275" hidden="1"/>
    <col min="8557" max="8557" width="3" style="1275" hidden="1"/>
    <col min="8558" max="8797" width="8.5703125" style="1275" hidden="1"/>
    <col min="8798" max="8803" width="14.85546875" style="1275" hidden="1"/>
    <col min="8804" max="8805" width="15.85546875" style="1275" hidden="1"/>
    <col min="8806" max="8811" width="16.140625" style="1275" hidden="1"/>
    <col min="8812" max="8812" width="6.140625" style="1275" hidden="1"/>
    <col min="8813" max="8813" width="3" style="1275" hidden="1"/>
    <col min="8814" max="9053" width="8.5703125" style="1275" hidden="1"/>
    <col min="9054" max="9059" width="14.85546875" style="1275" hidden="1"/>
    <col min="9060" max="9061" width="15.85546875" style="1275" hidden="1"/>
    <col min="9062" max="9067" width="16.140625" style="1275" hidden="1"/>
    <col min="9068" max="9068" width="6.140625" style="1275" hidden="1"/>
    <col min="9069" max="9069" width="3" style="1275" hidden="1"/>
    <col min="9070" max="9309" width="8.5703125" style="1275" hidden="1"/>
    <col min="9310" max="9315" width="14.85546875" style="1275" hidden="1"/>
    <col min="9316" max="9317" width="15.85546875" style="1275" hidden="1"/>
    <col min="9318" max="9323" width="16.140625" style="1275" hidden="1"/>
    <col min="9324" max="9324" width="6.140625" style="1275" hidden="1"/>
    <col min="9325" max="9325" width="3" style="1275" hidden="1"/>
    <col min="9326" max="9565" width="8.5703125" style="1275" hidden="1"/>
    <col min="9566" max="9571" width="14.85546875" style="1275" hidden="1"/>
    <col min="9572" max="9573" width="15.85546875" style="1275" hidden="1"/>
    <col min="9574" max="9579" width="16.140625" style="1275" hidden="1"/>
    <col min="9580" max="9580" width="6.140625" style="1275" hidden="1"/>
    <col min="9581" max="9581" width="3" style="1275" hidden="1"/>
    <col min="9582" max="9821" width="8.5703125" style="1275" hidden="1"/>
    <col min="9822" max="9827" width="14.85546875" style="1275" hidden="1"/>
    <col min="9828" max="9829" width="15.85546875" style="1275" hidden="1"/>
    <col min="9830" max="9835" width="16.140625" style="1275" hidden="1"/>
    <col min="9836" max="9836" width="6.140625" style="1275" hidden="1"/>
    <col min="9837" max="9837" width="3" style="1275" hidden="1"/>
    <col min="9838" max="10077" width="8.5703125" style="1275" hidden="1"/>
    <col min="10078" max="10083" width="14.85546875" style="1275" hidden="1"/>
    <col min="10084" max="10085" width="15.85546875" style="1275" hidden="1"/>
    <col min="10086" max="10091" width="16.140625" style="1275" hidden="1"/>
    <col min="10092" max="10092" width="6.140625" style="1275" hidden="1"/>
    <col min="10093" max="10093" width="3" style="1275" hidden="1"/>
    <col min="10094" max="10333" width="8.5703125" style="1275" hidden="1"/>
    <col min="10334" max="10339" width="14.85546875" style="1275" hidden="1"/>
    <col min="10340" max="10341" width="15.85546875" style="1275" hidden="1"/>
    <col min="10342" max="10347" width="16.140625" style="1275" hidden="1"/>
    <col min="10348" max="10348" width="6.140625" style="1275" hidden="1"/>
    <col min="10349" max="10349" width="3" style="1275" hidden="1"/>
    <col min="10350" max="10589" width="8.5703125" style="1275" hidden="1"/>
    <col min="10590" max="10595" width="14.85546875" style="1275" hidden="1"/>
    <col min="10596" max="10597" width="15.85546875" style="1275" hidden="1"/>
    <col min="10598" max="10603" width="16.140625" style="1275" hidden="1"/>
    <col min="10604" max="10604" width="6.140625" style="1275" hidden="1"/>
    <col min="10605" max="10605" width="3" style="1275" hidden="1"/>
    <col min="10606" max="10845" width="8.5703125" style="1275" hidden="1"/>
    <col min="10846" max="10851" width="14.85546875" style="1275" hidden="1"/>
    <col min="10852" max="10853" width="15.85546875" style="1275" hidden="1"/>
    <col min="10854" max="10859" width="16.140625" style="1275" hidden="1"/>
    <col min="10860" max="10860" width="6.140625" style="1275" hidden="1"/>
    <col min="10861" max="10861" width="3" style="1275" hidden="1"/>
    <col min="10862" max="11101" width="8.5703125" style="1275" hidden="1"/>
    <col min="11102" max="11107" width="14.85546875" style="1275" hidden="1"/>
    <col min="11108" max="11109" width="15.85546875" style="1275" hidden="1"/>
    <col min="11110" max="11115" width="16.140625" style="1275" hidden="1"/>
    <col min="11116" max="11116" width="6.140625" style="1275" hidden="1"/>
    <col min="11117" max="11117" width="3" style="1275" hidden="1"/>
    <col min="11118" max="11357" width="8.5703125" style="1275" hidden="1"/>
    <col min="11358" max="11363" width="14.85546875" style="1275" hidden="1"/>
    <col min="11364" max="11365" width="15.85546875" style="1275" hidden="1"/>
    <col min="11366" max="11371" width="16.140625" style="1275" hidden="1"/>
    <col min="11372" max="11372" width="6.140625" style="1275" hidden="1"/>
    <col min="11373" max="11373" width="3" style="1275" hidden="1"/>
    <col min="11374" max="11613" width="8.5703125" style="1275" hidden="1"/>
    <col min="11614" max="11619" width="14.85546875" style="1275" hidden="1"/>
    <col min="11620" max="11621" width="15.85546875" style="1275" hidden="1"/>
    <col min="11622" max="11627" width="16.140625" style="1275" hidden="1"/>
    <col min="11628" max="11628" width="6.140625" style="1275" hidden="1"/>
    <col min="11629" max="11629" width="3" style="1275" hidden="1"/>
    <col min="11630" max="11869" width="8.5703125" style="1275" hidden="1"/>
    <col min="11870" max="11875" width="14.85546875" style="1275" hidden="1"/>
    <col min="11876" max="11877" width="15.85546875" style="1275" hidden="1"/>
    <col min="11878" max="11883" width="16.140625" style="1275" hidden="1"/>
    <col min="11884" max="11884" width="6.140625" style="1275" hidden="1"/>
    <col min="11885" max="11885" width="3" style="1275" hidden="1"/>
    <col min="11886" max="12125" width="8.5703125" style="1275" hidden="1"/>
    <col min="12126" max="12131" width="14.85546875" style="1275" hidden="1"/>
    <col min="12132" max="12133" width="15.85546875" style="1275" hidden="1"/>
    <col min="12134" max="12139" width="16.140625" style="1275" hidden="1"/>
    <col min="12140" max="12140" width="6.140625" style="1275" hidden="1"/>
    <col min="12141" max="12141" width="3" style="1275" hidden="1"/>
    <col min="12142" max="12381" width="8.5703125" style="1275" hidden="1"/>
    <col min="12382" max="12387" width="14.85546875" style="1275" hidden="1"/>
    <col min="12388" max="12389" width="15.85546875" style="1275" hidden="1"/>
    <col min="12390" max="12395" width="16.140625" style="1275" hidden="1"/>
    <col min="12396" max="12396" width="6.140625" style="1275" hidden="1"/>
    <col min="12397" max="12397" width="3" style="1275" hidden="1"/>
    <col min="12398" max="12637" width="8.5703125" style="1275" hidden="1"/>
    <col min="12638" max="12643" width="14.85546875" style="1275" hidden="1"/>
    <col min="12644" max="12645" width="15.85546875" style="1275" hidden="1"/>
    <col min="12646" max="12651" width="16.140625" style="1275" hidden="1"/>
    <col min="12652" max="12652" width="6.140625" style="1275" hidden="1"/>
    <col min="12653" max="12653" width="3" style="1275" hidden="1"/>
    <col min="12654" max="12893" width="8.5703125" style="1275" hidden="1"/>
    <col min="12894" max="12899" width="14.85546875" style="1275" hidden="1"/>
    <col min="12900" max="12901" width="15.85546875" style="1275" hidden="1"/>
    <col min="12902" max="12907" width="16.140625" style="1275" hidden="1"/>
    <col min="12908" max="12908" width="6.140625" style="1275" hidden="1"/>
    <col min="12909" max="12909" width="3" style="1275" hidden="1"/>
    <col min="12910" max="13149" width="8.5703125" style="1275" hidden="1"/>
    <col min="13150" max="13155" width="14.85546875" style="1275" hidden="1"/>
    <col min="13156" max="13157" width="15.85546875" style="1275" hidden="1"/>
    <col min="13158" max="13163" width="16.140625" style="1275" hidden="1"/>
    <col min="13164" max="13164" width="6.140625" style="1275" hidden="1"/>
    <col min="13165" max="13165" width="3" style="1275" hidden="1"/>
    <col min="13166" max="13405" width="8.5703125" style="1275" hidden="1"/>
    <col min="13406" max="13411" width="14.85546875" style="1275" hidden="1"/>
    <col min="13412" max="13413" width="15.85546875" style="1275" hidden="1"/>
    <col min="13414" max="13419" width="16.140625" style="1275" hidden="1"/>
    <col min="13420" max="13420" width="6.140625" style="1275" hidden="1"/>
    <col min="13421" max="13421" width="3" style="1275" hidden="1"/>
    <col min="13422" max="13661" width="8.5703125" style="1275" hidden="1"/>
    <col min="13662" max="13667" width="14.85546875" style="1275" hidden="1"/>
    <col min="13668" max="13669" width="15.85546875" style="1275" hidden="1"/>
    <col min="13670" max="13675" width="16.140625" style="1275" hidden="1"/>
    <col min="13676" max="13676" width="6.140625" style="1275" hidden="1"/>
    <col min="13677" max="13677" width="3" style="1275" hidden="1"/>
    <col min="13678" max="13917" width="8.5703125" style="1275" hidden="1"/>
    <col min="13918" max="13923" width="14.85546875" style="1275" hidden="1"/>
    <col min="13924" max="13925" width="15.85546875" style="1275" hidden="1"/>
    <col min="13926" max="13931" width="16.140625" style="1275" hidden="1"/>
    <col min="13932" max="13932" width="6.140625" style="1275" hidden="1"/>
    <col min="13933" max="13933" width="3" style="1275" hidden="1"/>
    <col min="13934" max="14173" width="8.5703125" style="1275" hidden="1"/>
    <col min="14174" max="14179" width="14.85546875" style="1275" hidden="1"/>
    <col min="14180" max="14181" width="15.85546875" style="1275" hidden="1"/>
    <col min="14182" max="14187" width="16.140625" style="1275" hidden="1"/>
    <col min="14188" max="14188" width="6.140625" style="1275" hidden="1"/>
    <col min="14189" max="14189" width="3" style="1275" hidden="1"/>
    <col min="14190" max="14429" width="8.5703125" style="1275" hidden="1"/>
    <col min="14430" max="14435" width="14.85546875" style="1275" hidden="1"/>
    <col min="14436" max="14437" width="15.85546875" style="1275" hidden="1"/>
    <col min="14438" max="14443" width="16.140625" style="1275" hidden="1"/>
    <col min="14444" max="14444" width="6.140625" style="1275" hidden="1"/>
    <col min="14445" max="14445" width="3" style="1275" hidden="1"/>
    <col min="14446" max="14685" width="8.5703125" style="1275" hidden="1"/>
    <col min="14686" max="14691" width="14.85546875" style="1275" hidden="1"/>
    <col min="14692" max="14693" width="15.85546875" style="1275" hidden="1"/>
    <col min="14694" max="14699" width="16.140625" style="1275" hidden="1"/>
    <col min="14700" max="14700" width="6.140625" style="1275" hidden="1"/>
    <col min="14701" max="14701" width="3" style="1275" hidden="1"/>
    <col min="14702" max="14941" width="8.5703125" style="1275" hidden="1"/>
    <col min="14942" max="14947" width="14.85546875" style="1275" hidden="1"/>
    <col min="14948" max="14949" width="15.85546875" style="1275" hidden="1"/>
    <col min="14950" max="14955" width="16.140625" style="1275" hidden="1"/>
    <col min="14956" max="14956" width="6.140625" style="1275" hidden="1"/>
    <col min="14957" max="14957" width="3" style="1275" hidden="1"/>
    <col min="14958" max="15197" width="8.5703125" style="1275" hidden="1"/>
    <col min="15198" max="15203" width="14.85546875" style="1275" hidden="1"/>
    <col min="15204" max="15205" width="15.85546875" style="1275" hidden="1"/>
    <col min="15206" max="15211" width="16.140625" style="1275" hidden="1"/>
    <col min="15212" max="15212" width="6.140625" style="1275" hidden="1"/>
    <col min="15213" max="15213" width="3" style="1275" hidden="1"/>
    <col min="15214" max="15453" width="8.5703125" style="1275" hidden="1"/>
    <col min="15454" max="15459" width="14.85546875" style="1275" hidden="1"/>
    <col min="15460" max="15461" width="15.85546875" style="1275" hidden="1"/>
    <col min="15462" max="15467" width="16.140625" style="1275" hidden="1"/>
    <col min="15468" max="15468" width="6.140625" style="1275" hidden="1"/>
    <col min="15469" max="15469" width="3" style="1275" hidden="1"/>
    <col min="15470" max="15709" width="8.5703125" style="1275" hidden="1"/>
    <col min="15710" max="15715" width="14.85546875" style="1275" hidden="1"/>
    <col min="15716" max="15717" width="15.85546875" style="1275" hidden="1"/>
    <col min="15718" max="15723" width="16.140625" style="1275" hidden="1"/>
    <col min="15724" max="15724" width="6.140625" style="1275" hidden="1"/>
    <col min="15725" max="15725" width="3" style="1275" hidden="1"/>
    <col min="15726" max="15965" width="8.5703125" style="1275" hidden="1"/>
    <col min="15966" max="15971" width="14.85546875" style="1275" hidden="1"/>
    <col min="15972" max="15973" width="15.85546875" style="1275" hidden="1"/>
    <col min="15974" max="15979" width="16.140625" style="1275" hidden="1"/>
    <col min="15980" max="15980" width="6.140625" style="1275" hidden="1"/>
    <col min="15981" max="15981" width="3" style="1275" hidden="1"/>
    <col min="15982" max="16221" width="8.5703125" style="1275" hidden="1"/>
    <col min="16222" max="16227" width="14.85546875" style="1275" hidden="1"/>
    <col min="16228" max="16229" width="15.85546875" style="1275" hidden="1"/>
    <col min="16230" max="16235" width="16.140625" style="1275" hidden="1"/>
    <col min="16236" max="16236" width="6.140625" style="1275" hidden="1"/>
    <col min="16237" max="16237" width="3" style="1275" hidden="1"/>
    <col min="16238" max="16384" width="8.57031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600</v>
      </c>
    </row>
    <row r="11" spans="1:143" s="292"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600</v>
      </c>
    </row>
    <row r="13" spans="1:143" s="292"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601</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602</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603</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604</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562</v>
      </c>
      <c r="BQ50" s="1307"/>
      <c r="BR50" s="1307"/>
      <c r="BS50" s="1307"/>
      <c r="BT50" s="1307"/>
      <c r="BU50" s="1307"/>
      <c r="BV50" s="1307"/>
      <c r="BW50" s="1307"/>
      <c r="BX50" s="1307" t="s">
        <v>563</v>
      </c>
      <c r="BY50" s="1307"/>
      <c r="BZ50" s="1307"/>
      <c r="CA50" s="1307"/>
      <c r="CB50" s="1307"/>
      <c r="CC50" s="1307"/>
      <c r="CD50" s="1307"/>
      <c r="CE50" s="1307"/>
      <c r="CF50" s="1307" t="s">
        <v>564</v>
      </c>
      <c r="CG50" s="1307"/>
      <c r="CH50" s="1307"/>
      <c r="CI50" s="1307"/>
      <c r="CJ50" s="1307"/>
      <c r="CK50" s="1307"/>
      <c r="CL50" s="1307"/>
      <c r="CM50" s="1307"/>
      <c r="CN50" s="1307" t="s">
        <v>565</v>
      </c>
      <c r="CO50" s="1307"/>
      <c r="CP50" s="1307"/>
      <c r="CQ50" s="1307"/>
      <c r="CR50" s="1307"/>
      <c r="CS50" s="1307"/>
      <c r="CT50" s="1307"/>
      <c r="CU50" s="1307"/>
      <c r="CV50" s="1307" t="s">
        <v>566</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605</v>
      </c>
      <c r="AO51" s="1311"/>
      <c r="AP51" s="1311"/>
      <c r="AQ51" s="1311"/>
      <c r="AR51" s="1311"/>
      <c r="AS51" s="1311"/>
      <c r="AT51" s="1311"/>
      <c r="AU51" s="1311"/>
      <c r="AV51" s="1311"/>
      <c r="AW51" s="1311"/>
      <c r="AX51" s="1311"/>
      <c r="AY51" s="1311"/>
      <c r="AZ51" s="1311"/>
      <c r="BA51" s="1311"/>
      <c r="BB51" s="1311" t="s">
        <v>606</v>
      </c>
      <c r="BC51" s="1311"/>
      <c r="BD51" s="1311"/>
      <c r="BE51" s="1311"/>
      <c r="BF51" s="1311"/>
      <c r="BG51" s="1311"/>
      <c r="BH51" s="1311"/>
      <c r="BI51" s="1311"/>
      <c r="BJ51" s="1311"/>
      <c r="BK51" s="1311"/>
      <c r="BL51" s="1311"/>
      <c r="BM51" s="1311"/>
      <c r="BN51" s="1311"/>
      <c r="BO51" s="1311"/>
      <c r="BP51" s="1312"/>
      <c r="BQ51" s="1313"/>
      <c r="BR51" s="1313"/>
      <c r="BS51" s="1313"/>
      <c r="BT51" s="1313"/>
      <c r="BU51" s="1313"/>
      <c r="BV51" s="1313"/>
      <c r="BW51" s="1313"/>
      <c r="BX51" s="1313"/>
      <c r="BY51" s="1313"/>
      <c r="BZ51" s="1313"/>
      <c r="CA51" s="1313"/>
      <c r="CB51" s="1313"/>
      <c r="CC51" s="1313"/>
      <c r="CD51" s="1313"/>
      <c r="CE51" s="1313"/>
      <c r="CF51" s="1313"/>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607</v>
      </c>
      <c r="BC53" s="1311"/>
      <c r="BD53" s="1311"/>
      <c r="BE53" s="1311"/>
      <c r="BF53" s="1311"/>
      <c r="BG53" s="1311"/>
      <c r="BH53" s="1311"/>
      <c r="BI53" s="1311"/>
      <c r="BJ53" s="1311"/>
      <c r="BK53" s="1311"/>
      <c r="BL53" s="1311"/>
      <c r="BM53" s="1311"/>
      <c r="BN53" s="1311"/>
      <c r="BO53" s="1311"/>
      <c r="BP53" s="1312"/>
      <c r="BQ53" s="1313"/>
      <c r="BR53" s="1313"/>
      <c r="BS53" s="1313"/>
      <c r="BT53" s="1313"/>
      <c r="BU53" s="1313"/>
      <c r="BV53" s="1313"/>
      <c r="BW53" s="1313"/>
      <c r="BX53" s="1313">
        <v>52.8</v>
      </c>
      <c r="BY53" s="1313"/>
      <c r="BZ53" s="1313"/>
      <c r="CA53" s="1313"/>
      <c r="CB53" s="1313"/>
      <c r="CC53" s="1313"/>
      <c r="CD53" s="1313"/>
      <c r="CE53" s="1313"/>
      <c r="CF53" s="1313">
        <v>49.9</v>
      </c>
      <c r="CG53" s="1313"/>
      <c r="CH53" s="1313"/>
      <c r="CI53" s="1313"/>
      <c r="CJ53" s="1313"/>
      <c r="CK53" s="1313"/>
      <c r="CL53" s="1313"/>
      <c r="CM53" s="1313"/>
      <c r="CN53" s="1313">
        <v>50.6</v>
      </c>
      <c r="CO53" s="1313"/>
      <c r="CP53" s="1313"/>
      <c r="CQ53" s="1313"/>
      <c r="CR53" s="1313"/>
      <c r="CS53" s="1313"/>
      <c r="CT53" s="1313"/>
      <c r="CU53" s="1313"/>
      <c r="CV53" s="1313">
        <v>51.5</v>
      </c>
      <c r="CW53" s="1313"/>
      <c r="CX53" s="1313"/>
      <c r="CY53" s="1313"/>
      <c r="CZ53" s="1313"/>
      <c r="DA53" s="1313"/>
      <c r="DB53" s="1313"/>
      <c r="DC53" s="1313"/>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1290"/>
      <c r="B55" s="1282"/>
      <c r="G55" s="1301"/>
      <c r="H55" s="1301"/>
      <c r="I55" s="1301"/>
      <c r="J55" s="1301"/>
      <c r="K55" s="1310"/>
      <c r="L55" s="1310"/>
      <c r="M55" s="1310"/>
      <c r="N55" s="1310"/>
      <c r="AN55" s="1307" t="s">
        <v>608</v>
      </c>
      <c r="AO55" s="1307"/>
      <c r="AP55" s="1307"/>
      <c r="AQ55" s="1307"/>
      <c r="AR55" s="1307"/>
      <c r="AS55" s="1307"/>
      <c r="AT55" s="1307"/>
      <c r="AU55" s="1307"/>
      <c r="AV55" s="1307"/>
      <c r="AW55" s="1307"/>
      <c r="AX55" s="1307"/>
      <c r="AY55" s="1307"/>
      <c r="AZ55" s="1307"/>
      <c r="BA55" s="1307"/>
      <c r="BB55" s="1311" t="s">
        <v>606</v>
      </c>
      <c r="BC55" s="1311"/>
      <c r="BD55" s="1311"/>
      <c r="BE55" s="1311"/>
      <c r="BF55" s="1311"/>
      <c r="BG55" s="1311"/>
      <c r="BH55" s="1311"/>
      <c r="BI55" s="1311"/>
      <c r="BJ55" s="1311"/>
      <c r="BK55" s="1311"/>
      <c r="BL55" s="1311"/>
      <c r="BM55" s="1311"/>
      <c r="BN55" s="1311"/>
      <c r="BO55" s="1311"/>
      <c r="BP55" s="1312"/>
      <c r="BQ55" s="1313"/>
      <c r="BR55" s="1313"/>
      <c r="BS55" s="1313"/>
      <c r="BT55" s="1313"/>
      <c r="BU55" s="1313"/>
      <c r="BV55" s="1313"/>
      <c r="BW55" s="1313"/>
      <c r="BX55" s="1313">
        <v>0</v>
      </c>
      <c r="BY55" s="1313"/>
      <c r="BZ55" s="1313"/>
      <c r="CA55" s="1313"/>
      <c r="CB55" s="1313"/>
      <c r="CC55" s="1313"/>
      <c r="CD55" s="1313"/>
      <c r="CE55" s="1313"/>
      <c r="CF55" s="1313">
        <v>0</v>
      </c>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1290" customFormat="1" x14ac:dyDescent="0.15">
      <c r="B57" s="1314"/>
      <c r="G57" s="1301"/>
      <c r="H57" s="1301"/>
      <c r="I57" s="1315"/>
      <c r="J57" s="1315"/>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607</v>
      </c>
      <c r="BC57" s="1311"/>
      <c r="BD57" s="1311"/>
      <c r="BE57" s="1311"/>
      <c r="BF57" s="1311"/>
      <c r="BG57" s="1311"/>
      <c r="BH57" s="1311"/>
      <c r="BI57" s="1311"/>
      <c r="BJ57" s="1311"/>
      <c r="BK57" s="1311"/>
      <c r="BL57" s="1311"/>
      <c r="BM57" s="1311"/>
      <c r="BN57" s="1311"/>
      <c r="BO57" s="1311"/>
      <c r="BP57" s="1312"/>
      <c r="BQ57" s="1313"/>
      <c r="BR57" s="1313"/>
      <c r="BS57" s="1313"/>
      <c r="BT57" s="1313"/>
      <c r="BU57" s="1313"/>
      <c r="BV57" s="1313"/>
      <c r="BW57" s="1313"/>
      <c r="BX57" s="1313">
        <v>58.2</v>
      </c>
      <c r="BY57" s="1313"/>
      <c r="BZ57" s="1313"/>
      <c r="CA57" s="1313"/>
      <c r="CB57" s="1313"/>
      <c r="CC57" s="1313"/>
      <c r="CD57" s="1313"/>
      <c r="CE57" s="1313"/>
      <c r="CF57" s="1313">
        <v>59.4</v>
      </c>
      <c r="CG57" s="1313"/>
      <c r="CH57" s="1313"/>
      <c r="CI57" s="1313"/>
      <c r="CJ57" s="1313"/>
      <c r="CK57" s="1313"/>
      <c r="CL57" s="1313"/>
      <c r="CM57" s="1313"/>
      <c r="CN57" s="1313">
        <v>60.4</v>
      </c>
      <c r="CO57" s="1313"/>
      <c r="CP57" s="1313"/>
      <c r="CQ57" s="1313"/>
      <c r="CR57" s="1313"/>
      <c r="CS57" s="1313"/>
      <c r="CT57" s="1313"/>
      <c r="CU57" s="1313"/>
      <c r="CV57" s="1313">
        <v>61.5</v>
      </c>
      <c r="CW57" s="1313"/>
      <c r="CX57" s="1313"/>
      <c r="CY57" s="1313"/>
      <c r="CZ57" s="1313"/>
      <c r="DA57" s="1313"/>
      <c r="DB57" s="1313"/>
      <c r="DC57" s="1313"/>
      <c r="DD57" s="1316"/>
      <c r="DE57" s="1314"/>
    </row>
    <row r="58" spans="1:109" s="1290" customFormat="1" x14ac:dyDescent="0.15">
      <c r="A58" s="1275"/>
      <c r="B58" s="1314"/>
      <c r="G58" s="1301"/>
      <c r="H58" s="1301"/>
      <c r="I58" s="1315"/>
      <c r="J58" s="1315"/>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1316"/>
      <c r="DE58" s="1314"/>
    </row>
    <row r="59" spans="1:109" s="1290" customFormat="1" x14ac:dyDescent="0.15">
      <c r="A59" s="1275"/>
      <c r="B59" s="1314"/>
      <c r="K59" s="1317"/>
      <c r="L59" s="1317"/>
      <c r="M59" s="1317"/>
      <c r="N59" s="1317"/>
      <c r="AQ59" s="1317"/>
      <c r="AR59" s="1317"/>
      <c r="AS59" s="1317"/>
      <c r="AT59" s="1317"/>
      <c r="BC59" s="1317"/>
      <c r="BD59" s="1317"/>
      <c r="BE59" s="1317"/>
      <c r="BF59" s="1317"/>
      <c r="BO59" s="1317"/>
      <c r="BP59" s="1317"/>
      <c r="BQ59" s="1317"/>
      <c r="BR59" s="1317"/>
      <c r="CA59" s="1317"/>
      <c r="CB59" s="1317"/>
      <c r="CC59" s="1317"/>
      <c r="CD59" s="1317"/>
      <c r="CM59" s="1317"/>
      <c r="CN59" s="1317"/>
      <c r="CO59" s="1317"/>
      <c r="CP59" s="1317"/>
      <c r="CY59" s="1317"/>
      <c r="CZ59" s="1317"/>
      <c r="DA59" s="1317"/>
      <c r="DB59" s="1317"/>
      <c r="DC59" s="1317"/>
      <c r="DD59" s="1316"/>
      <c r="DE59" s="1314"/>
    </row>
    <row r="60" spans="1:109" s="1290" customFormat="1" x14ac:dyDescent="0.15">
      <c r="A60" s="1275"/>
      <c r="B60" s="1314"/>
      <c r="K60" s="1317"/>
      <c r="L60" s="1317"/>
      <c r="M60" s="1317"/>
      <c r="N60" s="1317"/>
      <c r="AQ60" s="1317"/>
      <c r="AR60" s="1317"/>
      <c r="AS60" s="1317"/>
      <c r="AT60" s="1317"/>
      <c r="BC60" s="1317"/>
      <c r="BD60" s="1317"/>
      <c r="BE60" s="1317"/>
      <c r="BF60" s="1317"/>
      <c r="BO60" s="1317"/>
      <c r="BP60" s="1317"/>
      <c r="BQ60" s="1317"/>
      <c r="BR60" s="1317"/>
      <c r="CA60" s="1317"/>
      <c r="CB60" s="1317"/>
      <c r="CC60" s="1317"/>
      <c r="CD60" s="1317"/>
      <c r="CM60" s="1317"/>
      <c r="CN60" s="1317"/>
      <c r="CO60" s="1317"/>
      <c r="CP60" s="1317"/>
      <c r="CY60" s="1317"/>
      <c r="CZ60" s="1317"/>
      <c r="DA60" s="1317"/>
      <c r="DB60" s="1317"/>
      <c r="DC60" s="1317"/>
      <c r="DD60" s="1316"/>
      <c r="DE60" s="1314"/>
    </row>
    <row r="61" spans="1:109" s="1290" customFormat="1" x14ac:dyDescent="0.15">
      <c r="A61" s="1275"/>
      <c r="B61" s="1318"/>
      <c r="C61" s="1319"/>
      <c r="D61" s="1319"/>
      <c r="E61" s="1319"/>
      <c r="F61" s="1319"/>
      <c r="G61" s="1319"/>
      <c r="H61" s="1319"/>
      <c r="I61" s="1319"/>
      <c r="J61" s="1319"/>
      <c r="K61" s="1319"/>
      <c r="L61" s="1319"/>
      <c r="M61" s="1320"/>
      <c r="N61" s="1320"/>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20"/>
      <c r="AT61" s="1320"/>
      <c r="AU61" s="1319"/>
      <c r="AV61" s="1319"/>
      <c r="AW61" s="1319"/>
      <c r="AX61" s="1319"/>
      <c r="AY61" s="1319"/>
      <c r="AZ61" s="1319"/>
      <c r="BA61" s="1319"/>
      <c r="BB61" s="1319"/>
      <c r="BC61" s="1319"/>
      <c r="BD61" s="1319"/>
      <c r="BE61" s="1320"/>
      <c r="BF61" s="1320"/>
      <c r="BG61" s="1319"/>
      <c r="BH61" s="1319"/>
      <c r="BI61" s="1319"/>
      <c r="BJ61" s="1319"/>
      <c r="BK61" s="1319"/>
      <c r="BL61" s="1319"/>
      <c r="BM61" s="1319"/>
      <c r="BN61" s="1319"/>
      <c r="BO61" s="1319"/>
      <c r="BP61" s="1319"/>
      <c r="BQ61" s="1320"/>
      <c r="BR61" s="1320"/>
      <c r="BS61" s="1319"/>
      <c r="BT61" s="1319"/>
      <c r="BU61" s="1319"/>
      <c r="BV61" s="1319"/>
      <c r="BW61" s="1319"/>
      <c r="BX61" s="1319"/>
      <c r="BY61" s="1319"/>
      <c r="BZ61" s="1319"/>
      <c r="CA61" s="1319"/>
      <c r="CB61" s="1319"/>
      <c r="CC61" s="1320"/>
      <c r="CD61" s="1320"/>
      <c r="CE61" s="1319"/>
      <c r="CF61" s="1319"/>
      <c r="CG61" s="1319"/>
      <c r="CH61" s="1319"/>
      <c r="CI61" s="1319"/>
      <c r="CJ61" s="1319"/>
      <c r="CK61" s="1319"/>
      <c r="CL61" s="1319"/>
      <c r="CM61" s="1319"/>
      <c r="CN61" s="1319"/>
      <c r="CO61" s="1320"/>
      <c r="CP61" s="1320"/>
      <c r="CQ61" s="1319"/>
      <c r="CR61" s="1319"/>
      <c r="CS61" s="1319"/>
      <c r="CT61" s="1319"/>
      <c r="CU61" s="1319"/>
      <c r="CV61" s="1319"/>
      <c r="CW61" s="1319"/>
      <c r="CX61" s="1319"/>
      <c r="CY61" s="1319"/>
      <c r="CZ61" s="1319"/>
      <c r="DA61" s="1320"/>
      <c r="DB61" s="1320"/>
      <c r="DC61" s="1320"/>
      <c r="DD61" s="1321"/>
      <c r="DE61" s="1314"/>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2" t="s">
        <v>609</v>
      </c>
    </row>
    <row r="64" spans="1:109" x14ac:dyDescent="0.15">
      <c r="B64" s="1282"/>
      <c r="G64" s="1289"/>
      <c r="I64" s="1323"/>
      <c r="J64" s="1323"/>
      <c r="K64" s="1323"/>
      <c r="L64" s="1323"/>
      <c r="M64" s="1323"/>
      <c r="N64" s="1324"/>
      <c r="AM64" s="1289"/>
      <c r="AN64" s="1289" t="s">
        <v>602</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325" t="s">
        <v>610</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x14ac:dyDescent="0.15">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x14ac:dyDescent="0.15">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x14ac:dyDescent="0.15">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x14ac:dyDescent="0.15">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x14ac:dyDescent="0.15">
      <c r="B70" s="1282"/>
      <c r="H70" s="1326"/>
      <c r="I70" s="1326"/>
      <c r="J70" s="1327"/>
      <c r="K70" s="1327"/>
      <c r="L70" s="1328"/>
      <c r="M70" s="1327"/>
      <c r="N70" s="1328"/>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29"/>
      <c r="I71" s="1330"/>
      <c r="J71" s="1327"/>
      <c r="K71" s="1327"/>
      <c r="L71" s="1328"/>
      <c r="M71" s="1327"/>
      <c r="N71" s="1328"/>
      <c r="AM71" s="1329"/>
      <c r="AN71" s="1275" t="s">
        <v>604</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562</v>
      </c>
      <c r="BQ72" s="1307"/>
      <c r="BR72" s="1307"/>
      <c r="BS72" s="1307"/>
      <c r="BT72" s="1307"/>
      <c r="BU72" s="1307"/>
      <c r="BV72" s="1307"/>
      <c r="BW72" s="1307"/>
      <c r="BX72" s="1307" t="s">
        <v>563</v>
      </c>
      <c r="BY72" s="1307"/>
      <c r="BZ72" s="1307"/>
      <c r="CA72" s="1307"/>
      <c r="CB72" s="1307"/>
      <c r="CC72" s="1307"/>
      <c r="CD72" s="1307"/>
      <c r="CE72" s="1307"/>
      <c r="CF72" s="1307" t="s">
        <v>564</v>
      </c>
      <c r="CG72" s="1307"/>
      <c r="CH72" s="1307"/>
      <c r="CI72" s="1307"/>
      <c r="CJ72" s="1307"/>
      <c r="CK72" s="1307"/>
      <c r="CL72" s="1307"/>
      <c r="CM72" s="1307"/>
      <c r="CN72" s="1307" t="s">
        <v>565</v>
      </c>
      <c r="CO72" s="1307"/>
      <c r="CP72" s="1307"/>
      <c r="CQ72" s="1307"/>
      <c r="CR72" s="1307"/>
      <c r="CS72" s="1307"/>
      <c r="CT72" s="1307"/>
      <c r="CU72" s="1307"/>
      <c r="CV72" s="1307" t="s">
        <v>566</v>
      </c>
      <c r="CW72" s="1307"/>
      <c r="CX72" s="1307"/>
      <c r="CY72" s="1307"/>
      <c r="CZ72" s="1307"/>
      <c r="DA72" s="1307"/>
      <c r="DB72" s="1307"/>
      <c r="DC72" s="1307"/>
    </row>
    <row r="73" spans="2:107" x14ac:dyDescent="0.15">
      <c r="B73" s="1282"/>
      <c r="G73" s="1308"/>
      <c r="H73" s="1308"/>
      <c r="I73" s="1308"/>
      <c r="J73" s="1308"/>
      <c r="K73" s="1331"/>
      <c r="L73" s="1331"/>
      <c r="M73" s="1331"/>
      <c r="N73" s="1331"/>
      <c r="AM73" s="1300"/>
      <c r="AN73" s="1311" t="s">
        <v>605</v>
      </c>
      <c r="AO73" s="1311"/>
      <c r="AP73" s="1311"/>
      <c r="AQ73" s="1311"/>
      <c r="AR73" s="1311"/>
      <c r="AS73" s="1311"/>
      <c r="AT73" s="1311"/>
      <c r="AU73" s="1311"/>
      <c r="AV73" s="1311"/>
      <c r="AW73" s="1311"/>
      <c r="AX73" s="1311"/>
      <c r="AY73" s="1311"/>
      <c r="AZ73" s="1311"/>
      <c r="BA73" s="1311"/>
      <c r="BB73" s="1311" t="s">
        <v>606</v>
      </c>
      <c r="BC73" s="1311"/>
      <c r="BD73" s="1311"/>
      <c r="BE73" s="1311"/>
      <c r="BF73" s="1311"/>
      <c r="BG73" s="1311"/>
      <c r="BH73" s="1311"/>
      <c r="BI73" s="1311"/>
      <c r="BJ73" s="1311"/>
      <c r="BK73" s="1311"/>
      <c r="BL73" s="1311"/>
      <c r="BM73" s="1311"/>
      <c r="BN73" s="1311"/>
      <c r="BO73" s="1311"/>
      <c r="BP73" s="1313"/>
      <c r="BQ73" s="1313"/>
      <c r="BR73" s="1313"/>
      <c r="BS73" s="1313"/>
      <c r="BT73" s="1313"/>
      <c r="BU73" s="1313"/>
      <c r="BV73" s="1313"/>
      <c r="BW73" s="1313"/>
      <c r="BX73" s="1313"/>
      <c r="BY73" s="1313"/>
      <c r="BZ73" s="1313"/>
      <c r="CA73" s="1313"/>
      <c r="CB73" s="1313"/>
      <c r="CC73" s="1313"/>
      <c r="CD73" s="1313"/>
      <c r="CE73" s="1313"/>
      <c r="CF73" s="1313"/>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1282"/>
      <c r="G74" s="1308"/>
      <c r="H74" s="1308"/>
      <c r="I74" s="1308"/>
      <c r="J74" s="1308"/>
      <c r="K74" s="1331"/>
      <c r="L74" s="1331"/>
      <c r="M74" s="1331"/>
      <c r="N74" s="1331"/>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611</v>
      </c>
      <c r="BC75" s="1311"/>
      <c r="BD75" s="1311"/>
      <c r="BE75" s="1311"/>
      <c r="BF75" s="1311"/>
      <c r="BG75" s="1311"/>
      <c r="BH75" s="1311"/>
      <c r="BI75" s="1311"/>
      <c r="BJ75" s="1311"/>
      <c r="BK75" s="1311"/>
      <c r="BL75" s="1311"/>
      <c r="BM75" s="1311"/>
      <c r="BN75" s="1311"/>
      <c r="BO75" s="1311"/>
      <c r="BP75" s="1313">
        <v>7.3</v>
      </c>
      <c r="BQ75" s="1313"/>
      <c r="BR75" s="1313"/>
      <c r="BS75" s="1313"/>
      <c r="BT75" s="1313"/>
      <c r="BU75" s="1313"/>
      <c r="BV75" s="1313"/>
      <c r="BW75" s="1313"/>
      <c r="BX75" s="1313">
        <v>7.3</v>
      </c>
      <c r="BY75" s="1313"/>
      <c r="BZ75" s="1313"/>
      <c r="CA75" s="1313"/>
      <c r="CB75" s="1313"/>
      <c r="CC75" s="1313"/>
      <c r="CD75" s="1313"/>
      <c r="CE75" s="1313"/>
      <c r="CF75" s="1313">
        <v>6.8</v>
      </c>
      <c r="CG75" s="1313"/>
      <c r="CH75" s="1313"/>
      <c r="CI75" s="1313"/>
      <c r="CJ75" s="1313"/>
      <c r="CK75" s="1313"/>
      <c r="CL75" s="1313"/>
      <c r="CM75" s="1313"/>
      <c r="CN75" s="1313">
        <v>6.2</v>
      </c>
      <c r="CO75" s="1313"/>
      <c r="CP75" s="1313"/>
      <c r="CQ75" s="1313"/>
      <c r="CR75" s="1313"/>
      <c r="CS75" s="1313"/>
      <c r="CT75" s="1313"/>
      <c r="CU75" s="1313"/>
      <c r="CV75" s="1313">
        <v>6</v>
      </c>
      <c r="CW75" s="1313"/>
      <c r="CX75" s="1313"/>
      <c r="CY75" s="1313"/>
      <c r="CZ75" s="1313"/>
      <c r="DA75" s="1313"/>
      <c r="DB75" s="1313"/>
      <c r="DC75" s="1313"/>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1282"/>
      <c r="G77" s="1301"/>
      <c r="H77" s="1301"/>
      <c r="I77" s="1301"/>
      <c r="J77" s="1301"/>
      <c r="K77" s="1331"/>
      <c r="L77" s="1331"/>
      <c r="M77" s="1331"/>
      <c r="N77" s="1331"/>
      <c r="AN77" s="1307" t="s">
        <v>608</v>
      </c>
      <c r="AO77" s="1307"/>
      <c r="AP77" s="1307"/>
      <c r="AQ77" s="1307"/>
      <c r="AR77" s="1307"/>
      <c r="AS77" s="1307"/>
      <c r="AT77" s="1307"/>
      <c r="AU77" s="1307"/>
      <c r="AV77" s="1307"/>
      <c r="AW77" s="1307"/>
      <c r="AX77" s="1307"/>
      <c r="AY77" s="1307"/>
      <c r="AZ77" s="1307"/>
      <c r="BA77" s="1307"/>
      <c r="BB77" s="1311" t="s">
        <v>606</v>
      </c>
      <c r="BC77" s="1311"/>
      <c r="BD77" s="1311"/>
      <c r="BE77" s="1311"/>
      <c r="BF77" s="1311"/>
      <c r="BG77" s="1311"/>
      <c r="BH77" s="1311"/>
      <c r="BI77" s="1311"/>
      <c r="BJ77" s="1311"/>
      <c r="BK77" s="1311"/>
      <c r="BL77" s="1311"/>
      <c r="BM77" s="1311"/>
      <c r="BN77" s="1311"/>
      <c r="BO77" s="1311"/>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x14ac:dyDescent="0.15">
      <c r="B78" s="1282"/>
      <c r="G78" s="1301"/>
      <c r="H78" s="1301"/>
      <c r="I78" s="1301"/>
      <c r="J78" s="1301"/>
      <c r="K78" s="1331"/>
      <c r="L78" s="1331"/>
      <c r="M78" s="1331"/>
      <c r="N78" s="1331"/>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1282"/>
      <c r="G79" s="1301"/>
      <c r="H79" s="1301"/>
      <c r="I79" s="1315"/>
      <c r="J79" s="1315"/>
      <c r="K79" s="1332"/>
      <c r="L79" s="1332"/>
      <c r="M79" s="1332"/>
      <c r="N79" s="1332"/>
      <c r="AN79" s="1307"/>
      <c r="AO79" s="1307"/>
      <c r="AP79" s="1307"/>
      <c r="AQ79" s="1307"/>
      <c r="AR79" s="1307"/>
      <c r="AS79" s="1307"/>
      <c r="AT79" s="1307"/>
      <c r="AU79" s="1307"/>
      <c r="AV79" s="1307"/>
      <c r="AW79" s="1307"/>
      <c r="AX79" s="1307"/>
      <c r="AY79" s="1307"/>
      <c r="AZ79" s="1307"/>
      <c r="BA79" s="1307"/>
      <c r="BB79" s="1311" t="s">
        <v>611</v>
      </c>
      <c r="BC79" s="1311"/>
      <c r="BD79" s="1311"/>
      <c r="BE79" s="1311"/>
      <c r="BF79" s="1311"/>
      <c r="BG79" s="1311"/>
      <c r="BH79" s="1311"/>
      <c r="BI79" s="1311"/>
      <c r="BJ79" s="1311"/>
      <c r="BK79" s="1311"/>
      <c r="BL79" s="1311"/>
      <c r="BM79" s="1311"/>
      <c r="BN79" s="1311"/>
      <c r="BO79" s="1311"/>
      <c r="BP79" s="1313">
        <v>6.9</v>
      </c>
      <c r="BQ79" s="1313"/>
      <c r="BR79" s="1313"/>
      <c r="BS79" s="1313"/>
      <c r="BT79" s="1313"/>
      <c r="BU79" s="1313"/>
      <c r="BV79" s="1313"/>
      <c r="BW79" s="1313"/>
      <c r="BX79" s="1313">
        <v>7.1</v>
      </c>
      <c r="BY79" s="1313"/>
      <c r="BZ79" s="1313"/>
      <c r="CA79" s="1313"/>
      <c r="CB79" s="1313"/>
      <c r="CC79" s="1313"/>
      <c r="CD79" s="1313"/>
      <c r="CE79" s="1313"/>
      <c r="CF79" s="1313">
        <v>7.4</v>
      </c>
      <c r="CG79" s="1313"/>
      <c r="CH79" s="1313"/>
      <c r="CI79" s="1313"/>
      <c r="CJ79" s="1313"/>
      <c r="CK79" s="1313"/>
      <c r="CL79" s="1313"/>
      <c r="CM79" s="1313"/>
      <c r="CN79" s="1313">
        <v>7.4</v>
      </c>
      <c r="CO79" s="1313"/>
      <c r="CP79" s="1313"/>
      <c r="CQ79" s="1313"/>
      <c r="CR79" s="1313"/>
      <c r="CS79" s="1313"/>
      <c r="CT79" s="1313"/>
      <c r="CU79" s="1313"/>
      <c r="CV79" s="1313">
        <v>8</v>
      </c>
      <c r="CW79" s="1313"/>
      <c r="CX79" s="1313"/>
      <c r="CY79" s="1313"/>
      <c r="CZ79" s="1313"/>
      <c r="DA79" s="1313"/>
      <c r="DB79" s="1313"/>
      <c r="DC79" s="1313"/>
    </row>
    <row r="80" spans="2:107" x14ac:dyDescent="0.15">
      <c r="B80" s="1282"/>
      <c r="G80" s="1301"/>
      <c r="H80" s="1301"/>
      <c r="I80" s="1315"/>
      <c r="J80" s="1315"/>
      <c r="K80" s="1332"/>
      <c r="L80" s="1332"/>
      <c r="M80" s="1332"/>
      <c r="N80" s="1332"/>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1282"/>
    </row>
    <row r="82" spans="2:109" ht="17.25" x14ac:dyDescent="0.15">
      <c r="B82" s="1282"/>
      <c r="K82" s="1333"/>
      <c r="L82" s="1333"/>
      <c r="M82" s="1333"/>
      <c r="N82" s="1333"/>
      <c r="AQ82" s="1333"/>
      <c r="AR82" s="1333"/>
      <c r="AS82" s="1333"/>
      <c r="AT82" s="1333"/>
      <c r="BC82" s="1333"/>
      <c r="BD82" s="1333"/>
      <c r="BE82" s="1333"/>
      <c r="BF82" s="1333"/>
      <c r="BO82" s="1333"/>
      <c r="BP82" s="1333"/>
      <c r="BQ82" s="1333"/>
      <c r="BR82" s="1333"/>
      <c r="CA82" s="1333"/>
      <c r="CB82" s="1333"/>
      <c r="CC82" s="1333"/>
      <c r="CD82" s="1333"/>
      <c r="CM82" s="1333"/>
      <c r="CN82" s="1333"/>
      <c r="CO82" s="1333"/>
      <c r="CP82" s="1333"/>
      <c r="CY82" s="1333"/>
      <c r="CZ82" s="1333"/>
      <c r="DA82" s="1333"/>
      <c r="DB82" s="1333"/>
      <c r="DC82" s="1333"/>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34"/>
      <c r="AQ87" s="1334"/>
      <c r="BC87" s="1334"/>
      <c r="BO87" s="1334"/>
      <c r="CA87" s="1334"/>
      <c r="CM87" s="1334"/>
      <c r="CY87" s="1334"/>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hjVyFDtZ86/vOuYw/T6diakc6Ahz5BRu9MGmODD0i5M+aD3CowUx/pE9RsQ/HDBSuE9Z6MljkqybIvhNecvRrQ==" saltValue="4+mPiJ2VK2wz0WghzGQkn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I94" zoomScaleNormal="100" zoomScaleSheetLayoutView="70" workbookViewId="0"/>
  </sheetViews>
  <sheetFormatPr defaultColWidth="0" defaultRowHeight="13.5" customHeight="1" zeroHeight="1" x14ac:dyDescent="0.15"/>
  <cols>
    <col min="1" max="34" width="2.42578125" style="293" customWidth="1"/>
    <col min="35" max="122" width="2.42578125" style="292" customWidth="1"/>
    <col min="123" max="16384" width="2.425781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509</v>
      </c>
    </row>
  </sheetData>
  <sheetProtection algorithmName="SHA-512" hashValue="BY0B3wuOgfyXnD2R5QxtpRjw8DPpSXe8qlz3yK01CMEXuYg8LrSxHUgsqmzl6QxY7pv5kxEIBa5nCznmedK1VQ==" saltValue="nn6ozsf8cS5saEzmU9CmL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55" workbookViewId="0"/>
  </sheetViews>
  <sheetFormatPr defaultColWidth="0" defaultRowHeight="13.5" customHeight="1" zeroHeight="1" x14ac:dyDescent="0.15"/>
  <cols>
    <col min="1" max="34" width="2.42578125" style="293" customWidth="1"/>
    <col min="35" max="122" width="2.42578125" style="292" customWidth="1"/>
    <col min="123" max="16384" width="2.425781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509</v>
      </c>
    </row>
  </sheetData>
  <sheetProtection algorithmName="SHA-512" hashValue="dqXbSi109I9EswP9LCvoaW28OZJ+Bl0Z/yhUwf3xkJj5DGzRbTfjuFDyRbOm0n0oCu1AnRYjgtezG6qOcZUXOA==" saltValue="pNWTUIUOaxO6TORKUxbcf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40625" defaultRowHeight="13.5" x14ac:dyDescent="0.15"/>
  <cols>
    <col min="1" max="1" width="45.85546875" style="150" customWidth="1"/>
    <col min="2" max="8" width="13.42578125" style="150" customWidth="1"/>
    <col min="9" max="16384" width="11.140625" style="150"/>
  </cols>
  <sheetData>
    <row r="1" spans="1:8" x14ac:dyDescent="0.15">
      <c r="A1" s="144"/>
      <c r="B1" s="145"/>
      <c r="C1" s="146"/>
      <c r="D1" s="147"/>
      <c r="E1" s="148"/>
      <c r="F1" s="148"/>
      <c r="G1" s="148"/>
      <c r="H1" s="149"/>
    </row>
    <row r="2" spans="1:8" x14ac:dyDescent="0.15">
      <c r="A2" s="151"/>
      <c r="B2" s="152"/>
      <c r="C2" s="153"/>
      <c r="D2" s="154" t="s">
        <v>52</v>
      </c>
      <c r="E2" s="155"/>
      <c r="F2" s="156" t="s">
        <v>559</v>
      </c>
      <c r="G2" s="157"/>
      <c r="H2" s="158"/>
    </row>
    <row r="3" spans="1:8" x14ac:dyDescent="0.15">
      <c r="A3" s="154" t="s">
        <v>552</v>
      </c>
      <c r="B3" s="159"/>
      <c r="C3" s="160"/>
      <c r="D3" s="161">
        <v>244527</v>
      </c>
      <c r="E3" s="162"/>
      <c r="F3" s="163">
        <v>310300</v>
      </c>
      <c r="G3" s="164"/>
      <c r="H3" s="165"/>
    </row>
    <row r="4" spans="1:8" x14ac:dyDescent="0.15">
      <c r="A4" s="166"/>
      <c r="B4" s="167"/>
      <c r="C4" s="168"/>
      <c r="D4" s="169">
        <v>198145</v>
      </c>
      <c r="E4" s="170"/>
      <c r="F4" s="171">
        <v>157576</v>
      </c>
      <c r="G4" s="172"/>
      <c r="H4" s="173"/>
    </row>
    <row r="5" spans="1:8" x14ac:dyDescent="0.15">
      <c r="A5" s="154" t="s">
        <v>554</v>
      </c>
      <c r="B5" s="159"/>
      <c r="C5" s="160"/>
      <c r="D5" s="161">
        <v>620732</v>
      </c>
      <c r="E5" s="162"/>
      <c r="F5" s="163">
        <v>317319</v>
      </c>
      <c r="G5" s="164"/>
      <c r="H5" s="165"/>
    </row>
    <row r="6" spans="1:8" x14ac:dyDescent="0.15">
      <c r="A6" s="166"/>
      <c r="B6" s="167"/>
      <c r="C6" s="168"/>
      <c r="D6" s="169">
        <v>193725</v>
      </c>
      <c r="E6" s="170"/>
      <c r="F6" s="171">
        <v>164214</v>
      </c>
      <c r="G6" s="172"/>
      <c r="H6" s="173"/>
    </row>
    <row r="7" spans="1:8" x14ac:dyDescent="0.15">
      <c r="A7" s="154" t="s">
        <v>555</v>
      </c>
      <c r="B7" s="159"/>
      <c r="C7" s="160"/>
      <c r="D7" s="161">
        <v>560880</v>
      </c>
      <c r="E7" s="162"/>
      <c r="F7" s="163">
        <v>289738</v>
      </c>
      <c r="G7" s="164"/>
      <c r="H7" s="165"/>
    </row>
    <row r="8" spans="1:8" x14ac:dyDescent="0.15">
      <c r="A8" s="166"/>
      <c r="B8" s="167"/>
      <c r="C8" s="168"/>
      <c r="D8" s="169">
        <v>325941</v>
      </c>
      <c r="E8" s="170"/>
      <c r="F8" s="171">
        <v>156238</v>
      </c>
      <c r="G8" s="172"/>
      <c r="H8" s="173"/>
    </row>
    <row r="9" spans="1:8" x14ac:dyDescent="0.15">
      <c r="A9" s="154" t="s">
        <v>556</v>
      </c>
      <c r="B9" s="159"/>
      <c r="C9" s="160"/>
      <c r="D9" s="161">
        <v>355056</v>
      </c>
      <c r="E9" s="162"/>
      <c r="F9" s="163">
        <v>316937</v>
      </c>
      <c r="G9" s="164"/>
      <c r="H9" s="165"/>
    </row>
    <row r="10" spans="1:8" x14ac:dyDescent="0.15">
      <c r="A10" s="166"/>
      <c r="B10" s="167"/>
      <c r="C10" s="168"/>
      <c r="D10" s="169">
        <v>277403</v>
      </c>
      <c r="E10" s="170"/>
      <c r="F10" s="171">
        <v>199150</v>
      </c>
      <c r="G10" s="172"/>
      <c r="H10" s="173"/>
    </row>
    <row r="11" spans="1:8" x14ac:dyDescent="0.15">
      <c r="A11" s="154" t="s">
        <v>557</v>
      </c>
      <c r="B11" s="159"/>
      <c r="C11" s="160"/>
      <c r="D11" s="161">
        <v>387047</v>
      </c>
      <c r="E11" s="162"/>
      <c r="F11" s="163">
        <v>332350</v>
      </c>
      <c r="G11" s="164"/>
      <c r="H11" s="165"/>
    </row>
    <row r="12" spans="1:8" x14ac:dyDescent="0.15">
      <c r="A12" s="166"/>
      <c r="B12" s="167"/>
      <c r="C12" s="174"/>
      <c r="D12" s="169">
        <v>279029</v>
      </c>
      <c r="E12" s="170"/>
      <c r="F12" s="171">
        <v>200453</v>
      </c>
      <c r="G12" s="172"/>
      <c r="H12" s="173"/>
    </row>
    <row r="13" spans="1:8" x14ac:dyDescent="0.15">
      <c r="A13" s="154"/>
      <c r="B13" s="159"/>
      <c r="C13" s="175"/>
      <c r="D13" s="176">
        <v>433648</v>
      </c>
      <c r="E13" s="177"/>
      <c r="F13" s="178">
        <v>313329</v>
      </c>
      <c r="G13" s="179"/>
      <c r="H13" s="165"/>
    </row>
    <row r="14" spans="1:8" x14ac:dyDescent="0.15">
      <c r="A14" s="166"/>
      <c r="B14" s="167"/>
      <c r="C14" s="168"/>
      <c r="D14" s="169">
        <v>254849</v>
      </c>
      <c r="E14" s="170"/>
      <c r="F14" s="171">
        <v>175526</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11</v>
      </c>
      <c r="C19" s="180">
        <f>ROUND(VALUE(SUBSTITUTE(実質収支比率等に係る経年分析!G$48,"▲","-")),2)</f>
        <v>12.58</v>
      </c>
      <c r="D19" s="180">
        <f>ROUND(VALUE(SUBSTITUTE(実質収支比率等に係る経年分析!H$48,"▲","-")),2)</f>
        <v>8.16</v>
      </c>
      <c r="E19" s="180">
        <f>ROUND(VALUE(SUBSTITUTE(実質収支比率等に係る経年分析!I$48,"▲","-")),2)</f>
        <v>12.84</v>
      </c>
      <c r="F19" s="180">
        <f>ROUND(VALUE(SUBSTITUTE(実質収支比率等に係る経年分析!J$48,"▲","-")),2)</f>
        <v>9.23</v>
      </c>
    </row>
    <row r="20" spans="1:11" x14ac:dyDescent="0.15">
      <c r="A20" s="180" t="s">
        <v>55</v>
      </c>
      <c r="B20" s="180">
        <f>ROUND(VALUE(SUBSTITUTE(実質収支比率等に係る経年分析!F$47,"▲","-")),2)</f>
        <v>35.22</v>
      </c>
      <c r="C20" s="180">
        <f>ROUND(VALUE(SUBSTITUTE(実質収支比率等に係る経年分析!G$47,"▲","-")),2)</f>
        <v>29.9</v>
      </c>
      <c r="D20" s="180">
        <f>ROUND(VALUE(SUBSTITUTE(実質収支比率等に係る経年分析!H$47,"▲","-")),2)</f>
        <v>24.94</v>
      </c>
      <c r="E20" s="180">
        <f>ROUND(VALUE(SUBSTITUTE(実質収支比率等に係る経年分析!I$47,"▲","-")),2)</f>
        <v>18.54</v>
      </c>
      <c r="F20" s="180">
        <f>ROUND(VALUE(SUBSTITUTE(実質収支比率等に係る経年分析!J$47,"▲","-")),2)</f>
        <v>23.71</v>
      </c>
    </row>
    <row r="21" spans="1:11" x14ac:dyDescent="0.15">
      <c r="A21" s="180" t="s">
        <v>56</v>
      </c>
      <c r="B21" s="180">
        <f>IF(ISNUMBER(VALUE(SUBSTITUTE(実質収支比率等に係る経年分析!F$49,"▲","-"))),ROUND(VALUE(SUBSTITUTE(実質収支比率等に係る経年分析!F$49,"▲","-")),2),NA())</f>
        <v>5.56</v>
      </c>
      <c r="C21" s="180">
        <f>IF(ISNUMBER(VALUE(SUBSTITUTE(実質収支比率等に係る経年分析!G$49,"▲","-"))),ROUND(VALUE(SUBSTITUTE(実質収支比率等に係る経年分析!G$49,"▲","-")),2),NA())</f>
        <v>-4.54</v>
      </c>
      <c r="D21" s="180">
        <f>IF(ISNUMBER(VALUE(SUBSTITUTE(実質収支比率等に係る経年分析!H$49,"▲","-"))),ROUND(VALUE(SUBSTITUTE(実質収支比率等に係る経年分析!H$49,"▲","-")),2),NA())</f>
        <v>-9.75</v>
      </c>
      <c r="E21" s="180">
        <f>IF(ISNUMBER(VALUE(SUBSTITUTE(実質収支比率等に係る経年分析!I$49,"▲","-"))),ROUND(VALUE(SUBSTITUTE(実質収支比率等に係る経年分析!I$49,"▲","-")),2),NA())</f>
        <v>-1.95</v>
      </c>
      <c r="F21" s="180">
        <f>IF(ISNUMBER(VALUE(SUBSTITUTE(実質収支比率等に係る経年分析!J$49,"▲","-"))),ROUND(VALUE(SUBSTITUTE(実質収支比率等に係る経年分析!J$49,"▲","-")),2),NA())</f>
        <v>3.32</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0.05</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連絡船事業会計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後期高齢者医療事業会計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7.0000000000000007E-2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0.08</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0.08</v>
      </c>
    </row>
    <row r="31" spans="1:11" x14ac:dyDescent="0.15">
      <c r="A31" s="181" t="str">
        <f>IF(連結実質赤字比率に係る赤字・黒字の構成分析!C$39="",NA(),連結実質赤字比率に係る赤字・黒字の構成分析!C$39)</f>
        <v>簡易水道事業会計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0.52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0.56999999999999995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0.69</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0.31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0.16</v>
      </c>
    </row>
    <row r="32" spans="1:11" x14ac:dyDescent="0.15">
      <c r="A32" s="181" t="str">
        <f>IF(連結実質赤字比率に係る赤字・黒字の構成分析!C$38="",NA(),連結実質赤字比率に係る赤字・黒字の構成分析!C$38)</f>
        <v>介護保険事業会計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0.39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7.0000000000000007E-2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0.17</v>
      </c>
    </row>
    <row r="33" spans="1:16" x14ac:dyDescent="0.15">
      <c r="A33" s="181" t="str">
        <f>IF(連結実質赤字比率に係る赤字・黒字の構成分析!C$37="",NA(),連結実質赤字比率に係る赤字・黒字の構成分析!C$37)</f>
        <v>災害援護資金貸付事業会計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0.18</v>
      </c>
    </row>
    <row r="34" spans="1:16" x14ac:dyDescent="0.15">
      <c r="A34" s="181" t="str">
        <f>IF(連結実質赤字比率に係る赤字・黒字の構成分析!C$36="",NA(),連結実質赤字比率に係る赤字・黒字の構成分析!C$36)</f>
        <v>国民健康保険事業会計（事業勘定）</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0.59</v>
      </c>
    </row>
    <row r="35" spans="1:16" x14ac:dyDescent="0.15">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1.02</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10.91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12.44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8.0399999999999991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12.65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9.0399999999999991</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340</v>
      </c>
      <c r="E42" s="182"/>
      <c r="F42" s="182"/>
      <c r="G42" s="182">
        <f>'実質公債費比率（分子）の構造'!L$52</f>
        <v>303</v>
      </c>
      <c r="H42" s="182"/>
      <c r="I42" s="182"/>
      <c r="J42" s="182">
        <f>'実質公債費比率（分子）の構造'!M$52</f>
        <v>284</v>
      </c>
      <c r="K42" s="182"/>
      <c r="L42" s="182"/>
      <c r="M42" s="182">
        <f>'実質公債費比率（分子）の構造'!N$52</f>
        <v>261</v>
      </c>
      <c r="N42" s="182"/>
      <c r="O42" s="182"/>
      <c r="P42" s="182">
        <f>'実質公債費比率（分子）の構造'!O$52</f>
        <v>274</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23</v>
      </c>
      <c r="C45" s="182"/>
      <c r="D45" s="182"/>
      <c r="E45" s="182">
        <f>'実質公債費比率（分子）の構造'!L$49</f>
        <v>23</v>
      </c>
      <c r="F45" s="182"/>
      <c r="G45" s="182"/>
      <c r="H45" s="182">
        <f>'実質公債費比率（分子）の構造'!M$49</f>
        <v>23</v>
      </c>
      <c r="I45" s="182"/>
      <c r="J45" s="182"/>
      <c r="K45" s="182">
        <f>'実質公債費比率（分子）の構造'!N$49</f>
        <v>23</v>
      </c>
      <c r="L45" s="182"/>
      <c r="M45" s="182"/>
      <c r="N45" s="182">
        <f>'実質公債費比率（分子）の構造'!O$49</f>
        <v>21</v>
      </c>
      <c r="O45" s="182"/>
      <c r="P45" s="182"/>
    </row>
    <row r="46" spans="1:16" x14ac:dyDescent="0.15">
      <c r="A46" s="182" t="s">
        <v>67</v>
      </c>
      <c r="B46" s="182">
        <f>'実質公債費比率（分子）の構造'!K$48</f>
        <v>109</v>
      </c>
      <c r="C46" s="182"/>
      <c r="D46" s="182"/>
      <c r="E46" s="182">
        <f>'実質公債費比率（分子）の構造'!L$48</f>
        <v>79</v>
      </c>
      <c r="F46" s="182"/>
      <c r="G46" s="182"/>
      <c r="H46" s="182">
        <f>'実質公債費比率（分子）の構造'!M$48</f>
        <v>70</v>
      </c>
      <c r="I46" s="182"/>
      <c r="J46" s="182"/>
      <c r="K46" s="182">
        <f>'実質公債費比率（分子）の構造'!N$48</f>
        <v>68</v>
      </c>
      <c r="L46" s="182"/>
      <c r="M46" s="182"/>
      <c r="N46" s="182">
        <f>'実質公債費比率（分子）の構造'!O$48</f>
        <v>69</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319</v>
      </c>
      <c r="C49" s="182"/>
      <c r="D49" s="182"/>
      <c r="E49" s="182">
        <f>'実質公債費比率（分子）の構造'!L$45</f>
        <v>299</v>
      </c>
      <c r="F49" s="182"/>
      <c r="G49" s="182"/>
      <c r="H49" s="182">
        <f>'実質公債費比率（分子）の構造'!M$45</f>
        <v>271</v>
      </c>
      <c r="I49" s="182"/>
      <c r="J49" s="182"/>
      <c r="K49" s="182">
        <f>'実質公債費比率（分子）の構造'!N$45</f>
        <v>257</v>
      </c>
      <c r="L49" s="182"/>
      <c r="M49" s="182"/>
      <c r="N49" s="182">
        <f>'実質公債費比率（分子）の構造'!O$45</f>
        <v>281</v>
      </c>
      <c r="O49" s="182"/>
      <c r="P49" s="182"/>
    </row>
    <row r="50" spans="1:16" x14ac:dyDescent="0.15">
      <c r="A50" s="182" t="s">
        <v>71</v>
      </c>
      <c r="B50" s="182" t="e">
        <f>NA()</f>
        <v>#N/A</v>
      </c>
      <c r="C50" s="182">
        <f>IF(ISNUMBER('実質公債費比率（分子）の構造'!K$53),'実質公債費比率（分子）の構造'!K$53,NA())</f>
        <v>111</v>
      </c>
      <c r="D50" s="182" t="e">
        <f>NA()</f>
        <v>#N/A</v>
      </c>
      <c r="E50" s="182" t="e">
        <f>NA()</f>
        <v>#N/A</v>
      </c>
      <c r="F50" s="182">
        <f>IF(ISNUMBER('実質公債費比率（分子）の構造'!L$53),'実質公債費比率（分子）の構造'!L$53,NA())</f>
        <v>98</v>
      </c>
      <c r="G50" s="182" t="e">
        <f>NA()</f>
        <v>#N/A</v>
      </c>
      <c r="H50" s="182" t="e">
        <f>NA()</f>
        <v>#N/A</v>
      </c>
      <c r="I50" s="182">
        <f>IF(ISNUMBER('実質公債費比率（分子）の構造'!M$53),'実質公債費比率（分子）の構造'!M$53,NA())</f>
        <v>80</v>
      </c>
      <c r="J50" s="182" t="e">
        <f>NA()</f>
        <v>#N/A</v>
      </c>
      <c r="K50" s="182" t="e">
        <f>NA()</f>
        <v>#N/A</v>
      </c>
      <c r="L50" s="182">
        <f>IF(ISNUMBER('実質公債費比率（分子）の構造'!N$53),'実質公債費比率（分子）の構造'!N$53,NA())</f>
        <v>87</v>
      </c>
      <c r="M50" s="182" t="e">
        <f>NA()</f>
        <v>#N/A</v>
      </c>
      <c r="N50" s="182" t="e">
        <f>NA()</f>
        <v>#N/A</v>
      </c>
      <c r="O50" s="182">
        <f>IF(ISNUMBER('実質公債費比率（分子）の構造'!O$53),'実質公債費比率（分子）の構造'!O$53,NA())</f>
        <v>97</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2490</v>
      </c>
      <c r="E56" s="181"/>
      <c r="F56" s="181"/>
      <c r="G56" s="181">
        <f>'将来負担比率（分子）の構造'!J$52</f>
        <v>2562</v>
      </c>
      <c r="H56" s="181"/>
      <c r="I56" s="181"/>
      <c r="J56" s="181">
        <f>'将来負担比率（分子）の構造'!K$52</f>
        <v>2637</v>
      </c>
      <c r="K56" s="181"/>
      <c r="L56" s="181"/>
      <c r="M56" s="181">
        <f>'将来負担比率（分子）の構造'!L$52</f>
        <v>2615</v>
      </c>
      <c r="N56" s="181"/>
      <c r="O56" s="181"/>
      <c r="P56" s="181">
        <f>'将来負担比率（分子）の構造'!M$52</f>
        <v>2708</v>
      </c>
    </row>
    <row r="57" spans="1:16" x14ac:dyDescent="0.15">
      <c r="A57" s="181" t="s">
        <v>42</v>
      </c>
      <c r="B57" s="181"/>
      <c r="C57" s="181"/>
      <c r="D57" s="181">
        <f>'将来負担比率（分子）の構造'!I$51</f>
        <v>79</v>
      </c>
      <c r="E57" s="181"/>
      <c r="F57" s="181"/>
      <c r="G57" s="181">
        <f>'将来負担比率（分子）の構造'!J$51</f>
        <v>68</v>
      </c>
      <c r="H57" s="181"/>
      <c r="I57" s="181"/>
      <c r="J57" s="181">
        <f>'将来負担比率（分子）の構造'!K$51</f>
        <v>58</v>
      </c>
      <c r="K57" s="181"/>
      <c r="L57" s="181"/>
      <c r="M57" s="181">
        <f>'将来負担比率（分子）の構造'!L$51</f>
        <v>48</v>
      </c>
      <c r="N57" s="181"/>
      <c r="O57" s="181"/>
      <c r="P57" s="181">
        <f>'将来負担比率（分子）の構造'!M$51</f>
        <v>39</v>
      </c>
    </row>
    <row r="58" spans="1:16" x14ac:dyDescent="0.15">
      <c r="A58" s="181" t="s">
        <v>41</v>
      </c>
      <c r="B58" s="181"/>
      <c r="C58" s="181"/>
      <c r="D58" s="181">
        <f>'将来負担比率（分子）の構造'!I$50</f>
        <v>2470</v>
      </c>
      <c r="E58" s="181"/>
      <c r="F58" s="181"/>
      <c r="G58" s="181">
        <f>'将来負担比率（分子）の構造'!J$50</f>
        <v>2414</v>
      </c>
      <c r="H58" s="181"/>
      <c r="I58" s="181"/>
      <c r="J58" s="181">
        <f>'将来負担比率（分子）の構造'!K$50</f>
        <v>2344</v>
      </c>
      <c r="K58" s="181"/>
      <c r="L58" s="181"/>
      <c r="M58" s="181">
        <f>'将来負担比率（分子）の構造'!L$50</f>
        <v>2093</v>
      </c>
      <c r="N58" s="181"/>
      <c r="O58" s="181"/>
      <c r="P58" s="181">
        <f>'将来負担比率（分子）の構造'!M$50</f>
        <v>2213</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469</v>
      </c>
      <c r="C62" s="181"/>
      <c r="D62" s="181"/>
      <c r="E62" s="181">
        <f>'将来負担比率（分子）の構造'!J$45</f>
        <v>457</v>
      </c>
      <c r="F62" s="181"/>
      <c r="G62" s="181"/>
      <c r="H62" s="181">
        <f>'将来負担比率（分子）の構造'!K$45</f>
        <v>296</v>
      </c>
      <c r="I62" s="181"/>
      <c r="J62" s="181"/>
      <c r="K62" s="181">
        <f>'将来負担比率（分子）の構造'!L$45</f>
        <v>417</v>
      </c>
      <c r="L62" s="181"/>
      <c r="M62" s="181"/>
      <c r="N62" s="181">
        <f>'将来負担比率（分子）の構造'!M$45</f>
        <v>400</v>
      </c>
      <c r="O62" s="181"/>
      <c r="P62" s="181"/>
    </row>
    <row r="63" spans="1:16" x14ac:dyDescent="0.15">
      <c r="A63" s="181" t="s">
        <v>34</v>
      </c>
      <c r="B63" s="181">
        <f>'将来負担比率（分子）の構造'!I$44</f>
        <v>163</v>
      </c>
      <c r="C63" s="181"/>
      <c r="D63" s="181"/>
      <c r="E63" s="181">
        <f>'将来負担比率（分子）の構造'!J$44</f>
        <v>141</v>
      </c>
      <c r="F63" s="181"/>
      <c r="G63" s="181"/>
      <c r="H63" s="181">
        <f>'将来負担比率（分子）の構造'!K$44</f>
        <v>121</v>
      </c>
      <c r="I63" s="181"/>
      <c r="J63" s="181"/>
      <c r="K63" s="181">
        <f>'将来負担比率（分子）の構造'!L$44</f>
        <v>99</v>
      </c>
      <c r="L63" s="181"/>
      <c r="M63" s="181"/>
      <c r="N63" s="181">
        <f>'将来負担比率（分子）の構造'!M$44</f>
        <v>79</v>
      </c>
      <c r="O63" s="181"/>
      <c r="P63" s="181"/>
    </row>
    <row r="64" spans="1:16" x14ac:dyDescent="0.15">
      <c r="A64" s="181" t="s">
        <v>33</v>
      </c>
      <c r="B64" s="181">
        <f>'将来負担比率（分子）の構造'!I$43</f>
        <v>846</v>
      </c>
      <c r="C64" s="181"/>
      <c r="D64" s="181"/>
      <c r="E64" s="181">
        <f>'将来負担比率（分子）の構造'!J$43</f>
        <v>855</v>
      </c>
      <c r="F64" s="181"/>
      <c r="G64" s="181"/>
      <c r="H64" s="181">
        <f>'将来負担比率（分子）の構造'!K$43</f>
        <v>857</v>
      </c>
      <c r="I64" s="181"/>
      <c r="J64" s="181"/>
      <c r="K64" s="181">
        <f>'将来負担比率（分子）の構造'!L$43</f>
        <v>823</v>
      </c>
      <c r="L64" s="181"/>
      <c r="M64" s="181"/>
      <c r="N64" s="181">
        <f>'将来負担比率（分子）の構造'!M$43</f>
        <v>927</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2553</v>
      </c>
      <c r="C66" s="181"/>
      <c r="D66" s="181"/>
      <c r="E66" s="181">
        <f>'将来負担比率（分子）の構造'!J$41</f>
        <v>2673</v>
      </c>
      <c r="F66" s="181"/>
      <c r="G66" s="181"/>
      <c r="H66" s="181">
        <f>'将来負担比率（分子）の構造'!K$41</f>
        <v>2786</v>
      </c>
      <c r="I66" s="181"/>
      <c r="J66" s="181"/>
      <c r="K66" s="181">
        <f>'将来負担比率（分子）の構造'!L$41</f>
        <v>2771</v>
      </c>
      <c r="L66" s="181"/>
      <c r="M66" s="181"/>
      <c r="N66" s="181">
        <f>'将来負担比率（分子）の構造'!M$41</f>
        <v>2853</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420</v>
      </c>
      <c r="C72" s="185">
        <f>基金残高に係る経年分析!G55</f>
        <v>310</v>
      </c>
      <c r="D72" s="185">
        <f>基金残高に係る経年分析!H55</f>
        <v>420</v>
      </c>
    </row>
    <row r="73" spans="1:16" x14ac:dyDescent="0.15">
      <c r="A73" s="184" t="s">
        <v>78</v>
      </c>
      <c r="B73" s="185">
        <f>基金残高に係る経年分析!F56</f>
        <v>191</v>
      </c>
      <c r="C73" s="185">
        <f>基金残高に係る経年分析!G56</f>
        <v>191</v>
      </c>
      <c r="D73" s="185">
        <f>基金残高に係る経年分析!H56</f>
        <v>191</v>
      </c>
    </row>
    <row r="74" spans="1:16" x14ac:dyDescent="0.15">
      <c r="A74" s="184" t="s">
        <v>79</v>
      </c>
      <c r="B74" s="185">
        <f>基金残高に係る経年分析!F57</f>
        <v>1733</v>
      </c>
      <c r="C74" s="185">
        <f>基金残高に係る経年分析!G57</f>
        <v>1648</v>
      </c>
      <c r="D74" s="185">
        <f>基金残高に係る経年分析!H57</f>
        <v>1602</v>
      </c>
    </row>
  </sheetData>
  <sheetProtection algorithmName="SHA-512" hashValue="FPKWoNv5esfESSE5xIyBtZRSu3KhwTJnxFofakh/sPlAbOuELi+pecwN7q+se2mSnSJ9wqutzH0604dAhepmSw==" saltValue="LesxB1KOVgWxf5+dP2U2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5703125" style="226" customWidth="1"/>
    <col min="96" max="133" width="1.5703125" style="243" customWidth="1"/>
    <col min="134" max="143" width="1.57031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212</v>
      </c>
      <c r="DI1" s="762"/>
      <c r="DJ1" s="762"/>
      <c r="DK1" s="762"/>
      <c r="DL1" s="762"/>
      <c r="DM1" s="762"/>
      <c r="DN1" s="763"/>
      <c r="DO1" s="226"/>
      <c r="DP1" s="761" t="s">
        <v>213</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215</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216</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217</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218</v>
      </c>
      <c r="S4" s="704"/>
      <c r="T4" s="704"/>
      <c r="U4" s="704"/>
      <c r="V4" s="704"/>
      <c r="W4" s="704"/>
      <c r="X4" s="704"/>
      <c r="Y4" s="705"/>
      <c r="Z4" s="703" t="s">
        <v>219</v>
      </c>
      <c r="AA4" s="704"/>
      <c r="AB4" s="704"/>
      <c r="AC4" s="705"/>
      <c r="AD4" s="703" t="s">
        <v>220</v>
      </c>
      <c r="AE4" s="704"/>
      <c r="AF4" s="704"/>
      <c r="AG4" s="704"/>
      <c r="AH4" s="704"/>
      <c r="AI4" s="704"/>
      <c r="AJ4" s="704"/>
      <c r="AK4" s="705"/>
      <c r="AL4" s="703" t="s">
        <v>219</v>
      </c>
      <c r="AM4" s="704"/>
      <c r="AN4" s="704"/>
      <c r="AO4" s="705"/>
      <c r="AP4" s="764" t="s">
        <v>221</v>
      </c>
      <c r="AQ4" s="764"/>
      <c r="AR4" s="764"/>
      <c r="AS4" s="764"/>
      <c r="AT4" s="764"/>
      <c r="AU4" s="764"/>
      <c r="AV4" s="764"/>
      <c r="AW4" s="764"/>
      <c r="AX4" s="764"/>
      <c r="AY4" s="764"/>
      <c r="AZ4" s="764"/>
      <c r="BA4" s="764"/>
      <c r="BB4" s="764"/>
      <c r="BC4" s="764"/>
      <c r="BD4" s="764"/>
      <c r="BE4" s="764"/>
      <c r="BF4" s="764"/>
      <c r="BG4" s="764" t="s">
        <v>222</v>
      </c>
      <c r="BH4" s="764"/>
      <c r="BI4" s="764"/>
      <c r="BJ4" s="764"/>
      <c r="BK4" s="764"/>
      <c r="BL4" s="764"/>
      <c r="BM4" s="764"/>
      <c r="BN4" s="764"/>
      <c r="BO4" s="764" t="s">
        <v>219</v>
      </c>
      <c r="BP4" s="764"/>
      <c r="BQ4" s="764"/>
      <c r="BR4" s="764"/>
      <c r="BS4" s="764" t="s">
        <v>223</v>
      </c>
      <c r="BT4" s="764"/>
      <c r="BU4" s="764"/>
      <c r="BV4" s="764"/>
      <c r="BW4" s="764"/>
      <c r="BX4" s="764"/>
      <c r="BY4" s="764"/>
      <c r="BZ4" s="764"/>
      <c r="CA4" s="764"/>
      <c r="CB4" s="764"/>
      <c r="CD4" s="746" t="s">
        <v>224</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225</v>
      </c>
      <c r="C5" s="709"/>
      <c r="D5" s="709"/>
      <c r="E5" s="709"/>
      <c r="F5" s="709"/>
      <c r="G5" s="709"/>
      <c r="H5" s="709"/>
      <c r="I5" s="709"/>
      <c r="J5" s="709"/>
      <c r="K5" s="709"/>
      <c r="L5" s="709"/>
      <c r="M5" s="709"/>
      <c r="N5" s="709"/>
      <c r="O5" s="709"/>
      <c r="P5" s="709"/>
      <c r="Q5" s="710"/>
      <c r="R5" s="697">
        <v>327288</v>
      </c>
      <c r="S5" s="698"/>
      <c r="T5" s="698"/>
      <c r="U5" s="698"/>
      <c r="V5" s="698"/>
      <c r="W5" s="698"/>
      <c r="X5" s="698"/>
      <c r="Y5" s="741"/>
      <c r="Z5" s="759">
        <v>6.7</v>
      </c>
      <c r="AA5" s="759"/>
      <c r="AB5" s="759"/>
      <c r="AC5" s="759"/>
      <c r="AD5" s="760">
        <v>327288</v>
      </c>
      <c r="AE5" s="760"/>
      <c r="AF5" s="760"/>
      <c r="AG5" s="760"/>
      <c r="AH5" s="760"/>
      <c r="AI5" s="760"/>
      <c r="AJ5" s="760"/>
      <c r="AK5" s="760"/>
      <c r="AL5" s="742">
        <v>18.399999999999999</v>
      </c>
      <c r="AM5" s="713"/>
      <c r="AN5" s="713"/>
      <c r="AO5" s="743"/>
      <c r="AP5" s="708" t="s">
        <v>226</v>
      </c>
      <c r="AQ5" s="709"/>
      <c r="AR5" s="709"/>
      <c r="AS5" s="709"/>
      <c r="AT5" s="709"/>
      <c r="AU5" s="709"/>
      <c r="AV5" s="709"/>
      <c r="AW5" s="709"/>
      <c r="AX5" s="709"/>
      <c r="AY5" s="709"/>
      <c r="AZ5" s="709"/>
      <c r="BA5" s="709"/>
      <c r="BB5" s="709"/>
      <c r="BC5" s="709"/>
      <c r="BD5" s="709"/>
      <c r="BE5" s="709"/>
      <c r="BF5" s="710"/>
      <c r="BG5" s="642">
        <v>327006</v>
      </c>
      <c r="BH5" s="643"/>
      <c r="BI5" s="643"/>
      <c r="BJ5" s="643"/>
      <c r="BK5" s="643"/>
      <c r="BL5" s="643"/>
      <c r="BM5" s="643"/>
      <c r="BN5" s="644"/>
      <c r="BO5" s="675">
        <v>99.9</v>
      </c>
      <c r="BP5" s="675"/>
      <c r="BQ5" s="675"/>
      <c r="BR5" s="675"/>
      <c r="BS5" s="676" t="s">
        <v>126</v>
      </c>
      <c r="BT5" s="676"/>
      <c r="BU5" s="676"/>
      <c r="BV5" s="676"/>
      <c r="BW5" s="676"/>
      <c r="BX5" s="676"/>
      <c r="BY5" s="676"/>
      <c r="BZ5" s="676"/>
      <c r="CA5" s="676"/>
      <c r="CB5" s="739"/>
      <c r="CD5" s="746" t="s">
        <v>221</v>
      </c>
      <c r="CE5" s="747"/>
      <c r="CF5" s="747"/>
      <c r="CG5" s="747"/>
      <c r="CH5" s="747"/>
      <c r="CI5" s="747"/>
      <c r="CJ5" s="747"/>
      <c r="CK5" s="747"/>
      <c r="CL5" s="747"/>
      <c r="CM5" s="747"/>
      <c r="CN5" s="747"/>
      <c r="CO5" s="747"/>
      <c r="CP5" s="747"/>
      <c r="CQ5" s="748"/>
      <c r="CR5" s="746" t="s">
        <v>227</v>
      </c>
      <c r="CS5" s="747"/>
      <c r="CT5" s="747"/>
      <c r="CU5" s="747"/>
      <c r="CV5" s="747"/>
      <c r="CW5" s="747"/>
      <c r="CX5" s="747"/>
      <c r="CY5" s="748"/>
      <c r="CZ5" s="746" t="s">
        <v>219</v>
      </c>
      <c r="DA5" s="747"/>
      <c r="DB5" s="747"/>
      <c r="DC5" s="748"/>
      <c r="DD5" s="746" t="s">
        <v>228</v>
      </c>
      <c r="DE5" s="747"/>
      <c r="DF5" s="747"/>
      <c r="DG5" s="747"/>
      <c r="DH5" s="747"/>
      <c r="DI5" s="747"/>
      <c r="DJ5" s="747"/>
      <c r="DK5" s="747"/>
      <c r="DL5" s="747"/>
      <c r="DM5" s="747"/>
      <c r="DN5" s="747"/>
      <c r="DO5" s="747"/>
      <c r="DP5" s="748"/>
      <c r="DQ5" s="746" t="s">
        <v>229</v>
      </c>
      <c r="DR5" s="747"/>
      <c r="DS5" s="747"/>
      <c r="DT5" s="747"/>
      <c r="DU5" s="747"/>
      <c r="DV5" s="747"/>
      <c r="DW5" s="747"/>
      <c r="DX5" s="747"/>
      <c r="DY5" s="747"/>
      <c r="DZ5" s="747"/>
      <c r="EA5" s="747"/>
      <c r="EB5" s="747"/>
      <c r="EC5" s="748"/>
    </row>
    <row r="6" spans="2:143" ht="11.25" customHeight="1" x14ac:dyDescent="0.15">
      <c r="B6" s="639" t="s">
        <v>230</v>
      </c>
      <c r="C6" s="640"/>
      <c r="D6" s="640"/>
      <c r="E6" s="640"/>
      <c r="F6" s="640"/>
      <c r="G6" s="640"/>
      <c r="H6" s="640"/>
      <c r="I6" s="640"/>
      <c r="J6" s="640"/>
      <c r="K6" s="640"/>
      <c r="L6" s="640"/>
      <c r="M6" s="640"/>
      <c r="N6" s="640"/>
      <c r="O6" s="640"/>
      <c r="P6" s="640"/>
      <c r="Q6" s="641"/>
      <c r="R6" s="642">
        <v>17967</v>
      </c>
      <c r="S6" s="643"/>
      <c r="T6" s="643"/>
      <c r="U6" s="643"/>
      <c r="V6" s="643"/>
      <c r="W6" s="643"/>
      <c r="X6" s="643"/>
      <c r="Y6" s="644"/>
      <c r="Z6" s="675">
        <v>0.4</v>
      </c>
      <c r="AA6" s="675"/>
      <c r="AB6" s="675"/>
      <c r="AC6" s="675"/>
      <c r="AD6" s="676">
        <v>17967</v>
      </c>
      <c r="AE6" s="676"/>
      <c r="AF6" s="676"/>
      <c r="AG6" s="676"/>
      <c r="AH6" s="676"/>
      <c r="AI6" s="676"/>
      <c r="AJ6" s="676"/>
      <c r="AK6" s="676"/>
      <c r="AL6" s="645">
        <v>1</v>
      </c>
      <c r="AM6" s="646"/>
      <c r="AN6" s="646"/>
      <c r="AO6" s="677"/>
      <c r="AP6" s="639" t="s">
        <v>231</v>
      </c>
      <c r="AQ6" s="640"/>
      <c r="AR6" s="640"/>
      <c r="AS6" s="640"/>
      <c r="AT6" s="640"/>
      <c r="AU6" s="640"/>
      <c r="AV6" s="640"/>
      <c r="AW6" s="640"/>
      <c r="AX6" s="640"/>
      <c r="AY6" s="640"/>
      <c r="AZ6" s="640"/>
      <c r="BA6" s="640"/>
      <c r="BB6" s="640"/>
      <c r="BC6" s="640"/>
      <c r="BD6" s="640"/>
      <c r="BE6" s="640"/>
      <c r="BF6" s="641"/>
      <c r="BG6" s="642">
        <v>327006</v>
      </c>
      <c r="BH6" s="643"/>
      <c r="BI6" s="643"/>
      <c r="BJ6" s="643"/>
      <c r="BK6" s="643"/>
      <c r="BL6" s="643"/>
      <c r="BM6" s="643"/>
      <c r="BN6" s="644"/>
      <c r="BO6" s="675">
        <v>99.9</v>
      </c>
      <c r="BP6" s="675"/>
      <c r="BQ6" s="675"/>
      <c r="BR6" s="675"/>
      <c r="BS6" s="676" t="s">
        <v>126</v>
      </c>
      <c r="BT6" s="676"/>
      <c r="BU6" s="676"/>
      <c r="BV6" s="676"/>
      <c r="BW6" s="676"/>
      <c r="BX6" s="676"/>
      <c r="BY6" s="676"/>
      <c r="BZ6" s="676"/>
      <c r="CA6" s="676"/>
      <c r="CB6" s="739"/>
      <c r="CD6" s="700" t="s">
        <v>232</v>
      </c>
      <c r="CE6" s="701"/>
      <c r="CF6" s="701"/>
      <c r="CG6" s="701"/>
      <c r="CH6" s="701"/>
      <c r="CI6" s="701"/>
      <c r="CJ6" s="701"/>
      <c r="CK6" s="701"/>
      <c r="CL6" s="701"/>
      <c r="CM6" s="701"/>
      <c r="CN6" s="701"/>
      <c r="CO6" s="701"/>
      <c r="CP6" s="701"/>
      <c r="CQ6" s="702"/>
      <c r="CR6" s="642">
        <v>48910</v>
      </c>
      <c r="CS6" s="643"/>
      <c r="CT6" s="643"/>
      <c r="CU6" s="643"/>
      <c r="CV6" s="643"/>
      <c r="CW6" s="643"/>
      <c r="CX6" s="643"/>
      <c r="CY6" s="644"/>
      <c r="CZ6" s="742">
        <v>1</v>
      </c>
      <c r="DA6" s="713"/>
      <c r="DB6" s="713"/>
      <c r="DC6" s="745"/>
      <c r="DD6" s="648" t="s">
        <v>126</v>
      </c>
      <c r="DE6" s="643"/>
      <c r="DF6" s="643"/>
      <c r="DG6" s="643"/>
      <c r="DH6" s="643"/>
      <c r="DI6" s="643"/>
      <c r="DJ6" s="643"/>
      <c r="DK6" s="643"/>
      <c r="DL6" s="643"/>
      <c r="DM6" s="643"/>
      <c r="DN6" s="643"/>
      <c r="DO6" s="643"/>
      <c r="DP6" s="644"/>
      <c r="DQ6" s="648">
        <v>48910</v>
      </c>
      <c r="DR6" s="643"/>
      <c r="DS6" s="643"/>
      <c r="DT6" s="643"/>
      <c r="DU6" s="643"/>
      <c r="DV6" s="643"/>
      <c r="DW6" s="643"/>
      <c r="DX6" s="643"/>
      <c r="DY6" s="643"/>
      <c r="DZ6" s="643"/>
      <c r="EA6" s="643"/>
      <c r="EB6" s="643"/>
      <c r="EC6" s="689"/>
    </row>
    <row r="7" spans="2:143" ht="11.25" customHeight="1" x14ac:dyDescent="0.15">
      <c r="B7" s="639" t="s">
        <v>233</v>
      </c>
      <c r="C7" s="640"/>
      <c r="D7" s="640"/>
      <c r="E7" s="640"/>
      <c r="F7" s="640"/>
      <c r="G7" s="640"/>
      <c r="H7" s="640"/>
      <c r="I7" s="640"/>
      <c r="J7" s="640"/>
      <c r="K7" s="640"/>
      <c r="L7" s="640"/>
      <c r="M7" s="640"/>
      <c r="N7" s="640"/>
      <c r="O7" s="640"/>
      <c r="P7" s="640"/>
      <c r="Q7" s="641"/>
      <c r="R7" s="642">
        <v>405</v>
      </c>
      <c r="S7" s="643"/>
      <c r="T7" s="643"/>
      <c r="U7" s="643"/>
      <c r="V7" s="643"/>
      <c r="W7" s="643"/>
      <c r="X7" s="643"/>
      <c r="Y7" s="644"/>
      <c r="Z7" s="675">
        <v>0</v>
      </c>
      <c r="AA7" s="675"/>
      <c r="AB7" s="675"/>
      <c r="AC7" s="675"/>
      <c r="AD7" s="676">
        <v>405</v>
      </c>
      <c r="AE7" s="676"/>
      <c r="AF7" s="676"/>
      <c r="AG7" s="676"/>
      <c r="AH7" s="676"/>
      <c r="AI7" s="676"/>
      <c r="AJ7" s="676"/>
      <c r="AK7" s="676"/>
      <c r="AL7" s="645">
        <v>0</v>
      </c>
      <c r="AM7" s="646"/>
      <c r="AN7" s="646"/>
      <c r="AO7" s="677"/>
      <c r="AP7" s="639" t="s">
        <v>234</v>
      </c>
      <c r="AQ7" s="640"/>
      <c r="AR7" s="640"/>
      <c r="AS7" s="640"/>
      <c r="AT7" s="640"/>
      <c r="AU7" s="640"/>
      <c r="AV7" s="640"/>
      <c r="AW7" s="640"/>
      <c r="AX7" s="640"/>
      <c r="AY7" s="640"/>
      <c r="AZ7" s="640"/>
      <c r="BA7" s="640"/>
      <c r="BB7" s="640"/>
      <c r="BC7" s="640"/>
      <c r="BD7" s="640"/>
      <c r="BE7" s="640"/>
      <c r="BF7" s="641"/>
      <c r="BG7" s="642">
        <v>137737</v>
      </c>
      <c r="BH7" s="643"/>
      <c r="BI7" s="643"/>
      <c r="BJ7" s="643"/>
      <c r="BK7" s="643"/>
      <c r="BL7" s="643"/>
      <c r="BM7" s="643"/>
      <c r="BN7" s="644"/>
      <c r="BO7" s="675">
        <v>42.1</v>
      </c>
      <c r="BP7" s="675"/>
      <c r="BQ7" s="675"/>
      <c r="BR7" s="675"/>
      <c r="BS7" s="676" t="s">
        <v>235</v>
      </c>
      <c r="BT7" s="676"/>
      <c r="BU7" s="676"/>
      <c r="BV7" s="676"/>
      <c r="BW7" s="676"/>
      <c r="BX7" s="676"/>
      <c r="BY7" s="676"/>
      <c r="BZ7" s="676"/>
      <c r="CA7" s="676"/>
      <c r="CB7" s="739"/>
      <c r="CD7" s="681" t="s">
        <v>236</v>
      </c>
      <c r="CE7" s="682"/>
      <c r="CF7" s="682"/>
      <c r="CG7" s="682"/>
      <c r="CH7" s="682"/>
      <c r="CI7" s="682"/>
      <c r="CJ7" s="682"/>
      <c r="CK7" s="682"/>
      <c r="CL7" s="682"/>
      <c r="CM7" s="682"/>
      <c r="CN7" s="682"/>
      <c r="CO7" s="682"/>
      <c r="CP7" s="682"/>
      <c r="CQ7" s="683"/>
      <c r="CR7" s="642">
        <v>1123241</v>
      </c>
      <c r="CS7" s="643"/>
      <c r="CT7" s="643"/>
      <c r="CU7" s="643"/>
      <c r="CV7" s="643"/>
      <c r="CW7" s="643"/>
      <c r="CX7" s="643"/>
      <c r="CY7" s="644"/>
      <c r="CZ7" s="675">
        <v>23.7</v>
      </c>
      <c r="DA7" s="675"/>
      <c r="DB7" s="675"/>
      <c r="DC7" s="675"/>
      <c r="DD7" s="648">
        <v>114676</v>
      </c>
      <c r="DE7" s="643"/>
      <c r="DF7" s="643"/>
      <c r="DG7" s="643"/>
      <c r="DH7" s="643"/>
      <c r="DI7" s="643"/>
      <c r="DJ7" s="643"/>
      <c r="DK7" s="643"/>
      <c r="DL7" s="643"/>
      <c r="DM7" s="643"/>
      <c r="DN7" s="643"/>
      <c r="DO7" s="643"/>
      <c r="DP7" s="644"/>
      <c r="DQ7" s="648">
        <v>566872</v>
      </c>
      <c r="DR7" s="643"/>
      <c r="DS7" s="643"/>
      <c r="DT7" s="643"/>
      <c r="DU7" s="643"/>
      <c r="DV7" s="643"/>
      <c r="DW7" s="643"/>
      <c r="DX7" s="643"/>
      <c r="DY7" s="643"/>
      <c r="DZ7" s="643"/>
      <c r="EA7" s="643"/>
      <c r="EB7" s="643"/>
      <c r="EC7" s="689"/>
    </row>
    <row r="8" spans="2:143" ht="11.25" customHeight="1" x14ac:dyDescent="0.15">
      <c r="B8" s="639" t="s">
        <v>237</v>
      </c>
      <c r="C8" s="640"/>
      <c r="D8" s="640"/>
      <c r="E8" s="640"/>
      <c r="F8" s="640"/>
      <c r="G8" s="640"/>
      <c r="H8" s="640"/>
      <c r="I8" s="640"/>
      <c r="J8" s="640"/>
      <c r="K8" s="640"/>
      <c r="L8" s="640"/>
      <c r="M8" s="640"/>
      <c r="N8" s="640"/>
      <c r="O8" s="640"/>
      <c r="P8" s="640"/>
      <c r="Q8" s="641"/>
      <c r="R8" s="642">
        <v>1964</v>
      </c>
      <c r="S8" s="643"/>
      <c r="T8" s="643"/>
      <c r="U8" s="643"/>
      <c r="V8" s="643"/>
      <c r="W8" s="643"/>
      <c r="X8" s="643"/>
      <c r="Y8" s="644"/>
      <c r="Z8" s="675">
        <v>0</v>
      </c>
      <c r="AA8" s="675"/>
      <c r="AB8" s="675"/>
      <c r="AC8" s="675"/>
      <c r="AD8" s="676">
        <v>1964</v>
      </c>
      <c r="AE8" s="676"/>
      <c r="AF8" s="676"/>
      <c r="AG8" s="676"/>
      <c r="AH8" s="676"/>
      <c r="AI8" s="676"/>
      <c r="AJ8" s="676"/>
      <c r="AK8" s="676"/>
      <c r="AL8" s="645">
        <v>0.1</v>
      </c>
      <c r="AM8" s="646"/>
      <c r="AN8" s="646"/>
      <c r="AO8" s="677"/>
      <c r="AP8" s="639" t="s">
        <v>238</v>
      </c>
      <c r="AQ8" s="640"/>
      <c r="AR8" s="640"/>
      <c r="AS8" s="640"/>
      <c r="AT8" s="640"/>
      <c r="AU8" s="640"/>
      <c r="AV8" s="640"/>
      <c r="AW8" s="640"/>
      <c r="AX8" s="640"/>
      <c r="AY8" s="640"/>
      <c r="AZ8" s="640"/>
      <c r="BA8" s="640"/>
      <c r="BB8" s="640"/>
      <c r="BC8" s="640"/>
      <c r="BD8" s="640"/>
      <c r="BE8" s="640"/>
      <c r="BF8" s="641"/>
      <c r="BG8" s="642">
        <v>4559</v>
      </c>
      <c r="BH8" s="643"/>
      <c r="BI8" s="643"/>
      <c r="BJ8" s="643"/>
      <c r="BK8" s="643"/>
      <c r="BL8" s="643"/>
      <c r="BM8" s="643"/>
      <c r="BN8" s="644"/>
      <c r="BO8" s="675">
        <v>1.4</v>
      </c>
      <c r="BP8" s="675"/>
      <c r="BQ8" s="675"/>
      <c r="BR8" s="675"/>
      <c r="BS8" s="648" t="s">
        <v>126</v>
      </c>
      <c r="BT8" s="643"/>
      <c r="BU8" s="643"/>
      <c r="BV8" s="643"/>
      <c r="BW8" s="643"/>
      <c r="BX8" s="643"/>
      <c r="BY8" s="643"/>
      <c r="BZ8" s="643"/>
      <c r="CA8" s="643"/>
      <c r="CB8" s="689"/>
      <c r="CD8" s="681" t="s">
        <v>239</v>
      </c>
      <c r="CE8" s="682"/>
      <c r="CF8" s="682"/>
      <c r="CG8" s="682"/>
      <c r="CH8" s="682"/>
      <c r="CI8" s="682"/>
      <c r="CJ8" s="682"/>
      <c r="CK8" s="682"/>
      <c r="CL8" s="682"/>
      <c r="CM8" s="682"/>
      <c r="CN8" s="682"/>
      <c r="CO8" s="682"/>
      <c r="CP8" s="682"/>
      <c r="CQ8" s="683"/>
      <c r="CR8" s="642">
        <v>554816</v>
      </c>
      <c r="CS8" s="643"/>
      <c r="CT8" s="643"/>
      <c r="CU8" s="643"/>
      <c r="CV8" s="643"/>
      <c r="CW8" s="643"/>
      <c r="CX8" s="643"/>
      <c r="CY8" s="644"/>
      <c r="CZ8" s="675">
        <v>11.7</v>
      </c>
      <c r="DA8" s="675"/>
      <c r="DB8" s="675"/>
      <c r="DC8" s="675"/>
      <c r="DD8" s="648">
        <v>30194</v>
      </c>
      <c r="DE8" s="643"/>
      <c r="DF8" s="643"/>
      <c r="DG8" s="643"/>
      <c r="DH8" s="643"/>
      <c r="DI8" s="643"/>
      <c r="DJ8" s="643"/>
      <c r="DK8" s="643"/>
      <c r="DL8" s="643"/>
      <c r="DM8" s="643"/>
      <c r="DN8" s="643"/>
      <c r="DO8" s="643"/>
      <c r="DP8" s="644"/>
      <c r="DQ8" s="648">
        <v>369935</v>
      </c>
      <c r="DR8" s="643"/>
      <c r="DS8" s="643"/>
      <c r="DT8" s="643"/>
      <c r="DU8" s="643"/>
      <c r="DV8" s="643"/>
      <c r="DW8" s="643"/>
      <c r="DX8" s="643"/>
      <c r="DY8" s="643"/>
      <c r="DZ8" s="643"/>
      <c r="EA8" s="643"/>
      <c r="EB8" s="643"/>
      <c r="EC8" s="689"/>
    </row>
    <row r="9" spans="2:143" ht="11.25" customHeight="1" x14ac:dyDescent="0.15">
      <c r="B9" s="639" t="s">
        <v>240</v>
      </c>
      <c r="C9" s="640"/>
      <c r="D9" s="640"/>
      <c r="E9" s="640"/>
      <c r="F9" s="640"/>
      <c r="G9" s="640"/>
      <c r="H9" s="640"/>
      <c r="I9" s="640"/>
      <c r="J9" s="640"/>
      <c r="K9" s="640"/>
      <c r="L9" s="640"/>
      <c r="M9" s="640"/>
      <c r="N9" s="640"/>
      <c r="O9" s="640"/>
      <c r="P9" s="640"/>
      <c r="Q9" s="641"/>
      <c r="R9" s="642">
        <v>2285</v>
      </c>
      <c r="S9" s="643"/>
      <c r="T9" s="643"/>
      <c r="U9" s="643"/>
      <c r="V9" s="643"/>
      <c r="W9" s="643"/>
      <c r="X9" s="643"/>
      <c r="Y9" s="644"/>
      <c r="Z9" s="675">
        <v>0</v>
      </c>
      <c r="AA9" s="675"/>
      <c r="AB9" s="675"/>
      <c r="AC9" s="675"/>
      <c r="AD9" s="676">
        <v>2285</v>
      </c>
      <c r="AE9" s="676"/>
      <c r="AF9" s="676"/>
      <c r="AG9" s="676"/>
      <c r="AH9" s="676"/>
      <c r="AI9" s="676"/>
      <c r="AJ9" s="676"/>
      <c r="AK9" s="676"/>
      <c r="AL9" s="645">
        <v>0.1</v>
      </c>
      <c r="AM9" s="646"/>
      <c r="AN9" s="646"/>
      <c r="AO9" s="677"/>
      <c r="AP9" s="639" t="s">
        <v>241</v>
      </c>
      <c r="AQ9" s="640"/>
      <c r="AR9" s="640"/>
      <c r="AS9" s="640"/>
      <c r="AT9" s="640"/>
      <c r="AU9" s="640"/>
      <c r="AV9" s="640"/>
      <c r="AW9" s="640"/>
      <c r="AX9" s="640"/>
      <c r="AY9" s="640"/>
      <c r="AZ9" s="640"/>
      <c r="BA9" s="640"/>
      <c r="BB9" s="640"/>
      <c r="BC9" s="640"/>
      <c r="BD9" s="640"/>
      <c r="BE9" s="640"/>
      <c r="BF9" s="641"/>
      <c r="BG9" s="642">
        <v>123275</v>
      </c>
      <c r="BH9" s="643"/>
      <c r="BI9" s="643"/>
      <c r="BJ9" s="643"/>
      <c r="BK9" s="643"/>
      <c r="BL9" s="643"/>
      <c r="BM9" s="643"/>
      <c r="BN9" s="644"/>
      <c r="BO9" s="675">
        <v>37.700000000000003</v>
      </c>
      <c r="BP9" s="675"/>
      <c r="BQ9" s="675"/>
      <c r="BR9" s="675"/>
      <c r="BS9" s="648" t="s">
        <v>126</v>
      </c>
      <c r="BT9" s="643"/>
      <c r="BU9" s="643"/>
      <c r="BV9" s="643"/>
      <c r="BW9" s="643"/>
      <c r="BX9" s="643"/>
      <c r="BY9" s="643"/>
      <c r="BZ9" s="643"/>
      <c r="CA9" s="643"/>
      <c r="CB9" s="689"/>
      <c r="CD9" s="681" t="s">
        <v>242</v>
      </c>
      <c r="CE9" s="682"/>
      <c r="CF9" s="682"/>
      <c r="CG9" s="682"/>
      <c r="CH9" s="682"/>
      <c r="CI9" s="682"/>
      <c r="CJ9" s="682"/>
      <c r="CK9" s="682"/>
      <c r="CL9" s="682"/>
      <c r="CM9" s="682"/>
      <c r="CN9" s="682"/>
      <c r="CO9" s="682"/>
      <c r="CP9" s="682"/>
      <c r="CQ9" s="683"/>
      <c r="CR9" s="642">
        <v>401960</v>
      </c>
      <c r="CS9" s="643"/>
      <c r="CT9" s="643"/>
      <c r="CU9" s="643"/>
      <c r="CV9" s="643"/>
      <c r="CW9" s="643"/>
      <c r="CX9" s="643"/>
      <c r="CY9" s="644"/>
      <c r="CZ9" s="675">
        <v>8.5</v>
      </c>
      <c r="DA9" s="675"/>
      <c r="DB9" s="675"/>
      <c r="DC9" s="675"/>
      <c r="DD9" s="648">
        <v>26205</v>
      </c>
      <c r="DE9" s="643"/>
      <c r="DF9" s="643"/>
      <c r="DG9" s="643"/>
      <c r="DH9" s="643"/>
      <c r="DI9" s="643"/>
      <c r="DJ9" s="643"/>
      <c r="DK9" s="643"/>
      <c r="DL9" s="643"/>
      <c r="DM9" s="643"/>
      <c r="DN9" s="643"/>
      <c r="DO9" s="643"/>
      <c r="DP9" s="644"/>
      <c r="DQ9" s="648">
        <v>148833</v>
      </c>
      <c r="DR9" s="643"/>
      <c r="DS9" s="643"/>
      <c r="DT9" s="643"/>
      <c r="DU9" s="643"/>
      <c r="DV9" s="643"/>
      <c r="DW9" s="643"/>
      <c r="DX9" s="643"/>
      <c r="DY9" s="643"/>
      <c r="DZ9" s="643"/>
      <c r="EA9" s="643"/>
      <c r="EB9" s="643"/>
      <c r="EC9" s="689"/>
    </row>
    <row r="10" spans="2:143" ht="11.25" customHeight="1" x14ac:dyDescent="0.15">
      <c r="B10" s="639" t="s">
        <v>243</v>
      </c>
      <c r="C10" s="640"/>
      <c r="D10" s="640"/>
      <c r="E10" s="640"/>
      <c r="F10" s="640"/>
      <c r="G10" s="640"/>
      <c r="H10" s="640"/>
      <c r="I10" s="640"/>
      <c r="J10" s="640"/>
      <c r="K10" s="640"/>
      <c r="L10" s="640"/>
      <c r="M10" s="640"/>
      <c r="N10" s="640"/>
      <c r="O10" s="640"/>
      <c r="P10" s="640"/>
      <c r="Q10" s="641"/>
      <c r="R10" s="642" t="s">
        <v>126</v>
      </c>
      <c r="S10" s="643"/>
      <c r="T10" s="643"/>
      <c r="U10" s="643"/>
      <c r="V10" s="643"/>
      <c r="W10" s="643"/>
      <c r="X10" s="643"/>
      <c r="Y10" s="644"/>
      <c r="Z10" s="675" t="s">
        <v>174</v>
      </c>
      <c r="AA10" s="675"/>
      <c r="AB10" s="675"/>
      <c r="AC10" s="675"/>
      <c r="AD10" s="676" t="s">
        <v>126</v>
      </c>
      <c r="AE10" s="676"/>
      <c r="AF10" s="676"/>
      <c r="AG10" s="676"/>
      <c r="AH10" s="676"/>
      <c r="AI10" s="676"/>
      <c r="AJ10" s="676"/>
      <c r="AK10" s="676"/>
      <c r="AL10" s="645" t="s">
        <v>126</v>
      </c>
      <c r="AM10" s="646"/>
      <c r="AN10" s="646"/>
      <c r="AO10" s="677"/>
      <c r="AP10" s="639" t="s">
        <v>244</v>
      </c>
      <c r="AQ10" s="640"/>
      <c r="AR10" s="640"/>
      <c r="AS10" s="640"/>
      <c r="AT10" s="640"/>
      <c r="AU10" s="640"/>
      <c r="AV10" s="640"/>
      <c r="AW10" s="640"/>
      <c r="AX10" s="640"/>
      <c r="AY10" s="640"/>
      <c r="AZ10" s="640"/>
      <c r="BA10" s="640"/>
      <c r="BB10" s="640"/>
      <c r="BC10" s="640"/>
      <c r="BD10" s="640"/>
      <c r="BE10" s="640"/>
      <c r="BF10" s="641"/>
      <c r="BG10" s="642">
        <v>6310</v>
      </c>
      <c r="BH10" s="643"/>
      <c r="BI10" s="643"/>
      <c r="BJ10" s="643"/>
      <c r="BK10" s="643"/>
      <c r="BL10" s="643"/>
      <c r="BM10" s="643"/>
      <c r="BN10" s="644"/>
      <c r="BO10" s="675">
        <v>1.9</v>
      </c>
      <c r="BP10" s="675"/>
      <c r="BQ10" s="675"/>
      <c r="BR10" s="675"/>
      <c r="BS10" s="648" t="s">
        <v>174</v>
      </c>
      <c r="BT10" s="643"/>
      <c r="BU10" s="643"/>
      <c r="BV10" s="643"/>
      <c r="BW10" s="643"/>
      <c r="BX10" s="643"/>
      <c r="BY10" s="643"/>
      <c r="BZ10" s="643"/>
      <c r="CA10" s="643"/>
      <c r="CB10" s="689"/>
      <c r="CD10" s="681" t="s">
        <v>245</v>
      </c>
      <c r="CE10" s="682"/>
      <c r="CF10" s="682"/>
      <c r="CG10" s="682"/>
      <c r="CH10" s="682"/>
      <c r="CI10" s="682"/>
      <c r="CJ10" s="682"/>
      <c r="CK10" s="682"/>
      <c r="CL10" s="682"/>
      <c r="CM10" s="682"/>
      <c r="CN10" s="682"/>
      <c r="CO10" s="682"/>
      <c r="CP10" s="682"/>
      <c r="CQ10" s="683"/>
      <c r="CR10" s="642">
        <v>60186</v>
      </c>
      <c r="CS10" s="643"/>
      <c r="CT10" s="643"/>
      <c r="CU10" s="643"/>
      <c r="CV10" s="643"/>
      <c r="CW10" s="643"/>
      <c r="CX10" s="643"/>
      <c r="CY10" s="644"/>
      <c r="CZ10" s="675">
        <v>1.3</v>
      </c>
      <c r="DA10" s="675"/>
      <c r="DB10" s="675"/>
      <c r="DC10" s="675"/>
      <c r="DD10" s="648" t="s">
        <v>126</v>
      </c>
      <c r="DE10" s="643"/>
      <c r="DF10" s="643"/>
      <c r="DG10" s="643"/>
      <c r="DH10" s="643"/>
      <c r="DI10" s="643"/>
      <c r="DJ10" s="643"/>
      <c r="DK10" s="643"/>
      <c r="DL10" s="643"/>
      <c r="DM10" s="643"/>
      <c r="DN10" s="643"/>
      <c r="DO10" s="643"/>
      <c r="DP10" s="644"/>
      <c r="DQ10" s="648">
        <v>14442</v>
      </c>
      <c r="DR10" s="643"/>
      <c r="DS10" s="643"/>
      <c r="DT10" s="643"/>
      <c r="DU10" s="643"/>
      <c r="DV10" s="643"/>
      <c r="DW10" s="643"/>
      <c r="DX10" s="643"/>
      <c r="DY10" s="643"/>
      <c r="DZ10" s="643"/>
      <c r="EA10" s="643"/>
      <c r="EB10" s="643"/>
      <c r="EC10" s="689"/>
    </row>
    <row r="11" spans="2:143" ht="11.25" customHeight="1" x14ac:dyDescent="0.15">
      <c r="B11" s="639" t="s">
        <v>246</v>
      </c>
      <c r="C11" s="640"/>
      <c r="D11" s="640"/>
      <c r="E11" s="640"/>
      <c r="F11" s="640"/>
      <c r="G11" s="640"/>
      <c r="H11" s="640"/>
      <c r="I11" s="640"/>
      <c r="J11" s="640"/>
      <c r="K11" s="640"/>
      <c r="L11" s="640"/>
      <c r="M11" s="640"/>
      <c r="N11" s="640"/>
      <c r="O11" s="640"/>
      <c r="P11" s="640"/>
      <c r="Q11" s="641"/>
      <c r="R11" s="642">
        <v>61379</v>
      </c>
      <c r="S11" s="643"/>
      <c r="T11" s="643"/>
      <c r="U11" s="643"/>
      <c r="V11" s="643"/>
      <c r="W11" s="643"/>
      <c r="X11" s="643"/>
      <c r="Y11" s="644"/>
      <c r="Z11" s="645">
        <v>1.2</v>
      </c>
      <c r="AA11" s="646"/>
      <c r="AB11" s="646"/>
      <c r="AC11" s="647"/>
      <c r="AD11" s="648">
        <v>61379</v>
      </c>
      <c r="AE11" s="643"/>
      <c r="AF11" s="643"/>
      <c r="AG11" s="643"/>
      <c r="AH11" s="643"/>
      <c r="AI11" s="643"/>
      <c r="AJ11" s="643"/>
      <c r="AK11" s="644"/>
      <c r="AL11" s="645">
        <v>3.5</v>
      </c>
      <c r="AM11" s="646"/>
      <c r="AN11" s="646"/>
      <c r="AO11" s="677"/>
      <c r="AP11" s="639" t="s">
        <v>247</v>
      </c>
      <c r="AQ11" s="640"/>
      <c r="AR11" s="640"/>
      <c r="AS11" s="640"/>
      <c r="AT11" s="640"/>
      <c r="AU11" s="640"/>
      <c r="AV11" s="640"/>
      <c r="AW11" s="640"/>
      <c r="AX11" s="640"/>
      <c r="AY11" s="640"/>
      <c r="AZ11" s="640"/>
      <c r="BA11" s="640"/>
      <c r="BB11" s="640"/>
      <c r="BC11" s="640"/>
      <c r="BD11" s="640"/>
      <c r="BE11" s="640"/>
      <c r="BF11" s="641"/>
      <c r="BG11" s="642">
        <v>3593</v>
      </c>
      <c r="BH11" s="643"/>
      <c r="BI11" s="643"/>
      <c r="BJ11" s="643"/>
      <c r="BK11" s="643"/>
      <c r="BL11" s="643"/>
      <c r="BM11" s="643"/>
      <c r="BN11" s="644"/>
      <c r="BO11" s="675">
        <v>1.1000000000000001</v>
      </c>
      <c r="BP11" s="675"/>
      <c r="BQ11" s="675"/>
      <c r="BR11" s="675"/>
      <c r="BS11" s="648" t="s">
        <v>126</v>
      </c>
      <c r="BT11" s="643"/>
      <c r="BU11" s="643"/>
      <c r="BV11" s="643"/>
      <c r="BW11" s="643"/>
      <c r="BX11" s="643"/>
      <c r="BY11" s="643"/>
      <c r="BZ11" s="643"/>
      <c r="CA11" s="643"/>
      <c r="CB11" s="689"/>
      <c r="CD11" s="681" t="s">
        <v>248</v>
      </c>
      <c r="CE11" s="682"/>
      <c r="CF11" s="682"/>
      <c r="CG11" s="682"/>
      <c r="CH11" s="682"/>
      <c r="CI11" s="682"/>
      <c r="CJ11" s="682"/>
      <c r="CK11" s="682"/>
      <c r="CL11" s="682"/>
      <c r="CM11" s="682"/>
      <c r="CN11" s="682"/>
      <c r="CO11" s="682"/>
      <c r="CP11" s="682"/>
      <c r="CQ11" s="683"/>
      <c r="CR11" s="642">
        <v>585286</v>
      </c>
      <c r="CS11" s="643"/>
      <c r="CT11" s="643"/>
      <c r="CU11" s="643"/>
      <c r="CV11" s="643"/>
      <c r="CW11" s="643"/>
      <c r="CX11" s="643"/>
      <c r="CY11" s="644"/>
      <c r="CZ11" s="675">
        <v>12.3</v>
      </c>
      <c r="DA11" s="675"/>
      <c r="DB11" s="675"/>
      <c r="DC11" s="675"/>
      <c r="DD11" s="648">
        <v>355057</v>
      </c>
      <c r="DE11" s="643"/>
      <c r="DF11" s="643"/>
      <c r="DG11" s="643"/>
      <c r="DH11" s="643"/>
      <c r="DI11" s="643"/>
      <c r="DJ11" s="643"/>
      <c r="DK11" s="643"/>
      <c r="DL11" s="643"/>
      <c r="DM11" s="643"/>
      <c r="DN11" s="643"/>
      <c r="DO11" s="643"/>
      <c r="DP11" s="644"/>
      <c r="DQ11" s="648">
        <v>165517</v>
      </c>
      <c r="DR11" s="643"/>
      <c r="DS11" s="643"/>
      <c r="DT11" s="643"/>
      <c r="DU11" s="643"/>
      <c r="DV11" s="643"/>
      <c r="DW11" s="643"/>
      <c r="DX11" s="643"/>
      <c r="DY11" s="643"/>
      <c r="DZ11" s="643"/>
      <c r="EA11" s="643"/>
      <c r="EB11" s="643"/>
      <c r="EC11" s="689"/>
    </row>
    <row r="12" spans="2:143" ht="11.25" customHeight="1" x14ac:dyDescent="0.15">
      <c r="B12" s="639" t="s">
        <v>249</v>
      </c>
      <c r="C12" s="640"/>
      <c r="D12" s="640"/>
      <c r="E12" s="640"/>
      <c r="F12" s="640"/>
      <c r="G12" s="640"/>
      <c r="H12" s="640"/>
      <c r="I12" s="640"/>
      <c r="J12" s="640"/>
      <c r="K12" s="640"/>
      <c r="L12" s="640"/>
      <c r="M12" s="640"/>
      <c r="N12" s="640"/>
      <c r="O12" s="640"/>
      <c r="P12" s="640"/>
      <c r="Q12" s="641"/>
      <c r="R12" s="642" t="s">
        <v>126</v>
      </c>
      <c r="S12" s="643"/>
      <c r="T12" s="643"/>
      <c r="U12" s="643"/>
      <c r="V12" s="643"/>
      <c r="W12" s="643"/>
      <c r="X12" s="643"/>
      <c r="Y12" s="644"/>
      <c r="Z12" s="675" t="s">
        <v>126</v>
      </c>
      <c r="AA12" s="675"/>
      <c r="AB12" s="675"/>
      <c r="AC12" s="675"/>
      <c r="AD12" s="676" t="s">
        <v>126</v>
      </c>
      <c r="AE12" s="676"/>
      <c r="AF12" s="676"/>
      <c r="AG12" s="676"/>
      <c r="AH12" s="676"/>
      <c r="AI12" s="676"/>
      <c r="AJ12" s="676"/>
      <c r="AK12" s="676"/>
      <c r="AL12" s="645" t="s">
        <v>235</v>
      </c>
      <c r="AM12" s="646"/>
      <c r="AN12" s="646"/>
      <c r="AO12" s="677"/>
      <c r="AP12" s="639" t="s">
        <v>250</v>
      </c>
      <c r="AQ12" s="640"/>
      <c r="AR12" s="640"/>
      <c r="AS12" s="640"/>
      <c r="AT12" s="640"/>
      <c r="AU12" s="640"/>
      <c r="AV12" s="640"/>
      <c r="AW12" s="640"/>
      <c r="AX12" s="640"/>
      <c r="AY12" s="640"/>
      <c r="AZ12" s="640"/>
      <c r="BA12" s="640"/>
      <c r="BB12" s="640"/>
      <c r="BC12" s="640"/>
      <c r="BD12" s="640"/>
      <c r="BE12" s="640"/>
      <c r="BF12" s="641"/>
      <c r="BG12" s="642">
        <v>149981</v>
      </c>
      <c r="BH12" s="643"/>
      <c r="BI12" s="643"/>
      <c r="BJ12" s="643"/>
      <c r="BK12" s="643"/>
      <c r="BL12" s="643"/>
      <c r="BM12" s="643"/>
      <c r="BN12" s="644"/>
      <c r="BO12" s="675">
        <v>45.8</v>
      </c>
      <c r="BP12" s="675"/>
      <c r="BQ12" s="675"/>
      <c r="BR12" s="675"/>
      <c r="BS12" s="648" t="s">
        <v>235</v>
      </c>
      <c r="BT12" s="643"/>
      <c r="BU12" s="643"/>
      <c r="BV12" s="643"/>
      <c r="BW12" s="643"/>
      <c r="BX12" s="643"/>
      <c r="BY12" s="643"/>
      <c r="BZ12" s="643"/>
      <c r="CA12" s="643"/>
      <c r="CB12" s="689"/>
      <c r="CD12" s="681" t="s">
        <v>251</v>
      </c>
      <c r="CE12" s="682"/>
      <c r="CF12" s="682"/>
      <c r="CG12" s="682"/>
      <c r="CH12" s="682"/>
      <c r="CI12" s="682"/>
      <c r="CJ12" s="682"/>
      <c r="CK12" s="682"/>
      <c r="CL12" s="682"/>
      <c r="CM12" s="682"/>
      <c r="CN12" s="682"/>
      <c r="CO12" s="682"/>
      <c r="CP12" s="682"/>
      <c r="CQ12" s="683"/>
      <c r="CR12" s="642">
        <v>400078</v>
      </c>
      <c r="CS12" s="643"/>
      <c r="CT12" s="643"/>
      <c r="CU12" s="643"/>
      <c r="CV12" s="643"/>
      <c r="CW12" s="643"/>
      <c r="CX12" s="643"/>
      <c r="CY12" s="644"/>
      <c r="CZ12" s="675">
        <v>8.4</v>
      </c>
      <c r="DA12" s="675"/>
      <c r="DB12" s="675"/>
      <c r="DC12" s="675"/>
      <c r="DD12" s="648">
        <v>71599</v>
      </c>
      <c r="DE12" s="643"/>
      <c r="DF12" s="643"/>
      <c r="DG12" s="643"/>
      <c r="DH12" s="643"/>
      <c r="DI12" s="643"/>
      <c r="DJ12" s="643"/>
      <c r="DK12" s="643"/>
      <c r="DL12" s="643"/>
      <c r="DM12" s="643"/>
      <c r="DN12" s="643"/>
      <c r="DO12" s="643"/>
      <c r="DP12" s="644"/>
      <c r="DQ12" s="648">
        <v>189356</v>
      </c>
      <c r="DR12" s="643"/>
      <c r="DS12" s="643"/>
      <c r="DT12" s="643"/>
      <c r="DU12" s="643"/>
      <c r="DV12" s="643"/>
      <c r="DW12" s="643"/>
      <c r="DX12" s="643"/>
      <c r="DY12" s="643"/>
      <c r="DZ12" s="643"/>
      <c r="EA12" s="643"/>
      <c r="EB12" s="643"/>
      <c r="EC12" s="689"/>
    </row>
    <row r="13" spans="2:143" ht="11.25" customHeight="1" x14ac:dyDescent="0.15">
      <c r="B13" s="639" t="s">
        <v>252</v>
      </c>
      <c r="C13" s="640"/>
      <c r="D13" s="640"/>
      <c r="E13" s="640"/>
      <c r="F13" s="640"/>
      <c r="G13" s="640"/>
      <c r="H13" s="640"/>
      <c r="I13" s="640"/>
      <c r="J13" s="640"/>
      <c r="K13" s="640"/>
      <c r="L13" s="640"/>
      <c r="M13" s="640"/>
      <c r="N13" s="640"/>
      <c r="O13" s="640"/>
      <c r="P13" s="640"/>
      <c r="Q13" s="641"/>
      <c r="R13" s="642" t="s">
        <v>253</v>
      </c>
      <c r="S13" s="643"/>
      <c r="T13" s="643"/>
      <c r="U13" s="643"/>
      <c r="V13" s="643"/>
      <c r="W13" s="643"/>
      <c r="X13" s="643"/>
      <c r="Y13" s="644"/>
      <c r="Z13" s="675" t="s">
        <v>126</v>
      </c>
      <c r="AA13" s="675"/>
      <c r="AB13" s="675"/>
      <c r="AC13" s="675"/>
      <c r="AD13" s="676" t="s">
        <v>126</v>
      </c>
      <c r="AE13" s="676"/>
      <c r="AF13" s="676"/>
      <c r="AG13" s="676"/>
      <c r="AH13" s="676"/>
      <c r="AI13" s="676"/>
      <c r="AJ13" s="676"/>
      <c r="AK13" s="676"/>
      <c r="AL13" s="645" t="s">
        <v>235</v>
      </c>
      <c r="AM13" s="646"/>
      <c r="AN13" s="646"/>
      <c r="AO13" s="677"/>
      <c r="AP13" s="639" t="s">
        <v>254</v>
      </c>
      <c r="AQ13" s="640"/>
      <c r="AR13" s="640"/>
      <c r="AS13" s="640"/>
      <c r="AT13" s="640"/>
      <c r="AU13" s="640"/>
      <c r="AV13" s="640"/>
      <c r="AW13" s="640"/>
      <c r="AX13" s="640"/>
      <c r="AY13" s="640"/>
      <c r="AZ13" s="640"/>
      <c r="BA13" s="640"/>
      <c r="BB13" s="640"/>
      <c r="BC13" s="640"/>
      <c r="BD13" s="640"/>
      <c r="BE13" s="640"/>
      <c r="BF13" s="641"/>
      <c r="BG13" s="642">
        <v>133174</v>
      </c>
      <c r="BH13" s="643"/>
      <c r="BI13" s="643"/>
      <c r="BJ13" s="643"/>
      <c r="BK13" s="643"/>
      <c r="BL13" s="643"/>
      <c r="BM13" s="643"/>
      <c r="BN13" s="644"/>
      <c r="BO13" s="675">
        <v>40.700000000000003</v>
      </c>
      <c r="BP13" s="675"/>
      <c r="BQ13" s="675"/>
      <c r="BR13" s="675"/>
      <c r="BS13" s="648" t="s">
        <v>126</v>
      </c>
      <c r="BT13" s="643"/>
      <c r="BU13" s="643"/>
      <c r="BV13" s="643"/>
      <c r="BW13" s="643"/>
      <c r="BX13" s="643"/>
      <c r="BY13" s="643"/>
      <c r="BZ13" s="643"/>
      <c r="CA13" s="643"/>
      <c r="CB13" s="689"/>
      <c r="CD13" s="681" t="s">
        <v>255</v>
      </c>
      <c r="CE13" s="682"/>
      <c r="CF13" s="682"/>
      <c r="CG13" s="682"/>
      <c r="CH13" s="682"/>
      <c r="CI13" s="682"/>
      <c r="CJ13" s="682"/>
      <c r="CK13" s="682"/>
      <c r="CL13" s="682"/>
      <c r="CM13" s="682"/>
      <c r="CN13" s="682"/>
      <c r="CO13" s="682"/>
      <c r="CP13" s="682"/>
      <c r="CQ13" s="683"/>
      <c r="CR13" s="642">
        <v>361375</v>
      </c>
      <c r="CS13" s="643"/>
      <c r="CT13" s="643"/>
      <c r="CU13" s="643"/>
      <c r="CV13" s="643"/>
      <c r="CW13" s="643"/>
      <c r="CX13" s="643"/>
      <c r="CY13" s="644"/>
      <c r="CZ13" s="675">
        <v>7.6</v>
      </c>
      <c r="DA13" s="675"/>
      <c r="DB13" s="675"/>
      <c r="DC13" s="675"/>
      <c r="DD13" s="648">
        <v>115539</v>
      </c>
      <c r="DE13" s="643"/>
      <c r="DF13" s="643"/>
      <c r="DG13" s="643"/>
      <c r="DH13" s="643"/>
      <c r="DI13" s="643"/>
      <c r="DJ13" s="643"/>
      <c r="DK13" s="643"/>
      <c r="DL13" s="643"/>
      <c r="DM13" s="643"/>
      <c r="DN13" s="643"/>
      <c r="DO13" s="643"/>
      <c r="DP13" s="644"/>
      <c r="DQ13" s="648">
        <v>190651</v>
      </c>
      <c r="DR13" s="643"/>
      <c r="DS13" s="643"/>
      <c r="DT13" s="643"/>
      <c r="DU13" s="643"/>
      <c r="DV13" s="643"/>
      <c r="DW13" s="643"/>
      <c r="DX13" s="643"/>
      <c r="DY13" s="643"/>
      <c r="DZ13" s="643"/>
      <c r="EA13" s="643"/>
      <c r="EB13" s="643"/>
      <c r="EC13" s="689"/>
    </row>
    <row r="14" spans="2:143" ht="11.25" customHeight="1" x14ac:dyDescent="0.15">
      <c r="B14" s="639" t="s">
        <v>256</v>
      </c>
      <c r="C14" s="640"/>
      <c r="D14" s="640"/>
      <c r="E14" s="640"/>
      <c r="F14" s="640"/>
      <c r="G14" s="640"/>
      <c r="H14" s="640"/>
      <c r="I14" s="640"/>
      <c r="J14" s="640"/>
      <c r="K14" s="640"/>
      <c r="L14" s="640"/>
      <c r="M14" s="640"/>
      <c r="N14" s="640"/>
      <c r="O14" s="640"/>
      <c r="P14" s="640"/>
      <c r="Q14" s="641"/>
      <c r="R14" s="642">
        <v>2</v>
      </c>
      <c r="S14" s="643"/>
      <c r="T14" s="643"/>
      <c r="U14" s="643"/>
      <c r="V14" s="643"/>
      <c r="W14" s="643"/>
      <c r="X14" s="643"/>
      <c r="Y14" s="644"/>
      <c r="Z14" s="675">
        <v>0</v>
      </c>
      <c r="AA14" s="675"/>
      <c r="AB14" s="675"/>
      <c r="AC14" s="675"/>
      <c r="AD14" s="676">
        <v>2</v>
      </c>
      <c r="AE14" s="676"/>
      <c r="AF14" s="676"/>
      <c r="AG14" s="676"/>
      <c r="AH14" s="676"/>
      <c r="AI14" s="676"/>
      <c r="AJ14" s="676"/>
      <c r="AK14" s="676"/>
      <c r="AL14" s="645">
        <v>0</v>
      </c>
      <c r="AM14" s="646"/>
      <c r="AN14" s="646"/>
      <c r="AO14" s="677"/>
      <c r="AP14" s="639" t="s">
        <v>257</v>
      </c>
      <c r="AQ14" s="640"/>
      <c r="AR14" s="640"/>
      <c r="AS14" s="640"/>
      <c r="AT14" s="640"/>
      <c r="AU14" s="640"/>
      <c r="AV14" s="640"/>
      <c r="AW14" s="640"/>
      <c r="AX14" s="640"/>
      <c r="AY14" s="640"/>
      <c r="AZ14" s="640"/>
      <c r="BA14" s="640"/>
      <c r="BB14" s="640"/>
      <c r="BC14" s="640"/>
      <c r="BD14" s="640"/>
      <c r="BE14" s="640"/>
      <c r="BF14" s="641"/>
      <c r="BG14" s="642">
        <v>16724</v>
      </c>
      <c r="BH14" s="643"/>
      <c r="BI14" s="643"/>
      <c r="BJ14" s="643"/>
      <c r="BK14" s="643"/>
      <c r="BL14" s="643"/>
      <c r="BM14" s="643"/>
      <c r="BN14" s="644"/>
      <c r="BO14" s="675">
        <v>5.0999999999999996</v>
      </c>
      <c r="BP14" s="675"/>
      <c r="BQ14" s="675"/>
      <c r="BR14" s="675"/>
      <c r="BS14" s="648" t="s">
        <v>174</v>
      </c>
      <c r="BT14" s="643"/>
      <c r="BU14" s="643"/>
      <c r="BV14" s="643"/>
      <c r="BW14" s="643"/>
      <c r="BX14" s="643"/>
      <c r="BY14" s="643"/>
      <c r="BZ14" s="643"/>
      <c r="CA14" s="643"/>
      <c r="CB14" s="689"/>
      <c r="CD14" s="681" t="s">
        <v>258</v>
      </c>
      <c r="CE14" s="682"/>
      <c r="CF14" s="682"/>
      <c r="CG14" s="682"/>
      <c r="CH14" s="682"/>
      <c r="CI14" s="682"/>
      <c r="CJ14" s="682"/>
      <c r="CK14" s="682"/>
      <c r="CL14" s="682"/>
      <c r="CM14" s="682"/>
      <c r="CN14" s="682"/>
      <c r="CO14" s="682"/>
      <c r="CP14" s="682"/>
      <c r="CQ14" s="683"/>
      <c r="CR14" s="642">
        <v>304127</v>
      </c>
      <c r="CS14" s="643"/>
      <c r="CT14" s="643"/>
      <c r="CU14" s="643"/>
      <c r="CV14" s="643"/>
      <c r="CW14" s="643"/>
      <c r="CX14" s="643"/>
      <c r="CY14" s="644"/>
      <c r="CZ14" s="675">
        <v>6.4</v>
      </c>
      <c r="DA14" s="675"/>
      <c r="DB14" s="675"/>
      <c r="DC14" s="675"/>
      <c r="DD14" s="648">
        <v>235619</v>
      </c>
      <c r="DE14" s="643"/>
      <c r="DF14" s="643"/>
      <c r="DG14" s="643"/>
      <c r="DH14" s="643"/>
      <c r="DI14" s="643"/>
      <c r="DJ14" s="643"/>
      <c r="DK14" s="643"/>
      <c r="DL14" s="643"/>
      <c r="DM14" s="643"/>
      <c r="DN14" s="643"/>
      <c r="DO14" s="643"/>
      <c r="DP14" s="644"/>
      <c r="DQ14" s="648">
        <v>55499</v>
      </c>
      <c r="DR14" s="643"/>
      <c r="DS14" s="643"/>
      <c r="DT14" s="643"/>
      <c r="DU14" s="643"/>
      <c r="DV14" s="643"/>
      <c r="DW14" s="643"/>
      <c r="DX14" s="643"/>
      <c r="DY14" s="643"/>
      <c r="DZ14" s="643"/>
      <c r="EA14" s="643"/>
      <c r="EB14" s="643"/>
      <c r="EC14" s="689"/>
    </row>
    <row r="15" spans="2:143" ht="11.25" customHeight="1" x14ac:dyDescent="0.15">
      <c r="B15" s="639" t="s">
        <v>259</v>
      </c>
      <c r="C15" s="640"/>
      <c r="D15" s="640"/>
      <c r="E15" s="640"/>
      <c r="F15" s="640"/>
      <c r="G15" s="640"/>
      <c r="H15" s="640"/>
      <c r="I15" s="640"/>
      <c r="J15" s="640"/>
      <c r="K15" s="640"/>
      <c r="L15" s="640"/>
      <c r="M15" s="640"/>
      <c r="N15" s="640"/>
      <c r="O15" s="640"/>
      <c r="P15" s="640"/>
      <c r="Q15" s="641"/>
      <c r="R15" s="642" t="s">
        <v>126</v>
      </c>
      <c r="S15" s="643"/>
      <c r="T15" s="643"/>
      <c r="U15" s="643"/>
      <c r="V15" s="643"/>
      <c r="W15" s="643"/>
      <c r="X15" s="643"/>
      <c r="Y15" s="644"/>
      <c r="Z15" s="675" t="s">
        <v>235</v>
      </c>
      <c r="AA15" s="675"/>
      <c r="AB15" s="675"/>
      <c r="AC15" s="675"/>
      <c r="AD15" s="676" t="s">
        <v>253</v>
      </c>
      <c r="AE15" s="676"/>
      <c r="AF15" s="676"/>
      <c r="AG15" s="676"/>
      <c r="AH15" s="676"/>
      <c r="AI15" s="676"/>
      <c r="AJ15" s="676"/>
      <c r="AK15" s="676"/>
      <c r="AL15" s="645" t="s">
        <v>235</v>
      </c>
      <c r="AM15" s="646"/>
      <c r="AN15" s="646"/>
      <c r="AO15" s="677"/>
      <c r="AP15" s="639" t="s">
        <v>260</v>
      </c>
      <c r="AQ15" s="640"/>
      <c r="AR15" s="640"/>
      <c r="AS15" s="640"/>
      <c r="AT15" s="640"/>
      <c r="AU15" s="640"/>
      <c r="AV15" s="640"/>
      <c r="AW15" s="640"/>
      <c r="AX15" s="640"/>
      <c r="AY15" s="640"/>
      <c r="AZ15" s="640"/>
      <c r="BA15" s="640"/>
      <c r="BB15" s="640"/>
      <c r="BC15" s="640"/>
      <c r="BD15" s="640"/>
      <c r="BE15" s="640"/>
      <c r="BF15" s="641"/>
      <c r="BG15" s="642">
        <v>22564</v>
      </c>
      <c r="BH15" s="643"/>
      <c r="BI15" s="643"/>
      <c r="BJ15" s="643"/>
      <c r="BK15" s="643"/>
      <c r="BL15" s="643"/>
      <c r="BM15" s="643"/>
      <c r="BN15" s="644"/>
      <c r="BO15" s="675">
        <v>6.9</v>
      </c>
      <c r="BP15" s="675"/>
      <c r="BQ15" s="675"/>
      <c r="BR15" s="675"/>
      <c r="BS15" s="648" t="s">
        <v>126</v>
      </c>
      <c r="BT15" s="643"/>
      <c r="BU15" s="643"/>
      <c r="BV15" s="643"/>
      <c r="BW15" s="643"/>
      <c r="BX15" s="643"/>
      <c r="BY15" s="643"/>
      <c r="BZ15" s="643"/>
      <c r="CA15" s="643"/>
      <c r="CB15" s="689"/>
      <c r="CD15" s="681" t="s">
        <v>261</v>
      </c>
      <c r="CE15" s="682"/>
      <c r="CF15" s="682"/>
      <c r="CG15" s="682"/>
      <c r="CH15" s="682"/>
      <c r="CI15" s="682"/>
      <c r="CJ15" s="682"/>
      <c r="CK15" s="682"/>
      <c r="CL15" s="682"/>
      <c r="CM15" s="682"/>
      <c r="CN15" s="682"/>
      <c r="CO15" s="682"/>
      <c r="CP15" s="682"/>
      <c r="CQ15" s="683"/>
      <c r="CR15" s="642">
        <v>377922</v>
      </c>
      <c r="CS15" s="643"/>
      <c r="CT15" s="643"/>
      <c r="CU15" s="643"/>
      <c r="CV15" s="643"/>
      <c r="CW15" s="643"/>
      <c r="CX15" s="643"/>
      <c r="CY15" s="644"/>
      <c r="CZ15" s="675">
        <v>8</v>
      </c>
      <c r="DA15" s="675"/>
      <c r="DB15" s="675"/>
      <c r="DC15" s="675"/>
      <c r="DD15" s="648">
        <v>70207</v>
      </c>
      <c r="DE15" s="643"/>
      <c r="DF15" s="643"/>
      <c r="DG15" s="643"/>
      <c r="DH15" s="643"/>
      <c r="DI15" s="643"/>
      <c r="DJ15" s="643"/>
      <c r="DK15" s="643"/>
      <c r="DL15" s="643"/>
      <c r="DM15" s="643"/>
      <c r="DN15" s="643"/>
      <c r="DO15" s="643"/>
      <c r="DP15" s="644"/>
      <c r="DQ15" s="648">
        <v>227994</v>
      </c>
      <c r="DR15" s="643"/>
      <c r="DS15" s="643"/>
      <c r="DT15" s="643"/>
      <c r="DU15" s="643"/>
      <c r="DV15" s="643"/>
      <c r="DW15" s="643"/>
      <c r="DX15" s="643"/>
      <c r="DY15" s="643"/>
      <c r="DZ15" s="643"/>
      <c r="EA15" s="643"/>
      <c r="EB15" s="643"/>
      <c r="EC15" s="689"/>
    </row>
    <row r="16" spans="2:143" ht="11.25" customHeight="1" x14ac:dyDescent="0.15">
      <c r="B16" s="639" t="s">
        <v>262</v>
      </c>
      <c r="C16" s="640"/>
      <c r="D16" s="640"/>
      <c r="E16" s="640"/>
      <c r="F16" s="640"/>
      <c r="G16" s="640"/>
      <c r="H16" s="640"/>
      <c r="I16" s="640"/>
      <c r="J16" s="640"/>
      <c r="K16" s="640"/>
      <c r="L16" s="640"/>
      <c r="M16" s="640"/>
      <c r="N16" s="640"/>
      <c r="O16" s="640"/>
      <c r="P16" s="640"/>
      <c r="Q16" s="641"/>
      <c r="R16" s="642">
        <v>3216</v>
      </c>
      <c r="S16" s="643"/>
      <c r="T16" s="643"/>
      <c r="U16" s="643"/>
      <c r="V16" s="643"/>
      <c r="W16" s="643"/>
      <c r="X16" s="643"/>
      <c r="Y16" s="644"/>
      <c r="Z16" s="675">
        <v>0.1</v>
      </c>
      <c r="AA16" s="675"/>
      <c r="AB16" s="675"/>
      <c r="AC16" s="675"/>
      <c r="AD16" s="676">
        <v>3216</v>
      </c>
      <c r="AE16" s="676"/>
      <c r="AF16" s="676"/>
      <c r="AG16" s="676"/>
      <c r="AH16" s="676"/>
      <c r="AI16" s="676"/>
      <c r="AJ16" s="676"/>
      <c r="AK16" s="676"/>
      <c r="AL16" s="645">
        <v>0.2</v>
      </c>
      <c r="AM16" s="646"/>
      <c r="AN16" s="646"/>
      <c r="AO16" s="677"/>
      <c r="AP16" s="639" t="s">
        <v>263</v>
      </c>
      <c r="AQ16" s="640"/>
      <c r="AR16" s="640"/>
      <c r="AS16" s="640"/>
      <c r="AT16" s="640"/>
      <c r="AU16" s="640"/>
      <c r="AV16" s="640"/>
      <c r="AW16" s="640"/>
      <c r="AX16" s="640"/>
      <c r="AY16" s="640"/>
      <c r="AZ16" s="640"/>
      <c r="BA16" s="640"/>
      <c r="BB16" s="640"/>
      <c r="BC16" s="640"/>
      <c r="BD16" s="640"/>
      <c r="BE16" s="640"/>
      <c r="BF16" s="641"/>
      <c r="BG16" s="642" t="s">
        <v>126</v>
      </c>
      <c r="BH16" s="643"/>
      <c r="BI16" s="643"/>
      <c r="BJ16" s="643"/>
      <c r="BK16" s="643"/>
      <c r="BL16" s="643"/>
      <c r="BM16" s="643"/>
      <c r="BN16" s="644"/>
      <c r="BO16" s="675" t="s">
        <v>126</v>
      </c>
      <c r="BP16" s="675"/>
      <c r="BQ16" s="675"/>
      <c r="BR16" s="675"/>
      <c r="BS16" s="648" t="s">
        <v>126</v>
      </c>
      <c r="BT16" s="643"/>
      <c r="BU16" s="643"/>
      <c r="BV16" s="643"/>
      <c r="BW16" s="643"/>
      <c r="BX16" s="643"/>
      <c r="BY16" s="643"/>
      <c r="BZ16" s="643"/>
      <c r="CA16" s="643"/>
      <c r="CB16" s="689"/>
      <c r="CD16" s="681" t="s">
        <v>264</v>
      </c>
      <c r="CE16" s="682"/>
      <c r="CF16" s="682"/>
      <c r="CG16" s="682"/>
      <c r="CH16" s="682"/>
      <c r="CI16" s="682"/>
      <c r="CJ16" s="682"/>
      <c r="CK16" s="682"/>
      <c r="CL16" s="682"/>
      <c r="CM16" s="682"/>
      <c r="CN16" s="682"/>
      <c r="CO16" s="682"/>
      <c r="CP16" s="682"/>
      <c r="CQ16" s="683"/>
      <c r="CR16" s="642">
        <v>247521</v>
      </c>
      <c r="CS16" s="643"/>
      <c r="CT16" s="643"/>
      <c r="CU16" s="643"/>
      <c r="CV16" s="643"/>
      <c r="CW16" s="643"/>
      <c r="CX16" s="643"/>
      <c r="CY16" s="644"/>
      <c r="CZ16" s="675">
        <v>5.2</v>
      </c>
      <c r="DA16" s="675"/>
      <c r="DB16" s="675"/>
      <c r="DC16" s="675"/>
      <c r="DD16" s="648" t="s">
        <v>126</v>
      </c>
      <c r="DE16" s="643"/>
      <c r="DF16" s="643"/>
      <c r="DG16" s="643"/>
      <c r="DH16" s="643"/>
      <c r="DI16" s="643"/>
      <c r="DJ16" s="643"/>
      <c r="DK16" s="643"/>
      <c r="DL16" s="643"/>
      <c r="DM16" s="643"/>
      <c r="DN16" s="643"/>
      <c r="DO16" s="643"/>
      <c r="DP16" s="644"/>
      <c r="DQ16" s="648">
        <v>37936</v>
      </c>
      <c r="DR16" s="643"/>
      <c r="DS16" s="643"/>
      <c r="DT16" s="643"/>
      <c r="DU16" s="643"/>
      <c r="DV16" s="643"/>
      <c r="DW16" s="643"/>
      <c r="DX16" s="643"/>
      <c r="DY16" s="643"/>
      <c r="DZ16" s="643"/>
      <c r="EA16" s="643"/>
      <c r="EB16" s="643"/>
      <c r="EC16" s="689"/>
    </row>
    <row r="17" spans="2:133" ht="11.25" customHeight="1" x14ac:dyDescent="0.15">
      <c r="B17" s="639" t="s">
        <v>265</v>
      </c>
      <c r="C17" s="640"/>
      <c r="D17" s="640"/>
      <c r="E17" s="640"/>
      <c r="F17" s="640"/>
      <c r="G17" s="640"/>
      <c r="H17" s="640"/>
      <c r="I17" s="640"/>
      <c r="J17" s="640"/>
      <c r="K17" s="640"/>
      <c r="L17" s="640"/>
      <c r="M17" s="640"/>
      <c r="N17" s="640"/>
      <c r="O17" s="640"/>
      <c r="P17" s="640"/>
      <c r="Q17" s="641"/>
      <c r="R17" s="642">
        <v>379</v>
      </c>
      <c r="S17" s="643"/>
      <c r="T17" s="643"/>
      <c r="U17" s="643"/>
      <c r="V17" s="643"/>
      <c r="W17" s="643"/>
      <c r="X17" s="643"/>
      <c r="Y17" s="644"/>
      <c r="Z17" s="675">
        <v>0</v>
      </c>
      <c r="AA17" s="675"/>
      <c r="AB17" s="675"/>
      <c r="AC17" s="675"/>
      <c r="AD17" s="676">
        <v>379</v>
      </c>
      <c r="AE17" s="676"/>
      <c r="AF17" s="676"/>
      <c r="AG17" s="676"/>
      <c r="AH17" s="676"/>
      <c r="AI17" s="676"/>
      <c r="AJ17" s="676"/>
      <c r="AK17" s="676"/>
      <c r="AL17" s="645">
        <v>0</v>
      </c>
      <c r="AM17" s="646"/>
      <c r="AN17" s="646"/>
      <c r="AO17" s="677"/>
      <c r="AP17" s="639" t="s">
        <v>266</v>
      </c>
      <c r="AQ17" s="640"/>
      <c r="AR17" s="640"/>
      <c r="AS17" s="640"/>
      <c r="AT17" s="640"/>
      <c r="AU17" s="640"/>
      <c r="AV17" s="640"/>
      <c r="AW17" s="640"/>
      <c r="AX17" s="640"/>
      <c r="AY17" s="640"/>
      <c r="AZ17" s="640"/>
      <c r="BA17" s="640"/>
      <c r="BB17" s="640"/>
      <c r="BC17" s="640"/>
      <c r="BD17" s="640"/>
      <c r="BE17" s="640"/>
      <c r="BF17" s="641"/>
      <c r="BG17" s="642" t="s">
        <v>253</v>
      </c>
      <c r="BH17" s="643"/>
      <c r="BI17" s="643"/>
      <c r="BJ17" s="643"/>
      <c r="BK17" s="643"/>
      <c r="BL17" s="643"/>
      <c r="BM17" s="643"/>
      <c r="BN17" s="644"/>
      <c r="BO17" s="675" t="s">
        <v>126</v>
      </c>
      <c r="BP17" s="675"/>
      <c r="BQ17" s="675"/>
      <c r="BR17" s="675"/>
      <c r="BS17" s="648" t="s">
        <v>126</v>
      </c>
      <c r="BT17" s="643"/>
      <c r="BU17" s="643"/>
      <c r="BV17" s="643"/>
      <c r="BW17" s="643"/>
      <c r="BX17" s="643"/>
      <c r="BY17" s="643"/>
      <c r="BZ17" s="643"/>
      <c r="CA17" s="643"/>
      <c r="CB17" s="689"/>
      <c r="CD17" s="681" t="s">
        <v>267</v>
      </c>
      <c r="CE17" s="682"/>
      <c r="CF17" s="682"/>
      <c r="CG17" s="682"/>
      <c r="CH17" s="682"/>
      <c r="CI17" s="682"/>
      <c r="CJ17" s="682"/>
      <c r="CK17" s="682"/>
      <c r="CL17" s="682"/>
      <c r="CM17" s="682"/>
      <c r="CN17" s="682"/>
      <c r="CO17" s="682"/>
      <c r="CP17" s="682"/>
      <c r="CQ17" s="683"/>
      <c r="CR17" s="642">
        <v>280849</v>
      </c>
      <c r="CS17" s="643"/>
      <c r="CT17" s="643"/>
      <c r="CU17" s="643"/>
      <c r="CV17" s="643"/>
      <c r="CW17" s="643"/>
      <c r="CX17" s="643"/>
      <c r="CY17" s="644"/>
      <c r="CZ17" s="675">
        <v>5.9</v>
      </c>
      <c r="DA17" s="675"/>
      <c r="DB17" s="675"/>
      <c r="DC17" s="675"/>
      <c r="DD17" s="648" t="s">
        <v>235</v>
      </c>
      <c r="DE17" s="643"/>
      <c r="DF17" s="643"/>
      <c r="DG17" s="643"/>
      <c r="DH17" s="643"/>
      <c r="DI17" s="643"/>
      <c r="DJ17" s="643"/>
      <c r="DK17" s="643"/>
      <c r="DL17" s="643"/>
      <c r="DM17" s="643"/>
      <c r="DN17" s="643"/>
      <c r="DO17" s="643"/>
      <c r="DP17" s="644"/>
      <c r="DQ17" s="648">
        <v>270468</v>
      </c>
      <c r="DR17" s="643"/>
      <c r="DS17" s="643"/>
      <c r="DT17" s="643"/>
      <c r="DU17" s="643"/>
      <c r="DV17" s="643"/>
      <c r="DW17" s="643"/>
      <c r="DX17" s="643"/>
      <c r="DY17" s="643"/>
      <c r="DZ17" s="643"/>
      <c r="EA17" s="643"/>
      <c r="EB17" s="643"/>
      <c r="EC17" s="689"/>
    </row>
    <row r="18" spans="2:133" ht="11.25" customHeight="1" x14ac:dyDescent="0.15">
      <c r="B18" s="639" t="s">
        <v>268</v>
      </c>
      <c r="C18" s="640"/>
      <c r="D18" s="640"/>
      <c r="E18" s="640"/>
      <c r="F18" s="640"/>
      <c r="G18" s="640"/>
      <c r="H18" s="640"/>
      <c r="I18" s="640"/>
      <c r="J18" s="640"/>
      <c r="K18" s="640"/>
      <c r="L18" s="640"/>
      <c r="M18" s="640"/>
      <c r="N18" s="640"/>
      <c r="O18" s="640"/>
      <c r="P18" s="640"/>
      <c r="Q18" s="641"/>
      <c r="R18" s="642">
        <v>3729</v>
      </c>
      <c r="S18" s="643"/>
      <c r="T18" s="643"/>
      <c r="U18" s="643"/>
      <c r="V18" s="643"/>
      <c r="W18" s="643"/>
      <c r="X18" s="643"/>
      <c r="Y18" s="644"/>
      <c r="Z18" s="675">
        <v>0.1</v>
      </c>
      <c r="AA18" s="675"/>
      <c r="AB18" s="675"/>
      <c r="AC18" s="675"/>
      <c r="AD18" s="676">
        <v>3729</v>
      </c>
      <c r="AE18" s="676"/>
      <c r="AF18" s="676"/>
      <c r="AG18" s="676"/>
      <c r="AH18" s="676"/>
      <c r="AI18" s="676"/>
      <c r="AJ18" s="676"/>
      <c r="AK18" s="676"/>
      <c r="AL18" s="645">
        <v>0.2</v>
      </c>
      <c r="AM18" s="646"/>
      <c r="AN18" s="646"/>
      <c r="AO18" s="677"/>
      <c r="AP18" s="639" t="s">
        <v>269</v>
      </c>
      <c r="AQ18" s="640"/>
      <c r="AR18" s="640"/>
      <c r="AS18" s="640"/>
      <c r="AT18" s="640"/>
      <c r="AU18" s="640"/>
      <c r="AV18" s="640"/>
      <c r="AW18" s="640"/>
      <c r="AX18" s="640"/>
      <c r="AY18" s="640"/>
      <c r="AZ18" s="640"/>
      <c r="BA18" s="640"/>
      <c r="BB18" s="640"/>
      <c r="BC18" s="640"/>
      <c r="BD18" s="640"/>
      <c r="BE18" s="640"/>
      <c r="BF18" s="641"/>
      <c r="BG18" s="642" t="s">
        <v>126</v>
      </c>
      <c r="BH18" s="643"/>
      <c r="BI18" s="643"/>
      <c r="BJ18" s="643"/>
      <c r="BK18" s="643"/>
      <c r="BL18" s="643"/>
      <c r="BM18" s="643"/>
      <c r="BN18" s="644"/>
      <c r="BO18" s="675" t="s">
        <v>126</v>
      </c>
      <c r="BP18" s="675"/>
      <c r="BQ18" s="675"/>
      <c r="BR18" s="675"/>
      <c r="BS18" s="648" t="s">
        <v>126</v>
      </c>
      <c r="BT18" s="643"/>
      <c r="BU18" s="643"/>
      <c r="BV18" s="643"/>
      <c r="BW18" s="643"/>
      <c r="BX18" s="643"/>
      <c r="BY18" s="643"/>
      <c r="BZ18" s="643"/>
      <c r="CA18" s="643"/>
      <c r="CB18" s="689"/>
      <c r="CD18" s="681" t="s">
        <v>270</v>
      </c>
      <c r="CE18" s="682"/>
      <c r="CF18" s="682"/>
      <c r="CG18" s="682"/>
      <c r="CH18" s="682"/>
      <c r="CI18" s="682"/>
      <c r="CJ18" s="682"/>
      <c r="CK18" s="682"/>
      <c r="CL18" s="682"/>
      <c r="CM18" s="682"/>
      <c r="CN18" s="682"/>
      <c r="CO18" s="682"/>
      <c r="CP18" s="682"/>
      <c r="CQ18" s="683"/>
      <c r="CR18" s="642" t="s">
        <v>235</v>
      </c>
      <c r="CS18" s="643"/>
      <c r="CT18" s="643"/>
      <c r="CU18" s="643"/>
      <c r="CV18" s="643"/>
      <c r="CW18" s="643"/>
      <c r="CX18" s="643"/>
      <c r="CY18" s="644"/>
      <c r="CZ18" s="675" t="s">
        <v>126</v>
      </c>
      <c r="DA18" s="675"/>
      <c r="DB18" s="675"/>
      <c r="DC18" s="675"/>
      <c r="DD18" s="648" t="s">
        <v>126</v>
      </c>
      <c r="DE18" s="643"/>
      <c r="DF18" s="643"/>
      <c r="DG18" s="643"/>
      <c r="DH18" s="643"/>
      <c r="DI18" s="643"/>
      <c r="DJ18" s="643"/>
      <c r="DK18" s="643"/>
      <c r="DL18" s="643"/>
      <c r="DM18" s="643"/>
      <c r="DN18" s="643"/>
      <c r="DO18" s="643"/>
      <c r="DP18" s="644"/>
      <c r="DQ18" s="648" t="s">
        <v>126</v>
      </c>
      <c r="DR18" s="643"/>
      <c r="DS18" s="643"/>
      <c r="DT18" s="643"/>
      <c r="DU18" s="643"/>
      <c r="DV18" s="643"/>
      <c r="DW18" s="643"/>
      <c r="DX18" s="643"/>
      <c r="DY18" s="643"/>
      <c r="DZ18" s="643"/>
      <c r="EA18" s="643"/>
      <c r="EB18" s="643"/>
      <c r="EC18" s="689"/>
    </row>
    <row r="19" spans="2:133" ht="11.25" customHeight="1" x14ac:dyDescent="0.15">
      <c r="B19" s="639" t="s">
        <v>271</v>
      </c>
      <c r="C19" s="640"/>
      <c r="D19" s="640"/>
      <c r="E19" s="640"/>
      <c r="F19" s="640"/>
      <c r="G19" s="640"/>
      <c r="H19" s="640"/>
      <c r="I19" s="640"/>
      <c r="J19" s="640"/>
      <c r="K19" s="640"/>
      <c r="L19" s="640"/>
      <c r="M19" s="640"/>
      <c r="N19" s="640"/>
      <c r="O19" s="640"/>
      <c r="P19" s="640"/>
      <c r="Q19" s="641"/>
      <c r="R19" s="642">
        <v>1407</v>
      </c>
      <c r="S19" s="643"/>
      <c r="T19" s="643"/>
      <c r="U19" s="643"/>
      <c r="V19" s="643"/>
      <c r="W19" s="643"/>
      <c r="X19" s="643"/>
      <c r="Y19" s="644"/>
      <c r="Z19" s="675">
        <v>0</v>
      </c>
      <c r="AA19" s="675"/>
      <c r="AB19" s="675"/>
      <c r="AC19" s="675"/>
      <c r="AD19" s="676">
        <v>1407</v>
      </c>
      <c r="AE19" s="676"/>
      <c r="AF19" s="676"/>
      <c r="AG19" s="676"/>
      <c r="AH19" s="676"/>
      <c r="AI19" s="676"/>
      <c r="AJ19" s="676"/>
      <c r="AK19" s="676"/>
      <c r="AL19" s="645">
        <v>0.1</v>
      </c>
      <c r="AM19" s="646"/>
      <c r="AN19" s="646"/>
      <c r="AO19" s="677"/>
      <c r="AP19" s="639" t="s">
        <v>272</v>
      </c>
      <c r="AQ19" s="640"/>
      <c r="AR19" s="640"/>
      <c r="AS19" s="640"/>
      <c r="AT19" s="640"/>
      <c r="AU19" s="640"/>
      <c r="AV19" s="640"/>
      <c r="AW19" s="640"/>
      <c r="AX19" s="640"/>
      <c r="AY19" s="640"/>
      <c r="AZ19" s="640"/>
      <c r="BA19" s="640"/>
      <c r="BB19" s="640"/>
      <c r="BC19" s="640"/>
      <c r="BD19" s="640"/>
      <c r="BE19" s="640"/>
      <c r="BF19" s="641"/>
      <c r="BG19" s="642">
        <v>282</v>
      </c>
      <c r="BH19" s="643"/>
      <c r="BI19" s="643"/>
      <c r="BJ19" s="643"/>
      <c r="BK19" s="643"/>
      <c r="BL19" s="643"/>
      <c r="BM19" s="643"/>
      <c r="BN19" s="644"/>
      <c r="BO19" s="675">
        <v>0.1</v>
      </c>
      <c r="BP19" s="675"/>
      <c r="BQ19" s="675"/>
      <c r="BR19" s="675"/>
      <c r="BS19" s="648" t="s">
        <v>235</v>
      </c>
      <c r="BT19" s="643"/>
      <c r="BU19" s="643"/>
      <c r="BV19" s="643"/>
      <c r="BW19" s="643"/>
      <c r="BX19" s="643"/>
      <c r="BY19" s="643"/>
      <c r="BZ19" s="643"/>
      <c r="CA19" s="643"/>
      <c r="CB19" s="689"/>
      <c r="CD19" s="681" t="s">
        <v>273</v>
      </c>
      <c r="CE19" s="682"/>
      <c r="CF19" s="682"/>
      <c r="CG19" s="682"/>
      <c r="CH19" s="682"/>
      <c r="CI19" s="682"/>
      <c r="CJ19" s="682"/>
      <c r="CK19" s="682"/>
      <c r="CL19" s="682"/>
      <c r="CM19" s="682"/>
      <c r="CN19" s="682"/>
      <c r="CO19" s="682"/>
      <c r="CP19" s="682"/>
      <c r="CQ19" s="683"/>
      <c r="CR19" s="642" t="s">
        <v>126</v>
      </c>
      <c r="CS19" s="643"/>
      <c r="CT19" s="643"/>
      <c r="CU19" s="643"/>
      <c r="CV19" s="643"/>
      <c r="CW19" s="643"/>
      <c r="CX19" s="643"/>
      <c r="CY19" s="644"/>
      <c r="CZ19" s="675" t="s">
        <v>126</v>
      </c>
      <c r="DA19" s="675"/>
      <c r="DB19" s="675"/>
      <c r="DC19" s="675"/>
      <c r="DD19" s="648" t="s">
        <v>253</v>
      </c>
      <c r="DE19" s="643"/>
      <c r="DF19" s="643"/>
      <c r="DG19" s="643"/>
      <c r="DH19" s="643"/>
      <c r="DI19" s="643"/>
      <c r="DJ19" s="643"/>
      <c r="DK19" s="643"/>
      <c r="DL19" s="643"/>
      <c r="DM19" s="643"/>
      <c r="DN19" s="643"/>
      <c r="DO19" s="643"/>
      <c r="DP19" s="644"/>
      <c r="DQ19" s="648" t="s">
        <v>253</v>
      </c>
      <c r="DR19" s="643"/>
      <c r="DS19" s="643"/>
      <c r="DT19" s="643"/>
      <c r="DU19" s="643"/>
      <c r="DV19" s="643"/>
      <c r="DW19" s="643"/>
      <c r="DX19" s="643"/>
      <c r="DY19" s="643"/>
      <c r="DZ19" s="643"/>
      <c r="EA19" s="643"/>
      <c r="EB19" s="643"/>
      <c r="EC19" s="689"/>
    </row>
    <row r="20" spans="2:133" ht="11.25" customHeight="1" x14ac:dyDescent="0.15">
      <c r="B20" s="639" t="s">
        <v>274</v>
      </c>
      <c r="C20" s="640"/>
      <c r="D20" s="640"/>
      <c r="E20" s="640"/>
      <c r="F20" s="640"/>
      <c r="G20" s="640"/>
      <c r="H20" s="640"/>
      <c r="I20" s="640"/>
      <c r="J20" s="640"/>
      <c r="K20" s="640"/>
      <c r="L20" s="640"/>
      <c r="M20" s="640"/>
      <c r="N20" s="640"/>
      <c r="O20" s="640"/>
      <c r="P20" s="640"/>
      <c r="Q20" s="641"/>
      <c r="R20" s="642">
        <v>1828</v>
      </c>
      <c r="S20" s="643"/>
      <c r="T20" s="643"/>
      <c r="U20" s="643"/>
      <c r="V20" s="643"/>
      <c r="W20" s="643"/>
      <c r="X20" s="643"/>
      <c r="Y20" s="644"/>
      <c r="Z20" s="675">
        <v>0</v>
      </c>
      <c r="AA20" s="675"/>
      <c r="AB20" s="675"/>
      <c r="AC20" s="675"/>
      <c r="AD20" s="676">
        <v>1828</v>
      </c>
      <c r="AE20" s="676"/>
      <c r="AF20" s="676"/>
      <c r="AG20" s="676"/>
      <c r="AH20" s="676"/>
      <c r="AI20" s="676"/>
      <c r="AJ20" s="676"/>
      <c r="AK20" s="676"/>
      <c r="AL20" s="645">
        <v>0.1</v>
      </c>
      <c r="AM20" s="646"/>
      <c r="AN20" s="646"/>
      <c r="AO20" s="677"/>
      <c r="AP20" s="639" t="s">
        <v>275</v>
      </c>
      <c r="AQ20" s="640"/>
      <c r="AR20" s="640"/>
      <c r="AS20" s="640"/>
      <c r="AT20" s="640"/>
      <c r="AU20" s="640"/>
      <c r="AV20" s="640"/>
      <c r="AW20" s="640"/>
      <c r="AX20" s="640"/>
      <c r="AY20" s="640"/>
      <c r="AZ20" s="640"/>
      <c r="BA20" s="640"/>
      <c r="BB20" s="640"/>
      <c r="BC20" s="640"/>
      <c r="BD20" s="640"/>
      <c r="BE20" s="640"/>
      <c r="BF20" s="641"/>
      <c r="BG20" s="642">
        <v>282</v>
      </c>
      <c r="BH20" s="643"/>
      <c r="BI20" s="643"/>
      <c r="BJ20" s="643"/>
      <c r="BK20" s="643"/>
      <c r="BL20" s="643"/>
      <c r="BM20" s="643"/>
      <c r="BN20" s="644"/>
      <c r="BO20" s="675">
        <v>0.1</v>
      </c>
      <c r="BP20" s="675"/>
      <c r="BQ20" s="675"/>
      <c r="BR20" s="675"/>
      <c r="BS20" s="648" t="s">
        <v>126</v>
      </c>
      <c r="BT20" s="643"/>
      <c r="BU20" s="643"/>
      <c r="BV20" s="643"/>
      <c r="BW20" s="643"/>
      <c r="BX20" s="643"/>
      <c r="BY20" s="643"/>
      <c r="BZ20" s="643"/>
      <c r="CA20" s="643"/>
      <c r="CB20" s="689"/>
      <c r="CD20" s="681" t="s">
        <v>276</v>
      </c>
      <c r="CE20" s="682"/>
      <c r="CF20" s="682"/>
      <c r="CG20" s="682"/>
      <c r="CH20" s="682"/>
      <c r="CI20" s="682"/>
      <c r="CJ20" s="682"/>
      <c r="CK20" s="682"/>
      <c r="CL20" s="682"/>
      <c r="CM20" s="682"/>
      <c r="CN20" s="682"/>
      <c r="CO20" s="682"/>
      <c r="CP20" s="682"/>
      <c r="CQ20" s="683"/>
      <c r="CR20" s="642">
        <v>4746271</v>
      </c>
      <c r="CS20" s="643"/>
      <c r="CT20" s="643"/>
      <c r="CU20" s="643"/>
      <c r="CV20" s="643"/>
      <c r="CW20" s="643"/>
      <c r="CX20" s="643"/>
      <c r="CY20" s="644"/>
      <c r="CZ20" s="675">
        <v>100</v>
      </c>
      <c r="DA20" s="675"/>
      <c r="DB20" s="675"/>
      <c r="DC20" s="675"/>
      <c r="DD20" s="648">
        <v>1019096</v>
      </c>
      <c r="DE20" s="643"/>
      <c r="DF20" s="643"/>
      <c r="DG20" s="643"/>
      <c r="DH20" s="643"/>
      <c r="DI20" s="643"/>
      <c r="DJ20" s="643"/>
      <c r="DK20" s="643"/>
      <c r="DL20" s="643"/>
      <c r="DM20" s="643"/>
      <c r="DN20" s="643"/>
      <c r="DO20" s="643"/>
      <c r="DP20" s="644"/>
      <c r="DQ20" s="648">
        <v>2286413</v>
      </c>
      <c r="DR20" s="643"/>
      <c r="DS20" s="643"/>
      <c r="DT20" s="643"/>
      <c r="DU20" s="643"/>
      <c r="DV20" s="643"/>
      <c r="DW20" s="643"/>
      <c r="DX20" s="643"/>
      <c r="DY20" s="643"/>
      <c r="DZ20" s="643"/>
      <c r="EA20" s="643"/>
      <c r="EB20" s="643"/>
      <c r="EC20" s="689"/>
    </row>
    <row r="21" spans="2:133" ht="11.25" customHeight="1" x14ac:dyDescent="0.15">
      <c r="B21" s="639" t="s">
        <v>277</v>
      </c>
      <c r="C21" s="640"/>
      <c r="D21" s="640"/>
      <c r="E21" s="640"/>
      <c r="F21" s="640"/>
      <c r="G21" s="640"/>
      <c r="H21" s="640"/>
      <c r="I21" s="640"/>
      <c r="J21" s="640"/>
      <c r="K21" s="640"/>
      <c r="L21" s="640"/>
      <c r="M21" s="640"/>
      <c r="N21" s="640"/>
      <c r="O21" s="640"/>
      <c r="P21" s="640"/>
      <c r="Q21" s="641"/>
      <c r="R21" s="642">
        <v>494</v>
      </c>
      <c r="S21" s="643"/>
      <c r="T21" s="643"/>
      <c r="U21" s="643"/>
      <c r="V21" s="643"/>
      <c r="W21" s="643"/>
      <c r="X21" s="643"/>
      <c r="Y21" s="644"/>
      <c r="Z21" s="675">
        <v>0</v>
      </c>
      <c r="AA21" s="675"/>
      <c r="AB21" s="675"/>
      <c r="AC21" s="675"/>
      <c r="AD21" s="676">
        <v>494</v>
      </c>
      <c r="AE21" s="676"/>
      <c r="AF21" s="676"/>
      <c r="AG21" s="676"/>
      <c r="AH21" s="676"/>
      <c r="AI21" s="676"/>
      <c r="AJ21" s="676"/>
      <c r="AK21" s="676"/>
      <c r="AL21" s="645">
        <v>0</v>
      </c>
      <c r="AM21" s="646"/>
      <c r="AN21" s="646"/>
      <c r="AO21" s="677"/>
      <c r="AP21" s="736" t="s">
        <v>278</v>
      </c>
      <c r="AQ21" s="744"/>
      <c r="AR21" s="744"/>
      <c r="AS21" s="744"/>
      <c r="AT21" s="744"/>
      <c r="AU21" s="744"/>
      <c r="AV21" s="744"/>
      <c r="AW21" s="744"/>
      <c r="AX21" s="744"/>
      <c r="AY21" s="744"/>
      <c r="AZ21" s="744"/>
      <c r="BA21" s="744"/>
      <c r="BB21" s="744"/>
      <c r="BC21" s="744"/>
      <c r="BD21" s="744"/>
      <c r="BE21" s="744"/>
      <c r="BF21" s="738"/>
      <c r="BG21" s="642">
        <v>282</v>
      </c>
      <c r="BH21" s="643"/>
      <c r="BI21" s="643"/>
      <c r="BJ21" s="643"/>
      <c r="BK21" s="643"/>
      <c r="BL21" s="643"/>
      <c r="BM21" s="643"/>
      <c r="BN21" s="644"/>
      <c r="BO21" s="675">
        <v>0.1</v>
      </c>
      <c r="BP21" s="675"/>
      <c r="BQ21" s="675"/>
      <c r="BR21" s="675"/>
      <c r="BS21" s="648" t="s">
        <v>126</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279</v>
      </c>
      <c r="C22" s="640"/>
      <c r="D22" s="640"/>
      <c r="E22" s="640"/>
      <c r="F22" s="640"/>
      <c r="G22" s="640"/>
      <c r="H22" s="640"/>
      <c r="I22" s="640"/>
      <c r="J22" s="640"/>
      <c r="K22" s="640"/>
      <c r="L22" s="640"/>
      <c r="M22" s="640"/>
      <c r="N22" s="640"/>
      <c r="O22" s="640"/>
      <c r="P22" s="640"/>
      <c r="Q22" s="641"/>
      <c r="R22" s="642">
        <v>1481152</v>
      </c>
      <c r="S22" s="643"/>
      <c r="T22" s="643"/>
      <c r="U22" s="643"/>
      <c r="V22" s="643"/>
      <c r="W22" s="643"/>
      <c r="X22" s="643"/>
      <c r="Y22" s="644"/>
      <c r="Z22" s="675">
        <v>30.2</v>
      </c>
      <c r="AA22" s="675"/>
      <c r="AB22" s="675"/>
      <c r="AC22" s="675"/>
      <c r="AD22" s="676">
        <v>1296462</v>
      </c>
      <c r="AE22" s="676"/>
      <c r="AF22" s="676"/>
      <c r="AG22" s="676"/>
      <c r="AH22" s="676"/>
      <c r="AI22" s="676"/>
      <c r="AJ22" s="676"/>
      <c r="AK22" s="676"/>
      <c r="AL22" s="645">
        <v>72.900000000000006</v>
      </c>
      <c r="AM22" s="646"/>
      <c r="AN22" s="646"/>
      <c r="AO22" s="677"/>
      <c r="AP22" s="736" t="s">
        <v>280</v>
      </c>
      <c r="AQ22" s="744"/>
      <c r="AR22" s="744"/>
      <c r="AS22" s="744"/>
      <c r="AT22" s="744"/>
      <c r="AU22" s="744"/>
      <c r="AV22" s="744"/>
      <c r="AW22" s="744"/>
      <c r="AX22" s="744"/>
      <c r="AY22" s="744"/>
      <c r="AZ22" s="744"/>
      <c r="BA22" s="744"/>
      <c r="BB22" s="744"/>
      <c r="BC22" s="744"/>
      <c r="BD22" s="744"/>
      <c r="BE22" s="744"/>
      <c r="BF22" s="738"/>
      <c r="BG22" s="642" t="s">
        <v>126</v>
      </c>
      <c r="BH22" s="643"/>
      <c r="BI22" s="643"/>
      <c r="BJ22" s="643"/>
      <c r="BK22" s="643"/>
      <c r="BL22" s="643"/>
      <c r="BM22" s="643"/>
      <c r="BN22" s="644"/>
      <c r="BO22" s="675" t="s">
        <v>126</v>
      </c>
      <c r="BP22" s="675"/>
      <c r="BQ22" s="675"/>
      <c r="BR22" s="675"/>
      <c r="BS22" s="648" t="s">
        <v>126</v>
      </c>
      <c r="BT22" s="643"/>
      <c r="BU22" s="643"/>
      <c r="BV22" s="643"/>
      <c r="BW22" s="643"/>
      <c r="BX22" s="643"/>
      <c r="BY22" s="643"/>
      <c r="BZ22" s="643"/>
      <c r="CA22" s="643"/>
      <c r="CB22" s="689"/>
      <c r="CD22" s="746" t="s">
        <v>281</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282</v>
      </c>
      <c r="C23" s="640"/>
      <c r="D23" s="640"/>
      <c r="E23" s="640"/>
      <c r="F23" s="640"/>
      <c r="G23" s="640"/>
      <c r="H23" s="640"/>
      <c r="I23" s="640"/>
      <c r="J23" s="640"/>
      <c r="K23" s="640"/>
      <c r="L23" s="640"/>
      <c r="M23" s="640"/>
      <c r="N23" s="640"/>
      <c r="O23" s="640"/>
      <c r="P23" s="640"/>
      <c r="Q23" s="641"/>
      <c r="R23" s="642">
        <v>1296462</v>
      </c>
      <c r="S23" s="643"/>
      <c r="T23" s="643"/>
      <c r="U23" s="643"/>
      <c r="V23" s="643"/>
      <c r="W23" s="643"/>
      <c r="X23" s="643"/>
      <c r="Y23" s="644"/>
      <c r="Z23" s="675">
        <v>26.4</v>
      </c>
      <c r="AA23" s="675"/>
      <c r="AB23" s="675"/>
      <c r="AC23" s="675"/>
      <c r="AD23" s="676">
        <v>1296462</v>
      </c>
      <c r="AE23" s="676"/>
      <c r="AF23" s="676"/>
      <c r="AG23" s="676"/>
      <c r="AH23" s="676"/>
      <c r="AI23" s="676"/>
      <c r="AJ23" s="676"/>
      <c r="AK23" s="676"/>
      <c r="AL23" s="645">
        <v>72.900000000000006</v>
      </c>
      <c r="AM23" s="646"/>
      <c r="AN23" s="646"/>
      <c r="AO23" s="677"/>
      <c r="AP23" s="736" t="s">
        <v>283</v>
      </c>
      <c r="AQ23" s="744"/>
      <c r="AR23" s="744"/>
      <c r="AS23" s="744"/>
      <c r="AT23" s="744"/>
      <c r="AU23" s="744"/>
      <c r="AV23" s="744"/>
      <c r="AW23" s="744"/>
      <c r="AX23" s="744"/>
      <c r="AY23" s="744"/>
      <c r="AZ23" s="744"/>
      <c r="BA23" s="744"/>
      <c r="BB23" s="744"/>
      <c r="BC23" s="744"/>
      <c r="BD23" s="744"/>
      <c r="BE23" s="744"/>
      <c r="BF23" s="738"/>
      <c r="BG23" s="642" t="s">
        <v>126</v>
      </c>
      <c r="BH23" s="643"/>
      <c r="BI23" s="643"/>
      <c r="BJ23" s="643"/>
      <c r="BK23" s="643"/>
      <c r="BL23" s="643"/>
      <c r="BM23" s="643"/>
      <c r="BN23" s="644"/>
      <c r="BO23" s="675" t="s">
        <v>235</v>
      </c>
      <c r="BP23" s="675"/>
      <c r="BQ23" s="675"/>
      <c r="BR23" s="675"/>
      <c r="BS23" s="648" t="s">
        <v>126</v>
      </c>
      <c r="BT23" s="643"/>
      <c r="BU23" s="643"/>
      <c r="BV23" s="643"/>
      <c r="BW23" s="643"/>
      <c r="BX23" s="643"/>
      <c r="BY23" s="643"/>
      <c r="BZ23" s="643"/>
      <c r="CA23" s="643"/>
      <c r="CB23" s="689"/>
      <c r="CD23" s="746" t="s">
        <v>221</v>
      </c>
      <c r="CE23" s="747"/>
      <c r="CF23" s="747"/>
      <c r="CG23" s="747"/>
      <c r="CH23" s="747"/>
      <c r="CI23" s="747"/>
      <c r="CJ23" s="747"/>
      <c r="CK23" s="747"/>
      <c r="CL23" s="747"/>
      <c r="CM23" s="747"/>
      <c r="CN23" s="747"/>
      <c r="CO23" s="747"/>
      <c r="CP23" s="747"/>
      <c r="CQ23" s="748"/>
      <c r="CR23" s="746" t="s">
        <v>284</v>
      </c>
      <c r="CS23" s="747"/>
      <c r="CT23" s="747"/>
      <c r="CU23" s="747"/>
      <c r="CV23" s="747"/>
      <c r="CW23" s="747"/>
      <c r="CX23" s="747"/>
      <c r="CY23" s="748"/>
      <c r="CZ23" s="746" t="s">
        <v>285</v>
      </c>
      <c r="DA23" s="747"/>
      <c r="DB23" s="747"/>
      <c r="DC23" s="748"/>
      <c r="DD23" s="746" t="s">
        <v>286</v>
      </c>
      <c r="DE23" s="747"/>
      <c r="DF23" s="747"/>
      <c r="DG23" s="747"/>
      <c r="DH23" s="747"/>
      <c r="DI23" s="747"/>
      <c r="DJ23" s="747"/>
      <c r="DK23" s="748"/>
      <c r="DL23" s="755" t="s">
        <v>287</v>
      </c>
      <c r="DM23" s="756"/>
      <c r="DN23" s="756"/>
      <c r="DO23" s="756"/>
      <c r="DP23" s="756"/>
      <c r="DQ23" s="756"/>
      <c r="DR23" s="756"/>
      <c r="DS23" s="756"/>
      <c r="DT23" s="756"/>
      <c r="DU23" s="756"/>
      <c r="DV23" s="757"/>
      <c r="DW23" s="746" t="s">
        <v>288</v>
      </c>
      <c r="DX23" s="747"/>
      <c r="DY23" s="747"/>
      <c r="DZ23" s="747"/>
      <c r="EA23" s="747"/>
      <c r="EB23" s="747"/>
      <c r="EC23" s="748"/>
    </row>
    <row r="24" spans="2:133" ht="11.25" customHeight="1" x14ac:dyDescent="0.15">
      <c r="B24" s="639" t="s">
        <v>289</v>
      </c>
      <c r="C24" s="640"/>
      <c r="D24" s="640"/>
      <c r="E24" s="640"/>
      <c r="F24" s="640"/>
      <c r="G24" s="640"/>
      <c r="H24" s="640"/>
      <c r="I24" s="640"/>
      <c r="J24" s="640"/>
      <c r="K24" s="640"/>
      <c r="L24" s="640"/>
      <c r="M24" s="640"/>
      <c r="N24" s="640"/>
      <c r="O24" s="640"/>
      <c r="P24" s="640"/>
      <c r="Q24" s="641"/>
      <c r="R24" s="642">
        <v>184690</v>
      </c>
      <c r="S24" s="643"/>
      <c r="T24" s="643"/>
      <c r="U24" s="643"/>
      <c r="V24" s="643"/>
      <c r="W24" s="643"/>
      <c r="X24" s="643"/>
      <c r="Y24" s="644"/>
      <c r="Z24" s="675">
        <v>3.8</v>
      </c>
      <c r="AA24" s="675"/>
      <c r="AB24" s="675"/>
      <c r="AC24" s="675"/>
      <c r="AD24" s="676" t="s">
        <v>126</v>
      </c>
      <c r="AE24" s="676"/>
      <c r="AF24" s="676"/>
      <c r="AG24" s="676"/>
      <c r="AH24" s="676"/>
      <c r="AI24" s="676"/>
      <c r="AJ24" s="676"/>
      <c r="AK24" s="676"/>
      <c r="AL24" s="645" t="s">
        <v>126</v>
      </c>
      <c r="AM24" s="646"/>
      <c r="AN24" s="646"/>
      <c r="AO24" s="677"/>
      <c r="AP24" s="736" t="s">
        <v>290</v>
      </c>
      <c r="AQ24" s="744"/>
      <c r="AR24" s="744"/>
      <c r="AS24" s="744"/>
      <c r="AT24" s="744"/>
      <c r="AU24" s="744"/>
      <c r="AV24" s="744"/>
      <c r="AW24" s="744"/>
      <c r="AX24" s="744"/>
      <c r="AY24" s="744"/>
      <c r="AZ24" s="744"/>
      <c r="BA24" s="744"/>
      <c r="BB24" s="744"/>
      <c r="BC24" s="744"/>
      <c r="BD24" s="744"/>
      <c r="BE24" s="744"/>
      <c r="BF24" s="738"/>
      <c r="BG24" s="642" t="s">
        <v>174</v>
      </c>
      <c r="BH24" s="643"/>
      <c r="BI24" s="643"/>
      <c r="BJ24" s="643"/>
      <c r="BK24" s="643"/>
      <c r="BL24" s="643"/>
      <c r="BM24" s="643"/>
      <c r="BN24" s="644"/>
      <c r="BO24" s="675" t="s">
        <v>126</v>
      </c>
      <c r="BP24" s="675"/>
      <c r="BQ24" s="675"/>
      <c r="BR24" s="675"/>
      <c r="BS24" s="648" t="s">
        <v>235</v>
      </c>
      <c r="BT24" s="643"/>
      <c r="BU24" s="643"/>
      <c r="BV24" s="643"/>
      <c r="BW24" s="643"/>
      <c r="BX24" s="643"/>
      <c r="BY24" s="643"/>
      <c r="BZ24" s="643"/>
      <c r="CA24" s="643"/>
      <c r="CB24" s="689"/>
      <c r="CD24" s="700" t="s">
        <v>291</v>
      </c>
      <c r="CE24" s="701"/>
      <c r="CF24" s="701"/>
      <c r="CG24" s="701"/>
      <c r="CH24" s="701"/>
      <c r="CI24" s="701"/>
      <c r="CJ24" s="701"/>
      <c r="CK24" s="701"/>
      <c r="CL24" s="701"/>
      <c r="CM24" s="701"/>
      <c r="CN24" s="701"/>
      <c r="CO24" s="701"/>
      <c r="CP24" s="701"/>
      <c r="CQ24" s="702"/>
      <c r="CR24" s="697">
        <v>1149047</v>
      </c>
      <c r="CS24" s="698"/>
      <c r="CT24" s="698"/>
      <c r="CU24" s="698"/>
      <c r="CV24" s="698"/>
      <c r="CW24" s="698"/>
      <c r="CX24" s="698"/>
      <c r="CY24" s="741"/>
      <c r="CZ24" s="742">
        <v>24.2</v>
      </c>
      <c r="DA24" s="713"/>
      <c r="DB24" s="713"/>
      <c r="DC24" s="745"/>
      <c r="DD24" s="740">
        <v>965830</v>
      </c>
      <c r="DE24" s="698"/>
      <c r="DF24" s="698"/>
      <c r="DG24" s="698"/>
      <c r="DH24" s="698"/>
      <c r="DI24" s="698"/>
      <c r="DJ24" s="698"/>
      <c r="DK24" s="741"/>
      <c r="DL24" s="740">
        <v>959659</v>
      </c>
      <c r="DM24" s="698"/>
      <c r="DN24" s="698"/>
      <c r="DO24" s="698"/>
      <c r="DP24" s="698"/>
      <c r="DQ24" s="698"/>
      <c r="DR24" s="698"/>
      <c r="DS24" s="698"/>
      <c r="DT24" s="698"/>
      <c r="DU24" s="698"/>
      <c r="DV24" s="741"/>
      <c r="DW24" s="742">
        <v>52.5</v>
      </c>
      <c r="DX24" s="713"/>
      <c r="DY24" s="713"/>
      <c r="DZ24" s="713"/>
      <c r="EA24" s="713"/>
      <c r="EB24" s="713"/>
      <c r="EC24" s="743"/>
    </row>
    <row r="25" spans="2:133" ht="11.25" customHeight="1" x14ac:dyDescent="0.15">
      <c r="B25" s="639" t="s">
        <v>292</v>
      </c>
      <c r="C25" s="640"/>
      <c r="D25" s="640"/>
      <c r="E25" s="640"/>
      <c r="F25" s="640"/>
      <c r="G25" s="640"/>
      <c r="H25" s="640"/>
      <c r="I25" s="640"/>
      <c r="J25" s="640"/>
      <c r="K25" s="640"/>
      <c r="L25" s="640"/>
      <c r="M25" s="640"/>
      <c r="N25" s="640"/>
      <c r="O25" s="640"/>
      <c r="P25" s="640"/>
      <c r="Q25" s="641"/>
      <c r="R25" s="642" t="s">
        <v>126</v>
      </c>
      <c r="S25" s="643"/>
      <c r="T25" s="643"/>
      <c r="U25" s="643"/>
      <c r="V25" s="643"/>
      <c r="W25" s="643"/>
      <c r="X25" s="643"/>
      <c r="Y25" s="644"/>
      <c r="Z25" s="675" t="s">
        <v>253</v>
      </c>
      <c r="AA25" s="675"/>
      <c r="AB25" s="675"/>
      <c r="AC25" s="675"/>
      <c r="AD25" s="676" t="s">
        <v>235</v>
      </c>
      <c r="AE25" s="676"/>
      <c r="AF25" s="676"/>
      <c r="AG25" s="676"/>
      <c r="AH25" s="676"/>
      <c r="AI25" s="676"/>
      <c r="AJ25" s="676"/>
      <c r="AK25" s="676"/>
      <c r="AL25" s="645" t="s">
        <v>126</v>
      </c>
      <c r="AM25" s="646"/>
      <c r="AN25" s="646"/>
      <c r="AO25" s="677"/>
      <c r="AP25" s="736" t="s">
        <v>293</v>
      </c>
      <c r="AQ25" s="744"/>
      <c r="AR25" s="744"/>
      <c r="AS25" s="744"/>
      <c r="AT25" s="744"/>
      <c r="AU25" s="744"/>
      <c r="AV25" s="744"/>
      <c r="AW25" s="744"/>
      <c r="AX25" s="744"/>
      <c r="AY25" s="744"/>
      <c r="AZ25" s="744"/>
      <c r="BA25" s="744"/>
      <c r="BB25" s="744"/>
      <c r="BC25" s="744"/>
      <c r="BD25" s="744"/>
      <c r="BE25" s="744"/>
      <c r="BF25" s="738"/>
      <c r="BG25" s="642" t="s">
        <v>174</v>
      </c>
      <c r="BH25" s="643"/>
      <c r="BI25" s="643"/>
      <c r="BJ25" s="643"/>
      <c r="BK25" s="643"/>
      <c r="BL25" s="643"/>
      <c r="BM25" s="643"/>
      <c r="BN25" s="644"/>
      <c r="BO25" s="675" t="s">
        <v>126</v>
      </c>
      <c r="BP25" s="675"/>
      <c r="BQ25" s="675"/>
      <c r="BR25" s="675"/>
      <c r="BS25" s="648" t="s">
        <v>126</v>
      </c>
      <c r="BT25" s="643"/>
      <c r="BU25" s="643"/>
      <c r="BV25" s="643"/>
      <c r="BW25" s="643"/>
      <c r="BX25" s="643"/>
      <c r="BY25" s="643"/>
      <c r="BZ25" s="643"/>
      <c r="CA25" s="643"/>
      <c r="CB25" s="689"/>
      <c r="CD25" s="681" t="s">
        <v>294</v>
      </c>
      <c r="CE25" s="682"/>
      <c r="CF25" s="682"/>
      <c r="CG25" s="682"/>
      <c r="CH25" s="682"/>
      <c r="CI25" s="682"/>
      <c r="CJ25" s="682"/>
      <c r="CK25" s="682"/>
      <c r="CL25" s="682"/>
      <c r="CM25" s="682"/>
      <c r="CN25" s="682"/>
      <c r="CO25" s="682"/>
      <c r="CP25" s="682"/>
      <c r="CQ25" s="683"/>
      <c r="CR25" s="642">
        <v>792095</v>
      </c>
      <c r="CS25" s="661"/>
      <c r="CT25" s="661"/>
      <c r="CU25" s="661"/>
      <c r="CV25" s="661"/>
      <c r="CW25" s="661"/>
      <c r="CX25" s="661"/>
      <c r="CY25" s="662"/>
      <c r="CZ25" s="645">
        <v>16.7</v>
      </c>
      <c r="DA25" s="663"/>
      <c r="DB25" s="663"/>
      <c r="DC25" s="664"/>
      <c r="DD25" s="648">
        <v>680144</v>
      </c>
      <c r="DE25" s="661"/>
      <c r="DF25" s="661"/>
      <c r="DG25" s="661"/>
      <c r="DH25" s="661"/>
      <c r="DI25" s="661"/>
      <c r="DJ25" s="661"/>
      <c r="DK25" s="662"/>
      <c r="DL25" s="648">
        <v>673973</v>
      </c>
      <c r="DM25" s="661"/>
      <c r="DN25" s="661"/>
      <c r="DO25" s="661"/>
      <c r="DP25" s="661"/>
      <c r="DQ25" s="661"/>
      <c r="DR25" s="661"/>
      <c r="DS25" s="661"/>
      <c r="DT25" s="661"/>
      <c r="DU25" s="661"/>
      <c r="DV25" s="662"/>
      <c r="DW25" s="645">
        <v>36.799999999999997</v>
      </c>
      <c r="DX25" s="663"/>
      <c r="DY25" s="663"/>
      <c r="DZ25" s="663"/>
      <c r="EA25" s="663"/>
      <c r="EB25" s="663"/>
      <c r="EC25" s="684"/>
    </row>
    <row r="26" spans="2:133" ht="11.25" customHeight="1" x14ac:dyDescent="0.15">
      <c r="B26" s="639" t="s">
        <v>295</v>
      </c>
      <c r="C26" s="640"/>
      <c r="D26" s="640"/>
      <c r="E26" s="640"/>
      <c r="F26" s="640"/>
      <c r="G26" s="640"/>
      <c r="H26" s="640"/>
      <c r="I26" s="640"/>
      <c r="J26" s="640"/>
      <c r="K26" s="640"/>
      <c r="L26" s="640"/>
      <c r="M26" s="640"/>
      <c r="N26" s="640"/>
      <c r="O26" s="640"/>
      <c r="P26" s="640"/>
      <c r="Q26" s="641"/>
      <c r="R26" s="642">
        <v>1899766</v>
      </c>
      <c r="S26" s="643"/>
      <c r="T26" s="643"/>
      <c r="U26" s="643"/>
      <c r="V26" s="643"/>
      <c r="W26" s="643"/>
      <c r="X26" s="643"/>
      <c r="Y26" s="644"/>
      <c r="Z26" s="675">
        <v>38.700000000000003</v>
      </c>
      <c r="AA26" s="675"/>
      <c r="AB26" s="675"/>
      <c r="AC26" s="675"/>
      <c r="AD26" s="676">
        <v>1715076</v>
      </c>
      <c r="AE26" s="676"/>
      <c r="AF26" s="676"/>
      <c r="AG26" s="676"/>
      <c r="AH26" s="676"/>
      <c r="AI26" s="676"/>
      <c r="AJ26" s="676"/>
      <c r="AK26" s="676"/>
      <c r="AL26" s="645">
        <v>96.5</v>
      </c>
      <c r="AM26" s="646"/>
      <c r="AN26" s="646"/>
      <c r="AO26" s="677"/>
      <c r="AP26" s="736" t="s">
        <v>296</v>
      </c>
      <c r="AQ26" s="737"/>
      <c r="AR26" s="737"/>
      <c r="AS26" s="737"/>
      <c r="AT26" s="737"/>
      <c r="AU26" s="737"/>
      <c r="AV26" s="737"/>
      <c r="AW26" s="737"/>
      <c r="AX26" s="737"/>
      <c r="AY26" s="737"/>
      <c r="AZ26" s="737"/>
      <c r="BA26" s="737"/>
      <c r="BB26" s="737"/>
      <c r="BC26" s="737"/>
      <c r="BD26" s="737"/>
      <c r="BE26" s="737"/>
      <c r="BF26" s="738"/>
      <c r="BG26" s="642" t="s">
        <v>235</v>
      </c>
      <c r="BH26" s="643"/>
      <c r="BI26" s="643"/>
      <c r="BJ26" s="643"/>
      <c r="BK26" s="643"/>
      <c r="BL26" s="643"/>
      <c r="BM26" s="643"/>
      <c r="BN26" s="644"/>
      <c r="BO26" s="675" t="s">
        <v>126</v>
      </c>
      <c r="BP26" s="675"/>
      <c r="BQ26" s="675"/>
      <c r="BR26" s="675"/>
      <c r="BS26" s="648" t="s">
        <v>126</v>
      </c>
      <c r="BT26" s="643"/>
      <c r="BU26" s="643"/>
      <c r="BV26" s="643"/>
      <c r="BW26" s="643"/>
      <c r="BX26" s="643"/>
      <c r="BY26" s="643"/>
      <c r="BZ26" s="643"/>
      <c r="CA26" s="643"/>
      <c r="CB26" s="689"/>
      <c r="CD26" s="681" t="s">
        <v>297</v>
      </c>
      <c r="CE26" s="682"/>
      <c r="CF26" s="682"/>
      <c r="CG26" s="682"/>
      <c r="CH26" s="682"/>
      <c r="CI26" s="682"/>
      <c r="CJ26" s="682"/>
      <c r="CK26" s="682"/>
      <c r="CL26" s="682"/>
      <c r="CM26" s="682"/>
      <c r="CN26" s="682"/>
      <c r="CO26" s="682"/>
      <c r="CP26" s="682"/>
      <c r="CQ26" s="683"/>
      <c r="CR26" s="642">
        <v>494154</v>
      </c>
      <c r="CS26" s="643"/>
      <c r="CT26" s="643"/>
      <c r="CU26" s="643"/>
      <c r="CV26" s="643"/>
      <c r="CW26" s="643"/>
      <c r="CX26" s="643"/>
      <c r="CY26" s="644"/>
      <c r="CZ26" s="645">
        <v>10.4</v>
      </c>
      <c r="DA26" s="663"/>
      <c r="DB26" s="663"/>
      <c r="DC26" s="664"/>
      <c r="DD26" s="648">
        <v>398416</v>
      </c>
      <c r="DE26" s="643"/>
      <c r="DF26" s="643"/>
      <c r="DG26" s="643"/>
      <c r="DH26" s="643"/>
      <c r="DI26" s="643"/>
      <c r="DJ26" s="643"/>
      <c r="DK26" s="644"/>
      <c r="DL26" s="648" t="s">
        <v>126</v>
      </c>
      <c r="DM26" s="643"/>
      <c r="DN26" s="643"/>
      <c r="DO26" s="643"/>
      <c r="DP26" s="643"/>
      <c r="DQ26" s="643"/>
      <c r="DR26" s="643"/>
      <c r="DS26" s="643"/>
      <c r="DT26" s="643"/>
      <c r="DU26" s="643"/>
      <c r="DV26" s="644"/>
      <c r="DW26" s="645" t="s">
        <v>235</v>
      </c>
      <c r="DX26" s="663"/>
      <c r="DY26" s="663"/>
      <c r="DZ26" s="663"/>
      <c r="EA26" s="663"/>
      <c r="EB26" s="663"/>
      <c r="EC26" s="684"/>
    </row>
    <row r="27" spans="2:133" ht="11.25" customHeight="1" x14ac:dyDescent="0.15">
      <c r="B27" s="639" t="s">
        <v>298</v>
      </c>
      <c r="C27" s="640"/>
      <c r="D27" s="640"/>
      <c r="E27" s="640"/>
      <c r="F27" s="640"/>
      <c r="G27" s="640"/>
      <c r="H27" s="640"/>
      <c r="I27" s="640"/>
      <c r="J27" s="640"/>
      <c r="K27" s="640"/>
      <c r="L27" s="640"/>
      <c r="M27" s="640"/>
      <c r="N27" s="640"/>
      <c r="O27" s="640"/>
      <c r="P27" s="640"/>
      <c r="Q27" s="641"/>
      <c r="R27" s="642">
        <v>1203</v>
      </c>
      <c r="S27" s="643"/>
      <c r="T27" s="643"/>
      <c r="U27" s="643"/>
      <c r="V27" s="643"/>
      <c r="W27" s="643"/>
      <c r="X27" s="643"/>
      <c r="Y27" s="644"/>
      <c r="Z27" s="675">
        <v>0</v>
      </c>
      <c r="AA27" s="675"/>
      <c r="AB27" s="675"/>
      <c r="AC27" s="675"/>
      <c r="AD27" s="676">
        <v>1203</v>
      </c>
      <c r="AE27" s="676"/>
      <c r="AF27" s="676"/>
      <c r="AG27" s="676"/>
      <c r="AH27" s="676"/>
      <c r="AI27" s="676"/>
      <c r="AJ27" s="676"/>
      <c r="AK27" s="676"/>
      <c r="AL27" s="645">
        <v>0.1</v>
      </c>
      <c r="AM27" s="646"/>
      <c r="AN27" s="646"/>
      <c r="AO27" s="677"/>
      <c r="AP27" s="639" t="s">
        <v>299</v>
      </c>
      <c r="AQ27" s="640"/>
      <c r="AR27" s="640"/>
      <c r="AS27" s="640"/>
      <c r="AT27" s="640"/>
      <c r="AU27" s="640"/>
      <c r="AV27" s="640"/>
      <c r="AW27" s="640"/>
      <c r="AX27" s="640"/>
      <c r="AY27" s="640"/>
      <c r="AZ27" s="640"/>
      <c r="BA27" s="640"/>
      <c r="BB27" s="640"/>
      <c r="BC27" s="640"/>
      <c r="BD27" s="640"/>
      <c r="BE27" s="640"/>
      <c r="BF27" s="641"/>
      <c r="BG27" s="642">
        <v>327288</v>
      </c>
      <c r="BH27" s="643"/>
      <c r="BI27" s="643"/>
      <c r="BJ27" s="643"/>
      <c r="BK27" s="643"/>
      <c r="BL27" s="643"/>
      <c r="BM27" s="643"/>
      <c r="BN27" s="644"/>
      <c r="BO27" s="675">
        <v>100</v>
      </c>
      <c r="BP27" s="675"/>
      <c r="BQ27" s="675"/>
      <c r="BR27" s="675"/>
      <c r="BS27" s="648" t="s">
        <v>126</v>
      </c>
      <c r="BT27" s="643"/>
      <c r="BU27" s="643"/>
      <c r="BV27" s="643"/>
      <c r="BW27" s="643"/>
      <c r="BX27" s="643"/>
      <c r="BY27" s="643"/>
      <c r="BZ27" s="643"/>
      <c r="CA27" s="643"/>
      <c r="CB27" s="689"/>
      <c r="CD27" s="681" t="s">
        <v>300</v>
      </c>
      <c r="CE27" s="682"/>
      <c r="CF27" s="682"/>
      <c r="CG27" s="682"/>
      <c r="CH27" s="682"/>
      <c r="CI27" s="682"/>
      <c r="CJ27" s="682"/>
      <c r="CK27" s="682"/>
      <c r="CL27" s="682"/>
      <c r="CM27" s="682"/>
      <c r="CN27" s="682"/>
      <c r="CO27" s="682"/>
      <c r="CP27" s="682"/>
      <c r="CQ27" s="683"/>
      <c r="CR27" s="642">
        <v>76103</v>
      </c>
      <c r="CS27" s="661"/>
      <c r="CT27" s="661"/>
      <c r="CU27" s="661"/>
      <c r="CV27" s="661"/>
      <c r="CW27" s="661"/>
      <c r="CX27" s="661"/>
      <c r="CY27" s="662"/>
      <c r="CZ27" s="645">
        <v>1.6</v>
      </c>
      <c r="DA27" s="663"/>
      <c r="DB27" s="663"/>
      <c r="DC27" s="664"/>
      <c r="DD27" s="648">
        <v>15218</v>
      </c>
      <c r="DE27" s="661"/>
      <c r="DF27" s="661"/>
      <c r="DG27" s="661"/>
      <c r="DH27" s="661"/>
      <c r="DI27" s="661"/>
      <c r="DJ27" s="661"/>
      <c r="DK27" s="662"/>
      <c r="DL27" s="648">
        <v>15218</v>
      </c>
      <c r="DM27" s="661"/>
      <c r="DN27" s="661"/>
      <c r="DO27" s="661"/>
      <c r="DP27" s="661"/>
      <c r="DQ27" s="661"/>
      <c r="DR27" s="661"/>
      <c r="DS27" s="661"/>
      <c r="DT27" s="661"/>
      <c r="DU27" s="661"/>
      <c r="DV27" s="662"/>
      <c r="DW27" s="645">
        <v>0.8</v>
      </c>
      <c r="DX27" s="663"/>
      <c r="DY27" s="663"/>
      <c r="DZ27" s="663"/>
      <c r="EA27" s="663"/>
      <c r="EB27" s="663"/>
      <c r="EC27" s="684"/>
    </row>
    <row r="28" spans="2:133" ht="11.25" customHeight="1" x14ac:dyDescent="0.15">
      <c r="B28" s="639" t="s">
        <v>301</v>
      </c>
      <c r="C28" s="640"/>
      <c r="D28" s="640"/>
      <c r="E28" s="640"/>
      <c r="F28" s="640"/>
      <c r="G28" s="640"/>
      <c r="H28" s="640"/>
      <c r="I28" s="640"/>
      <c r="J28" s="640"/>
      <c r="K28" s="640"/>
      <c r="L28" s="640"/>
      <c r="M28" s="640"/>
      <c r="N28" s="640"/>
      <c r="O28" s="640"/>
      <c r="P28" s="640"/>
      <c r="Q28" s="641"/>
      <c r="R28" s="642" t="s">
        <v>235</v>
      </c>
      <c r="S28" s="643"/>
      <c r="T28" s="643"/>
      <c r="U28" s="643"/>
      <c r="V28" s="643"/>
      <c r="W28" s="643"/>
      <c r="X28" s="643"/>
      <c r="Y28" s="644"/>
      <c r="Z28" s="675" t="s">
        <v>253</v>
      </c>
      <c r="AA28" s="675"/>
      <c r="AB28" s="675"/>
      <c r="AC28" s="675"/>
      <c r="AD28" s="676" t="s">
        <v>253</v>
      </c>
      <c r="AE28" s="676"/>
      <c r="AF28" s="676"/>
      <c r="AG28" s="676"/>
      <c r="AH28" s="676"/>
      <c r="AI28" s="676"/>
      <c r="AJ28" s="676"/>
      <c r="AK28" s="676"/>
      <c r="AL28" s="645" t="s">
        <v>126</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302</v>
      </c>
      <c r="CE28" s="682"/>
      <c r="CF28" s="682"/>
      <c r="CG28" s="682"/>
      <c r="CH28" s="682"/>
      <c r="CI28" s="682"/>
      <c r="CJ28" s="682"/>
      <c r="CK28" s="682"/>
      <c r="CL28" s="682"/>
      <c r="CM28" s="682"/>
      <c r="CN28" s="682"/>
      <c r="CO28" s="682"/>
      <c r="CP28" s="682"/>
      <c r="CQ28" s="683"/>
      <c r="CR28" s="642">
        <v>280849</v>
      </c>
      <c r="CS28" s="643"/>
      <c r="CT28" s="643"/>
      <c r="CU28" s="643"/>
      <c r="CV28" s="643"/>
      <c r="CW28" s="643"/>
      <c r="CX28" s="643"/>
      <c r="CY28" s="644"/>
      <c r="CZ28" s="645">
        <v>5.9</v>
      </c>
      <c r="DA28" s="663"/>
      <c r="DB28" s="663"/>
      <c r="DC28" s="664"/>
      <c r="DD28" s="648">
        <v>270468</v>
      </c>
      <c r="DE28" s="643"/>
      <c r="DF28" s="643"/>
      <c r="DG28" s="643"/>
      <c r="DH28" s="643"/>
      <c r="DI28" s="643"/>
      <c r="DJ28" s="643"/>
      <c r="DK28" s="644"/>
      <c r="DL28" s="648">
        <v>270468</v>
      </c>
      <c r="DM28" s="643"/>
      <c r="DN28" s="643"/>
      <c r="DO28" s="643"/>
      <c r="DP28" s="643"/>
      <c r="DQ28" s="643"/>
      <c r="DR28" s="643"/>
      <c r="DS28" s="643"/>
      <c r="DT28" s="643"/>
      <c r="DU28" s="643"/>
      <c r="DV28" s="644"/>
      <c r="DW28" s="645">
        <v>14.8</v>
      </c>
      <c r="DX28" s="663"/>
      <c r="DY28" s="663"/>
      <c r="DZ28" s="663"/>
      <c r="EA28" s="663"/>
      <c r="EB28" s="663"/>
      <c r="EC28" s="684"/>
    </row>
    <row r="29" spans="2:133" ht="11.25" customHeight="1" x14ac:dyDescent="0.15">
      <c r="B29" s="639" t="s">
        <v>303</v>
      </c>
      <c r="C29" s="640"/>
      <c r="D29" s="640"/>
      <c r="E29" s="640"/>
      <c r="F29" s="640"/>
      <c r="G29" s="640"/>
      <c r="H29" s="640"/>
      <c r="I29" s="640"/>
      <c r="J29" s="640"/>
      <c r="K29" s="640"/>
      <c r="L29" s="640"/>
      <c r="M29" s="640"/>
      <c r="N29" s="640"/>
      <c r="O29" s="640"/>
      <c r="P29" s="640"/>
      <c r="Q29" s="641"/>
      <c r="R29" s="642">
        <v>62086</v>
      </c>
      <c r="S29" s="643"/>
      <c r="T29" s="643"/>
      <c r="U29" s="643"/>
      <c r="V29" s="643"/>
      <c r="W29" s="643"/>
      <c r="X29" s="643"/>
      <c r="Y29" s="644"/>
      <c r="Z29" s="675">
        <v>1.3</v>
      </c>
      <c r="AA29" s="675"/>
      <c r="AB29" s="675"/>
      <c r="AC29" s="675"/>
      <c r="AD29" s="676">
        <v>2622</v>
      </c>
      <c r="AE29" s="676"/>
      <c r="AF29" s="676"/>
      <c r="AG29" s="676"/>
      <c r="AH29" s="676"/>
      <c r="AI29" s="676"/>
      <c r="AJ29" s="676"/>
      <c r="AK29" s="676"/>
      <c r="AL29" s="645">
        <v>0.1</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30" t="s">
        <v>304</v>
      </c>
      <c r="CE29" s="731"/>
      <c r="CF29" s="681" t="s">
        <v>70</v>
      </c>
      <c r="CG29" s="682"/>
      <c r="CH29" s="682"/>
      <c r="CI29" s="682"/>
      <c r="CJ29" s="682"/>
      <c r="CK29" s="682"/>
      <c r="CL29" s="682"/>
      <c r="CM29" s="682"/>
      <c r="CN29" s="682"/>
      <c r="CO29" s="682"/>
      <c r="CP29" s="682"/>
      <c r="CQ29" s="683"/>
      <c r="CR29" s="642">
        <v>280849</v>
      </c>
      <c r="CS29" s="661"/>
      <c r="CT29" s="661"/>
      <c r="CU29" s="661"/>
      <c r="CV29" s="661"/>
      <c r="CW29" s="661"/>
      <c r="CX29" s="661"/>
      <c r="CY29" s="662"/>
      <c r="CZ29" s="645">
        <v>5.9</v>
      </c>
      <c r="DA29" s="663"/>
      <c r="DB29" s="663"/>
      <c r="DC29" s="664"/>
      <c r="DD29" s="648">
        <v>270468</v>
      </c>
      <c r="DE29" s="661"/>
      <c r="DF29" s="661"/>
      <c r="DG29" s="661"/>
      <c r="DH29" s="661"/>
      <c r="DI29" s="661"/>
      <c r="DJ29" s="661"/>
      <c r="DK29" s="662"/>
      <c r="DL29" s="648">
        <v>270468</v>
      </c>
      <c r="DM29" s="661"/>
      <c r="DN29" s="661"/>
      <c r="DO29" s="661"/>
      <c r="DP29" s="661"/>
      <c r="DQ29" s="661"/>
      <c r="DR29" s="661"/>
      <c r="DS29" s="661"/>
      <c r="DT29" s="661"/>
      <c r="DU29" s="661"/>
      <c r="DV29" s="662"/>
      <c r="DW29" s="645">
        <v>14.8</v>
      </c>
      <c r="DX29" s="663"/>
      <c r="DY29" s="663"/>
      <c r="DZ29" s="663"/>
      <c r="EA29" s="663"/>
      <c r="EB29" s="663"/>
      <c r="EC29" s="684"/>
    </row>
    <row r="30" spans="2:133" ht="11.25" customHeight="1" x14ac:dyDescent="0.15">
      <c r="B30" s="639" t="s">
        <v>305</v>
      </c>
      <c r="C30" s="640"/>
      <c r="D30" s="640"/>
      <c r="E30" s="640"/>
      <c r="F30" s="640"/>
      <c r="G30" s="640"/>
      <c r="H30" s="640"/>
      <c r="I30" s="640"/>
      <c r="J30" s="640"/>
      <c r="K30" s="640"/>
      <c r="L30" s="640"/>
      <c r="M30" s="640"/>
      <c r="N30" s="640"/>
      <c r="O30" s="640"/>
      <c r="P30" s="640"/>
      <c r="Q30" s="641"/>
      <c r="R30" s="642">
        <v>9042</v>
      </c>
      <c r="S30" s="643"/>
      <c r="T30" s="643"/>
      <c r="U30" s="643"/>
      <c r="V30" s="643"/>
      <c r="W30" s="643"/>
      <c r="X30" s="643"/>
      <c r="Y30" s="644"/>
      <c r="Z30" s="675">
        <v>0.2</v>
      </c>
      <c r="AA30" s="675"/>
      <c r="AB30" s="675"/>
      <c r="AC30" s="675"/>
      <c r="AD30" s="676" t="s">
        <v>174</v>
      </c>
      <c r="AE30" s="676"/>
      <c r="AF30" s="676"/>
      <c r="AG30" s="676"/>
      <c r="AH30" s="676"/>
      <c r="AI30" s="676"/>
      <c r="AJ30" s="676"/>
      <c r="AK30" s="676"/>
      <c r="AL30" s="645" t="s">
        <v>126</v>
      </c>
      <c r="AM30" s="646"/>
      <c r="AN30" s="646"/>
      <c r="AO30" s="677"/>
      <c r="AP30" s="703" t="s">
        <v>221</v>
      </c>
      <c r="AQ30" s="704"/>
      <c r="AR30" s="704"/>
      <c r="AS30" s="704"/>
      <c r="AT30" s="704"/>
      <c r="AU30" s="704"/>
      <c r="AV30" s="704"/>
      <c r="AW30" s="704"/>
      <c r="AX30" s="704"/>
      <c r="AY30" s="704"/>
      <c r="AZ30" s="704"/>
      <c r="BA30" s="704"/>
      <c r="BB30" s="704"/>
      <c r="BC30" s="704"/>
      <c r="BD30" s="704"/>
      <c r="BE30" s="704"/>
      <c r="BF30" s="705"/>
      <c r="BG30" s="703" t="s">
        <v>306</v>
      </c>
      <c r="BH30" s="728"/>
      <c r="BI30" s="728"/>
      <c r="BJ30" s="728"/>
      <c r="BK30" s="728"/>
      <c r="BL30" s="728"/>
      <c r="BM30" s="728"/>
      <c r="BN30" s="728"/>
      <c r="BO30" s="728"/>
      <c r="BP30" s="728"/>
      <c r="BQ30" s="729"/>
      <c r="BR30" s="703" t="s">
        <v>307</v>
      </c>
      <c r="BS30" s="728"/>
      <c r="BT30" s="728"/>
      <c r="BU30" s="728"/>
      <c r="BV30" s="728"/>
      <c r="BW30" s="728"/>
      <c r="BX30" s="728"/>
      <c r="BY30" s="728"/>
      <c r="BZ30" s="728"/>
      <c r="CA30" s="728"/>
      <c r="CB30" s="729"/>
      <c r="CD30" s="732"/>
      <c r="CE30" s="733"/>
      <c r="CF30" s="681" t="s">
        <v>308</v>
      </c>
      <c r="CG30" s="682"/>
      <c r="CH30" s="682"/>
      <c r="CI30" s="682"/>
      <c r="CJ30" s="682"/>
      <c r="CK30" s="682"/>
      <c r="CL30" s="682"/>
      <c r="CM30" s="682"/>
      <c r="CN30" s="682"/>
      <c r="CO30" s="682"/>
      <c r="CP30" s="682"/>
      <c r="CQ30" s="683"/>
      <c r="CR30" s="642">
        <v>271773</v>
      </c>
      <c r="CS30" s="643"/>
      <c r="CT30" s="643"/>
      <c r="CU30" s="643"/>
      <c r="CV30" s="643"/>
      <c r="CW30" s="643"/>
      <c r="CX30" s="643"/>
      <c r="CY30" s="644"/>
      <c r="CZ30" s="645">
        <v>5.7</v>
      </c>
      <c r="DA30" s="663"/>
      <c r="DB30" s="663"/>
      <c r="DC30" s="664"/>
      <c r="DD30" s="648">
        <v>262307</v>
      </c>
      <c r="DE30" s="643"/>
      <c r="DF30" s="643"/>
      <c r="DG30" s="643"/>
      <c r="DH30" s="643"/>
      <c r="DI30" s="643"/>
      <c r="DJ30" s="643"/>
      <c r="DK30" s="644"/>
      <c r="DL30" s="648">
        <v>262307</v>
      </c>
      <c r="DM30" s="643"/>
      <c r="DN30" s="643"/>
      <c r="DO30" s="643"/>
      <c r="DP30" s="643"/>
      <c r="DQ30" s="643"/>
      <c r="DR30" s="643"/>
      <c r="DS30" s="643"/>
      <c r="DT30" s="643"/>
      <c r="DU30" s="643"/>
      <c r="DV30" s="644"/>
      <c r="DW30" s="645">
        <v>14.3</v>
      </c>
      <c r="DX30" s="663"/>
      <c r="DY30" s="663"/>
      <c r="DZ30" s="663"/>
      <c r="EA30" s="663"/>
      <c r="EB30" s="663"/>
      <c r="EC30" s="684"/>
    </row>
    <row r="31" spans="2:133" ht="11.25" customHeight="1" x14ac:dyDescent="0.15">
      <c r="B31" s="639" t="s">
        <v>309</v>
      </c>
      <c r="C31" s="640"/>
      <c r="D31" s="640"/>
      <c r="E31" s="640"/>
      <c r="F31" s="640"/>
      <c r="G31" s="640"/>
      <c r="H31" s="640"/>
      <c r="I31" s="640"/>
      <c r="J31" s="640"/>
      <c r="K31" s="640"/>
      <c r="L31" s="640"/>
      <c r="M31" s="640"/>
      <c r="N31" s="640"/>
      <c r="O31" s="640"/>
      <c r="P31" s="640"/>
      <c r="Q31" s="641"/>
      <c r="R31" s="642">
        <v>680516</v>
      </c>
      <c r="S31" s="643"/>
      <c r="T31" s="643"/>
      <c r="U31" s="643"/>
      <c r="V31" s="643"/>
      <c r="W31" s="643"/>
      <c r="X31" s="643"/>
      <c r="Y31" s="644"/>
      <c r="Z31" s="675">
        <v>13.9</v>
      </c>
      <c r="AA31" s="675"/>
      <c r="AB31" s="675"/>
      <c r="AC31" s="675"/>
      <c r="AD31" s="676" t="s">
        <v>126</v>
      </c>
      <c r="AE31" s="676"/>
      <c r="AF31" s="676"/>
      <c r="AG31" s="676"/>
      <c r="AH31" s="676"/>
      <c r="AI31" s="676"/>
      <c r="AJ31" s="676"/>
      <c r="AK31" s="676"/>
      <c r="AL31" s="645" t="s">
        <v>126</v>
      </c>
      <c r="AM31" s="646"/>
      <c r="AN31" s="646"/>
      <c r="AO31" s="677"/>
      <c r="AP31" s="716" t="s">
        <v>310</v>
      </c>
      <c r="AQ31" s="717"/>
      <c r="AR31" s="717"/>
      <c r="AS31" s="717"/>
      <c r="AT31" s="722" t="s">
        <v>311</v>
      </c>
      <c r="AU31" s="231"/>
      <c r="AV31" s="231"/>
      <c r="AW31" s="231"/>
      <c r="AX31" s="708" t="s">
        <v>186</v>
      </c>
      <c r="AY31" s="709"/>
      <c r="AZ31" s="709"/>
      <c r="BA31" s="709"/>
      <c r="BB31" s="709"/>
      <c r="BC31" s="709"/>
      <c r="BD31" s="709"/>
      <c r="BE31" s="709"/>
      <c r="BF31" s="710"/>
      <c r="BG31" s="711">
        <v>98.8</v>
      </c>
      <c r="BH31" s="712"/>
      <c r="BI31" s="712"/>
      <c r="BJ31" s="712"/>
      <c r="BK31" s="712"/>
      <c r="BL31" s="712"/>
      <c r="BM31" s="713">
        <v>90.5</v>
      </c>
      <c r="BN31" s="712"/>
      <c r="BO31" s="712"/>
      <c r="BP31" s="712"/>
      <c r="BQ31" s="714"/>
      <c r="BR31" s="711">
        <v>98.2</v>
      </c>
      <c r="BS31" s="712"/>
      <c r="BT31" s="712"/>
      <c r="BU31" s="712"/>
      <c r="BV31" s="712"/>
      <c r="BW31" s="712"/>
      <c r="BX31" s="713">
        <v>90.4</v>
      </c>
      <c r="BY31" s="712"/>
      <c r="BZ31" s="712"/>
      <c r="CA31" s="712"/>
      <c r="CB31" s="714"/>
      <c r="CD31" s="732"/>
      <c r="CE31" s="733"/>
      <c r="CF31" s="681" t="s">
        <v>312</v>
      </c>
      <c r="CG31" s="682"/>
      <c r="CH31" s="682"/>
      <c r="CI31" s="682"/>
      <c r="CJ31" s="682"/>
      <c r="CK31" s="682"/>
      <c r="CL31" s="682"/>
      <c r="CM31" s="682"/>
      <c r="CN31" s="682"/>
      <c r="CO31" s="682"/>
      <c r="CP31" s="682"/>
      <c r="CQ31" s="683"/>
      <c r="CR31" s="642">
        <v>9076</v>
      </c>
      <c r="CS31" s="661"/>
      <c r="CT31" s="661"/>
      <c r="CU31" s="661"/>
      <c r="CV31" s="661"/>
      <c r="CW31" s="661"/>
      <c r="CX31" s="661"/>
      <c r="CY31" s="662"/>
      <c r="CZ31" s="645">
        <v>0.2</v>
      </c>
      <c r="DA31" s="663"/>
      <c r="DB31" s="663"/>
      <c r="DC31" s="664"/>
      <c r="DD31" s="648">
        <v>8161</v>
      </c>
      <c r="DE31" s="661"/>
      <c r="DF31" s="661"/>
      <c r="DG31" s="661"/>
      <c r="DH31" s="661"/>
      <c r="DI31" s="661"/>
      <c r="DJ31" s="661"/>
      <c r="DK31" s="662"/>
      <c r="DL31" s="648">
        <v>8161</v>
      </c>
      <c r="DM31" s="661"/>
      <c r="DN31" s="661"/>
      <c r="DO31" s="661"/>
      <c r="DP31" s="661"/>
      <c r="DQ31" s="661"/>
      <c r="DR31" s="661"/>
      <c r="DS31" s="661"/>
      <c r="DT31" s="661"/>
      <c r="DU31" s="661"/>
      <c r="DV31" s="662"/>
      <c r="DW31" s="645">
        <v>0.4</v>
      </c>
      <c r="DX31" s="663"/>
      <c r="DY31" s="663"/>
      <c r="DZ31" s="663"/>
      <c r="EA31" s="663"/>
      <c r="EB31" s="663"/>
      <c r="EC31" s="684"/>
    </row>
    <row r="32" spans="2:133" ht="11.25" customHeight="1" x14ac:dyDescent="0.15">
      <c r="B32" s="725" t="s">
        <v>313</v>
      </c>
      <c r="C32" s="726"/>
      <c r="D32" s="726"/>
      <c r="E32" s="726"/>
      <c r="F32" s="726"/>
      <c r="G32" s="726"/>
      <c r="H32" s="726"/>
      <c r="I32" s="726"/>
      <c r="J32" s="726"/>
      <c r="K32" s="726"/>
      <c r="L32" s="726"/>
      <c r="M32" s="726"/>
      <c r="N32" s="726"/>
      <c r="O32" s="726"/>
      <c r="P32" s="726"/>
      <c r="Q32" s="727"/>
      <c r="R32" s="642">
        <v>19263</v>
      </c>
      <c r="S32" s="643"/>
      <c r="T32" s="643"/>
      <c r="U32" s="643"/>
      <c r="V32" s="643"/>
      <c r="W32" s="643"/>
      <c r="X32" s="643"/>
      <c r="Y32" s="644"/>
      <c r="Z32" s="675">
        <v>0.4</v>
      </c>
      <c r="AA32" s="675"/>
      <c r="AB32" s="675"/>
      <c r="AC32" s="675"/>
      <c r="AD32" s="676">
        <v>19263</v>
      </c>
      <c r="AE32" s="676"/>
      <c r="AF32" s="676"/>
      <c r="AG32" s="676"/>
      <c r="AH32" s="676"/>
      <c r="AI32" s="676"/>
      <c r="AJ32" s="676"/>
      <c r="AK32" s="676"/>
      <c r="AL32" s="645">
        <v>1.1000000000000001</v>
      </c>
      <c r="AM32" s="646"/>
      <c r="AN32" s="646"/>
      <c r="AO32" s="677"/>
      <c r="AP32" s="718"/>
      <c r="AQ32" s="719"/>
      <c r="AR32" s="719"/>
      <c r="AS32" s="719"/>
      <c r="AT32" s="723"/>
      <c r="AU32" s="230" t="s">
        <v>314</v>
      </c>
      <c r="AV32" s="230"/>
      <c r="AW32" s="230"/>
      <c r="AX32" s="639" t="s">
        <v>315</v>
      </c>
      <c r="AY32" s="640"/>
      <c r="AZ32" s="640"/>
      <c r="BA32" s="640"/>
      <c r="BB32" s="640"/>
      <c r="BC32" s="640"/>
      <c r="BD32" s="640"/>
      <c r="BE32" s="640"/>
      <c r="BF32" s="641"/>
      <c r="BG32" s="715">
        <v>99</v>
      </c>
      <c r="BH32" s="661"/>
      <c r="BI32" s="661"/>
      <c r="BJ32" s="661"/>
      <c r="BK32" s="661"/>
      <c r="BL32" s="661"/>
      <c r="BM32" s="646">
        <v>96.2</v>
      </c>
      <c r="BN32" s="707"/>
      <c r="BO32" s="707"/>
      <c r="BP32" s="707"/>
      <c r="BQ32" s="688"/>
      <c r="BR32" s="715">
        <v>98.7</v>
      </c>
      <c r="BS32" s="661"/>
      <c r="BT32" s="661"/>
      <c r="BU32" s="661"/>
      <c r="BV32" s="661"/>
      <c r="BW32" s="661"/>
      <c r="BX32" s="646">
        <v>96.9</v>
      </c>
      <c r="BY32" s="707"/>
      <c r="BZ32" s="707"/>
      <c r="CA32" s="707"/>
      <c r="CB32" s="688"/>
      <c r="CD32" s="734"/>
      <c r="CE32" s="735"/>
      <c r="CF32" s="681" t="s">
        <v>316</v>
      </c>
      <c r="CG32" s="682"/>
      <c r="CH32" s="682"/>
      <c r="CI32" s="682"/>
      <c r="CJ32" s="682"/>
      <c r="CK32" s="682"/>
      <c r="CL32" s="682"/>
      <c r="CM32" s="682"/>
      <c r="CN32" s="682"/>
      <c r="CO32" s="682"/>
      <c r="CP32" s="682"/>
      <c r="CQ32" s="683"/>
      <c r="CR32" s="642" t="s">
        <v>235</v>
      </c>
      <c r="CS32" s="643"/>
      <c r="CT32" s="643"/>
      <c r="CU32" s="643"/>
      <c r="CV32" s="643"/>
      <c r="CW32" s="643"/>
      <c r="CX32" s="643"/>
      <c r="CY32" s="644"/>
      <c r="CZ32" s="645" t="s">
        <v>174</v>
      </c>
      <c r="DA32" s="663"/>
      <c r="DB32" s="663"/>
      <c r="DC32" s="664"/>
      <c r="DD32" s="648" t="s">
        <v>253</v>
      </c>
      <c r="DE32" s="643"/>
      <c r="DF32" s="643"/>
      <c r="DG32" s="643"/>
      <c r="DH32" s="643"/>
      <c r="DI32" s="643"/>
      <c r="DJ32" s="643"/>
      <c r="DK32" s="644"/>
      <c r="DL32" s="648" t="s">
        <v>126</v>
      </c>
      <c r="DM32" s="643"/>
      <c r="DN32" s="643"/>
      <c r="DO32" s="643"/>
      <c r="DP32" s="643"/>
      <c r="DQ32" s="643"/>
      <c r="DR32" s="643"/>
      <c r="DS32" s="643"/>
      <c r="DT32" s="643"/>
      <c r="DU32" s="643"/>
      <c r="DV32" s="644"/>
      <c r="DW32" s="645" t="s">
        <v>174</v>
      </c>
      <c r="DX32" s="663"/>
      <c r="DY32" s="663"/>
      <c r="DZ32" s="663"/>
      <c r="EA32" s="663"/>
      <c r="EB32" s="663"/>
      <c r="EC32" s="684"/>
    </row>
    <row r="33" spans="2:133" ht="11.25" customHeight="1" x14ac:dyDescent="0.15">
      <c r="B33" s="639" t="s">
        <v>317</v>
      </c>
      <c r="C33" s="640"/>
      <c r="D33" s="640"/>
      <c r="E33" s="640"/>
      <c r="F33" s="640"/>
      <c r="G33" s="640"/>
      <c r="H33" s="640"/>
      <c r="I33" s="640"/>
      <c r="J33" s="640"/>
      <c r="K33" s="640"/>
      <c r="L33" s="640"/>
      <c r="M33" s="640"/>
      <c r="N33" s="640"/>
      <c r="O33" s="640"/>
      <c r="P33" s="640"/>
      <c r="Q33" s="641"/>
      <c r="R33" s="642">
        <v>1447637</v>
      </c>
      <c r="S33" s="643"/>
      <c r="T33" s="643"/>
      <c r="U33" s="643"/>
      <c r="V33" s="643"/>
      <c r="W33" s="643"/>
      <c r="X33" s="643"/>
      <c r="Y33" s="644"/>
      <c r="Z33" s="675">
        <v>29.5</v>
      </c>
      <c r="AA33" s="675"/>
      <c r="AB33" s="675"/>
      <c r="AC33" s="675"/>
      <c r="AD33" s="676" t="s">
        <v>126</v>
      </c>
      <c r="AE33" s="676"/>
      <c r="AF33" s="676"/>
      <c r="AG33" s="676"/>
      <c r="AH33" s="676"/>
      <c r="AI33" s="676"/>
      <c r="AJ33" s="676"/>
      <c r="AK33" s="676"/>
      <c r="AL33" s="645" t="s">
        <v>235</v>
      </c>
      <c r="AM33" s="646"/>
      <c r="AN33" s="646"/>
      <c r="AO33" s="677"/>
      <c r="AP33" s="720"/>
      <c r="AQ33" s="721"/>
      <c r="AR33" s="721"/>
      <c r="AS33" s="721"/>
      <c r="AT33" s="724"/>
      <c r="AU33" s="232"/>
      <c r="AV33" s="232"/>
      <c r="AW33" s="232"/>
      <c r="AX33" s="623" t="s">
        <v>318</v>
      </c>
      <c r="AY33" s="624"/>
      <c r="AZ33" s="624"/>
      <c r="BA33" s="624"/>
      <c r="BB33" s="624"/>
      <c r="BC33" s="624"/>
      <c r="BD33" s="624"/>
      <c r="BE33" s="624"/>
      <c r="BF33" s="625"/>
      <c r="BG33" s="706">
        <v>98.3</v>
      </c>
      <c r="BH33" s="627"/>
      <c r="BI33" s="627"/>
      <c r="BJ33" s="627"/>
      <c r="BK33" s="627"/>
      <c r="BL33" s="627"/>
      <c r="BM33" s="669">
        <v>82.6</v>
      </c>
      <c r="BN33" s="627"/>
      <c r="BO33" s="627"/>
      <c r="BP33" s="627"/>
      <c r="BQ33" s="671"/>
      <c r="BR33" s="706">
        <v>97.2</v>
      </c>
      <c r="BS33" s="627"/>
      <c r="BT33" s="627"/>
      <c r="BU33" s="627"/>
      <c r="BV33" s="627"/>
      <c r="BW33" s="627"/>
      <c r="BX33" s="669">
        <v>81.5</v>
      </c>
      <c r="BY33" s="627"/>
      <c r="BZ33" s="627"/>
      <c r="CA33" s="627"/>
      <c r="CB33" s="671"/>
      <c r="CD33" s="681" t="s">
        <v>319</v>
      </c>
      <c r="CE33" s="682"/>
      <c r="CF33" s="682"/>
      <c r="CG33" s="682"/>
      <c r="CH33" s="682"/>
      <c r="CI33" s="682"/>
      <c r="CJ33" s="682"/>
      <c r="CK33" s="682"/>
      <c r="CL33" s="682"/>
      <c r="CM33" s="682"/>
      <c r="CN33" s="682"/>
      <c r="CO33" s="682"/>
      <c r="CP33" s="682"/>
      <c r="CQ33" s="683"/>
      <c r="CR33" s="642">
        <v>2330607</v>
      </c>
      <c r="CS33" s="661"/>
      <c r="CT33" s="661"/>
      <c r="CU33" s="661"/>
      <c r="CV33" s="661"/>
      <c r="CW33" s="661"/>
      <c r="CX33" s="661"/>
      <c r="CY33" s="662"/>
      <c r="CZ33" s="645">
        <v>49.1</v>
      </c>
      <c r="DA33" s="663"/>
      <c r="DB33" s="663"/>
      <c r="DC33" s="664"/>
      <c r="DD33" s="648">
        <v>1073673</v>
      </c>
      <c r="DE33" s="661"/>
      <c r="DF33" s="661"/>
      <c r="DG33" s="661"/>
      <c r="DH33" s="661"/>
      <c r="DI33" s="661"/>
      <c r="DJ33" s="661"/>
      <c r="DK33" s="662"/>
      <c r="DL33" s="648">
        <v>583858</v>
      </c>
      <c r="DM33" s="661"/>
      <c r="DN33" s="661"/>
      <c r="DO33" s="661"/>
      <c r="DP33" s="661"/>
      <c r="DQ33" s="661"/>
      <c r="DR33" s="661"/>
      <c r="DS33" s="661"/>
      <c r="DT33" s="661"/>
      <c r="DU33" s="661"/>
      <c r="DV33" s="662"/>
      <c r="DW33" s="645">
        <v>31.9</v>
      </c>
      <c r="DX33" s="663"/>
      <c r="DY33" s="663"/>
      <c r="DZ33" s="663"/>
      <c r="EA33" s="663"/>
      <c r="EB33" s="663"/>
      <c r="EC33" s="684"/>
    </row>
    <row r="34" spans="2:133" ht="11.25" customHeight="1" x14ac:dyDescent="0.15">
      <c r="B34" s="639" t="s">
        <v>320</v>
      </c>
      <c r="C34" s="640"/>
      <c r="D34" s="640"/>
      <c r="E34" s="640"/>
      <c r="F34" s="640"/>
      <c r="G34" s="640"/>
      <c r="H34" s="640"/>
      <c r="I34" s="640"/>
      <c r="J34" s="640"/>
      <c r="K34" s="640"/>
      <c r="L34" s="640"/>
      <c r="M34" s="640"/>
      <c r="N34" s="640"/>
      <c r="O34" s="640"/>
      <c r="P34" s="640"/>
      <c r="Q34" s="641"/>
      <c r="R34" s="642">
        <v>44227</v>
      </c>
      <c r="S34" s="643"/>
      <c r="T34" s="643"/>
      <c r="U34" s="643"/>
      <c r="V34" s="643"/>
      <c r="W34" s="643"/>
      <c r="X34" s="643"/>
      <c r="Y34" s="644"/>
      <c r="Z34" s="675">
        <v>0.9</v>
      </c>
      <c r="AA34" s="675"/>
      <c r="AB34" s="675"/>
      <c r="AC34" s="675"/>
      <c r="AD34" s="676">
        <v>17348</v>
      </c>
      <c r="AE34" s="676"/>
      <c r="AF34" s="676"/>
      <c r="AG34" s="676"/>
      <c r="AH34" s="676"/>
      <c r="AI34" s="676"/>
      <c r="AJ34" s="676"/>
      <c r="AK34" s="676"/>
      <c r="AL34" s="645">
        <v>1</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321</v>
      </c>
      <c r="CE34" s="682"/>
      <c r="CF34" s="682"/>
      <c r="CG34" s="682"/>
      <c r="CH34" s="682"/>
      <c r="CI34" s="682"/>
      <c r="CJ34" s="682"/>
      <c r="CK34" s="682"/>
      <c r="CL34" s="682"/>
      <c r="CM34" s="682"/>
      <c r="CN34" s="682"/>
      <c r="CO34" s="682"/>
      <c r="CP34" s="682"/>
      <c r="CQ34" s="683"/>
      <c r="CR34" s="642">
        <v>999923</v>
      </c>
      <c r="CS34" s="643"/>
      <c r="CT34" s="643"/>
      <c r="CU34" s="643"/>
      <c r="CV34" s="643"/>
      <c r="CW34" s="643"/>
      <c r="CX34" s="643"/>
      <c r="CY34" s="644"/>
      <c r="CZ34" s="645">
        <v>21.1</v>
      </c>
      <c r="DA34" s="663"/>
      <c r="DB34" s="663"/>
      <c r="DC34" s="664"/>
      <c r="DD34" s="648">
        <v>322773</v>
      </c>
      <c r="DE34" s="643"/>
      <c r="DF34" s="643"/>
      <c r="DG34" s="643"/>
      <c r="DH34" s="643"/>
      <c r="DI34" s="643"/>
      <c r="DJ34" s="643"/>
      <c r="DK34" s="644"/>
      <c r="DL34" s="648">
        <v>238232</v>
      </c>
      <c r="DM34" s="643"/>
      <c r="DN34" s="643"/>
      <c r="DO34" s="643"/>
      <c r="DP34" s="643"/>
      <c r="DQ34" s="643"/>
      <c r="DR34" s="643"/>
      <c r="DS34" s="643"/>
      <c r="DT34" s="643"/>
      <c r="DU34" s="643"/>
      <c r="DV34" s="644"/>
      <c r="DW34" s="645">
        <v>13</v>
      </c>
      <c r="DX34" s="663"/>
      <c r="DY34" s="663"/>
      <c r="DZ34" s="663"/>
      <c r="EA34" s="663"/>
      <c r="EB34" s="663"/>
      <c r="EC34" s="684"/>
    </row>
    <row r="35" spans="2:133" ht="11.25" customHeight="1" x14ac:dyDescent="0.15">
      <c r="B35" s="639" t="s">
        <v>322</v>
      </c>
      <c r="C35" s="640"/>
      <c r="D35" s="640"/>
      <c r="E35" s="640"/>
      <c r="F35" s="640"/>
      <c r="G35" s="640"/>
      <c r="H35" s="640"/>
      <c r="I35" s="640"/>
      <c r="J35" s="640"/>
      <c r="K35" s="640"/>
      <c r="L35" s="640"/>
      <c r="M35" s="640"/>
      <c r="N35" s="640"/>
      <c r="O35" s="640"/>
      <c r="P35" s="640"/>
      <c r="Q35" s="641"/>
      <c r="R35" s="642">
        <v>375</v>
      </c>
      <c r="S35" s="643"/>
      <c r="T35" s="643"/>
      <c r="U35" s="643"/>
      <c r="V35" s="643"/>
      <c r="W35" s="643"/>
      <c r="X35" s="643"/>
      <c r="Y35" s="644"/>
      <c r="Z35" s="675">
        <v>0</v>
      </c>
      <c r="AA35" s="675"/>
      <c r="AB35" s="675"/>
      <c r="AC35" s="675"/>
      <c r="AD35" s="676" t="s">
        <v>253</v>
      </c>
      <c r="AE35" s="676"/>
      <c r="AF35" s="676"/>
      <c r="AG35" s="676"/>
      <c r="AH35" s="676"/>
      <c r="AI35" s="676"/>
      <c r="AJ35" s="676"/>
      <c r="AK35" s="676"/>
      <c r="AL35" s="645" t="s">
        <v>126</v>
      </c>
      <c r="AM35" s="646"/>
      <c r="AN35" s="646"/>
      <c r="AO35" s="677"/>
      <c r="AP35" s="235"/>
      <c r="AQ35" s="703" t="s">
        <v>323</v>
      </c>
      <c r="AR35" s="704"/>
      <c r="AS35" s="704"/>
      <c r="AT35" s="704"/>
      <c r="AU35" s="704"/>
      <c r="AV35" s="704"/>
      <c r="AW35" s="704"/>
      <c r="AX35" s="704"/>
      <c r="AY35" s="704"/>
      <c r="AZ35" s="704"/>
      <c r="BA35" s="704"/>
      <c r="BB35" s="704"/>
      <c r="BC35" s="704"/>
      <c r="BD35" s="704"/>
      <c r="BE35" s="704"/>
      <c r="BF35" s="705"/>
      <c r="BG35" s="703" t="s">
        <v>324</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325</v>
      </c>
      <c r="CE35" s="682"/>
      <c r="CF35" s="682"/>
      <c r="CG35" s="682"/>
      <c r="CH35" s="682"/>
      <c r="CI35" s="682"/>
      <c r="CJ35" s="682"/>
      <c r="CK35" s="682"/>
      <c r="CL35" s="682"/>
      <c r="CM35" s="682"/>
      <c r="CN35" s="682"/>
      <c r="CO35" s="682"/>
      <c r="CP35" s="682"/>
      <c r="CQ35" s="683"/>
      <c r="CR35" s="642">
        <v>108794</v>
      </c>
      <c r="CS35" s="661"/>
      <c r="CT35" s="661"/>
      <c r="CU35" s="661"/>
      <c r="CV35" s="661"/>
      <c r="CW35" s="661"/>
      <c r="CX35" s="661"/>
      <c r="CY35" s="662"/>
      <c r="CZ35" s="645">
        <v>2.2999999999999998</v>
      </c>
      <c r="DA35" s="663"/>
      <c r="DB35" s="663"/>
      <c r="DC35" s="664"/>
      <c r="DD35" s="648">
        <v>23307</v>
      </c>
      <c r="DE35" s="661"/>
      <c r="DF35" s="661"/>
      <c r="DG35" s="661"/>
      <c r="DH35" s="661"/>
      <c r="DI35" s="661"/>
      <c r="DJ35" s="661"/>
      <c r="DK35" s="662"/>
      <c r="DL35" s="648">
        <v>23307</v>
      </c>
      <c r="DM35" s="661"/>
      <c r="DN35" s="661"/>
      <c r="DO35" s="661"/>
      <c r="DP35" s="661"/>
      <c r="DQ35" s="661"/>
      <c r="DR35" s="661"/>
      <c r="DS35" s="661"/>
      <c r="DT35" s="661"/>
      <c r="DU35" s="661"/>
      <c r="DV35" s="662"/>
      <c r="DW35" s="645">
        <v>1.3</v>
      </c>
      <c r="DX35" s="663"/>
      <c r="DY35" s="663"/>
      <c r="DZ35" s="663"/>
      <c r="EA35" s="663"/>
      <c r="EB35" s="663"/>
      <c r="EC35" s="684"/>
    </row>
    <row r="36" spans="2:133" ht="11.25" customHeight="1" x14ac:dyDescent="0.15">
      <c r="B36" s="639" t="s">
        <v>326</v>
      </c>
      <c r="C36" s="640"/>
      <c r="D36" s="640"/>
      <c r="E36" s="640"/>
      <c r="F36" s="640"/>
      <c r="G36" s="640"/>
      <c r="H36" s="640"/>
      <c r="I36" s="640"/>
      <c r="J36" s="640"/>
      <c r="K36" s="640"/>
      <c r="L36" s="640"/>
      <c r="M36" s="640"/>
      <c r="N36" s="640"/>
      <c r="O36" s="640"/>
      <c r="P36" s="640"/>
      <c r="Q36" s="641"/>
      <c r="R36" s="642">
        <v>57500</v>
      </c>
      <c r="S36" s="643"/>
      <c r="T36" s="643"/>
      <c r="U36" s="643"/>
      <c r="V36" s="643"/>
      <c r="W36" s="643"/>
      <c r="X36" s="643"/>
      <c r="Y36" s="644"/>
      <c r="Z36" s="675">
        <v>1.2</v>
      </c>
      <c r="AA36" s="675"/>
      <c r="AB36" s="675"/>
      <c r="AC36" s="675"/>
      <c r="AD36" s="676" t="s">
        <v>126</v>
      </c>
      <c r="AE36" s="676"/>
      <c r="AF36" s="676"/>
      <c r="AG36" s="676"/>
      <c r="AH36" s="676"/>
      <c r="AI36" s="676"/>
      <c r="AJ36" s="676"/>
      <c r="AK36" s="676"/>
      <c r="AL36" s="645" t="s">
        <v>126</v>
      </c>
      <c r="AM36" s="646"/>
      <c r="AN36" s="646"/>
      <c r="AO36" s="677"/>
      <c r="AP36" s="235"/>
      <c r="AQ36" s="694" t="s">
        <v>327</v>
      </c>
      <c r="AR36" s="695"/>
      <c r="AS36" s="695"/>
      <c r="AT36" s="695"/>
      <c r="AU36" s="695"/>
      <c r="AV36" s="695"/>
      <c r="AW36" s="695"/>
      <c r="AX36" s="695"/>
      <c r="AY36" s="696"/>
      <c r="AZ36" s="697">
        <v>435141</v>
      </c>
      <c r="BA36" s="698"/>
      <c r="BB36" s="698"/>
      <c r="BC36" s="698"/>
      <c r="BD36" s="698"/>
      <c r="BE36" s="698"/>
      <c r="BF36" s="699"/>
      <c r="BG36" s="700" t="s">
        <v>328</v>
      </c>
      <c r="BH36" s="701"/>
      <c r="BI36" s="701"/>
      <c r="BJ36" s="701"/>
      <c r="BK36" s="701"/>
      <c r="BL36" s="701"/>
      <c r="BM36" s="701"/>
      <c r="BN36" s="701"/>
      <c r="BO36" s="701"/>
      <c r="BP36" s="701"/>
      <c r="BQ36" s="701"/>
      <c r="BR36" s="701"/>
      <c r="BS36" s="701"/>
      <c r="BT36" s="701"/>
      <c r="BU36" s="702"/>
      <c r="BV36" s="697">
        <v>10588</v>
      </c>
      <c r="BW36" s="698"/>
      <c r="BX36" s="698"/>
      <c r="BY36" s="698"/>
      <c r="BZ36" s="698"/>
      <c r="CA36" s="698"/>
      <c r="CB36" s="699"/>
      <c r="CD36" s="681" t="s">
        <v>329</v>
      </c>
      <c r="CE36" s="682"/>
      <c r="CF36" s="682"/>
      <c r="CG36" s="682"/>
      <c r="CH36" s="682"/>
      <c r="CI36" s="682"/>
      <c r="CJ36" s="682"/>
      <c r="CK36" s="682"/>
      <c r="CL36" s="682"/>
      <c r="CM36" s="682"/>
      <c r="CN36" s="682"/>
      <c r="CO36" s="682"/>
      <c r="CP36" s="682"/>
      <c r="CQ36" s="683"/>
      <c r="CR36" s="642">
        <v>646121</v>
      </c>
      <c r="CS36" s="643"/>
      <c r="CT36" s="643"/>
      <c r="CU36" s="643"/>
      <c r="CV36" s="643"/>
      <c r="CW36" s="643"/>
      <c r="CX36" s="643"/>
      <c r="CY36" s="644"/>
      <c r="CZ36" s="645">
        <v>13.6</v>
      </c>
      <c r="DA36" s="663"/>
      <c r="DB36" s="663"/>
      <c r="DC36" s="664"/>
      <c r="DD36" s="648">
        <v>225466</v>
      </c>
      <c r="DE36" s="643"/>
      <c r="DF36" s="643"/>
      <c r="DG36" s="643"/>
      <c r="DH36" s="643"/>
      <c r="DI36" s="643"/>
      <c r="DJ36" s="643"/>
      <c r="DK36" s="644"/>
      <c r="DL36" s="648">
        <v>91860</v>
      </c>
      <c r="DM36" s="643"/>
      <c r="DN36" s="643"/>
      <c r="DO36" s="643"/>
      <c r="DP36" s="643"/>
      <c r="DQ36" s="643"/>
      <c r="DR36" s="643"/>
      <c r="DS36" s="643"/>
      <c r="DT36" s="643"/>
      <c r="DU36" s="643"/>
      <c r="DV36" s="644"/>
      <c r="DW36" s="645">
        <v>5</v>
      </c>
      <c r="DX36" s="663"/>
      <c r="DY36" s="663"/>
      <c r="DZ36" s="663"/>
      <c r="EA36" s="663"/>
      <c r="EB36" s="663"/>
      <c r="EC36" s="684"/>
    </row>
    <row r="37" spans="2:133" ht="11.25" customHeight="1" x14ac:dyDescent="0.15">
      <c r="B37" s="639" t="s">
        <v>330</v>
      </c>
      <c r="C37" s="640"/>
      <c r="D37" s="640"/>
      <c r="E37" s="640"/>
      <c r="F37" s="640"/>
      <c r="G37" s="640"/>
      <c r="H37" s="640"/>
      <c r="I37" s="640"/>
      <c r="J37" s="640"/>
      <c r="K37" s="640"/>
      <c r="L37" s="640"/>
      <c r="M37" s="640"/>
      <c r="N37" s="640"/>
      <c r="O37" s="640"/>
      <c r="P37" s="640"/>
      <c r="Q37" s="641"/>
      <c r="R37" s="642">
        <v>266873</v>
      </c>
      <c r="S37" s="643"/>
      <c r="T37" s="643"/>
      <c r="U37" s="643"/>
      <c r="V37" s="643"/>
      <c r="W37" s="643"/>
      <c r="X37" s="643"/>
      <c r="Y37" s="644"/>
      <c r="Z37" s="675">
        <v>5.4</v>
      </c>
      <c r="AA37" s="675"/>
      <c r="AB37" s="675"/>
      <c r="AC37" s="675"/>
      <c r="AD37" s="676" t="s">
        <v>126</v>
      </c>
      <c r="AE37" s="676"/>
      <c r="AF37" s="676"/>
      <c r="AG37" s="676"/>
      <c r="AH37" s="676"/>
      <c r="AI37" s="676"/>
      <c r="AJ37" s="676"/>
      <c r="AK37" s="676"/>
      <c r="AL37" s="645" t="s">
        <v>126</v>
      </c>
      <c r="AM37" s="646"/>
      <c r="AN37" s="646"/>
      <c r="AO37" s="677"/>
      <c r="AQ37" s="685" t="s">
        <v>331</v>
      </c>
      <c r="AR37" s="686"/>
      <c r="AS37" s="686"/>
      <c r="AT37" s="686"/>
      <c r="AU37" s="686"/>
      <c r="AV37" s="686"/>
      <c r="AW37" s="686"/>
      <c r="AX37" s="686"/>
      <c r="AY37" s="687"/>
      <c r="AZ37" s="642">
        <v>156922</v>
      </c>
      <c r="BA37" s="643"/>
      <c r="BB37" s="643"/>
      <c r="BC37" s="643"/>
      <c r="BD37" s="661"/>
      <c r="BE37" s="661"/>
      <c r="BF37" s="688"/>
      <c r="BG37" s="681" t="s">
        <v>332</v>
      </c>
      <c r="BH37" s="682"/>
      <c r="BI37" s="682"/>
      <c r="BJ37" s="682"/>
      <c r="BK37" s="682"/>
      <c r="BL37" s="682"/>
      <c r="BM37" s="682"/>
      <c r="BN37" s="682"/>
      <c r="BO37" s="682"/>
      <c r="BP37" s="682"/>
      <c r="BQ37" s="682"/>
      <c r="BR37" s="682"/>
      <c r="BS37" s="682"/>
      <c r="BT37" s="682"/>
      <c r="BU37" s="683"/>
      <c r="BV37" s="642">
        <v>-30489</v>
      </c>
      <c r="BW37" s="643"/>
      <c r="BX37" s="643"/>
      <c r="BY37" s="643"/>
      <c r="BZ37" s="643"/>
      <c r="CA37" s="643"/>
      <c r="CB37" s="689"/>
      <c r="CD37" s="681" t="s">
        <v>333</v>
      </c>
      <c r="CE37" s="682"/>
      <c r="CF37" s="682"/>
      <c r="CG37" s="682"/>
      <c r="CH37" s="682"/>
      <c r="CI37" s="682"/>
      <c r="CJ37" s="682"/>
      <c r="CK37" s="682"/>
      <c r="CL37" s="682"/>
      <c r="CM37" s="682"/>
      <c r="CN37" s="682"/>
      <c r="CO37" s="682"/>
      <c r="CP37" s="682"/>
      <c r="CQ37" s="683"/>
      <c r="CR37" s="642">
        <v>44007</v>
      </c>
      <c r="CS37" s="661"/>
      <c r="CT37" s="661"/>
      <c r="CU37" s="661"/>
      <c r="CV37" s="661"/>
      <c r="CW37" s="661"/>
      <c r="CX37" s="661"/>
      <c r="CY37" s="662"/>
      <c r="CZ37" s="645">
        <v>0.9</v>
      </c>
      <c r="DA37" s="663"/>
      <c r="DB37" s="663"/>
      <c r="DC37" s="664"/>
      <c r="DD37" s="648">
        <v>44007</v>
      </c>
      <c r="DE37" s="661"/>
      <c r="DF37" s="661"/>
      <c r="DG37" s="661"/>
      <c r="DH37" s="661"/>
      <c r="DI37" s="661"/>
      <c r="DJ37" s="661"/>
      <c r="DK37" s="662"/>
      <c r="DL37" s="648">
        <v>42305</v>
      </c>
      <c r="DM37" s="661"/>
      <c r="DN37" s="661"/>
      <c r="DO37" s="661"/>
      <c r="DP37" s="661"/>
      <c r="DQ37" s="661"/>
      <c r="DR37" s="661"/>
      <c r="DS37" s="661"/>
      <c r="DT37" s="661"/>
      <c r="DU37" s="661"/>
      <c r="DV37" s="662"/>
      <c r="DW37" s="645">
        <v>2.2999999999999998</v>
      </c>
      <c r="DX37" s="663"/>
      <c r="DY37" s="663"/>
      <c r="DZ37" s="663"/>
      <c r="EA37" s="663"/>
      <c r="EB37" s="663"/>
      <c r="EC37" s="684"/>
    </row>
    <row r="38" spans="2:133" ht="11.25" customHeight="1" x14ac:dyDescent="0.15">
      <c r="B38" s="639" t="s">
        <v>334</v>
      </c>
      <c r="C38" s="640"/>
      <c r="D38" s="640"/>
      <c r="E38" s="640"/>
      <c r="F38" s="640"/>
      <c r="G38" s="640"/>
      <c r="H38" s="640"/>
      <c r="I38" s="640"/>
      <c r="J38" s="640"/>
      <c r="K38" s="640"/>
      <c r="L38" s="640"/>
      <c r="M38" s="640"/>
      <c r="N38" s="640"/>
      <c r="O38" s="640"/>
      <c r="P38" s="640"/>
      <c r="Q38" s="641"/>
      <c r="R38" s="642">
        <v>68260</v>
      </c>
      <c r="S38" s="643"/>
      <c r="T38" s="643"/>
      <c r="U38" s="643"/>
      <c r="V38" s="643"/>
      <c r="W38" s="643"/>
      <c r="X38" s="643"/>
      <c r="Y38" s="644"/>
      <c r="Z38" s="675">
        <v>1.4</v>
      </c>
      <c r="AA38" s="675"/>
      <c r="AB38" s="675"/>
      <c r="AC38" s="675"/>
      <c r="AD38" s="676">
        <v>22669</v>
      </c>
      <c r="AE38" s="676"/>
      <c r="AF38" s="676"/>
      <c r="AG38" s="676"/>
      <c r="AH38" s="676"/>
      <c r="AI38" s="676"/>
      <c r="AJ38" s="676"/>
      <c r="AK38" s="676"/>
      <c r="AL38" s="645">
        <v>1.3</v>
      </c>
      <c r="AM38" s="646"/>
      <c r="AN38" s="646"/>
      <c r="AO38" s="677"/>
      <c r="AQ38" s="685" t="s">
        <v>335</v>
      </c>
      <c r="AR38" s="686"/>
      <c r="AS38" s="686"/>
      <c r="AT38" s="686"/>
      <c r="AU38" s="686"/>
      <c r="AV38" s="686"/>
      <c r="AW38" s="686"/>
      <c r="AX38" s="686"/>
      <c r="AY38" s="687"/>
      <c r="AZ38" s="642">
        <v>8556</v>
      </c>
      <c r="BA38" s="643"/>
      <c r="BB38" s="643"/>
      <c r="BC38" s="643"/>
      <c r="BD38" s="661"/>
      <c r="BE38" s="661"/>
      <c r="BF38" s="688"/>
      <c r="BG38" s="681" t="s">
        <v>336</v>
      </c>
      <c r="BH38" s="682"/>
      <c r="BI38" s="682"/>
      <c r="BJ38" s="682"/>
      <c r="BK38" s="682"/>
      <c r="BL38" s="682"/>
      <c r="BM38" s="682"/>
      <c r="BN38" s="682"/>
      <c r="BO38" s="682"/>
      <c r="BP38" s="682"/>
      <c r="BQ38" s="682"/>
      <c r="BR38" s="682"/>
      <c r="BS38" s="682"/>
      <c r="BT38" s="682"/>
      <c r="BU38" s="683"/>
      <c r="BV38" s="642">
        <v>512</v>
      </c>
      <c r="BW38" s="643"/>
      <c r="BX38" s="643"/>
      <c r="BY38" s="643"/>
      <c r="BZ38" s="643"/>
      <c r="CA38" s="643"/>
      <c r="CB38" s="689"/>
      <c r="CD38" s="681" t="s">
        <v>337</v>
      </c>
      <c r="CE38" s="682"/>
      <c r="CF38" s="682"/>
      <c r="CG38" s="682"/>
      <c r="CH38" s="682"/>
      <c r="CI38" s="682"/>
      <c r="CJ38" s="682"/>
      <c r="CK38" s="682"/>
      <c r="CL38" s="682"/>
      <c r="CM38" s="682"/>
      <c r="CN38" s="682"/>
      <c r="CO38" s="682"/>
      <c r="CP38" s="682"/>
      <c r="CQ38" s="683"/>
      <c r="CR38" s="642">
        <v>435141</v>
      </c>
      <c r="CS38" s="643"/>
      <c r="CT38" s="643"/>
      <c r="CU38" s="643"/>
      <c r="CV38" s="643"/>
      <c r="CW38" s="643"/>
      <c r="CX38" s="643"/>
      <c r="CY38" s="644"/>
      <c r="CZ38" s="645">
        <v>9.1999999999999993</v>
      </c>
      <c r="DA38" s="663"/>
      <c r="DB38" s="663"/>
      <c r="DC38" s="664"/>
      <c r="DD38" s="648">
        <v>368674</v>
      </c>
      <c r="DE38" s="643"/>
      <c r="DF38" s="643"/>
      <c r="DG38" s="643"/>
      <c r="DH38" s="643"/>
      <c r="DI38" s="643"/>
      <c r="DJ38" s="643"/>
      <c r="DK38" s="644"/>
      <c r="DL38" s="648">
        <v>209869</v>
      </c>
      <c r="DM38" s="643"/>
      <c r="DN38" s="643"/>
      <c r="DO38" s="643"/>
      <c r="DP38" s="643"/>
      <c r="DQ38" s="643"/>
      <c r="DR38" s="643"/>
      <c r="DS38" s="643"/>
      <c r="DT38" s="643"/>
      <c r="DU38" s="643"/>
      <c r="DV38" s="644"/>
      <c r="DW38" s="645">
        <v>11.5</v>
      </c>
      <c r="DX38" s="663"/>
      <c r="DY38" s="663"/>
      <c r="DZ38" s="663"/>
      <c r="EA38" s="663"/>
      <c r="EB38" s="663"/>
      <c r="EC38" s="684"/>
    </row>
    <row r="39" spans="2:133" ht="11.25" customHeight="1" x14ac:dyDescent="0.15">
      <c r="B39" s="639" t="s">
        <v>338</v>
      </c>
      <c r="C39" s="640"/>
      <c r="D39" s="640"/>
      <c r="E39" s="640"/>
      <c r="F39" s="640"/>
      <c r="G39" s="640"/>
      <c r="H39" s="640"/>
      <c r="I39" s="640"/>
      <c r="J39" s="640"/>
      <c r="K39" s="640"/>
      <c r="L39" s="640"/>
      <c r="M39" s="640"/>
      <c r="N39" s="640"/>
      <c r="O39" s="640"/>
      <c r="P39" s="640"/>
      <c r="Q39" s="641"/>
      <c r="R39" s="642">
        <v>354082</v>
      </c>
      <c r="S39" s="643"/>
      <c r="T39" s="643"/>
      <c r="U39" s="643"/>
      <c r="V39" s="643"/>
      <c r="W39" s="643"/>
      <c r="X39" s="643"/>
      <c r="Y39" s="644"/>
      <c r="Z39" s="675">
        <v>7.2</v>
      </c>
      <c r="AA39" s="675"/>
      <c r="AB39" s="675"/>
      <c r="AC39" s="675"/>
      <c r="AD39" s="676" t="s">
        <v>126</v>
      </c>
      <c r="AE39" s="676"/>
      <c r="AF39" s="676"/>
      <c r="AG39" s="676"/>
      <c r="AH39" s="676"/>
      <c r="AI39" s="676"/>
      <c r="AJ39" s="676"/>
      <c r="AK39" s="676"/>
      <c r="AL39" s="645" t="s">
        <v>126</v>
      </c>
      <c r="AM39" s="646"/>
      <c r="AN39" s="646"/>
      <c r="AO39" s="677"/>
      <c r="AQ39" s="685" t="s">
        <v>339</v>
      </c>
      <c r="AR39" s="686"/>
      <c r="AS39" s="686"/>
      <c r="AT39" s="686"/>
      <c r="AU39" s="686"/>
      <c r="AV39" s="686"/>
      <c r="AW39" s="686"/>
      <c r="AX39" s="686"/>
      <c r="AY39" s="687"/>
      <c r="AZ39" s="642" t="s">
        <v>235</v>
      </c>
      <c r="BA39" s="643"/>
      <c r="BB39" s="643"/>
      <c r="BC39" s="643"/>
      <c r="BD39" s="661"/>
      <c r="BE39" s="661"/>
      <c r="BF39" s="688"/>
      <c r="BG39" s="681" t="s">
        <v>340</v>
      </c>
      <c r="BH39" s="682"/>
      <c r="BI39" s="682"/>
      <c r="BJ39" s="682"/>
      <c r="BK39" s="682"/>
      <c r="BL39" s="682"/>
      <c r="BM39" s="682"/>
      <c r="BN39" s="682"/>
      <c r="BO39" s="682"/>
      <c r="BP39" s="682"/>
      <c r="BQ39" s="682"/>
      <c r="BR39" s="682"/>
      <c r="BS39" s="682"/>
      <c r="BT39" s="682"/>
      <c r="BU39" s="683"/>
      <c r="BV39" s="642">
        <v>789</v>
      </c>
      <c r="BW39" s="643"/>
      <c r="BX39" s="643"/>
      <c r="BY39" s="643"/>
      <c r="BZ39" s="643"/>
      <c r="CA39" s="643"/>
      <c r="CB39" s="689"/>
      <c r="CD39" s="681" t="s">
        <v>341</v>
      </c>
      <c r="CE39" s="682"/>
      <c r="CF39" s="682"/>
      <c r="CG39" s="682"/>
      <c r="CH39" s="682"/>
      <c r="CI39" s="682"/>
      <c r="CJ39" s="682"/>
      <c r="CK39" s="682"/>
      <c r="CL39" s="682"/>
      <c r="CM39" s="682"/>
      <c r="CN39" s="682"/>
      <c r="CO39" s="682"/>
      <c r="CP39" s="682"/>
      <c r="CQ39" s="683"/>
      <c r="CR39" s="642">
        <v>120038</v>
      </c>
      <c r="CS39" s="661"/>
      <c r="CT39" s="661"/>
      <c r="CU39" s="661"/>
      <c r="CV39" s="661"/>
      <c r="CW39" s="661"/>
      <c r="CX39" s="661"/>
      <c r="CY39" s="662"/>
      <c r="CZ39" s="645">
        <v>2.5</v>
      </c>
      <c r="DA39" s="663"/>
      <c r="DB39" s="663"/>
      <c r="DC39" s="664"/>
      <c r="DD39" s="648">
        <v>112863</v>
      </c>
      <c r="DE39" s="661"/>
      <c r="DF39" s="661"/>
      <c r="DG39" s="661"/>
      <c r="DH39" s="661"/>
      <c r="DI39" s="661"/>
      <c r="DJ39" s="661"/>
      <c r="DK39" s="662"/>
      <c r="DL39" s="648" t="s">
        <v>126</v>
      </c>
      <c r="DM39" s="661"/>
      <c r="DN39" s="661"/>
      <c r="DO39" s="661"/>
      <c r="DP39" s="661"/>
      <c r="DQ39" s="661"/>
      <c r="DR39" s="661"/>
      <c r="DS39" s="661"/>
      <c r="DT39" s="661"/>
      <c r="DU39" s="661"/>
      <c r="DV39" s="662"/>
      <c r="DW39" s="645" t="s">
        <v>126</v>
      </c>
      <c r="DX39" s="663"/>
      <c r="DY39" s="663"/>
      <c r="DZ39" s="663"/>
      <c r="EA39" s="663"/>
      <c r="EB39" s="663"/>
      <c r="EC39" s="684"/>
    </row>
    <row r="40" spans="2:133" ht="11.25" customHeight="1" x14ac:dyDescent="0.15">
      <c r="B40" s="639" t="s">
        <v>342</v>
      </c>
      <c r="C40" s="640"/>
      <c r="D40" s="640"/>
      <c r="E40" s="640"/>
      <c r="F40" s="640"/>
      <c r="G40" s="640"/>
      <c r="H40" s="640"/>
      <c r="I40" s="640"/>
      <c r="J40" s="640"/>
      <c r="K40" s="640"/>
      <c r="L40" s="640"/>
      <c r="M40" s="640"/>
      <c r="N40" s="640"/>
      <c r="O40" s="640"/>
      <c r="P40" s="640"/>
      <c r="Q40" s="641"/>
      <c r="R40" s="642" t="s">
        <v>126</v>
      </c>
      <c r="S40" s="643"/>
      <c r="T40" s="643"/>
      <c r="U40" s="643"/>
      <c r="V40" s="643"/>
      <c r="W40" s="643"/>
      <c r="X40" s="643"/>
      <c r="Y40" s="644"/>
      <c r="Z40" s="675" t="s">
        <v>126</v>
      </c>
      <c r="AA40" s="675"/>
      <c r="AB40" s="675"/>
      <c r="AC40" s="675"/>
      <c r="AD40" s="676" t="s">
        <v>126</v>
      </c>
      <c r="AE40" s="676"/>
      <c r="AF40" s="676"/>
      <c r="AG40" s="676"/>
      <c r="AH40" s="676"/>
      <c r="AI40" s="676"/>
      <c r="AJ40" s="676"/>
      <c r="AK40" s="676"/>
      <c r="AL40" s="645" t="s">
        <v>126</v>
      </c>
      <c r="AM40" s="646"/>
      <c r="AN40" s="646"/>
      <c r="AO40" s="677"/>
      <c r="AQ40" s="685" t="s">
        <v>343</v>
      </c>
      <c r="AR40" s="686"/>
      <c r="AS40" s="686"/>
      <c r="AT40" s="686"/>
      <c r="AU40" s="686"/>
      <c r="AV40" s="686"/>
      <c r="AW40" s="686"/>
      <c r="AX40" s="686"/>
      <c r="AY40" s="687"/>
      <c r="AZ40" s="642" t="s">
        <v>235</v>
      </c>
      <c r="BA40" s="643"/>
      <c r="BB40" s="643"/>
      <c r="BC40" s="643"/>
      <c r="BD40" s="661"/>
      <c r="BE40" s="661"/>
      <c r="BF40" s="688"/>
      <c r="BG40" s="690" t="s">
        <v>344</v>
      </c>
      <c r="BH40" s="691"/>
      <c r="BI40" s="691"/>
      <c r="BJ40" s="691"/>
      <c r="BK40" s="691"/>
      <c r="BL40" s="236"/>
      <c r="BM40" s="682" t="s">
        <v>345</v>
      </c>
      <c r="BN40" s="682"/>
      <c r="BO40" s="682"/>
      <c r="BP40" s="682"/>
      <c r="BQ40" s="682"/>
      <c r="BR40" s="682"/>
      <c r="BS40" s="682"/>
      <c r="BT40" s="682"/>
      <c r="BU40" s="683"/>
      <c r="BV40" s="642">
        <v>71</v>
      </c>
      <c r="BW40" s="643"/>
      <c r="BX40" s="643"/>
      <c r="BY40" s="643"/>
      <c r="BZ40" s="643"/>
      <c r="CA40" s="643"/>
      <c r="CB40" s="689"/>
      <c r="CD40" s="681" t="s">
        <v>346</v>
      </c>
      <c r="CE40" s="682"/>
      <c r="CF40" s="682"/>
      <c r="CG40" s="682"/>
      <c r="CH40" s="682"/>
      <c r="CI40" s="682"/>
      <c r="CJ40" s="682"/>
      <c r="CK40" s="682"/>
      <c r="CL40" s="682"/>
      <c r="CM40" s="682"/>
      <c r="CN40" s="682"/>
      <c r="CO40" s="682"/>
      <c r="CP40" s="682"/>
      <c r="CQ40" s="683"/>
      <c r="CR40" s="642">
        <v>20590</v>
      </c>
      <c r="CS40" s="643"/>
      <c r="CT40" s="643"/>
      <c r="CU40" s="643"/>
      <c r="CV40" s="643"/>
      <c r="CW40" s="643"/>
      <c r="CX40" s="643"/>
      <c r="CY40" s="644"/>
      <c r="CZ40" s="645">
        <v>0.4</v>
      </c>
      <c r="DA40" s="663"/>
      <c r="DB40" s="663"/>
      <c r="DC40" s="664"/>
      <c r="DD40" s="648">
        <v>20590</v>
      </c>
      <c r="DE40" s="643"/>
      <c r="DF40" s="643"/>
      <c r="DG40" s="643"/>
      <c r="DH40" s="643"/>
      <c r="DI40" s="643"/>
      <c r="DJ40" s="643"/>
      <c r="DK40" s="644"/>
      <c r="DL40" s="648">
        <v>20590</v>
      </c>
      <c r="DM40" s="643"/>
      <c r="DN40" s="643"/>
      <c r="DO40" s="643"/>
      <c r="DP40" s="643"/>
      <c r="DQ40" s="643"/>
      <c r="DR40" s="643"/>
      <c r="DS40" s="643"/>
      <c r="DT40" s="643"/>
      <c r="DU40" s="643"/>
      <c r="DV40" s="644"/>
      <c r="DW40" s="645">
        <v>1.1000000000000001</v>
      </c>
      <c r="DX40" s="663"/>
      <c r="DY40" s="663"/>
      <c r="DZ40" s="663"/>
      <c r="EA40" s="663"/>
      <c r="EB40" s="663"/>
      <c r="EC40" s="684"/>
    </row>
    <row r="41" spans="2:133" ht="11.25" customHeight="1" x14ac:dyDescent="0.15">
      <c r="B41" s="639" t="s">
        <v>347</v>
      </c>
      <c r="C41" s="640"/>
      <c r="D41" s="640"/>
      <c r="E41" s="640"/>
      <c r="F41" s="640"/>
      <c r="G41" s="640"/>
      <c r="H41" s="640"/>
      <c r="I41" s="640"/>
      <c r="J41" s="640"/>
      <c r="K41" s="640"/>
      <c r="L41" s="640"/>
      <c r="M41" s="640"/>
      <c r="N41" s="640"/>
      <c r="O41" s="640"/>
      <c r="P41" s="640"/>
      <c r="Q41" s="641"/>
      <c r="R41" s="642" t="s">
        <v>126</v>
      </c>
      <c r="S41" s="643"/>
      <c r="T41" s="643"/>
      <c r="U41" s="643"/>
      <c r="V41" s="643"/>
      <c r="W41" s="643"/>
      <c r="X41" s="643"/>
      <c r="Y41" s="644"/>
      <c r="Z41" s="675" t="s">
        <v>126</v>
      </c>
      <c r="AA41" s="675"/>
      <c r="AB41" s="675"/>
      <c r="AC41" s="675"/>
      <c r="AD41" s="676" t="s">
        <v>235</v>
      </c>
      <c r="AE41" s="676"/>
      <c r="AF41" s="676"/>
      <c r="AG41" s="676"/>
      <c r="AH41" s="676"/>
      <c r="AI41" s="676"/>
      <c r="AJ41" s="676"/>
      <c r="AK41" s="676"/>
      <c r="AL41" s="645" t="s">
        <v>235</v>
      </c>
      <c r="AM41" s="646"/>
      <c r="AN41" s="646"/>
      <c r="AO41" s="677"/>
      <c r="AQ41" s="685" t="s">
        <v>348</v>
      </c>
      <c r="AR41" s="686"/>
      <c r="AS41" s="686"/>
      <c r="AT41" s="686"/>
      <c r="AU41" s="686"/>
      <c r="AV41" s="686"/>
      <c r="AW41" s="686"/>
      <c r="AX41" s="686"/>
      <c r="AY41" s="687"/>
      <c r="AZ41" s="642">
        <v>132990</v>
      </c>
      <c r="BA41" s="643"/>
      <c r="BB41" s="643"/>
      <c r="BC41" s="643"/>
      <c r="BD41" s="661"/>
      <c r="BE41" s="661"/>
      <c r="BF41" s="688"/>
      <c r="BG41" s="690"/>
      <c r="BH41" s="691"/>
      <c r="BI41" s="691"/>
      <c r="BJ41" s="691"/>
      <c r="BK41" s="691"/>
      <c r="BL41" s="236"/>
      <c r="BM41" s="682" t="s">
        <v>349</v>
      </c>
      <c r="BN41" s="682"/>
      <c r="BO41" s="682"/>
      <c r="BP41" s="682"/>
      <c r="BQ41" s="682"/>
      <c r="BR41" s="682"/>
      <c r="BS41" s="682"/>
      <c r="BT41" s="682"/>
      <c r="BU41" s="683"/>
      <c r="BV41" s="642">
        <v>5</v>
      </c>
      <c r="BW41" s="643"/>
      <c r="BX41" s="643"/>
      <c r="BY41" s="643"/>
      <c r="BZ41" s="643"/>
      <c r="CA41" s="643"/>
      <c r="CB41" s="689"/>
      <c r="CD41" s="681" t="s">
        <v>350</v>
      </c>
      <c r="CE41" s="682"/>
      <c r="CF41" s="682"/>
      <c r="CG41" s="682"/>
      <c r="CH41" s="682"/>
      <c r="CI41" s="682"/>
      <c r="CJ41" s="682"/>
      <c r="CK41" s="682"/>
      <c r="CL41" s="682"/>
      <c r="CM41" s="682"/>
      <c r="CN41" s="682"/>
      <c r="CO41" s="682"/>
      <c r="CP41" s="682"/>
      <c r="CQ41" s="683"/>
      <c r="CR41" s="642" t="s">
        <v>126</v>
      </c>
      <c r="CS41" s="661"/>
      <c r="CT41" s="661"/>
      <c r="CU41" s="661"/>
      <c r="CV41" s="661"/>
      <c r="CW41" s="661"/>
      <c r="CX41" s="661"/>
      <c r="CY41" s="662"/>
      <c r="CZ41" s="645" t="s">
        <v>174</v>
      </c>
      <c r="DA41" s="663"/>
      <c r="DB41" s="663"/>
      <c r="DC41" s="664"/>
      <c r="DD41" s="648" t="s">
        <v>235</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351</v>
      </c>
      <c r="C42" s="640"/>
      <c r="D42" s="640"/>
      <c r="E42" s="640"/>
      <c r="F42" s="640"/>
      <c r="G42" s="640"/>
      <c r="H42" s="640"/>
      <c r="I42" s="640"/>
      <c r="J42" s="640"/>
      <c r="K42" s="640"/>
      <c r="L42" s="640"/>
      <c r="M42" s="640"/>
      <c r="N42" s="640"/>
      <c r="O42" s="640"/>
      <c r="P42" s="640"/>
      <c r="Q42" s="641"/>
      <c r="R42" s="642">
        <v>51182</v>
      </c>
      <c r="S42" s="643"/>
      <c r="T42" s="643"/>
      <c r="U42" s="643"/>
      <c r="V42" s="643"/>
      <c r="W42" s="643"/>
      <c r="X42" s="643"/>
      <c r="Y42" s="644"/>
      <c r="Z42" s="675">
        <v>1</v>
      </c>
      <c r="AA42" s="675"/>
      <c r="AB42" s="675"/>
      <c r="AC42" s="675"/>
      <c r="AD42" s="676" t="s">
        <v>126</v>
      </c>
      <c r="AE42" s="676"/>
      <c r="AF42" s="676"/>
      <c r="AG42" s="676"/>
      <c r="AH42" s="676"/>
      <c r="AI42" s="676"/>
      <c r="AJ42" s="676"/>
      <c r="AK42" s="676"/>
      <c r="AL42" s="645" t="s">
        <v>126</v>
      </c>
      <c r="AM42" s="646"/>
      <c r="AN42" s="646"/>
      <c r="AO42" s="677"/>
      <c r="AQ42" s="678" t="s">
        <v>352</v>
      </c>
      <c r="AR42" s="679"/>
      <c r="AS42" s="679"/>
      <c r="AT42" s="679"/>
      <c r="AU42" s="679"/>
      <c r="AV42" s="679"/>
      <c r="AW42" s="679"/>
      <c r="AX42" s="679"/>
      <c r="AY42" s="680"/>
      <c r="AZ42" s="626">
        <v>136673</v>
      </c>
      <c r="BA42" s="665"/>
      <c r="BB42" s="665"/>
      <c r="BC42" s="665"/>
      <c r="BD42" s="627"/>
      <c r="BE42" s="627"/>
      <c r="BF42" s="671"/>
      <c r="BG42" s="692"/>
      <c r="BH42" s="693"/>
      <c r="BI42" s="693"/>
      <c r="BJ42" s="693"/>
      <c r="BK42" s="693"/>
      <c r="BL42" s="237"/>
      <c r="BM42" s="672" t="s">
        <v>353</v>
      </c>
      <c r="BN42" s="672"/>
      <c r="BO42" s="672"/>
      <c r="BP42" s="672"/>
      <c r="BQ42" s="672"/>
      <c r="BR42" s="672"/>
      <c r="BS42" s="672"/>
      <c r="BT42" s="672"/>
      <c r="BU42" s="673"/>
      <c r="BV42" s="626">
        <v>353</v>
      </c>
      <c r="BW42" s="665"/>
      <c r="BX42" s="665"/>
      <c r="BY42" s="665"/>
      <c r="BZ42" s="665"/>
      <c r="CA42" s="665"/>
      <c r="CB42" s="674"/>
      <c r="CD42" s="639" t="s">
        <v>354</v>
      </c>
      <c r="CE42" s="640"/>
      <c r="CF42" s="640"/>
      <c r="CG42" s="640"/>
      <c r="CH42" s="640"/>
      <c r="CI42" s="640"/>
      <c r="CJ42" s="640"/>
      <c r="CK42" s="640"/>
      <c r="CL42" s="640"/>
      <c r="CM42" s="640"/>
      <c r="CN42" s="640"/>
      <c r="CO42" s="640"/>
      <c r="CP42" s="640"/>
      <c r="CQ42" s="641"/>
      <c r="CR42" s="642">
        <v>1266617</v>
      </c>
      <c r="CS42" s="643"/>
      <c r="CT42" s="643"/>
      <c r="CU42" s="643"/>
      <c r="CV42" s="643"/>
      <c r="CW42" s="643"/>
      <c r="CX42" s="643"/>
      <c r="CY42" s="644"/>
      <c r="CZ42" s="645">
        <v>26.7</v>
      </c>
      <c r="DA42" s="646"/>
      <c r="DB42" s="646"/>
      <c r="DC42" s="647"/>
      <c r="DD42" s="648">
        <v>246910</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355</v>
      </c>
      <c r="C43" s="624"/>
      <c r="D43" s="624"/>
      <c r="E43" s="624"/>
      <c r="F43" s="624"/>
      <c r="G43" s="624"/>
      <c r="H43" s="624"/>
      <c r="I43" s="624"/>
      <c r="J43" s="624"/>
      <c r="K43" s="624"/>
      <c r="L43" s="624"/>
      <c r="M43" s="624"/>
      <c r="N43" s="624"/>
      <c r="O43" s="624"/>
      <c r="P43" s="624"/>
      <c r="Q43" s="625"/>
      <c r="R43" s="626">
        <v>4910830</v>
      </c>
      <c r="S43" s="665"/>
      <c r="T43" s="665"/>
      <c r="U43" s="665"/>
      <c r="V43" s="665"/>
      <c r="W43" s="665"/>
      <c r="X43" s="665"/>
      <c r="Y43" s="666"/>
      <c r="Z43" s="667">
        <v>100</v>
      </c>
      <c r="AA43" s="667"/>
      <c r="AB43" s="667"/>
      <c r="AC43" s="667"/>
      <c r="AD43" s="668">
        <v>1778181</v>
      </c>
      <c r="AE43" s="668"/>
      <c r="AF43" s="668"/>
      <c r="AG43" s="668"/>
      <c r="AH43" s="668"/>
      <c r="AI43" s="668"/>
      <c r="AJ43" s="668"/>
      <c r="AK43" s="668"/>
      <c r="AL43" s="629">
        <v>100</v>
      </c>
      <c r="AM43" s="669"/>
      <c r="AN43" s="669"/>
      <c r="AO43" s="670"/>
      <c r="BV43" s="238"/>
      <c r="BW43" s="238"/>
      <c r="BX43" s="238"/>
      <c r="BY43" s="238"/>
      <c r="BZ43" s="238"/>
      <c r="CA43" s="238"/>
      <c r="CB43" s="238"/>
      <c r="CD43" s="639" t="s">
        <v>356</v>
      </c>
      <c r="CE43" s="640"/>
      <c r="CF43" s="640"/>
      <c r="CG43" s="640"/>
      <c r="CH43" s="640"/>
      <c r="CI43" s="640"/>
      <c r="CJ43" s="640"/>
      <c r="CK43" s="640"/>
      <c r="CL43" s="640"/>
      <c r="CM43" s="640"/>
      <c r="CN43" s="640"/>
      <c r="CO43" s="640"/>
      <c r="CP43" s="640"/>
      <c r="CQ43" s="641"/>
      <c r="CR43" s="642">
        <v>20507</v>
      </c>
      <c r="CS43" s="661"/>
      <c r="CT43" s="661"/>
      <c r="CU43" s="661"/>
      <c r="CV43" s="661"/>
      <c r="CW43" s="661"/>
      <c r="CX43" s="661"/>
      <c r="CY43" s="662"/>
      <c r="CZ43" s="645">
        <v>0.4</v>
      </c>
      <c r="DA43" s="663"/>
      <c r="DB43" s="663"/>
      <c r="DC43" s="664"/>
      <c r="DD43" s="648">
        <v>20087</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304</v>
      </c>
      <c r="CE44" s="656"/>
      <c r="CF44" s="639" t="s">
        <v>357</v>
      </c>
      <c r="CG44" s="640"/>
      <c r="CH44" s="640"/>
      <c r="CI44" s="640"/>
      <c r="CJ44" s="640"/>
      <c r="CK44" s="640"/>
      <c r="CL44" s="640"/>
      <c r="CM44" s="640"/>
      <c r="CN44" s="640"/>
      <c r="CO44" s="640"/>
      <c r="CP44" s="640"/>
      <c r="CQ44" s="641"/>
      <c r="CR44" s="642">
        <v>1019096</v>
      </c>
      <c r="CS44" s="643"/>
      <c r="CT44" s="643"/>
      <c r="CU44" s="643"/>
      <c r="CV44" s="643"/>
      <c r="CW44" s="643"/>
      <c r="CX44" s="643"/>
      <c r="CY44" s="644"/>
      <c r="CZ44" s="645">
        <v>21.5</v>
      </c>
      <c r="DA44" s="646"/>
      <c r="DB44" s="646"/>
      <c r="DC44" s="647"/>
      <c r="DD44" s="648">
        <v>208974</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359</v>
      </c>
      <c r="CG45" s="640"/>
      <c r="CH45" s="640"/>
      <c r="CI45" s="640"/>
      <c r="CJ45" s="640"/>
      <c r="CK45" s="640"/>
      <c r="CL45" s="640"/>
      <c r="CM45" s="640"/>
      <c r="CN45" s="640"/>
      <c r="CO45" s="640"/>
      <c r="CP45" s="640"/>
      <c r="CQ45" s="641"/>
      <c r="CR45" s="642">
        <v>284412</v>
      </c>
      <c r="CS45" s="661"/>
      <c r="CT45" s="661"/>
      <c r="CU45" s="661"/>
      <c r="CV45" s="661"/>
      <c r="CW45" s="661"/>
      <c r="CX45" s="661"/>
      <c r="CY45" s="662"/>
      <c r="CZ45" s="645">
        <v>6</v>
      </c>
      <c r="DA45" s="663"/>
      <c r="DB45" s="663"/>
      <c r="DC45" s="664"/>
      <c r="DD45" s="648">
        <v>17264</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361</v>
      </c>
      <c r="CG46" s="640"/>
      <c r="CH46" s="640"/>
      <c r="CI46" s="640"/>
      <c r="CJ46" s="640"/>
      <c r="CK46" s="640"/>
      <c r="CL46" s="640"/>
      <c r="CM46" s="640"/>
      <c r="CN46" s="640"/>
      <c r="CO46" s="640"/>
      <c r="CP46" s="640"/>
      <c r="CQ46" s="641"/>
      <c r="CR46" s="642">
        <v>734684</v>
      </c>
      <c r="CS46" s="643"/>
      <c r="CT46" s="643"/>
      <c r="CU46" s="643"/>
      <c r="CV46" s="643"/>
      <c r="CW46" s="643"/>
      <c r="CX46" s="643"/>
      <c r="CY46" s="644"/>
      <c r="CZ46" s="645">
        <v>15.5</v>
      </c>
      <c r="DA46" s="646"/>
      <c r="DB46" s="646"/>
      <c r="DC46" s="647"/>
      <c r="DD46" s="648">
        <v>191710</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363</v>
      </c>
      <c r="CG47" s="640"/>
      <c r="CH47" s="640"/>
      <c r="CI47" s="640"/>
      <c r="CJ47" s="640"/>
      <c r="CK47" s="640"/>
      <c r="CL47" s="640"/>
      <c r="CM47" s="640"/>
      <c r="CN47" s="640"/>
      <c r="CO47" s="640"/>
      <c r="CP47" s="640"/>
      <c r="CQ47" s="641"/>
      <c r="CR47" s="642">
        <v>247521</v>
      </c>
      <c r="CS47" s="661"/>
      <c r="CT47" s="661"/>
      <c r="CU47" s="661"/>
      <c r="CV47" s="661"/>
      <c r="CW47" s="661"/>
      <c r="CX47" s="661"/>
      <c r="CY47" s="662"/>
      <c r="CZ47" s="645">
        <v>5.2</v>
      </c>
      <c r="DA47" s="663"/>
      <c r="DB47" s="663"/>
      <c r="DC47" s="664"/>
      <c r="DD47" s="648">
        <v>37936</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364</v>
      </c>
      <c r="CG48" s="640"/>
      <c r="CH48" s="640"/>
      <c r="CI48" s="640"/>
      <c r="CJ48" s="640"/>
      <c r="CK48" s="640"/>
      <c r="CL48" s="640"/>
      <c r="CM48" s="640"/>
      <c r="CN48" s="640"/>
      <c r="CO48" s="640"/>
      <c r="CP48" s="640"/>
      <c r="CQ48" s="641"/>
      <c r="CR48" s="642" t="s">
        <v>253</v>
      </c>
      <c r="CS48" s="643"/>
      <c r="CT48" s="643"/>
      <c r="CU48" s="643"/>
      <c r="CV48" s="643"/>
      <c r="CW48" s="643"/>
      <c r="CX48" s="643"/>
      <c r="CY48" s="644"/>
      <c r="CZ48" s="645" t="s">
        <v>235</v>
      </c>
      <c r="DA48" s="646"/>
      <c r="DB48" s="646"/>
      <c r="DC48" s="647"/>
      <c r="DD48" s="648" t="s">
        <v>126</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365</v>
      </c>
      <c r="CE49" s="624"/>
      <c r="CF49" s="624"/>
      <c r="CG49" s="624"/>
      <c r="CH49" s="624"/>
      <c r="CI49" s="624"/>
      <c r="CJ49" s="624"/>
      <c r="CK49" s="624"/>
      <c r="CL49" s="624"/>
      <c r="CM49" s="624"/>
      <c r="CN49" s="624"/>
      <c r="CO49" s="624"/>
      <c r="CP49" s="624"/>
      <c r="CQ49" s="625"/>
      <c r="CR49" s="626">
        <v>4746271</v>
      </c>
      <c r="CS49" s="627"/>
      <c r="CT49" s="627"/>
      <c r="CU49" s="627"/>
      <c r="CV49" s="627"/>
      <c r="CW49" s="627"/>
      <c r="CX49" s="627"/>
      <c r="CY49" s="628"/>
      <c r="CZ49" s="629">
        <v>100</v>
      </c>
      <c r="DA49" s="630"/>
      <c r="DB49" s="630"/>
      <c r="DC49" s="631"/>
      <c r="DD49" s="632">
        <v>2286413</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C8sy9BhX71SXa4Y6gP5VJKtjyfoH7v/rvE/eji0ORFVRu222pb5pqx0UO+5CpliJ4lqs8OIhUocTXYKRXZofZg==" saltValue="z/6ulz00YccOtuB6F2XiL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view="pageBreakPreview" zoomScale="55" zoomScaleNormal="70" zoomScaleSheetLayoutView="55" workbookViewId="0"/>
  </sheetViews>
  <sheetFormatPr defaultColWidth="0" defaultRowHeight="13.5" zeroHeight="1" x14ac:dyDescent="0.15"/>
  <cols>
    <col min="1" max="130" width="2.7109375" style="291" customWidth="1"/>
    <col min="131" max="131" width="1.57031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367</v>
      </c>
      <c r="DK2" s="1168"/>
      <c r="DL2" s="1168"/>
      <c r="DM2" s="1168"/>
      <c r="DN2" s="1168"/>
      <c r="DO2" s="1169"/>
      <c r="DP2" s="251"/>
      <c r="DQ2" s="1167" t="s">
        <v>368</v>
      </c>
      <c r="DR2" s="1168"/>
      <c r="DS2" s="1168"/>
      <c r="DT2" s="1168"/>
      <c r="DU2" s="1168"/>
      <c r="DV2" s="1168"/>
      <c r="DW2" s="1168"/>
      <c r="DX2" s="1168"/>
      <c r="DY2" s="1168"/>
      <c r="DZ2" s="116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0" t="s">
        <v>369</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371</v>
      </c>
      <c r="B5" s="1053"/>
      <c r="C5" s="1053"/>
      <c r="D5" s="1053"/>
      <c r="E5" s="1053"/>
      <c r="F5" s="1053"/>
      <c r="G5" s="1053"/>
      <c r="H5" s="1053"/>
      <c r="I5" s="1053"/>
      <c r="J5" s="1053"/>
      <c r="K5" s="1053"/>
      <c r="L5" s="1053"/>
      <c r="M5" s="1053"/>
      <c r="N5" s="1053"/>
      <c r="O5" s="1053"/>
      <c r="P5" s="1054"/>
      <c r="Q5" s="1058" t="s">
        <v>372</v>
      </c>
      <c r="R5" s="1059"/>
      <c r="S5" s="1059"/>
      <c r="T5" s="1059"/>
      <c r="U5" s="1060"/>
      <c r="V5" s="1058" t="s">
        <v>373</v>
      </c>
      <c r="W5" s="1059"/>
      <c r="X5" s="1059"/>
      <c r="Y5" s="1059"/>
      <c r="Z5" s="1060"/>
      <c r="AA5" s="1058" t="s">
        <v>374</v>
      </c>
      <c r="AB5" s="1059"/>
      <c r="AC5" s="1059"/>
      <c r="AD5" s="1059"/>
      <c r="AE5" s="1059"/>
      <c r="AF5" s="1170" t="s">
        <v>375</v>
      </c>
      <c r="AG5" s="1059"/>
      <c r="AH5" s="1059"/>
      <c r="AI5" s="1059"/>
      <c r="AJ5" s="1074"/>
      <c r="AK5" s="1059" t="s">
        <v>376</v>
      </c>
      <c r="AL5" s="1059"/>
      <c r="AM5" s="1059"/>
      <c r="AN5" s="1059"/>
      <c r="AO5" s="1060"/>
      <c r="AP5" s="1058" t="s">
        <v>377</v>
      </c>
      <c r="AQ5" s="1059"/>
      <c r="AR5" s="1059"/>
      <c r="AS5" s="1059"/>
      <c r="AT5" s="1060"/>
      <c r="AU5" s="1058" t="s">
        <v>378</v>
      </c>
      <c r="AV5" s="1059"/>
      <c r="AW5" s="1059"/>
      <c r="AX5" s="1059"/>
      <c r="AY5" s="1074"/>
      <c r="AZ5" s="258"/>
      <c r="BA5" s="258"/>
      <c r="BB5" s="258"/>
      <c r="BC5" s="258"/>
      <c r="BD5" s="258"/>
      <c r="BE5" s="259"/>
      <c r="BF5" s="259"/>
      <c r="BG5" s="259"/>
      <c r="BH5" s="259"/>
      <c r="BI5" s="259"/>
      <c r="BJ5" s="259"/>
      <c r="BK5" s="259"/>
      <c r="BL5" s="259"/>
      <c r="BM5" s="259"/>
      <c r="BN5" s="259"/>
      <c r="BO5" s="259"/>
      <c r="BP5" s="259"/>
      <c r="BQ5" s="1052" t="s">
        <v>379</v>
      </c>
      <c r="BR5" s="1053"/>
      <c r="BS5" s="1053"/>
      <c r="BT5" s="1053"/>
      <c r="BU5" s="1053"/>
      <c r="BV5" s="1053"/>
      <c r="BW5" s="1053"/>
      <c r="BX5" s="1053"/>
      <c r="BY5" s="1053"/>
      <c r="BZ5" s="1053"/>
      <c r="CA5" s="1053"/>
      <c r="CB5" s="1053"/>
      <c r="CC5" s="1053"/>
      <c r="CD5" s="1053"/>
      <c r="CE5" s="1053"/>
      <c r="CF5" s="1053"/>
      <c r="CG5" s="1054"/>
      <c r="CH5" s="1058" t="s">
        <v>380</v>
      </c>
      <c r="CI5" s="1059"/>
      <c r="CJ5" s="1059"/>
      <c r="CK5" s="1059"/>
      <c r="CL5" s="1060"/>
      <c r="CM5" s="1058" t="s">
        <v>381</v>
      </c>
      <c r="CN5" s="1059"/>
      <c r="CO5" s="1059"/>
      <c r="CP5" s="1059"/>
      <c r="CQ5" s="1060"/>
      <c r="CR5" s="1058" t="s">
        <v>382</v>
      </c>
      <c r="CS5" s="1059"/>
      <c r="CT5" s="1059"/>
      <c r="CU5" s="1059"/>
      <c r="CV5" s="1060"/>
      <c r="CW5" s="1058" t="s">
        <v>383</v>
      </c>
      <c r="CX5" s="1059"/>
      <c r="CY5" s="1059"/>
      <c r="CZ5" s="1059"/>
      <c r="DA5" s="1060"/>
      <c r="DB5" s="1058" t="s">
        <v>384</v>
      </c>
      <c r="DC5" s="1059"/>
      <c r="DD5" s="1059"/>
      <c r="DE5" s="1059"/>
      <c r="DF5" s="1060"/>
      <c r="DG5" s="1155" t="s">
        <v>385</v>
      </c>
      <c r="DH5" s="1156"/>
      <c r="DI5" s="1156"/>
      <c r="DJ5" s="1156"/>
      <c r="DK5" s="1157"/>
      <c r="DL5" s="1155" t="s">
        <v>386</v>
      </c>
      <c r="DM5" s="1156"/>
      <c r="DN5" s="1156"/>
      <c r="DO5" s="1156"/>
      <c r="DP5" s="1157"/>
      <c r="DQ5" s="1058" t="s">
        <v>387</v>
      </c>
      <c r="DR5" s="1059"/>
      <c r="DS5" s="1059"/>
      <c r="DT5" s="1059"/>
      <c r="DU5" s="1060"/>
      <c r="DV5" s="1058" t="s">
        <v>378</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15">
      <c r="A7" s="260">
        <v>1</v>
      </c>
      <c r="B7" s="1107" t="s">
        <v>388</v>
      </c>
      <c r="C7" s="1108"/>
      <c r="D7" s="1108"/>
      <c r="E7" s="1108"/>
      <c r="F7" s="1108"/>
      <c r="G7" s="1108"/>
      <c r="H7" s="1108"/>
      <c r="I7" s="1108"/>
      <c r="J7" s="1108"/>
      <c r="K7" s="1108"/>
      <c r="L7" s="1108"/>
      <c r="M7" s="1108"/>
      <c r="N7" s="1108"/>
      <c r="O7" s="1108"/>
      <c r="P7" s="1109"/>
      <c r="Q7" s="1161">
        <v>4899</v>
      </c>
      <c r="R7" s="1162"/>
      <c r="S7" s="1162"/>
      <c r="T7" s="1162"/>
      <c r="U7" s="1162"/>
      <c r="V7" s="1162">
        <v>4738</v>
      </c>
      <c r="W7" s="1162"/>
      <c r="X7" s="1162"/>
      <c r="Y7" s="1162"/>
      <c r="Z7" s="1162"/>
      <c r="AA7" s="1162">
        <v>161</v>
      </c>
      <c r="AB7" s="1162"/>
      <c r="AC7" s="1162"/>
      <c r="AD7" s="1162"/>
      <c r="AE7" s="1163"/>
      <c r="AF7" s="1164">
        <v>160</v>
      </c>
      <c r="AG7" s="1165"/>
      <c r="AH7" s="1165"/>
      <c r="AI7" s="1165"/>
      <c r="AJ7" s="1166"/>
      <c r="AK7" s="1148">
        <v>58</v>
      </c>
      <c r="AL7" s="1149"/>
      <c r="AM7" s="1149"/>
      <c r="AN7" s="1149"/>
      <c r="AO7" s="1149"/>
      <c r="AP7" s="1149">
        <v>2853</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c r="BT7" s="1153"/>
      <c r="BU7" s="1153"/>
      <c r="BV7" s="1153"/>
      <c r="BW7" s="1153"/>
      <c r="BX7" s="1153"/>
      <c r="BY7" s="1153"/>
      <c r="BZ7" s="1153"/>
      <c r="CA7" s="1153"/>
      <c r="CB7" s="1153"/>
      <c r="CC7" s="1153"/>
      <c r="CD7" s="1153"/>
      <c r="CE7" s="1153"/>
      <c r="CF7" s="1153"/>
      <c r="CG7" s="1154"/>
      <c r="CH7" s="1145"/>
      <c r="CI7" s="1146"/>
      <c r="CJ7" s="1146"/>
      <c r="CK7" s="1146"/>
      <c r="CL7" s="1147"/>
      <c r="CM7" s="1145"/>
      <c r="CN7" s="1146"/>
      <c r="CO7" s="1146"/>
      <c r="CP7" s="1146"/>
      <c r="CQ7" s="1147"/>
      <c r="CR7" s="1145"/>
      <c r="CS7" s="1146"/>
      <c r="CT7" s="1146"/>
      <c r="CU7" s="1146"/>
      <c r="CV7" s="1147"/>
      <c r="CW7" s="1145"/>
      <c r="CX7" s="1146"/>
      <c r="CY7" s="1146"/>
      <c r="CZ7" s="1146"/>
      <c r="DA7" s="1147"/>
      <c r="DB7" s="1145"/>
      <c r="DC7" s="1146"/>
      <c r="DD7" s="1146"/>
      <c r="DE7" s="1146"/>
      <c r="DF7" s="1147"/>
      <c r="DG7" s="1145"/>
      <c r="DH7" s="1146"/>
      <c r="DI7" s="1146"/>
      <c r="DJ7" s="1146"/>
      <c r="DK7" s="1147"/>
      <c r="DL7" s="1145"/>
      <c r="DM7" s="1146"/>
      <c r="DN7" s="1146"/>
      <c r="DO7" s="1146"/>
      <c r="DP7" s="1147"/>
      <c r="DQ7" s="1145"/>
      <c r="DR7" s="1146"/>
      <c r="DS7" s="1146"/>
      <c r="DT7" s="1146"/>
      <c r="DU7" s="1147"/>
      <c r="DV7" s="1172"/>
      <c r="DW7" s="1173"/>
      <c r="DX7" s="1173"/>
      <c r="DY7" s="1173"/>
      <c r="DZ7" s="1174"/>
      <c r="EA7" s="256"/>
    </row>
    <row r="8" spans="1:131" s="257" customFormat="1" ht="26.25" customHeight="1" x14ac:dyDescent="0.15">
      <c r="A8" s="263">
        <v>2</v>
      </c>
      <c r="B8" s="1094" t="s">
        <v>389</v>
      </c>
      <c r="C8" s="1095"/>
      <c r="D8" s="1095"/>
      <c r="E8" s="1095"/>
      <c r="F8" s="1095"/>
      <c r="G8" s="1095"/>
      <c r="H8" s="1095"/>
      <c r="I8" s="1095"/>
      <c r="J8" s="1095"/>
      <c r="K8" s="1095"/>
      <c r="L8" s="1095"/>
      <c r="M8" s="1095"/>
      <c r="N8" s="1095"/>
      <c r="O8" s="1095"/>
      <c r="P8" s="1096"/>
      <c r="Q8" s="1100">
        <v>69</v>
      </c>
      <c r="R8" s="1101"/>
      <c r="S8" s="1101"/>
      <c r="T8" s="1101"/>
      <c r="U8" s="1101"/>
      <c r="V8" s="1101">
        <v>69</v>
      </c>
      <c r="W8" s="1101"/>
      <c r="X8" s="1101"/>
      <c r="Y8" s="1101"/>
      <c r="Z8" s="1101"/>
      <c r="AA8" s="1101">
        <v>0</v>
      </c>
      <c r="AB8" s="1101"/>
      <c r="AC8" s="1101"/>
      <c r="AD8" s="1101"/>
      <c r="AE8" s="1102"/>
      <c r="AF8" s="1076" t="s">
        <v>390</v>
      </c>
      <c r="AG8" s="1077"/>
      <c r="AH8" s="1077"/>
      <c r="AI8" s="1077"/>
      <c r="AJ8" s="1078"/>
      <c r="AK8" s="1143">
        <v>61</v>
      </c>
      <c r="AL8" s="1144"/>
      <c r="AM8" s="1144"/>
      <c r="AN8" s="1144"/>
      <c r="AO8" s="1144"/>
      <c r="AP8" s="1144" t="s">
        <v>591</v>
      </c>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6"/>
    </row>
    <row r="9" spans="1:131" s="257" customFormat="1" ht="26.25" customHeight="1" x14ac:dyDescent="0.15">
      <c r="A9" s="263">
        <v>3</v>
      </c>
      <c r="B9" s="1094" t="s">
        <v>391</v>
      </c>
      <c r="C9" s="1095"/>
      <c r="D9" s="1095"/>
      <c r="E9" s="1095"/>
      <c r="F9" s="1095"/>
      <c r="G9" s="1095"/>
      <c r="H9" s="1095"/>
      <c r="I9" s="1095"/>
      <c r="J9" s="1095"/>
      <c r="K9" s="1095"/>
      <c r="L9" s="1095"/>
      <c r="M9" s="1095"/>
      <c r="N9" s="1095"/>
      <c r="O9" s="1095"/>
      <c r="P9" s="1096"/>
      <c r="Q9" s="1100">
        <v>18</v>
      </c>
      <c r="R9" s="1101"/>
      <c r="S9" s="1101"/>
      <c r="T9" s="1101"/>
      <c r="U9" s="1101"/>
      <c r="V9" s="1101">
        <v>18</v>
      </c>
      <c r="W9" s="1101"/>
      <c r="X9" s="1101"/>
      <c r="Y9" s="1101"/>
      <c r="Z9" s="1101"/>
      <c r="AA9" s="1101">
        <v>0</v>
      </c>
      <c r="AB9" s="1101"/>
      <c r="AC9" s="1101"/>
      <c r="AD9" s="1101"/>
      <c r="AE9" s="1102"/>
      <c r="AF9" s="1076" t="s">
        <v>126</v>
      </c>
      <c r="AG9" s="1077"/>
      <c r="AH9" s="1077"/>
      <c r="AI9" s="1077"/>
      <c r="AJ9" s="1078"/>
      <c r="AK9" s="1143">
        <v>4</v>
      </c>
      <c r="AL9" s="1144"/>
      <c r="AM9" s="1144"/>
      <c r="AN9" s="1144"/>
      <c r="AO9" s="1144"/>
      <c r="AP9" s="1144" t="s">
        <v>591</v>
      </c>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t="s">
        <v>392</v>
      </c>
      <c r="C10" s="1095"/>
      <c r="D10" s="1095"/>
      <c r="E10" s="1095"/>
      <c r="F10" s="1095"/>
      <c r="G10" s="1095"/>
      <c r="H10" s="1095"/>
      <c r="I10" s="1095"/>
      <c r="J10" s="1095"/>
      <c r="K10" s="1095"/>
      <c r="L10" s="1095"/>
      <c r="M10" s="1095"/>
      <c r="N10" s="1095"/>
      <c r="O10" s="1095"/>
      <c r="P10" s="1096"/>
      <c r="Q10" s="1100">
        <v>3</v>
      </c>
      <c r="R10" s="1101"/>
      <c r="S10" s="1101"/>
      <c r="T10" s="1101"/>
      <c r="U10" s="1101"/>
      <c r="V10" s="1101">
        <v>0</v>
      </c>
      <c r="W10" s="1101"/>
      <c r="X10" s="1101"/>
      <c r="Y10" s="1101"/>
      <c r="Z10" s="1101"/>
      <c r="AA10" s="1101">
        <v>3</v>
      </c>
      <c r="AB10" s="1101"/>
      <c r="AC10" s="1101"/>
      <c r="AD10" s="1101"/>
      <c r="AE10" s="1102"/>
      <c r="AF10" s="1076">
        <v>3</v>
      </c>
      <c r="AG10" s="1077"/>
      <c r="AH10" s="1077"/>
      <c r="AI10" s="1077"/>
      <c r="AJ10" s="1078"/>
      <c r="AK10" s="1143" t="s">
        <v>591</v>
      </c>
      <c r="AL10" s="1144"/>
      <c r="AM10" s="1144"/>
      <c r="AN10" s="1144"/>
      <c r="AO10" s="1144"/>
      <c r="AP10" s="1144" t="s">
        <v>591</v>
      </c>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393</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394</v>
      </c>
      <c r="B23" s="1001" t="s">
        <v>395</v>
      </c>
      <c r="C23" s="1002"/>
      <c r="D23" s="1002"/>
      <c r="E23" s="1002"/>
      <c r="F23" s="1002"/>
      <c r="G23" s="1002"/>
      <c r="H23" s="1002"/>
      <c r="I23" s="1002"/>
      <c r="J23" s="1002"/>
      <c r="K23" s="1002"/>
      <c r="L23" s="1002"/>
      <c r="M23" s="1002"/>
      <c r="N23" s="1002"/>
      <c r="O23" s="1002"/>
      <c r="P23" s="1003"/>
      <c r="Q23" s="1125">
        <v>4911</v>
      </c>
      <c r="R23" s="1126"/>
      <c r="S23" s="1126"/>
      <c r="T23" s="1126"/>
      <c r="U23" s="1126"/>
      <c r="V23" s="1126">
        <v>4746</v>
      </c>
      <c r="W23" s="1126"/>
      <c r="X23" s="1126"/>
      <c r="Y23" s="1126"/>
      <c r="Z23" s="1126"/>
      <c r="AA23" s="1126">
        <v>165</v>
      </c>
      <c r="AB23" s="1126"/>
      <c r="AC23" s="1126"/>
      <c r="AD23" s="1126"/>
      <c r="AE23" s="1127"/>
      <c r="AF23" s="1128">
        <v>163</v>
      </c>
      <c r="AG23" s="1126"/>
      <c r="AH23" s="1126"/>
      <c r="AI23" s="1126"/>
      <c r="AJ23" s="1129"/>
      <c r="AK23" s="1130"/>
      <c r="AL23" s="1131"/>
      <c r="AM23" s="1131"/>
      <c r="AN23" s="1131"/>
      <c r="AO23" s="1131"/>
      <c r="AP23" s="1126">
        <v>2853</v>
      </c>
      <c r="AQ23" s="1126"/>
      <c r="AR23" s="1126"/>
      <c r="AS23" s="1126"/>
      <c r="AT23" s="1126"/>
      <c r="AU23" s="1132"/>
      <c r="AV23" s="1132"/>
      <c r="AW23" s="1132"/>
      <c r="AX23" s="1132"/>
      <c r="AY23" s="1133"/>
      <c r="AZ23" s="1122" t="s">
        <v>396</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1" t="s">
        <v>397</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0" t="s">
        <v>398</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371</v>
      </c>
      <c r="B26" s="1053"/>
      <c r="C26" s="1053"/>
      <c r="D26" s="1053"/>
      <c r="E26" s="1053"/>
      <c r="F26" s="1053"/>
      <c r="G26" s="1053"/>
      <c r="H26" s="1053"/>
      <c r="I26" s="1053"/>
      <c r="J26" s="1053"/>
      <c r="K26" s="1053"/>
      <c r="L26" s="1053"/>
      <c r="M26" s="1053"/>
      <c r="N26" s="1053"/>
      <c r="O26" s="1053"/>
      <c r="P26" s="1054"/>
      <c r="Q26" s="1058" t="s">
        <v>399</v>
      </c>
      <c r="R26" s="1059"/>
      <c r="S26" s="1059"/>
      <c r="T26" s="1059"/>
      <c r="U26" s="1060"/>
      <c r="V26" s="1058" t="s">
        <v>400</v>
      </c>
      <c r="W26" s="1059"/>
      <c r="X26" s="1059"/>
      <c r="Y26" s="1059"/>
      <c r="Z26" s="1060"/>
      <c r="AA26" s="1058" t="s">
        <v>401</v>
      </c>
      <c r="AB26" s="1059"/>
      <c r="AC26" s="1059"/>
      <c r="AD26" s="1059"/>
      <c r="AE26" s="1059"/>
      <c r="AF26" s="1116" t="s">
        <v>402</v>
      </c>
      <c r="AG26" s="1065"/>
      <c r="AH26" s="1065"/>
      <c r="AI26" s="1065"/>
      <c r="AJ26" s="1117"/>
      <c r="AK26" s="1059" t="s">
        <v>403</v>
      </c>
      <c r="AL26" s="1059"/>
      <c r="AM26" s="1059"/>
      <c r="AN26" s="1059"/>
      <c r="AO26" s="1060"/>
      <c r="AP26" s="1058" t="s">
        <v>404</v>
      </c>
      <c r="AQ26" s="1059"/>
      <c r="AR26" s="1059"/>
      <c r="AS26" s="1059"/>
      <c r="AT26" s="1060"/>
      <c r="AU26" s="1058" t="s">
        <v>405</v>
      </c>
      <c r="AV26" s="1059"/>
      <c r="AW26" s="1059"/>
      <c r="AX26" s="1059"/>
      <c r="AY26" s="1060"/>
      <c r="AZ26" s="1058" t="s">
        <v>406</v>
      </c>
      <c r="BA26" s="1059"/>
      <c r="BB26" s="1059"/>
      <c r="BC26" s="1059"/>
      <c r="BD26" s="1060"/>
      <c r="BE26" s="1058" t="s">
        <v>378</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7" t="s">
        <v>407</v>
      </c>
      <c r="C28" s="1108"/>
      <c r="D28" s="1108"/>
      <c r="E28" s="1108"/>
      <c r="F28" s="1108"/>
      <c r="G28" s="1108"/>
      <c r="H28" s="1108"/>
      <c r="I28" s="1108"/>
      <c r="J28" s="1108"/>
      <c r="K28" s="1108"/>
      <c r="L28" s="1108"/>
      <c r="M28" s="1108"/>
      <c r="N28" s="1108"/>
      <c r="O28" s="1108"/>
      <c r="P28" s="1109"/>
      <c r="Q28" s="1110">
        <v>448</v>
      </c>
      <c r="R28" s="1111"/>
      <c r="S28" s="1111"/>
      <c r="T28" s="1111"/>
      <c r="U28" s="1111"/>
      <c r="V28" s="1111">
        <v>438</v>
      </c>
      <c r="W28" s="1111"/>
      <c r="X28" s="1111"/>
      <c r="Y28" s="1111"/>
      <c r="Z28" s="1111"/>
      <c r="AA28" s="1111">
        <v>11</v>
      </c>
      <c r="AB28" s="1111"/>
      <c r="AC28" s="1111"/>
      <c r="AD28" s="1111"/>
      <c r="AE28" s="1112"/>
      <c r="AF28" s="1113">
        <v>11</v>
      </c>
      <c r="AG28" s="1111"/>
      <c r="AH28" s="1111"/>
      <c r="AI28" s="1111"/>
      <c r="AJ28" s="1114"/>
      <c r="AK28" s="1115">
        <v>76</v>
      </c>
      <c r="AL28" s="1103"/>
      <c r="AM28" s="1103"/>
      <c r="AN28" s="1103"/>
      <c r="AO28" s="1103"/>
      <c r="AP28" s="1103" t="s">
        <v>591</v>
      </c>
      <c r="AQ28" s="1103"/>
      <c r="AR28" s="1103"/>
      <c r="AS28" s="1103"/>
      <c r="AT28" s="1103"/>
      <c r="AU28" s="1103" t="s">
        <v>591</v>
      </c>
      <c r="AV28" s="1103"/>
      <c r="AW28" s="1103"/>
      <c r="AX28" s="1103"/>
      <c r="AY28" s="1103"/>
      <c r="AZ28" s="1104" t="s">
        <v>591</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408</v>
      </c>
      <c r="C29" s="1095"/>
      <c r="D29" s="1095"/>
      <c r="E29" s="1095"/>
      <c r="F29" s="1095"/>
      <c r="G29" s="1095"/>
      <c r="H29" s="1095"/>
      <c r="I29" s="1095"/>
      <c r="J29" s="1095"/>
      <c r="K29" s="1095"/>
      <c r="L29" s="1095"/>
      <c r="M29" s="1095"/>
      <c r="N29" s="1095"/>
      <c r="O29" s="1095"/>
      <c r="P29" s="1096"/>
      <c r="Q29" s="1100">
        <v>429</v>
      </c>
      <c r="R29" s="1101"/>
      <c r="S29" s="1101"/>
      <c r="T29" s="1101"/>
      <c r="U29" s="1101"/>
      <c r="V29" s="1101">
        <v>429</v>
      </c>
      <c r="W29" s="1101"/>
      <c r="X29" s="1101"/>
      <c r="Y29" s="1101"/>
      <c r="Z29" s="1101"/>
      <c r="AA29" s="1101">
        <v>0</v>
      </c>
      <c r="AB29" s="1101"/>
      <c r="AC29" s="1101"/>
      <c r="AD29" s="1101"/>
      <c r="AE29" s="1102"/>
      <c r="AF29" s="1076">
        <v>0</v>
      </c>
      <c r="AG29" s="1077"/>
      <c r="AH29" s="1077"/>
      <c r="AI29" s="1077"/>
      <c r="AJ29" s="1078"/>
      <c r="AK29" s="1037">
        <v>154</v>
      </c>
      <c r="AL29" s="1028"/>
      <c r="AM29" s="1028"/>
      <c r="AN29" s="1028"/>
      <c r="AO29" s="1028"/>
      <c r="AP29" s="1028">
        <v>84</v>
      </c>
      <c r="AQ29" s="1028"/>
      <c r="AR29" s="1028"/>
      <c r="AS29" s="1028"/>
      <c r="AT29" s="1028"/>
      <c r="AU29" s="1028" t="s">
        <v>591</v>
      </c>
      <c r="AV29" s="1028"/>
      <c r="AW29" s="1028"/>
      <c r="AX29" s="1028"/>
      <c r="AY29" s="1028"/>
      <c r="AZ29" s="1099" t="s">
        <v>591</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409</v>
      </c>
      <c r="C30" s="1095"/>
      <c r="D30" s="1095"/>
      <c r="E30" s="1095"/>
      <c r="F30" s="1095"/>
      <c r="G30" s="1095"/>
      <c r="H30" s="1095"/>
      <c r="I30" s="1095"/>
      <c r="J30" s="1095"/>
      <c r="K30" s="1095"/>
      <c r="L30" s="1095"/>
      <c r="M30" s="1095"/>
      <c r="N30" s="1095"/>
      <c r="O30" s="1095"/>
      <c r="P30" s="1096"/>
      <c r="Q30" s="1100">
        <v>446</v>
      </c>
      <c r="R30" s="1101"/>
      <c r="S30" s="1101"/>
      <c r="T30" s="1101"/>
      <c r="U30" s="1101"/>
      <c r="V30" s="1101">
        <v>443</v>
      </c>
      <c r="W30" s="1101"/>
      <c r="X30" s="1101"/>
      <c r="Y30" s="1101"/>
      <c r="Z30" s="1101"/>
      <c r="AA30" s="1101">
        <v>3</v>
      </c>
      <c r="AB30" s="1101"/>
      <c r="AC30" s="1101"/>
      <c r="AD30" s="1101"/>
      <c r="AE30" s="1102"/>
      <c r="AF30" s="1076">
        <v>3</v>
      </c>
      <c r="AG30" s="1077"/>
      <c r="AH30" s="1077"/>
      <c r="AI30" s="1077"/>
      <c r="AJ30" s="1078"/>
      <c r="AK30" s="1037">
        <v>86</v>
      </c>
      <c r="AL30" s="1028"/>
      <c r="AM30" s="1028"/>
      <c r="AN30" s="1028"/>
      <c r="AO30" s="1028"/>
      <c r="AP30" s="1028" t="s">
        <v>591</v>
      </c>
      <c r="AQ30" s="1028"/>
      <c r="AR30" s="1028"/>
      <c r="AS30" s="1028"/>
      <c r="AT30" s="1028"/>
      <c r="AU30" s="1028" t="s">
        <v>591</v>
      </c>
      <c r="AV30" s="1028"/>
      <c r="AW30" s="1028"/>
      <c r="AX30" s="1028"/>
      <c r="AY30" s="1028"/>
      <c r="AZ30" s="1099" t="s">
        <v>591</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410</v>
      </c>
      <c r="C31" s="1095"/>
      <c r="D31" s="1095"/>
      <c r="E31" s="1095"/>
      <c r="F31" s="1095"/>
      <c r="G31" s="1095"/>
      <c r="H31" s="1095"/>
      <c r="I31" s="1095"/>
      <c r="J31" s="1095"/>
      <c r="K31" s="1095"/>
      <c r="L31" s="1095"/>
      <c r="M31" s="1095"/>
      <c r="N31" s="1095"/>
      <c r="O31" s="1095"/>
      <c r="P31" s="1096"/>
      <c r="Q31" s="1100">
        <v>51</v>
      </c>
      <c r="R31" s="1101"/>
      <c r="S31" s="1101"/>
      <c r="T31" s="1101"/>
      <c r="U31" s="1101"/>
      <c r="V31" s="1101">
        <v>49</v>
      </c>
      <c r="W31" s="1101"/>
      <c r="X31" s="1101"/>
      <c r="Y31" s="1101"/>
      <c r="Z31" s="1101"/>
      <c r="AA31" s="1101">
        <v>2</v>
      </c>
      <c r="AB31" s="1101"/>
      <c r="AC31" s="1101"/>
      <c r="AD31" s="1101"/>
      <c r="AE31" s="1102"/>
      <c r="AF31" s="1076">
        <v>2</v>
      </c>
      <c r="AG31" s="1077"/>
      <c r="AH31" s="1077"/>
      <c r="AI31" s="1077"/>
      <c r="AJ31" s="1078"/>
      <c r="AK31" s="1037">
        <v>55</v>
      </c>
      <c r="AL31" s="1028"/>
      <c r="AM31" s="1028"/>
      <c r="AN31" s="1028"/>
      <c r="AO31" s="1028"/>
      <c r="AP31" s="1028" t="s">
        <v>591</v>
      </c>
      <c r="AQ31" s="1028"/>
      <c r="AR31" s="1028"/>
      <c r="AS31" s="1028"/>
      <c r="AT31" s="1028"/>
      <c r="AU31" s="1028" t="s">
        <v>591</v>
      </c>
      <c r="AV31" s="1028"/>
      <c r="AW31" s="1028"/>
      <c r="AX31" s="1028"/>
      <c r="AY31" s="1028"/>
      <c r="AZ31" s="1099" t="s">
        <v>591</v>
      </c>
      <c r="BA31" s="1099"/>
      <c r="BB31" s="1099"/>
      <c r="BC31" s="1099"/>
      <c r="BD31" s="1099"/>
      <c r="BE31" s="1089"/>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411</v>
      </c>
      <c r="C32" s="1095"/>
      <c r="D32" s="1095"/>
      <c r="E32" s="1095"/>
      <c r="F32" s="1095"/>
      <c r="G32" s="1095"/>
      <c r="H32" s="1095"/>
      <c r="I32" s="1095"/>
      <c r="J32" s="1095"/>
      <c r="K32" s="1095"/>
      <c r="L32" s="1095"/>
      <c r="M32" s="1095"/>
      <c r="N32" s="1095"/>
      <c r="O32" s="1095"/>
      <c r="P32" s="1096"/>
      <c r="Q32" s="1100">
        <v>73</v>
      </c>
      <c r="R32" s="1101"/>
      <c r="S32" s="1101"/>
      <c r="T32" s="1101"/>
      <c r="U32" s="1101"/>
      <c r="V32" s="1101">
        <v>70</v>
      </c>
      <c r="W32" s="1101"/>
      <c r="X32" s="1101"/>
      <c r="Y32" s="1101"/>
      <c r="Z32" s="1101"/>
      <c r="AA32" s="1101">
        <v>3</v>
      </c>
      <c r="AB32" s="1101"/>
      <c r="AC32" s="1101"/>
      <c r="AD32" s="1101"/>
      <c r="AE32" s="1102"/>
      <c r="AF32" s="1076">
        <v>3</v>
      </c>
      <c r="AG32" s="1077"/>
      <c r="AH32" s="1077"/>
      <c r="AI32" s="1077"/>
      <c r="AJ32" s="1078"/>
      <c r="AK32" s="1037">
        <v>10</v>
      </c>
      <c r="AL32" s="1028"/>
      <c r="AM32" s="1028"/>
      <c r="AN32" s="1028"/>
      <c r="AO32" s="1028"/>
      <c r="AP32" s="1028">
        <v>176</v>
      </c>
      <c r="AQ32" s="1028"/>
      <c r="AR32" s="1028"/>
      <c r="AS32" s="1028"/>
      <c r="AT32" s="1028"/>
      <c r="AU32" s="1028">
        <v>119</v>
      </c>
      <c r="AV32" s="1028"/>
      <c r="AW32" s="1028"/>
      <c r="AX32" s="1028"/>
      <c r="AY32" s="1028"/>
      <c r="AZ32" s="1099" t="s">
        <v>591</v>
      </c>
      <c r="BA32" s="1099"/>
      <c r="BB32" s="1099"/>
      <c r="BC32" s="1099"/>
      <c r="BD32" s="1099"/>
      <c r="BE32" s="1089" t="s">
        <v>412</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t="s">
        <v>413</v>
      </c>
      <c r="C33" s="1095"/>
      <c r="D33" s="1095"/>
      <c r="E33" s="1095"/>
      <c r="F33" s="1095"/>
      <c r="G33" s="1095"/>
      <c r="H33" s="1095"/>
      <c r="I33" s="1095"/>
      <c r="J33" s="1095"/>
      <c r="K33" s="1095"/>
      <c r="L33" s="1095"/>
      <c r="M33" s="1095"/>
      <c r="N33" s="1095"/>
      <c r="O33" s="1095"/>
      <c r="P33" s="1096"/>
      <c r="Q33" s="1100" t="s">
        <v>591</v>
      </c>
      <c r="R33" s="1101"/>
      <c r="S33" s="1101"/>
      <c r="T33" s="1101"/>
      <c r="U33" s="1101"/>
      <c r="V33" s="1101" t="s">
        <v>591</v>
      </c>
      <c r="W33" s="1101"/>
      <c r="X33" s="1101"/>
      <c r="Y33" s="1101"/>
      <c r="Z33" s="1101"/>
      <c r="AA33" s="1101" t="s">
        <v>591</v>
      </c>
      <c r="AB33" s="1101"/>
      <c r="AC33" s="1101"/>
      <c r="AD33" s="1101"/>
      <c r="AE33" s="1102"/>
      <c r="AF33" s="1076" t="s">
        <v>126</v>
      </c>
      <c r="AG33" s="1077"/>
      <c r="AH33" s="1077"/>
      <c r="AI33" s="1077"/>
      <c r="AJ33" s="1078"/>
      <c r="AK33" s="1037" t="s">
        <v>591</v>
      </c>
      <c r="AL33" s="1028"/>
      <c r="AM33" s="1028"/>
      <c r="AN33" s="1028"/>
      <c r="AO33" s="1028"/>
      <c r="AP33" s="1028" t="s">
        <v>591</v>
      </c>
      <c r="AQ33" s="1028"/>
      <c r="AR33" s="1028"/>
      <c r="AS33" s="1028"/>
      <c r="AT33" s="1028"/>
      <c r="AU33" s="1028" t="s">
        <v>591</v>
      </c>
      <c r="AV33" s="1028"/>
      <c r="AW33" s="1028"/>
      <c r="AX33" s="1028"/>
      <c r="AY33" s="1028"/>
      <c r="AZ33" s="1099" t="s">
        <v>591</v>
      </c>
      <c r="BA33" s="1099"/>
      <c r="BB33" s="1099"/>
      <c r="BC33" s="1099"/>
      <c r="BD33" s="1099"/>
      <c r="BE33" s="1089" t="s">
        <v>414</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t="s">
        <v>415</v>
      </c>
      <c r="C34" s="1095"/>
      <c r="D34" s="1095"/>
      <c r="E34" s="1095"/>
      <c r="F34" s="1095"/>
      <c r="G34" s="1095"/>
      <c r="H34" s="1095"/>
      <c r="I34" s="1095"/>
      <c r="J34" s="1095"/>
      <c r="K34" s="1095"/>
      <c r="L34" s="1095"/>
      <c r="M34" s="1095"/>
      <c r="N34" s="1095"/>
      <c r="O34" s="1095"/>
      <c r="P34" s="1096"/>
      <c r="Q34" s="1100">
        <v>359</v>
      </c>
      <c r="R34" s="1101"/>
      <c r="S34" s="1101"/>
      <c r="T34" s="1101"/>
      <c r="U34" s="1101"/>
      <c r="V34" s="1101">
        <v>341</v>
      </c>
      <c r="W34" s="1101"/>
      <c r="X34" s="1101"/>
      <c r="Y34" s="1101"/>
      <c r="Z34" s="1101"/>
      <c r="AA34" s="1101">
        <v>18</v>
      </c>
      <c r="AB34" s="1101"/>
      <c r="AC34" s="1101"/>
      <c r="AD34" s="1101"/>
      <c r="AE34" s="1102"/>
      <c r="AF34" s="1076">
        <v>18</v>
      </c>
      <c r="AG34" s="1077"/>
      <c r="AH34" s="1077"/>
      <c r="AI34" s="1077"/>
      <c r="AJ34" s="1078"/>
      <c r="AK34" s="1037">
        <v>157</v>
      </c>
      <c r="AL34" s="1028"/>
      <c r="AM34" s="1028"/>
      <c r="AN34" s="1028"/>
      <c r="AO34" s="1028"/>
      <c r="AP34" s="1028">
        <v>801</v>
      </c>
      <c r="AQ34" s="1028"/>
      <c r="AR34" s="1028"/>
      <c r="AS34" s="1028"/>
      <c r="AT34" s="1028"/>
      <c r="AU34" s="1028">
        <v>775</v>
      </c>
      <c r="AV34" s="1028"/>
      <c r="AW34" s="1028"/>
      <c r="AX34" s="1028"/>
      <c r="AY34" s="1028"/>
      <c r="AZ34" s="1099" t="s">
        <v>591</v>
      </c>
      <c r="BA34" s="1099"/>
      <c r="BB34" s="1099"/>
      <c r="BC34" s="1099"/>
      <c r="BD34" s="1099"/>
      <c r="BE34" s="1089" t="s">
        <v>414</v>
      </c>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416</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394</v>
      </c>
      <c r="B63" s="1001" t="s">
        <v>417</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36</v>
      </c>
      <c r="AG63" s="1016"/>
      <c r="AH63" s="1016"/>
      <c r="AI63" s="1016"/>
      <c r="AJ63" s="1087"/>
      <c r="AK63" s="1088"/>
      <c r="AL63" s="1020"/>
      <c r="AM63" s="1020"/>
      <c r="AN63" s="1020"/>
      <c r="AO63" s="1020"/>
      <c r="AP63" s="1016">
        <v>1061</v>
      </c>
      <c r="AQ63" s="1016"/>
      <c r="AR63" s="1016"/>
      <c r="AS63" s="1016"/>
      <c r="AT63" s="1016"/>
      <c r="AU63" s="1016">
        <v>894</v>
      </c>
      <c r="AV63" s="1016"/>
      <c r="AW63" s="1016"/>
      <c r="AX63" s="1016"/>
      <c r="AY63" s="1016"/>
      <c r="AZ63" s="1082"/>
      <c r="BA63" s="1082"/>
      <c r="BB63" s="1082"/>
      <c r="BC63" s="1082"/>
      <c r="BD63" s="1082"/>
      <c r="BE63" s="1017" t="s">
        <v>591</v>
      </c>
      <c r="BF63" s="1017"/>
      <c r="BG63" s="1017"/>
      <c r="BH63" s="1017"/>
      <c r="BI63" s="1018"/>
      <c r="BJ63" s="1083" t="s">
        <v>390</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419</v>
      </c>
      <c r="B66" s="1053"/>
      <c r="C66" s="1053"/>
      <c r="D66" s="1053"/>
      <c r="E66" s="1053"/>
      <c r="F66" s="1053"/>
      <c r="G66" s="1053"/>
      <c r="H66" s="1053"/>
      <c r="I66" s="1053"/>
      <c r="J66" s="1053"/>
      <c r="K66" s="1053"/>
      <c r="L66" s="1053"/>
      <c r="M66" s="1053"/>
      <c r="N66" s="1053"/>
      <c r="O66" s="1053"/>
      <c r="P66" s="1054"/>
      <c r="Q66" s="1058" t="s">
        <v>420</v>
      </c>
      <c r="R66" s="1059"/>
      <c r="S66" s="1059"/>
      <c r="T66" s="1059"/>
      <c r="U66" s="1060"/>
      <c r="V66" s="1058" t="s">
        <v>400</v>
      </c>
      <c r="W66" s="1059"/>
      <c r="X66" s="1059"/>
      <c r="Y66" s="1059"/>
      <c r="Z66" s="1060"/>
      <c r="AA66" s="1058" t="s">
        <v>421</v>
      </c>
      <c r="AB66" s="1059"/>
      <c r="AC66" s="1059"/>
      <c r="AD66" s="1059"/>
      <c r="AE66" s="1060"/>
      <c r="AF66" s="1064" t="s">
        <v>422</v>
      </c>
      <c r="AG66" s="1065"/>
      <c r="AH66" s="1065"/>
      <c r="AI66" s="1065"/>
      <c r="AJ66" s="1066"/>
      <c r="AK66" s="1058" t="s">
        <v>423</v>
      </c>
      <c r="AL66" s="1053"/>
      <c r="AM66" s="1053"/>
      <c r="AN66" s="1053"/>
      <c r="AO66" s="1054"/>
      <c r="AP66" s="1058" t="s">
        <v>424</v>
      </c>
      <c r="AQ66" s="1059"/>
      <c r="AR66" s="1059"/>
      <c r="AS66" s="1059"/>
      <c r="AT66" s="1060"/>
      <c r="AU66" s="1058" t="s">
        <v>425</v>
      </c>
      <c r="AV66" s="1059"/>
      <c r="AW66" s="1059"/>
      <c r="AX66" s="1059"/>
      <c r="AY66" s="1060"/>
      <c r="AZ66" s="1058" t="s">
        <v>378</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594</v>
      </c>
      <c r="C68" s="1043"/>
      <c r="D68" s="1043"/>
      <c r="E68" s="1043"/>
      <c r="F68" s="1043"/>
      <c r="G68" s="1043"/>
      <c r="H68" s="1043"/>
      <c r="I68" s="1043"/>
      <c r="J68" s="1043"/>
      <c r="K68" s="1043"/>
      <c r="L68" s="1043"/>
      <c r="M68" s="1043"/>
      <c r="N68" s="1043"/>
      <c r="O68" s="1043"/>
      <c r="P68" s="1044"/>
      <c r="Q68" s="1045">
        <v>6959</v>
      </c>
      <c r="R68" s="1039"/>
      <c r="S68" s="1039"/>
      <c r="T68" s="1039"/>
      <c r="U68" s="1039"/>
      <c r="V68" s="1039">
        <v>6856</v>
      </c>
      <c r="W68" s="1039"/>
      <c r="X68" s="1039"/>
      <c r="Y68" s="1039"/>
      <c r="Z68" s="1039"/>
      <c r="AA68" s="1039">
        <v>103</v>
      </c>
      <c r="AB68" s="1039"/>
      <c r="AC68" s="1039"/>
      <c r="AD68" s="1039"/>
      <c r="AE68" s="1039"/>
      <c r="AF68" s="1039">
        <v>103</v>
      </c>
      <c r="AG68" s="1039"/>
      <c r="AH68" s="1039"/>
      <c r="AI68" s="1039"/>
      <c r="AJ68" s="1039"/>
      <c r="AK68" s="1039">
        <v>2441</v>
      </c>
      <c r="AL68" s="1039"/>
      <c r="AM68" s="1039"/>
      <c r="AN68" s="1039"/>
      <c r="AO68" s="1039"/>
      <c r="AP68" s="1039" t="s">
        <v>591</v>
      </c>
      <c r="AQ68" s="1039"/>
      <c r="AR68" s="1039"/>
      <c r="AS68" s="1039"/>
      <c r="AT68" s="1039"/>
      <c r="AU68" s="1039" t="s">
        <v>591</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592</v>
      </c>
      <c r="C69" s="1032"/>
      <c r="D69" s="1032"/>
      <c r="E69" s="1032"/>
      <c r="F69" s="1032"/>
      <c r="G69" s="1032"/>
      <c r="H69" s="1032"/>
      <c r="I69" s="1032"/>
      <c r="J69" s="1032"/>
      <c r="K69" s="1032"/>
      <c r="L69" s="1032"/>
      <c r="M69" s="1032"/>
      <c r="N69" s="1032"/>
      <c r="O69" s="1032"/>
      <c r="P69" s="1033"/>
      <c r="Q69" s="1034">
        <v>1424517</v>
      </c>
      <c r="R69" s="1028"/>
      <c r="S69" s="1028"/>
      <c r="T69" s="1028"/>
      <c r="U69" s="1028"/>
      <c r="V69" s="1028">
        <v>1354325</v>
      </c>
      <c r="W69" s="1028"/>
      <c r="X69" s="1028"/>
      <c r="Y69" s="1028"/>
      <c r="Z69" s="1028"/>
      <c r="AA69" s="1028">
        <v>70191</v>
      </c>
      <c r="AB69" s="1028"/>
      <c r="AC69" s="1028"/>
      <c r="AD69" s="1028"/>
      <c r="AE69" s="1028"/>
      <c r="AF69" s="1028">
        <v>70191</v>
      </c>
      <c r="AG69" s="1028"/>
      <c r="AH69" s="1028"/>
      <c r="AI69" s="1028"/>
      <c r="AJ69" s="1028"/>
      <c r="AK69" s="1028">
        <v>20230</v>
      </c>
      <c r="AL69" s="1028"/>
      <c r="AM69" s="1028"/>
      <c r="AN69" s="1028"/>
      <c r="AO69" s="1028"/>
      <c r="AP69" s="1028" t="s">
        <v>591</v>
      </c>
      <c r="AQ69" s="1028"/>
      <c r="AR69" s="1028"/>
      <c r="AS69" s="1028"/>
      <c r="AT69" s="1028"/>
      <c r="AU69" s="1028" t="s">
        <v>591</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593</v>
      </c>
      <c r="C70" s="1032"/>
      <c r="D70" s="1032"/>
      <c r="E70" s="1032"/>
      <c r="F70" s="1032"/>
      <c r="G70" s="1032"/>
      <c r="H70" s="1032"/>
      <c r="I70" s="1032"/>
      <c r="J70" s="1032"/>
      <c r="K70" s="1032"/>
      <c r="L70" s="1032"/>
      <c r="M70" s="1032"/>
      <c r="N70" s="1032"/>
      <c r="O70" s="1032"/>
      <c r="P70" s="1033"/>
      <c r="Q70" s="1035">
        <v>562</v>
      </c>
      <c r="R70" s="1036"/>
      <c r="S70" s="1036"/>
      <c r="T70" s="1036"/>
      <c r="U70" s="1037"/>
      <c r="V70" s="1038">
        <v>559</v>
      </c>
      <c r="W70" s="1036"/>
      <c r="X70" s="1036"/>
      <c r="Y70" s="1036"/>
      <c r="Z70" s="1037"/>
      <c r="AA70" s="1038">
        <v>2</v>
      </c>
      <c r="AB70" s="1036"/>
      <c r="AC70" s="1036"/>
      <c r="AD70" s="1036"/>
      <c r="AE70" s="1037"/>
      <c r="AF70" s="1038">
        <v>2</v>
      </c>
      <c r="AG70" s="1036"/>
      <c r="AH70" s="1036"/>
      <c r="AI70" s="1036"/>
      <c r="AJ70" s="1037"/>
      <c r="AK70" s="1038">
        <v>46</v>
      </c>
      <c r="AL70" s="1036"/>
      <c r="AM70" s="1036"/>
      <c r="AN70" s="1036"/>
      <c r="AO70" s="1037"/>
      <c r="AP70" s="1038">
        <v>662</v>
      </c>
      <c r="AQ70" s="1036"/>
      <c r="AR70" s="1036"/>
      <c r="AS70" s="1036"/>
      <c r="AT70" s="1037"/>
      <c r="AU70" s="1038">
        <v>79</v>
      </c>
      <c r="AV70" s="1036"/>
      <c r="AW70" s="1036"/>
      <c r="AX70" s="1036"/>
      <c r="AY70" s="1037"/>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595</v>
      </c>
      <c r="C71" s="1032"/>
      <c r="D71" s="1032"/>
      <c r="E71" s="1032"/>
      <c r="F71" s="1032"/>
      <c r="G71" s="1032"/>
      <c r="H71" s="1032"/>
      <c r="I71" s="1032"/>
      <c r="J71" s="1032"/>
      <c r="K71" s="1032"/>
      <c r="L71" s="1032"/>
      <c r="M71" s="1032"/>
      <c r="N71" s="1032"/>
      <c r="O71" s="1032"/>
      <c r="P71" s="1033"/>
      <c r="Q71" s="1034">
        <v>4669</v>
      </c>
      <c r="R71" s="1028"/>
      <c r="S71" s="1028"/>
      <c r="T71" s="1028"/>
      <c r="U71" s="1028"/>
      <c r="V71" s="1028">
        <v>4084</v>
      </c>
      <c r="W71" s="1028"/>
      <c r="X71" s="1028"/>
      <c r="Y71" s="1028"/>
      <c r="Z71" s="1028"/>
      <c r="AA71" s="1028">
        <v>585</v>
      </c>
      <c r="AB71" s="1028"/>
      <c r="AC71" s="1028"/>
      <c r="AD71" s="1028"/>
      <c r="AE71" s="1028"/>
      <c r="AF71" s="1028">
        <v>585</v>
      </c>
      <c r="AG71" s="1028"/>
      <c r="AH71" s="1028"/>
      <c r="AI71" s="1028"/>
      <c r="AJ71" s="1028"/>
      <c r="AK71" s="1028">
        <v>100</v>
      </c>
      <c r="AL71" s="1028"/>
      <c r="AM71" s="1028"/>
      <c r="AN71" s="1028"/>
      <c r="AO71" s="1028"/>
      <c r="AP71" s="1028" t="s">
        <v>591</v>
      </c>
      <c r="AQ71" s="1028"/>
      <c r="AR71" s="1028"/>
      <c r="AS71" s="1028"/>
      <c r="AT71" s="1028"/>
      <c r="AU71" s="1028" t="s">
        <v>591</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596</v>
      </c>
      <c r="C72" s="1032"/>
      <c r="D72" s="1032"/>
      <c r="E72" s="1032"/>
      <c r="F72" s="1032"/>
      <c r="G72" s="1032"/>
      <c r="H72" s="1032"/>
      <c r="I72" s="1032"/>
      <c r="J72" s="1032"/>
      <c r="K72" s="1032"/>
      <c r="L72" s="1032"/>
      <c r="M72" s="1032"/>
      <c r="N72" s="1032"/>
      <c r="O72" s="1032"/>
      <c r="P72" s="1033"/>
      <c r="Q72" s="1034">
        <v>4</v>
      </c>
      <c r="R72" s="1028"/>
      <c r="S72" s="1028"/>
      <c r="T72" s="1028"/>
      <c r="U72" s="1028"/>
      <c r="V72" s="1028">
        <v>3</v>
      </c>
      <c r="W72" s="1028"/>
      <c r="X72" s="1028"/>
      <c r="Y72" s="1028"/>
      <c r="Z72" s="1028"/>
      <c r="AA72" s="1028">
        <v>1</v>
      </c>
      <c r="AB72" s="1028"/>
      <c r="AC72" s="1028"/>
      <c r="AD72" s="1028"/>
      <c r="AE72" s="1028"/>
      <c r="AF72" s="1028">
        <v>1</v>
      </c>
      <c r="AG72" s="1028"/>
      <c r="AH72" s="1028"/>
      <c r="AI72" s="1028"/>
      <c r="AJ72" s="1028"/>
      <c r="AK72" s="1028" t="s">
        <v>591</v>
      </c>
      <c r="AL72" s="1028"/>
      <c r="AM72" s="1028"/>
      <c r="AN72" s="1028"/>
      <c r="AO72" s="1028"/>
      <c r="AP72" s="1028" t="s">
        <v>591</v>
      </c>
      <c r="AQ72" s="1028"/>
      <c r="AR72" s="1028"/>
      <c r="AS72" s="1028"/>
      <c r="AT72" s="1028"/>
      <c r="AU72" s="1028" t="s">
        <v>591</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597</v>
      </c>
      <c r="C73" s="1032"/>
      <c r="D73" s="1032"/>
      <c r="E73" s="1032"/>
      <c r="F73" s="1032"/>
      <c r="G73" s="1032"/>
      <c r="H73" s="1032"/>
      <c r="I73" s="1032"/>
      <c r="J73" s="1032"/>
      <c r="K73" s="1032"/>
      <c r="L73" s="1032"/>
      <c r="M73" s="1032"/>
      <c r="N73" s="1032"/>
      <c r="O73" s="1032"/>
      <c r="P73" s="1033"/>
      <c r="Q73" s="1034">
        <v>1950</v>
      </c>
      <c r="R73" s="1028"/>
      <c r="S73" s="1028"/>
      <c r="T73" s="1028"/>
      <c r="U73" s="1028"/>
      <c r="V73" s="1028">
        <v>1930</v>
      </c>
      <c r="W73" s="1028"/>
      <c r="X73" s="1028"/>
      <c r="Y73" s="1028"/>
      <c r="Z73" s="1028"/>
      <c r="AA73" s="1028">
        <v>20</v>
      </c>
      <c r="AB73" s="1028"/>
      <c r="AC73" s="1028"/>
      <c r="AD73" s="1028"/>
      <c r="AE73" s="1028"/>
      <c r="AF73" s="1028">
        <v>20</v>
      </c>
      <c r="AG73" s="1028"/>
      <c r="AH73" s="1028"/>
      <c r="AI73" s="1028"/>
      <c r="AJ73" s="1028"/>
      <c r="AK73" s="1028">
        <v>53</v>
      </c>
      <c r="AL73" s="1028"/>
      <c r="AM73" s="1028"/>
      <c r="AN73" s="1028"/>
      <c r="AO73" s="1028"/>
      <c r="AP73" s="1028" t="s">
        <v>591</v>
      </c>
      <c r="AQ73" s="1028"/>
      <c r="AR73" s="1028"/>
      <c r="AS73" s="1028"/>
      <c r="AT73" s="1028"/>
      <c r="AU73" s="1028" t="s">
        <v>591</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598</v>
      </c>
      <c r="C74" s="1032"/>
      <c r="D74" s="1032"/>
      <c r="E74" s="1032"/>
      <c r="F74" s="1032"/>
      <c r="G74" s="1032"/>
      <c r="H74" s="1032"/>
      <c r="I74" s="1032"/>
      <c r="J74" s="1032"/>
      <c r="K74" s="1032"/>
      <c r="L74" s="1032"/>
      <c r="M74" s="1032"/>
      <c r="N74" s="1032"/>
      <c r="O74" s="1032"/>
      <c r="P74" s="1033"/>
      <c r="Q74" s="1034">
        <v>312</v>
      </c>
      <c r="R74" s="1028"/>
      <c r="S74" s="1028"/>
      <c r="T74" s="1028"/>
      <c r="U74" s="1028"/>
      <c r="V74" s="1028">
        <v>191</v>
      </c>
      <c r="W74" s="1028"/>
      <c r="X74" s="1028"/>
      <c r="Y74" s="1028"/>
      <c r="Z74" s="1028"/>
      <c r="AA74" s="1028">
        <v>121</v>
      </c>
      <c r="AB74" s="1028"/>
      <c r="AC74" s="1028"/>
      <c r="AD74" s="1028"/>
      <c r="AE74" s="1028"/>
      <c r="AF74" s="1028">
        <v>121</v>
      </c>
      <c r="AG74" s="1028"/>
      <c r="AH74" s="1028"/>
      <c r="AI74" s="1028"/>
      <c r="AJ74" s="1028"/>
      <c r="AK74" s="1028">
        <v>57</v>
      </c>
      <c r="AL74" s="1028"/>
      <c r="AM74" s="1028"/>
      <c r="AN74" s="1028"/>
      <c r="AO74" s="1028"/>
      <c r="AP74" s="1028" t="s">
        <v>591</v>
      </c>
      <c r="AQ74" s="1028"/>
      <c r="AR74" s="1028"/>
      <c r="AS74" s="1028"/>
      <c r="AT74" s="1028"/>
      <c r="AU74" s="1028" t="s">
        <v>591</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394</v>
      </c>
      <c r="B88" s="1001" t="s">
        <v>426</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799</v>
      </c>
      <c r="AG88" s="1016"/>
      <c r="AH88" s="1016"/>
      <c r="AI88" s="1016"/>
      <c r="AJ88" s="1016"/>
      <c r="AK88" s="1020"/>
      <c r="AL88" s="1020"/>
      <c r="AM88" s="1020"/>
      <c r="AN88" s="1020"/>
      <c r="AO88" s="1020"/>
      <c r="AP88" s="1016">
        <v>662</v>
      </c>
      <c r="AQ88" s="1016"/>
      <c r="AR88" s="1016"/>
      <c r="AS88" s="1016"/>
      <c r="AT88" s="1016"/>
      <c r="AU88" s="1016">
        <v>79</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394</v>
      </c>
      <c r="BR102" s="1001" t="s">
        <v>427</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428</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429</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432</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433</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434</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435</v>
      </c>
      <c r="AB109" s="951"/>
      <c r="AC109" s="951"/>
      <c r="AD109" s="951"/>
      <c r="AE109" s="952"/>
      <c r="AF109" s="953" t="s">
        <v>436</v>
      </c>
      <c r="AG109" s="951"/>
      <c r="AH109" s="951"/>
      <c r="AI109" s="951"/>
      <c r="AJ109" s="952"/>
      <c r="AK109" s="953" t="s">
        <v>306</v>
      </c>
      <c r="AL109" s="951"/>
      <c r="AM109" s="951"/>
      <c r="AN109" s="951"/>
      <c r="AO109" s="952"/>
      <c r="AP109" s="953" t="s">
        <v>437</v>
      </c>
      <c r="AQ109" s="951"/>
      <c r="AR109" s="951"/>
      <c r="AS109" s="951"/>
      <c r="AT109" s="982"/>
      <c r="AU109" s="950" t="s">
        <v>434</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435</v>
      </c>
      <c r="BR109" s="951"/>
      <c r="BS109" s="951"/>
      <c r="BT109" s="951"/>
      <c r="BU109" s="952"/>
      <c r="BV109" s="953" t="s">
        <v>436</v>
      </c>
      <c r="BW109" s="951"/>
      <c r="BX109" s="951"/>
      <c r="BY109" s="951"/>
      <c r="BZ109" s="952"/>
      <c r="CA109" s="953" t="s">
        <v>306</v>
      </c>
      <c r="CB109" s="951"/>
      <c r="CC109" s="951"/>
      <c r="CD109" s="951"/>
      <c r="CE109" s="952"/>
      <c r="CF109" s="989" t="s">
        <v>437</v>
      </c>
      <c r="CG109" s="989"/>
      <c r="CH109" s="989"/>
      <c r="CI109" s="989"/>
      <c r="CJ109" s="989"/>
      <c r="CK109" s="953" t="s">
        <v>438</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435</v>
      </c>
      <c r="DH109" s="951"/>
      <c r="DI109" s="951"/>
      <c r="DJ109" s="951"/>
      <c r="DK109" s="952"/>
      <c r="DL109" s="953" t="s">
        <v>436</v>
      </c>
      <c r="DM109" s="951"/>
      <c r="DN109" s="951"/>
      <c r="DO109" s="951"/>
      <c r="DP109" s="952"/>
      <c r="DQ109" s="953" t="s">
        <v>306</v>
      </c>
      <c r="DR109" s="951"/>
      <c r="DS109" s="951"/>
      <c r="DT109" s="951"/>
      <c r="DU109" s="952"/>
      <c r="DV109" s="953" t="s">
        <v>437</v>
      </c>
      <c r="DW109" s="951"/>
      <c r="DX109" s="951"/>
      <c r="DY109" s="951"/>
      <c r="DZ109" s="982"/>
    </row>
    <row r="110" spans="1:131" s="248" customFormat="1" ht="26.25" customHeight="1" x14ac:dyDescent="0.15">
      <c r="A110" s="853" t="s">
        <v>439</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271191</v>
      </c>
      <c r="AB110" s="944"/>
      <c r="AC110" s="944"/>
      <c r="AD110" s="944"/>
      <c r="AE110" s="945"/>
      <c r="AF110" s="946">
        <v>257358</v>
      </c>
      <c r="AG110" s="944"/>
      <c r="AH110" s="944"/>
      <c r="AI110" s="944"/>
      <c r="AJ110" s="945"/>
      <c r="AK110" s="946">
        <v>280849</v>
      </c>
      <c r="AL110" s="944"/>
      <c r="AM110" s="944"/>
      <c r="AN110" s="944"/>
      <c r="AO110" s="945"/>
      <c r="AP110" s="947">
        <v>18.600000000000001</v>
      </c>
      <c r="AQ110" s="948"/>
      <c r="AR110" s="948"/>
      <c r="AS110" s="948"/>
      <c r="AT110" s="949"/>
      <c r="AU110" s="983" t="s">
        <v>73</v>
      </c>
      <c r="AV110" s="984"/>
      <c r="AW110" s="984"/>
      <c r="AX110" s="984"/>
      <c r="AY110" s="984"/>
      <c r="AZ110" s="909" t="s">
        <v>440</v>
      </c>
      <c r="BA110" s="854"/>
      <c r="BB110" s="854"/>
      <c r="BC110" s="854"/>
      <c r="BD110" s="854"/>
      <c r="BE110" s="854"/>
      <c r="BF110" s="854"/>
      <c r="BG110" s="854"/>
      <c r="BH110" s="854"/>
      <c r="BI110" s="854"/>
      <c r="BJ110" s="854"/>
      <c r="BK110" s="854"/>
      <c r="BL110" s="854"/>
      <c r="BM110" s="854"/>
      <c r="BN110" s="854"/>
      <c r="BO110" s="854"/>
      <c r="BP110" s="855"/>
      <c r="BQ110" s="910">
        <v>2786108</v>
      </c>
      <c r="BR110" s="891"/>
      <c r="BS110" s="891"/>
      <c r="BT110" s="891"/>
      <c r="BU110" s="891"/>
      <c r="BV110" s="891">
        <v>2770972</v>
      </c>
      <c r="BW110" s="891"/>
      <c r="BX110" s="891"/>
      <c r="BY110" s="891"/>
      <c r="BZ110" s="891"/>
      <c r="CA110" s="891">
        <v>2853281</v>
      </c>
      <c r="CB110" s="891"/>
      <c r="CC110" s="891"/>
      <c r="CD110" s="891"/>
      <c r="CE110" s="891"/>
      <c r="CF110" s="915">
        <v>189.2</v>
      </c>
      <c r="CG110" s="916"/>
      <c r="CH110" s="916"/>
      <c r="CI110" s="916"/>
      <c r="CJ110" s="916"/>
      <c r="CK110" s="979" t="s">
        <v>441</v>
      </c>
      <c r="CL110" s="865"/>
      <c r="CM110" s="940" t="s">
        <v>442</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396</v>
      </c>
      <c r="DH110" s="891"/>
      <c r="DI110" s="891"/>
      <c r="DJ110" s="891"/>
      <c r="DK110" s="891"/>
      <c r="DL110" s="891" t="s">
        <v>390</v>
      </c>
      <c r="DM110" s="891"/>
      <c r="DN110" s="891"/>
      <c r="DO110" s="891"/>
      <c r="DP110" s="891"/>
      <c r="DQ110" s="891" t="s">
        <v>390</v>
      </c>
      <c r="DR110" s="891"/>
      <c r="DS110" s="891"/>
      <c r="DT110" s="891"/>
      <c r="DU110" s="891"/>
      <c r="DV110" s="892" t="s">
        <v>126</v>
      </c>
      <c r="DW110" s="892"/>
      <c r="DX110" s="892"/>
      <c r="DY110" s="892"/>
      <c r="DZ110" s="893"/>
    </row>
    <row r="111" spans="1:131" s="248" customFormat="1" ht="26.25" customHeight="1" x14ac:dyDescent="0.15">
      <c r="A111" s="820" t="s">
        <v>443</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444</v>
      </c>
      <c r="AB111" s="972"/>
      <c r="AC111" s="972"/>
      <c r="AD111" s="972"/>
      <c r="AE111" s="973"/>
      <c r="AF111" s="974" t="s">
        <v>126</v>
      </c>
      <c r="AG111" s="972"/>
      <c r="AH111" s="972"/>
      <c r="AI111" s="972"/>
      <c r="AJ111" s="973"/>
      <c r="AK111" s="974" t="s">
        <v>444</v>
      </c>
      <c r="AL111" s="972"/>
      <c r="AM111" s="972"/>
      <c r="AN111" s="972"/>
      <c r="AO111" s="973"/>
      <c r="AP111" s="975" t="s">
        <v>444</v>
      </c>
      <c r="AQ111" s="976"/>
      <c r="AR111" s="976"/>
      <c r="AS111" s="976"/>
      <c r="AT111" s="977"/>
      <c r="AU111" s="985"/>
      <c r="AV111" s="986"/>
      <c r="AW111" s="986"/>
      <c r="AX111" s="986"/>
      <c r="AY111" s="986"/>
      <c r="AZ111" s="861" t="s">
        <v>445</v>
      </c>
      <c r="BA111" s="796"/>
      <c r="BB111" s="796"/>
      <c r="BC111" s="796"/>
      <c r="BD111" s="796"/>
      <c r="BE111" s="796"/>
      <c r="BF111" s="796"/>
      <c r="BG111" s="796"/>
      <c r="BH111" s="796"/>
      <c r="BI111" s="796"/>
      <c r="BJ111" s="796"/>
      <c r="BK111" s="796"/>
      <c r="BL111" s="796"/>
      <c r="BM111" s="796"/>
      <c r="BN111" s="796"/>
      <c r="BO111" s="796"/>
      <c r="BP111" s="797"/>
      <c r="BQ111" s="862" t="s">
        <v>396</v>
      </c>
      <c r="BR111" s="863"/>
      <c r="BS111" s="863"/>
      <c r="BT111" s="863"/>
      <c r="BU111" s="863"/>
      <c r="BV111" s="863" t="s">
        <v>396</v>
      </c>
      <c r="BW111" s="863"/>
      <c r="BX111" s="863"/>
      <c r="BY111" s="863"/>
      <c r="BZ111" s="863"/>
      <c r="CA111" s="863" t="s">
        <v>396</v>
      </c>
      <c r="CB111" s="863"/>
      <c r="CC111" s="863"/>
      <c r="CD111" s="863"/>
      <c r="CE111" s="863"/>
      <c r="CF111" s="924" t="s">
        <v>390</v>
      </c>
      <c r="CG111" s="925"/>
      <c r="CH111" s="925"/>
      <c r="CI111" s="925"/>
      <c r="CJ111" s="925"/>
      <c r="CK111" s="980"/>
      <c r="CL111" s="867"/>
      <c r="CM111" s="870" t="s">
        <v>446</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396</v>
      </c>
      <c r="DH111" s="863"/>
      <c r="DI111" s="863"/>
      <c r="DJ111" s="863"/>
      <c r="DK111" s="863"/>
      <c r="DL111" s="863" t="s">
        <v>126</v>
      </c>
      <c r="DM111" s="863"/>
      <c r="DN111" s="863"/>
      <c r="DO111" s="863"/>
      <c r="DP111" s="863"/>
      <c r="DQ111" s="863" t="s">
        <v>396</v>
      </c>
      <c r="DR111" s="863"/>
      <c r="DS111" s="863"/>
      <c r="DT111" s="863"/>
      <c r="DU111" s="863"/>
      <c r="DV111" s="840" t="s">
        <v>390</v>
      </c>
      <c r="DW111" s="840"/>
      <c r="DX111" s="840"/>
      <c r="DY111" s="840"/>
      <c r="DZ111" s="841"/>
    </row>
    <row r="112" spans="1:131" s="248" customFormat="1" ht="26.25" customHeight="1" x14ac:dyDescent="0.15">
      <c r="A112" s="965" t="s">
        <v>447</v>
      </c>
      <c r="B112" s="966"/>
      <c r="C112" s="796" t="s">
        <v>448</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396</v>
      </c>
      <c r="AB112" s="826"/>
      <c r="AC112" s="826"/>
      <c r="AD112" s="826"/>
      <c r="AE112" s="827"/>
      <c r="AF112" s="828" t="s">
        <v>396</v>
      </c>
      <c r="AG112" s="826"/>
      <c r="AH112" s="826"/>
      <c r="AI112" s="826"/>
      <c r="AJ112" s="827"/>
      <c r="AK112" s="828" t="s">
        <v>390</v>
      </c>
      <c r="AL112" s="826"/>
      <c r="AM112" s="826"/>
      <c r="AN112" s="826"/>
      <c r="AO112" s="827"/>
      <c r="AP112" s="873" t="s">
        <v>396</v>
      </c>
      <c r="AQ112" s="874"/>
      <c r="AR112" s="874"/>
      <c r="AS112" s="874"/>
      <c r="AT112" s="875"/>
      <c r="AU112" s="985"/>
      <c r="AV112" s="986"/>
      <c r="AW112" s="986"/>
      <c r="AX112" s="986"/>
      <c r="AY112" s="986"/>
      <c r="AZ112" s="861" t="s">
        <v>449</v>
      </c>
      <c r="BA112" s="796"/>
      <c r="BB112" s="796"/>
      <c r="BC112" s="796"/>
      <c r="BD112" s="796"/>
      <c r="BE112" s="796"/>
      <c r="BF112" s="796"/>
      <c r="BG112" s="796"/>
      <c r="BH112" s="796"/>
      <c r="BI112" s="796"/>
      <c r="BJ112" s="796"/>
      <c r="BK112" s="796"/>
      <c r="BL112" s="796"/>
      <c r="BM112" s="796"/>
      <c r="BN112" s="796"/>
      <c r="BO112" s="796"/>
      <c r="BP112" s="797"/>
      <c r="BQ112" s="862">
        <v>857288</v>
      </c>
      <c r="BR112" s="863"/>
      <c r="BS112" s="863"/>
      <c r="BT112" s="863"/>
      <c r="BU112" s="863"/>
      <c r="BV112" s="863">
        <v>822908</v>
      </c>
      <c r="BW112" s="863"/>
      <c r="BX112" s="863"/>
      <c r="BY112" s="863"/>
      <c r="BZ112" s="863"/>
      <c r="CA112" s="863">
        <v>926569</v>
      </c>
      <c r="CB112" s="863"/>
      <c r="CC112" s="863"/>
      <c r="CD112" s="863"/>
      <c r="CE112" s="863"/>
      <c r="CF112" s="924">
        <v>61.4</v>
      </c>
      <c r="CG112" s="925"/>
      <c r="CH112" s="925"/>
      <c r="CI112" s="925"/>
      <c r="CJ112" s="925"/>
      <c r="CK112" s="980"/>
      <c r="CL112" s="867"/>
      <c r="CM112" s="870" t="s">
        <v>450</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396</v>
      </c>
      <c r="DH112" s="863"/>
      <c r="DI112" s="863"/>
      <c r="DJ112" s="863"/>
      <c r="DK112" s="863"/>
      <c r="DL112" s="863" t="s">
        <v>126</v>
      </c>
      <c r="DM112" s="863"/>
      <c r="DN112" s="863"/>
      <c r="DO112" s="863"/>
      <c r="DP112" s="863"/>
      <c r="DQ112" s="863" t="s">
        <v>444</v>
      </c>
      <c r="DR112" s="863"/>
      <c r="DS112" s="863"/>
      <c r="DT112" s="863"/>
      <c r="DU112" s="863"/>
      <c r="DV112" s="840" t="s">
        <v>396</v>
      </c>
      <c r="DW112" s="840"/>
      <c r="DX112" s="840"/>
      <c r="DY112" s="840"/>
      <c r="DZ112" s="841"/>
    </row>
    <row r="113" spans="1:130" s="248" customFormat="1" ht="26.25" customHeight="1" x14ac:dyDescent="0.15">
      <c r="A113" s="967"/>
      <c r="B113" s="968"/>
      <c r="C113" s="796" t="s">
        <v>451</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70036</v>
      </c>
      <c r="AB113" s="972"/>
      <c r="AC113" s="972"/>
      <c r="AD113" s="972"/>
      <c r="AE113" s="973"/>
      <c r="AF113" s="974">
        <v>67507</v>
      </c>
      <c r="AG113" s="972"/>
      <c r="AH113" s="972"/>
      <c r="AI113" s="972"/>
      <c r="AJ113" s="973"/>
      <c r="AK113" s="974">
        <v>68925</v>
      </c>
      <c r="AL113" s="972"/>
      <c r="AM113" s="972"/>
      <c r="AN113" s="972"/>
      <c r="AO113" s="973"/>
      <c r="AP113" s="975">
        <v>4.5999999999999996</v>
      </c>
      <c r="AQ113" s="976"/>
      <c r="AR113" s="976"/>
      <c r="AS113" s="976"/>
      <c r="AT113" s="977"/>
      <c r="AU113" s="985"/>
      <c r="AV113" s="986"/>
      <c r="AW113" s="986"/>
      <c r="AX113" s="986"/>
      <c r="AY113" s="986"/>
      <c r="AZ113" s="861" t="s">
        <v>452</v>
      </c>
      <c r="BA113" s="796"/>
      <c r="BB113" s="796"/>
      <c r="BC113" s="796"/>
      <c r="BD113" s="796"/>
      <c r="BE113" s="796"/>
      <c r="BF113" s="796"/>
      <c r="BG113" s="796"/>
      <c r="BH113" s="796"/>
      <c r="BI113" s="796"/>
      <c r="BJ113" s="796"/>
      <c r="BK113" s="796"/>
      <c r="BL113" s="796"/>
      <c r="BM113" s="796"/>
      <c r="BN113" s="796"/>
      <c r="BO113" s="796"/>
      <c r="BP113" s="797"/>
      <c r="BQ113" s="862">
        <v>120738</v>
      </c>
      <c r="BR113" s="863"/>
      <c r="BS113" s="863"/>
      <c r="BT113" s="863"/>
      <c r="BU113" s="863"/>
      <c r="BV113" s="863">
        <v>98788</v>
      </c>
      <c r="BW113" s="863"/>
      <c r="BX113" s="863"/>
      <c r="BY113" s="863"/>
      <c r="BZ113" s="863"/>
      <c r="CA113" s="863">
        <v>78801</v>
      </c>
      <c r="CB113" s="863"/>
      <c r="CC113" s="863"/>
      <c r="CD113" s="863"/>
      <c r="CE113" s="863"/>
      <c r="CF113" s="924">
        <v>5.2</v>
      </c>
      <c r="CG113" s="925"/>
      <c r="CH113" s="925"/>
      <c r="CI113" s="925"/>
      <c r="CJ113" s="925"/>
      <c r="CK113" s="980"/>
      <c r="CL113" s="867"/>
      <c r="CM113" s="870" t="s">
        <v>453</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396</v>
      </c>
      <c r="DH113" s="826"/>
      <c r="DI113" s="826"/>
      <c r="DJ113" s="826"/>
      <c r="DK113" s="827"/>
      <c r="DL113" s="828" t="s">
        <v>396</v>
      </c>
      <c r="DM113" s="826"/>
      <c r="DN113" s="826"/>
      <c r="DO113" s="826"/>
      <c r="DP113" s="827"/>
      <c r="DQ113" s="828" t="s">
        <v>390</v>
      </c>
      <c r="DR113" s="826"/>
      <c r="DS113" s="826"/>
      <c r="DT113" s="826"/>
      <c r="DU113" s="827"/>
      <c r="DV113" s="873" t="s">
        <v>444</v>
      </c>
      <c r="DW113" s="874"/>
      <c r="DX113" s="874"/>
      <c r="DY113" s="874"/>
      <c r="DZ113" s="875"/>
    </row>
    <row r="114" spans="1:130" s="248" customFormat="1" ht="26.25" customHeight="1" x14ac:dyDescent="0.15">
      <c r="A114" s="967"/>
      <c r="B114" s="968"/>
      <c r="C114" s="796" t="s">
        <v>454</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23321</v>
      </c>
      <c r="AB114" s="826"/>
      <c r="AC114" s="826"/>
      <c r="AD114" s="826"/>
      <c r="AE114" s="827"/>
      <c r="AF114" s="828">
        <v>23136</v>
      </c>
      <c r="AG114" s="826"/>
      <c r="AH114" s="826"/>
      <c r="AI114" s="826"/>
      <c r="AJ114" s="827"/>
      <c r="AK114" s="828">
        <v>20899</v>
      </c>
      <c r="AL114" s="826"/>
      <c r="AM114" s="826"/>
      <c r="AN114" s="826"/>
      <c r="AO114" s="827"/>
      <c r="AP114" s="873">
        <v>1.4</v>
      </c>
      <c r="AQ114" s="874"/>
      <c r="AR114" s="874"/>
      <c r="AS114" s="874"/>
      <c r="AT114" s="875"/>
      <c r="AU114" s="985"/>
      <c r="AV114" s="986"/>
      <c r="AW114" s="986"/>
      <c r="AX114" s="986"/>
      <c r="AY114" s="986"/>
      <c r="AZ114" s="861" t="s">
        <v>455</v>
      </c>
      <c r="BA114" s="796"/>
      <c r="BB114" s="796"/>
      <c r="BC114" s="796"/>
      <c r="BD114" s="796"/>
      <c r="BE114" s="796"/>
      <c r="BF114" s="796"/>
      <c r="BG114" s="796"/>
      <c r="BH114" s="796"/>
      <c r="BI114" s="796"/>
      <c r="BJ114" s="796"/>
      <c r="BK114" s="796"/>
      <c r="BL114" s="796"/>
      <c r="BM114" s="796"/>
      <c r="BN114" s="796"/>
      <c r="BO114" s="796"/>
      <c r="BP114" s="797"/>
      <c r="BQ114" s="862">
        <v>295612</v>
      </c>
      <c r="BR114" s="863"/>
      <c r="BS114" s="863"/>
      <c r="BT114" s="863"/>
      <c r="BU114" s="863"/>
      <c r="BV114" s="863">
        <v>416759</v>
      </c>
      <c r="BW114" s="863"/>
      <c r="BX114" s="863"/>
      <c r="BY114" s="863"/>
      <c r="BZ114" s="863"/>
      <c r="CA114" s="863">
        <v>399522</v>
      </c>
      <c r="CB114" s="863"/>
      <c r="CC114" s="863"/>
      <c r="CD114" s="863"/>
      <c r="CE114" s="863"/>
      <c r="CF114" s="924">
        <v>26.5</v>
      </c>
      <c r="CG114" s="925"/>
      <c r="CH114" s="925"/>
      <c r="CI114" s="925"/>
      <c r="CJ114" s="925"/>
      <c r="CK114" s="980"/>
      <c r="CL114" s="867"/>
      <c r="CM114" s="870" t="s">
        <v>456</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396</v>
      </c>
      <c r="DH114" s="826"/>
      <c r="DI114" s="826"/>
      <c r="DJ114" s="826"/>
      <c r="DK114" s="827"/>
      <c r="DL114" s="828" t="s">
        <v>390</v>
      </c>
      <c r="DM114" s="826"/>
      <c r="DN114" s="826"/>
      <c r="DO114" s="826"/>
      <c r="DP114" s="827"/>
      <c r="DQ114" s="828" t="s">
        <v>396</v>
      </c>
      <c r="DR114" s="826"/>
      <c r="DS114" s="826"/>
      <c r="DT114" s="826"/>
      <c r="DU114" s="827"/>
      <c r="DV114" s="873" t="s">
        <v>396</v>
      </c>
      <c r="DW114" s="874"/>
      <c r="DX114" s="874"/>
      <c r="DY114" s="874"/>
      <c r="DZ114" s="875"/>
    </row>
    <row r="115" spans="1:130" s="248" customFormat="1" ht="26.25" customHeight="1" x14ac:dyDescent="0.15">
      <c r="A115" s="967"/>
      <c r="B115" s="968"/>
      <c r="C115" s="796" t="s">
        <v>457</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396</v>
      </c>
      <c r="AB115" s="972"/>
      <c r="AC115" s="972"/>
      <c r="AD115" s="972"/>
      <c r="AE115" s="973"/>
      <c r="AF115" s="974" t="s">
        <v>126</v>
      </c>
      <c r="AG115" s="972"/>
      <c r="AH115" s="972"/>
      <c r="AI115" s="972"/>
      <c r="AJ115" s="973"/>
      <c r="AK115" s="974" t="s">
        <v>396</v>
      </c>
      <c r="AL115" s="972"/>
      <c r="AM115" s="972"/>
      <c r="AN115" s="972"/>
      <c r="AO115" s="973"/>
      <c r="AP115" s="975" t="s">
        <v>126</v>
      </c>
      <c r="AQ115" s="976"/>
      <c r="AR115" s="976"/>
      <c r="AS115" s="976"/>
      <c r="AT115" s="977"/>
      <c r="AU115" s="985"/>
      <c r="AV115" s="986"/>
      <c r="AW115" s="986"/>
      <c r="AX115" s="986"/>
      <c r="AY115" s="986"/>
      <c r="AZ115" s="861" t="s">
        <v>458</v>
      </c>
      <c r="BA115" s="796"/>
      <c r="BB115" s="796"/>
      <c r="BC115" s="796"/>
      <c r="BD115" s="796"/>
      <c r="BE115" s="796"/>
      <c r="BF115" s="796"/>
      <c r="BG115" s="796"/>
      <c r="BH115" s="796"/>
      <c r="BI115" s="796"/>
      <c r="BJ115" s="796"/>
      <c r="BK115" s="796"/>
      <c r="BL115" s="796"/>
      <c r="BM115" s="796"/>
      <c r="BN115" s="796"/>
      <c r="BO115" s="796"/>
      <c r="BP115" s="797"/>
      <c r="BQ115" s="862" t="s">
        <v>126</v>
      </c>
      <c r="BR115" s="863"/>
      <c r="BS115" s="863"/>
      <c r="BT115" s="863"/>
      <c r="BU115" s="863"/>
      <c r="BV115" s="863" t="s">
        <v>390</v>
      </c>
      <c r="BW115" s="863"/>
      <c r="BX115" s="863"/>
      <c r="BY115" s="863"/>
      <c r="BZ115" s="863"/>
      <c r="CA115" s="863" t="s">
        <v>396</v>
      </c>
      <c r="CB115" s="863"/>
      <c r="CC115" s="863"/>
      <c r="CD115" s="863"/>
      <c r="CE115" s="863"/>
      <c r="CF115" s="924" t="s">
        <v>390</v>
      </c>
      <c r="CG115" s="925"/>
      <c r="CH115" s="925"/>
      <c r="CI115" s="925"/>
      <c r="CJ115" s="925"/>
      <c r="CK115" s="980"/>
      <c r="CL115" s="867"/>
      <c r="CM115" s="861" t="s">
        <v>459</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390</v>
      </c>
      <c r="DH115" s="826"/>
      <c r="DI115" s="826"/>
      <c r="DJ115" s="826"/>
      <c r="DK115" s="827"/>
      <c r="DL115" s="828" t="s">
        <v>396</v>
      </c>
      <c r="DM115" s="826"/>
      <c r="DN115" s="826"/>
      <c r="DO115" s="826"/>
      <c r="DP115" s="827"/>
      <c r="DQ115" s="828" t="s">
        <v>126</v>
      </c>
      <c r="DR115" s="826"/>
      <c r="DS115" s="826"/>
      <c r="DT115" s="826"/>
      <c r="DU115" s="827"/>
      <c r="DV115" s="873" t="s">
        <v>396</v>
      </c>
      <c r="DW115" s="874"/>
      <c r="DX115" s="874"/>
      <c r="DY115" s="874"/>
      <c r="DZ115" s="875"/>
    </row>
    <row r="116" spans="1:130" s="248" customFormat="1" ht="26.25" customHeight="1" x14ac:dyDescent="0.15">
      <c r="A116" s="969"/>
      <c r="B116" s="970"/>
      <c r="C116" s="929" t="s">
        <v>460</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396</v>
      </c>
      <c r="AB116" s="826"/>
      <c r="AC116" s="826"/>
      <c r="AD116" s="826"/>
      <c r="AE116" s="827"/>
      <c r="AF116" s="828" t="s">
        <v>396</v>
      </c>
      <c r="AG116" s="826"/>
      <c r="AH116" s="826"/>
      <c r="AI116" s="826"/>
      <c r="AJ116" s="827"/>
      <c r="AK116" s="828" t="s">
        <v>461</v>
      </c>
      <c r="AL116" s="826"/>
      <c r="AM116" s="826"/>
      <c r="AN116" s="826"/>
      <c r="AO116" s="827"/>
      <c r="AP116" s="873" t="s">
        <v>390</v>
      </c>
      <c r="AQ116" s="874"/>
      <c r="AR116" s="874"/>
      <c r="AS116" s="874"/>
      <c r="AT116" s="875"/>
      <c r="AU116" s="985"/>
      <c r="AV116" s="986"/>
      <c r="AW116" s="986"/>
      <c r="AX116" s="986"/>
      <c r="AY116" s="986"/>
      <c r="AZ116" s="912" t="s">
        <v>462</v>
      </c>
      <c r="BA116" s="913"/>
      <c r="BB116" s="913"/>
      <c r="BC116" s="913"/>
      <c r="BD116" s="913"/>
      <c r="BE116" s="913"/>
      <c r="BF116" s="913"/>
      <c r="BG116" s="913"/>
      <c r="BH116" s="913"/>
      <c r="BI116" s="913"/>
      <c r="BJ116" s="913"/>
      <c r="BK116" s="913"/>
      <c r="BL116" s="913"/>
      <c r="BM116" s="913"/>
      <c r="BN116" s="913"/>
      <c r="BO116" s="913"/>
      <c r="BP116" s="914"/>
      <c r="BQ116" s="862" t="s">
        <v>390</v>
      </c>
      <c r="BR116" s="863"/>
      <c r="BS116" s="863"/>
      <c r="BT116" s="863"/>
      <c r="BU116" s="863"/>
      <c r="BV116" s="863" t="s">
        <v>126</v>
      </c>
      <c r="BW116" s="863"/>
      <c r="BX116" s="863"/>
      <c r="BY116" s="863"/>
      <c r="BZ116" s="863"/>
      <c r="CA116" s="863" t="s">
        <v>390</v>
      </c>
      <c r="CB116" s="863"/>
      <c r="CC116" s="863"/>
      <c r="CD116" s="863"/>
      <c r="CE116" s="863"/>
      <c r="CF116" s="924" t="s">
        <v>396</v>
      </c>
      <c r="CG116" s="925"/>
      <c r="CH116" s="925"/>
      <c r="CI116" s="925"/>
      <c r="CJ116" s="925"/>
      <c r="CK116" s="980"/>
      <c r="CL116" s="867"/>
      <c r="CM116" s="870" t="s">
        <v>463</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390</v>
      </c>
      <c r="DH116" s="826"/>
      <c r="DI116" s="826"/>
      <c r="DJ116" s="826"/>
      <c r="DK116" s="827"/>
      <c r="DL116" s="828" t="s">
        <v>390</v>
      </c>
      <c r="DM116" s="826"/>
      <c r="DN116" s="826"/>
      <c r="DO116" s="826"/>
      <c r="DP116" s="827"/>
      <c r="DQ116" s="828" t="s">
        <v>396</v>
      </c>
      <c r="DR116" s="826"/>
      <c r="DS116" s="826"/>
      <c r="DT116" s="826"/>
      <c r="DU116" s="827"/>
      <c r="DV116" s="873" t="s">
        <v>390</v>
      </c>
      <c r="DW116" s="874"/>
      <c r="DX116" s="874"/>
      <c r="DY116" s="874"/>
      <c r="DZ116" s="875"/>
    </row>
    <row r="117" spans="1:130" s="248" customFormat="1" ht="26.25" customHeight="1" x14ac:dyDescent="0.15">
      <c r="A117" s="950" t="s">
        <v>186</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464</v>
      </c>
      <c r="Z117" s="952"/>
      <c r="AA117" s="957">
        <v>364548</v>
      </c>
      <c r="AB117" s="958"/>
      <c r="AC117" s="958"/>
      <c r="AD117" s="958"/>
      <c r="AE117" s="959"/>
      <c r="AF117" s="960">
        <v>348001</v>
      </c>
      <c r="AG117" s="958"/>
      <c r="AH117" s="958"/>
      <c r="AI117" s="958"/>
      <c r="AJ117" s="959"/>
      <c r="AK117" s="960">
        <v>370673</v>
      </c>
      <c r="AL117" s="958"/>
      <c r="AM117" s="958"/>
      <c r="AN117" s="958"/>
      <c r="AO117" s="959"/>
      <c r="AP117" s="961"/>
      <c r="AQ117" s="962"/>
      <c r="AR117" s="962"/>
      <c r="AS117" s="962"/>
      <c r="AT117" s="963"/>
      <c r="AU117" s="985"/>
      <c r="AV117" s="986"/>
      <c r="AW117" s="986"/>
      <c r="AX117" s="986"/>
      <c r="AY117" s="986"/>
      <c r="AZ117" s="912" t="s">
        <v>465</v>
      </c>
      <c r="BA117" s="913"/>
      <c r="BB117" s="913"/>
      <c r="BC117" s="913"/>
      <c r="BD117" s="913"/>
      <c r="BE117" s="913"/>
      <c r="BF117" s="913"/>
      <c r="BG117" s="913"/>
      <c r="BH117" s="913"/>
      <c r="BI117" s="913"/>
      <c r="BJ117" s="913"/>
      <c r="BK117" s="913"/>
      <c r="BL117" s="913"/>
      <c r="BM117" s="913"/>
      <c r="BN117" s="913"/>
      <c r="BO117" s="913"/>
      <c r="BP117" s="914"/>
      <c r="BQ117" s="862" t="s">
        <v>390</v>
      </c>
      <c r="BR117" s="863"/>
      <c r="BS117" s="863"/>
      <c r="BT117" s="863"/>
      <c r="BU117" s="863"/>
      <c r="BV117" s="863" t="s">
        <v>461</v>
      </c>
      <c r="BW117" s="863"/>
      <c r="BX117" s="863"/>
      <c r="BY117" s="863"/>
      <c r="BZ117" s="863"/>
      <c r="CA117" s="863" t="s">
        <v>396</v>
      </c>
      <c r="CB117" s="863"/>
      <c r="CC117" s="863"/>
      <c r="CD117" s="863"/>
      <c r="CE117" s="863"/>
      <c r="CF117" s="924" t="s">
        <v>390</v>
      </c>
      <c r="CG117" s="925"/>
      <c r="CH117" s="925"/>
      <c r="CI117" s="925"/>
      <c r="CJ117" s="925"/>
      <c r="CK117" s="980"/>
      <c r="CL117" s="867"/>
      <c r="CM117" s="870" t="s">
        <v>466</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390</v>
      </c>
      <c r="DH117" s="826"/>
      <c r="DI117" s="826"/>
      <c r="DJ117" s="826"/>
      <c r="DK117" s="827"/>
      <c r="DL117" s="828" t="s">
        <v>396</v>
      </c>
      <c r="DM117" s="826"/>
      <c r="DN117" s="826"/>
      <c r="DO117" s="826"/>
      <c r="DP117" s="827"/>
      <c r="DQ117" s="828" t="s">
        <v>126</v>
      </c>
      <c r="DR117" s="826"/>
      <c r="DS117" s="826"/>
      <c r="DT117" s="826"/>
      <c r="DU117" s="827"/>
      <c r="DV117" s="873" t="s">
        <v>461</v>
      </c>
      <c r="DW117" s="874"/>
      <c r="DX117" s="874"/>
      <c r="DY117" s="874"/>
      <c r="DZ117" s="875"/>
    </row>
    <row r="118" spans="1:130" s="248" customFormat="1" ht="26.25" customHeight="1" x14ac:dyDescent="0.15">
      <c r="A118" s="950" t="s">
        <v>438</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435</v>
      </c>
      <c r="AB118" s="951"/>
      <c r="AC118" s="951"/>
      <c r="AD118" s="951"/>
      <c r="AE118" s="952"/>
      <c r="AF118" s="953" t="s">
        <v>436</v>
      </c>
      <c r="AG118" s="951"/>
      <c r="AH118" s="951"/>
      <c r="AI118" s="951"/>
      <c r="AJ118" s="952"/>
      <c r="AK118" s="953" t="s">
        <v>306</v>
      </c>
      <c r="AL118" s="951"/>
      <c r="AM118" s="951"/>
      <c r="AN118" s="951"/>
      <c r="AO118" s="952"/>
      <c r="AP118" s="954" t="s">
        <v>437</v>
      </c>
      <c r="AQ118" s="955"/>
      <c r="AR118" s="955"/>
      <c r="AS118" s="955"/>
      <c r="AT118" s="956"/>
      <c r="AU118" s="985"/>
      <c r="AV118" s="986"/>
      <c r="AW118" s="986"/>
      <c r="AX118" s="986"/>
      <c r="AY118" s="986"/>
      <c r="AZ118" s="928" t="s">
        <v>467</v>
      </c>
      <c r="BA118" s="929"/>
      <c r="BB118" s="929"/>
      <c r="BC118" s="929"/>
      <c r="BD118" s="929"/>
      <c r="BE118" s="929"/>
      <c r="BF118" s="929"/>
      <c r="BG118" s="929"/>
      <c r="BH118" s="929"/>
      <c r="BI118" s="929"/>
      <c r="BJ118" s="929"/>
      <c r="BK118" s="929"/>
      <c r="BL118" s="929"/>
      <c r="BM118" s="929"/>
      <c r="BN118" s="929"/>
      <c r="BO118" s="929"/>
      <c r="BP118" s="930"/>
      <c r="BQ118" s="931" t="s">
        <v>390</v>
      </c>
      <c r="BR118" s="894"/>
      <c r="BS118" s="894"/>
      <c r="BT118" s="894"/>
      <c r="BU118" s="894"/>
      <c r="BV118" s="894" t="s">
        <v>396</v>
      </c>
      <c r="BW118" s="894"/>
      <c r="BX118" s="894"/>
      <c r="BY118" s="894"/>
      <c r="BZ118" s="894"/>
      <c r="CA118" s="894" t="s">
        <v>390</v>
      </c>
      <c r="CB118" s="894"/>
      <c r="CC118" s="894"/>
      <c r="CD118" s="894"/>
      <c r="CE118" s="894"/>
      <c r="CF118" s="924" t="s">
        <v>390</v>
      </c>
      <c r="CG118" s="925"/>
      <c r="CH118" s="925"/>
      <c r="CI118" s="925"/>
      <c r="CJ118" s="925"/>
      <c r="CK118" s="980"/>
      <c r="CL118" s="867"/>
      <c r="CM118" s="870" t="s">
        <v>468</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126</v>
      </c>
      <c r="DH118" s="826"/>
      <c r="DI118" s="826"/>
      <c r="DJ118" s="826"/>
      <c r="DK118" s="827"/>
      <c r="DL118" s="828" t="s">
        <v>396</v>
      </c>
      <c r="DM118" s="826"/>
      <c r="DN118" s="826"/>
      <c r="DO118" s="826"/>
      <c r="DP118" s="827"/>
      <c r="DQ118" s="828" t="s">
        <v>396</v>
      </c>
      <c r="DR118" s="826"/>
      <c r="DS118" s="826"/>
      <c r="DT118" s="826"/>
      <c r="DU118" s="827"/>
      <c r="DV118" s="873" t="s">
        <v>390</v>
      </c>
      <c r="DW118" s="874"/>
      <c r="DX118" s="874"/>
      <c r="DY118" s="874"/>
      <c r="DZ118" s="875"/>
    </row>
    <row r="119" spans="1:130" s="248" customFormat="1" ht="26.25" customHeight="1" x14ac:dyDescent="0.15">
      <c r="A119" s="864" t="s">
        <v>441</v>
      </c>
      <c r="B119" s="865"/>
      <c r="C119" s="940" t="s">
        <v>442</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126</v>
      </c>
      <c r="AB119" s="944"/>
      <c r="AC119" s="944"/>
      <c r="AD119" s="944"/>
      <c r="AE119" s="945"/>
      <c r="AF119" s="946" t="s">
        <v>126</v>
      </c>
      <c r="AG119" s="944"/>
      <c r="AH119" s="944"/>
      <c r="AI119" s="944"/>
      <c r="AJ119" s="945"/>
      <c r="AK119" s="946" t="s">
        <v>126</v>
      </c>
      <c r="AL119" s="944"/>
      <c r="AM119" s="944"/>
      <c r="AN119" s="944"/>
      <c r="AO119" s="945"/>
      <c r="AP119" s="947" t="s">
        <v>126</v>
      </c>
      <c r="AQ119" s="948"/>
      <c r="AR119" s="948"/>
      <c r="AS119" s="948"/>
      <c r="AT119" s="949"/>
      <c r="AU119" s="987"/>
      <c r="AV119" s="988"/>
      <c r="AW119" s="988"/>
      <c r="AX119" s="988"/>
      <c r="AY119" s="988"/>
      <c r="AZ119" s="279" t="s">
        <v>186</v>
      </c>
      <c r="BA119" s="279"/>
      <c r="BB119" s="279"/>
      <c r="BC119" s="279"/>
      <c r="BD119" s="279"/>
      <c r="BE119" s="279"/>
      <c r="BF119" s="279"/>
      <c r="BG119" s="279"/>
      <c r="BH119" s="279"/>
      <c r="BI119" s="279"/>
      <c r="BJ119" s="279"/>
      <c r="BK119" s="279"/>
      <c r="BL119" s="279"/>
      <c r="BM119" s="279"/>
      <c r="BN119" s="279"/>
      <c r="BO119" s="926" t="s">
        <v>469</v>
      </c>
      <c r="BP119" s="927"/>
      <c r="BQ119" s="931">
        <v>4059746</v>
      </c>
      <c r="BR119" s="894"/>
      <c r="BS119" s="894"/>
      <c r="BT119" s="894"/>
      <c r="BU119" s="894"/>
      <c r="BV119" s="894">
        <v>4109427</v>
      </c>
      <c r="BW119" s="894"/>
      <c r="BX119" s="894"/>
      <c r="BY119" s="894"/>
      <c r="BZ119" s="894"/>
      <c r="CA119" s="894">
        <v>4258173</v>
      </c>
      <c r="CB119" s="894"/>
      <c r="CC119" s="894"/>
      <c r="CD119" s="894"/>
      <c r="CE119" s="894"/>
      <c r="CF119" s="792"/>
      <c r="CG119" s="793"/>
      <c r="CH119" s="793"/>
      <c r="CI119" s="793"/>
      <c r="CJ119" s="883"/>
      <c r="CK119" s="981"/>
      <c r="CL119" s="869"/>
      <c r="CM119" s="887" t="s">
        <v>470</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390</v>
      </c>
      <c r="DH119" s="809"/>
      <c r="DI119" s="809"/>
      <c r="DJ119" s="809"/>
      <c r="DK119" s="810"/>
      <c r="DL119" s="811" t="s">
        <v>390</v>
      </c>
      <c r="DM119" s="809"/>
      <c r="DN119" s="809"/>
      <c r="DO119" s="809"/>
      <c r="DP119" s="810"/>
      <c r="DQ119" s="811" t="s">
        <v>390</v>
      </c>
      <c r="DR119" s="809"/>
      <c r="DS119" s="809"/>
      <c r="DT119" s="809"/>
      <c r="DU119" s="810"/>
      <c r="DV119" s="897" t="s">
        <v>461</v>
      </c>
      <c r="DW119" s="898"/>
      <c r="DX119" s="898"/>
      <c r="DY119" s="898"/>
      <c r="DZ119" s="899"/>
    </row>
    <row r="120" spans="1:130" s="248" customFormat="1" ht="26.25" customHeight="1" x14ac:dyDescent="0.15">
      <c r="A120" s="866"/>
      <c r="B120" s="867"/>
      <c r="C120" s="870" t="s">
        <v>446</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461</v>
      </c>
      <c r="AB120" s="826"/>
      <c r="AC120" s="826"/>
      <c r="AD120" s="826"/>
      <c r="AE120" s="827"/>
      <c r="AF120" s="828" t="s">
        <v>126</v>
      </c>
      <c r="AG120" s="826"/>
      <c r="AH120" s="826"/>
      <c r="AI120" s="826"/>
      <c r="AJ120" s="827"/>
      <c r="AK120" s="828" t="s">
        <v>390</v>
      </c>
      <c r="AL120" s="826"/>
      <c r="AM120" s="826"/>
      <c r="AN120" s="826"/>
      <c r="AO120" s="827"/>
      <c r="AP120" s="873" t="s">
        <v>396</v>
      </c>
      <c r="AQ120" s="874"/>
      <c r="AR120" s="874"/>
      <c r="AS120" s="874"/>
      <c r="AT120" s="875"/>
      <c r="AU120" s="932" t="s">
        <v>471</v>
      </c>
      <c r="AV120" s="933"/>
      <c r="AW120" s="933"/>
      <c r="AX120" s="933"/>
      <c r="AY120" s="934"/>
      <c r="AZ120" s="909" t="s">
        <v>472</v>
      </c>
      <c r="BA120" s="854"/>
      <c r="BB120" s="854"/>
      <c r="BC120" s="854"/>
      <c r="BD120" s="854"/>
      <c r="BE120" s="854"/>
      <c r="BF120" s="854"/>
      <c r="BG120" s="854"/>
      <c r="BH120" s="854"/>
      <c r="BI120" s="854"/>
      <c r="BJ120" s="854"/>
      <c r="BK120" s="854"/>
      <c r="BL120" s="854"/>
      <c r="BM120" s="854"/>
      <c r="BN120" s="854"/>
      <c r="BO120" s="854"/>
      <c r="BP120" s="855"/>
      <c r="BQ120" s="910">
        <v>2344117</v>
      </c>
      <c r="BR120" s="891"/>
      <c r="BS120" s="891"/>
      <c r="BT120" s="891"/>
      <c r="BU120" s="891"/>
      <c r="BV120" s="891">
        <v>2093122</v>
      </c>
      <c r="BW120" s="891"/>
      <c r="BX120" s="891"/>
      <c r="BY120" s="891"/>
      <c r="BZ120" s="891"/>
      <c r="CA120" s="891">
        <v>2213149</v>
      </c>
      <c r="CB120" s="891"/>
      <c r="CC120" s="891"/>
      <c r="CD120" s="891"/>
      <c r="CE120" s="891"/>
      <c r="CF120" s="915">
        <v>146.80000000000001</v>
      </c>
      <c r="CG120" s="916"/>
      <c r="CH120" s="916"/>
      <c r="CI120" s="916"/>
      <c r="CJ120" s="916"/>
      <c r="CK120" s="917" t="s">
        <v>473</v>
      </c>
      <c r="CL120" s="901"/>
      <c r="CM120" s="901"/>
      <c r="CN120" s="901"/>
      <c r="CO120" s="902"/>
      <c r="CP120" s="921" t="s">
        <v>474</v>
      </c>
      <c r="CQ120" s="922"/>
      <c r="CR120" s="922"/>
      <c r="CS120" s="922"/>
      <c r="CT120" s="922"/>
      <c r="CU120" s="922"/>
      <c r="CV120" s="922"/>
      <c r="CW120" s="922"/>
      <c r="CX120" s="922"/>
      <c r="CY120" s="922"/>
      <c r="CZ120" s="922"/>
      <c r="DA120" s="922"/>
      <c r="DB120" s="922"/>
      <c r="DC120" s="922"/>
      <c r="DD120" s="922"/>
      <c r="DE120" s="922"/>
      <c r="DF120" s="923"/>
      <c r="DG120" s="910">
        <v>722222</v>
      </c>
      <c r="DH120" s="891"/>
      <c r="DI120" s="891"/>
      <c r="DJ120" s="891"/>
      <c r="DK120" s="891"/>
      <c r="DL120" s="891">
        <v>695907</v>
      </c>
      <c r="DM120" s="891"/>
      <c r="DN120" s="891"/>
      <c r="DO120" s="891"/>
      <c r="DP120" s="891"/>
      <c r="DQ120" s="891">
        <v>775090</v>
      </c>
      <c r="DR120" s="891"/>
      <c r="DS120" s="891"/>
      <c r="DT120" s="891"/>
      <c r="DU120" s="891"/>
      <c r="DV120" s="892">
        <v>51.4</v>
      </c>
      <c r="DW120" s="892"/>
      <c r="DX120" s="892"/>
      <c r="DY120" s="892"/>
      <c r="DZ120" s="893"/>
    </row>
    <row r="121" spans="1:130" s="248" customFormat="1" ht="26.25" customHeight="1" x14ac:dyDescent="0.15">
      <c r="A121" s="866"/>
      <c r="B121" s="867"/>
      <c r="C121" s="912" t="s">
        <v>475</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390</v>
      </c>
      <c r="AB121" s="826"/>
      <c r="AC121" s="826"/>
      <c r="AD121" s="826"/>
      <c r="AE121" s="827"/>
      <c r="AF121" s="828" t="s">
        <v>126</v>
      </c>
      <c r="AG121" s="826"/>
      <c r="AH121" s="826"/>
      <c r="AI121" s="826"/>
      <c r="AJ121" s="827"/>
      <c r="AK121" s="828" t="s">
        <v>390</v>
      </c>
      <c r="AL121" s="826"/>
      <c r="AM121" s="826"/>
      <c r="AN121" s="826"/>
      <c r="AO121" s="827"/>
      <c r="AP121" s="873" t="s">
        <v>390</v>
      </c>
      <c r="AQ121" s="874"/>
      <c r="AR121" s="874"/>
      <c r="AS121" s="874"/>
      <c r="AT121" s="875"/>
      <c r="AU121" s="935"/>
      <c r="AV121" s="936"/>
      <c r="AW121" s="936"/>
      <c r="AX121" s="936"/>
      <c r="AY121" s="937"/>
      <c r="AZ121" s="861" t="s">
        <v>476</v>
      </c>
      <c r="BA121" s="796"/>
      <c r="BB121" s="796"/>
      <c r="BC121" s="796"/>
      <c r="BD121" s="796"/>
      <c r="BE121" s="796"/>
      <c r="BF121" s="796"/>
      <c r="BG121" s="796"/>
      <c r="BH121" s="796"/>
      <c r="BI121" s="796"/>
      <c r="BJ121" s="796"/>
      <c r="BK121" s="796"/>
      <c r="BL121" s="796"/>
      <c r="BM121" s="796"/>
      <c r="BN121" s="796"/>
      <c r="BO121" s="796"/>
      <c r="BP121" s="797"/>
      <c r="BQ121" s="862">
        <v>57757</v>
      </c>
      <c r="BR121" s="863"/>
      <c r="BS121" s="863"/>
      <c r="BT121" s="863"/>
      <c r="BU121" s="863"/>
      <c r="BV121" s="863">
        <v>48402</v>
      </c>
      <c r="BW121" s="863"/>
      <c r="BX121" s="863"/>
      <c r="BY121" s="863"/>
      <c r="BZ121" s="863"/>
      <c r="CA121" s="863">
        <v>38936</v>
      </c>
      <c r="CB121" s="863"/>
      <c r="CC121" s="863"/>
      <c r="CD121" s="863"/>
      <c r="CE121" s="863"/>
      <c r="CF121" s="924">
        <v>2.6</v>
      </c>
      <c r="CG121" s="925"/>
      <c r="CH121" s="925"/>
      <c r="CI121" s="925"/>
      <c r="CJ121" s="925"/>
      <c r="CK121" s="918"/>
      <c r="CL121" s="904"/>
      <c r="CM121" s="904"/>
      <c r="CN121" s="904"/>
      <c r="CO121" s="905"/>
      <c r="CP121" s="884" t="s">
        <v>477</v>
      </c>
      <c r="CQ121" s="885"/>
      <c r="CR121" s="885"/>
      <c r="CS121" s="885"/>
      <c r="CT121" s="885"/>
      <c r="CU121" s="885"/>
      <c r="CV121" s="885"/>
      <c r="CW121" s="885"/>
      <c r="CX121" s="885"/>
      <c r="CY121" s="885"/>
      <c r="CZ121" s="885"/>
      <c r="DA121" s="885"/>
      <c r="DB121" s="885"/>
      <c r="DC121" s="885"/>
      <c r="DD121" s="885"/>
      <c r="DE121" s="885"/>
      <c r="DF121" s="886"/>
      <c r="DG121" s="862">
        <v>130104</v>
      </c>
      <c r="DH121" s="863"/>
      <c r="DI121" s="863"/>
      <c r="DJ121" s="863"/>
      <c r="DK121" s="863"/>
      <c r="DL121" s="863">
        <v>120841</v>
      </c>
      <c r="DM121" s="863"/>
      <c r="DN121" s="863"/>
      <c r="DO121" s="863"/>
      <c r="DP121" s="863"/>
      <c r="DQ121" s="863">
        <v>119285</v>
      </c>
      <c r="DR121" s="863"/>
      <c r="DS121" s="863"/>
      <c r="DT121" s="863"/>
      <c r="DU121" s="863"/>
      <c r="DV121" s="840">
        <v>7.9</v>
      </c>
      <c r="DW121" s="840"/>
      <c r="DX121" s="840"/>
      <c r="DY121" s="840"/>
      <c r="DZ121" s="841"/>
    </row>
    <row r="122" spans="1:130" s="248" customFormat="1" ht="26.25" customHeight="1" x14ac:dyDescent="0.15">
      <c r="A122" s="866"/>
      <c r="B122" s="867"/>
      <c r="C122" s="870" t="s">
        <v>456</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390</v>
      </c>
      <c r="AB122" s="826"/>
      <c r="AC122" s="826"/>
      <c r="AD122" s="826"/>
      <c r="AE122" s="827"/>
      <c r="AF122" s="828" t="s">
        <v>126</v>
      </c>
      <c r="AG122" s="826"/>
      <c r="AH122" s="826"/>
      <c r="AI122" s="826"/>
      <c r="AJ122" s="827"/>
      <c r="AK122" s="828" t="s">
        <v>396</v>
      </c>
      <c r="AL122" s="826"/>
      <c r="AM122" s="826"/>
      <c r="AN122" s="826"/>
      <c r="AO122" s="827"/>
      <c r="AP122" s="873" t="s">
        <v>126</v>
      </c>
      <c r="AQ122" s="874"/>
      <c r="AR122" s="874"/>
      <c r="AS122" s="874"/>
      <c r="AT122" s="875"/>
      <c r="AU122" s="935"/>
      <c r="AV122" s="936"/>
      <c r="AW122" s="936"/>
      <c r="AX122" s="936"/>
      <c r="AY122" s="937"/>
      <c r="AZ122" s="928" t="s">
        <v>478</v>
      </c>
      <c r="BA122" s="929"/>
      <c r="BB122" s="929"/>
      <c r="BC122" s="929"/>
      <c r="BD122" s="929"/>
      <c r="BE122" s="929"/>
      <c r="BF122" s="929"/>
      <c r="BG122" s="929"/>
      <c r="BH122" s="929"/>
      <c r="BI122" s="929"/>
      <c r="BJ122" s="929"/>
      <c r="BK122" s="929"/>
      <c r="BL122" s="929"/>
      <c r="BM122" s="929"/>
      <c r="BN122" s="929"/>
      <c r="BO122" s="929"/>
      <c r="BP122" s="930"/>
      <c r="BQ122" s="931">
        <v>2637051</v>
      </c>
      <c r="BR122" s="894"/>
      <c r="BS122" s="894"/>
      <c r="BT122" s="894"/>
      <c r="BU122" s="894"/>
      <c r="BV122" s="894">
        <v>2614754</v>
      </c>
      <c r="BW122" s="894"/>
      <c r="BX122" s="894"/>
      <c r="BY122" s="894"/>
      <c r="BZ122" s="894"/>
      <c r="CA122" s="894">
        <v>2707909</v>
      </c>
      <c r="CB122" s="894"/>
      <c r="CC122" s="894"/>
      <c r="CD122" s="894"/>
      <c r="CE122" s="894"/>
      <c r="CF122" s="895">
        <v>179.6</v>
      </c>
      <c r="CG122" s="896"/>
      <c r="CH122" s="896"/>
      <c r="CI122" s="896"/>
      <c r="CJ122" s="896"/>
      <c r="CK122" s="918"/>
      <c r="CL122" s="904"/>
      <c r="CM122" s="904"/>
      <c r="CN122" s="904"/>
      <c r="CO122" s="905"/>
      <c r="CP122" s="884" t="s">
        <v>479</v>
      </c>
      <c r="CQ122" s="885"/>
      <c r="CR122" s="885"/>
      <c r="CS122" s="885"/>
      <c r="CT122" s="885"/>
      <c r="CU122" s="885"/>
      <c r="CV122" s="885"/>
      <c r="CW122" s="885"/>
      <c r="CX122" s="885"/>
      <c r="CY122" s="885"/>
      <c r="CZ122" s="885"/>
      <c r="DA122" s="885"/>
      <c r="DB122" s="885"/>
      <c r="DC122" s="885"/>
      <c r="DD122" s="885"/>
      <c r="DE122" s="885"/>
      <c r="DF122" s="886"/>
      <c r="DG122" s="862">
        <v>4962</v>
      </c>
      <c r="DH122" s="863"/>
      <c r="DI122" s="863"/>
      <c r="DJ122" s="863"/>
      <c r="DK122" s="863"/>
      <c r="DL122" s="863">
        <v>6160</v>
      </c>
      <c r="DM122" s="863"/>
      <c r="DN122" s="863"/>
      <c r="DO122" s="863"/>
      <c r="DP122" s="863"/>
      <c r="DQ122" s="863">
        <v>32194</v>
      </c>
      <c r="DR122" s="863"/>
      <c r="DS122" s="863"/>
      <c r="DT122" s="863"/>
      <c r="DU122" s="863"/>
      <c r="DV122" s="840">
        <v>2.1</v>
      </c>
      <c r="DW122" s="840"/>
      <c r="DX122" s="840"/>
      <c r="DY122" s="840"/>
      <c r="DZ122" s="841"/>
    </row>
    <row r="123" spans="1:130" s="248" customFormat="1" ht="26.25" customHeight="1" x14ac:dyDescent="0.15">
      <c r="A123" s="866"/>
      <c r="B123" s="867"/>
      <c r="C123" s="870" t="s">
        <v>463</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461</v>
      </c>
      <c r="AB123" s="826"/>
      <c r="AC123" s="826"/>
      <c r="AD123" s="826"/>
      <c r="AE123" s="827"/>
      <c r="AF123" s="828" t="s">
        <v>390</v>
      </c>
      <c r="AG123" s="826"/>
      <c r="AH123" s="826"/>
      <c r="AI123" s="826"/>
      <c r="AJ123" s="827"/>
      <c r="AK123" s="828" t="s">
        <v>461</v>
      </c>
      <c r="AL123" s="826"/>
      <c r="AM123" s="826"/>
      <c r="AN123" s="826"/>
      <c r="AO123" s="827"/>
      <c r="AP123" s="873" t="s">
        <v>461</v>
      </c>
      <c r="AQ123" s="874"/>
      <c r="AR123" s="874"/>
      <c r="AS123" s="874"/>
      <c r="AT123" s="875"/>
      <c r="AU123" s="938"/>
      <c r="AV123" s="939"/>
      <c r="AW123" s="939"/>
      <c r="AX123" s="939"/>
      <c r="AY123" s="939"/>
      <c r="AZ123" s="279" t="s">
        <v>186</v>
      </c>
      <c r="BA123" s="279"/>
      <c r="BB123" s="279"/>
      <c r="BC123" s="279"/>
      <c r="BD123" s="279"/>
      <c r="BE123" s="279"/>
      <c r="BF123" s="279"/>
      <c r="BG123" s="279"/>
      <c r="BH123" s="279"/>
      <c r="BI123" s="279"/>
      <c r="BJ123" s="279"/>
      <c r="BK123" s="279"/>
      <c r="BL123" s="279"/>
      <c r="BM123" s="279"/>
      <c r="BN123" s="279"/>
      <c r="BO123" s="926" t="s">
        <v>480</v>
      </c>
      <c r="BP123" s="927"/>
      <c r="BQ123" s="881">
        <v>5038925</v>
      </c>
      <c r="BR123" s="882"/>
      <c r="BS123" s="882"/>
      <c r="BT123" s="882"/>
      <c r="BU123" s="882"/>
      <c r="BV123" s="882">
        <v>4756278</v>
      </c>
      <c r="BW123" s="882"/>
      <c r="BX123" s="882"/>
      <c r="BY123" s="882"/>
      <c r="BZ123" s="882"/>
      <c r="CA123" s="882">
        <v>4959994</v>
      </c>
      <c r="CB123" s="882"/>
      <c r="CC123" s="882"/>
      <c r="CD123" s="882"/>
      <c r="CE123" s="882"/>
      <c r="CF123" s="792"/>
      <c r="CG123" s="793"/>
      <c r="CH123" s="793"/>
      <c r="CI123" s="793"/>
      <c r="CJ123" s="883"/>
      <c r="CK123" s="918"/>
      <c r="CL123" s="904"/>
      <c r="CM123" s="904"/>
      <c r="CN123" s="904"/>
      <c r="CO123" s="905"/>
      <c r="CP123" s="884" t="s">
        <v>481</v>
      </c>
      <c r="CQ123" s="885"/>
      <c r="CR123" s="885"/>
      <c r="CS123" s="885"/>
      <c r="CT123" s="885"/>
      <c r="CU123" s="885"/>
      <c r="CV123" s="885"/>
      <c r="CW123" s="885"/>
      <c r="CX123" s="885"/>
      <c r="CY123" s="885"/>
      <c r="CZ123" s="885"/>
      <c r="DA123" s="885"/>
      <c r="DB123" s="885"/>
      <c r="DC123" s="885"/>
      <c r="DD123" s="885"/>
      <c r="DE123" s="885"/>
      <c r="DF123" s="886"/>
      <c r="DG123" s="825" t="s">
        <v>396</v>
      </c>
      <c r="DH123" s="826"/>
      <c r="DI123" s="826"/>
      <c r="DJ123" s="826"/>
      <c r="DK123" s="827"/>
      <c r="DL123" s="828" t="s">
        <v>390</v>
      </c>
      <c r="DM123" s="826"/>
      <c r="DN123" s="826"/>
      <c r="DO123" s="826"/>
      <c r="DP123" s="827"/>
      <c r="DQ123" s="828" t="s">
        <v>390</v>
      </c>
      <c r="DR123" s="826"/>
      <c r="DS123" s="826"/>
      <c r="DT123" s="826"/>
      <c r="DU123" s="827"/>
      <c r="DV123" s="873" t="s">
        <v>126</v>
      </c>
      <c r="DW123" s="874"/>
      <c r="DX123" s="874"/>
      <c r="DY123" s="874"/>
      <c r="DZ123" s="875"/>
    </row>
    <row r="124" spans="1:130" s="248" customFormat="1" ht="26.25" customHeight="1" thickBot="1" x14ac:dyDescent="0.2">
      <c r="A124" s="866"/>
      <c r="B124" s="867"/>
      <c r="C124" s="870" t="s">
        <v>466</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396</v>
      </c>
      <c r="AB124" s="826"/>
      <c r="AC124" s="826"/>
      <c r="AD124" s="826"/>
      <c r="AE124" s="827"/>
      <c r="AF124" s="828" t="s">
        <v>444</v>
      </c>
      <c r="AG124" s="826"/>
      <c r="AH124" s="826"/>
      <c r="AI124" s="826"/>
      <c r="AJ124" s="827"/>
      <c r="AK124" s="828" t="s">
        <v>396</v>
      </c>
      <c r="AL124" s="826"/>
      <c r="AM124" s="826"/>
      <c r="AN124" s="826"/>
      <c r="AO124" s="827"/>
      <c r="AP124" s="873" t="s">
        <v>126</v>
      </c>
      <c r="AQ124" s="874"/>
      <c r="AR124" s="874"/>
      <c r="AS124" s="874"/>
      <c r="AT124" s="875"/>
      <c r="AU124" s="876" t="s">
        <v>482</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390</v>
      </c>
      <c r="BR124" s="880"/>
      <c r="BS124" s="880"/>
      <c r="BT124" s="880"/>
      <c r="BU124" s="880"/>
      <c r="BV124" s="880" t="s">
        <v>390</v>
      </c>
      <c r="BW124" s="880"/>
      <c r="BX124" s="880"/>
      <c r="BY124" s="880"/>
      <c r="BZ124" s="880"/>
      <c r="CA124" s="880" t="s">
        <v>444</v>
      </c>
      <c r="CB124" s="880"/>
      <c r="CC124" s="880"/>
      <c r="CD124" s="880"/>
      <c r="CE124" s="880"/>
      <c r="CF124" s="770"/>
      <c r="CG124" s="771"/>
      <c r="CH124" s="771"/>
      <c r="CI124" s="771"/>
      <c r="CJ124" s="911"/>
      <c r="CK124" s="919"/>
      <c r="CL124" s="919"/>
      <c r="CM124" s="919"/>
      <c r="CN124" s="919"/>
      <c r="CO124" s="920"/>
      <c r="CP124" s="884" t="s">
        <v>483</v>
      </c>
      <c r="CQ124" s="885"/>
      <c r="CR124" s="885"/>
      <c r="CS124" s="885"/>
      <c r="CT124" s="885"/>
      <c r="CU124" s="885"/>
      <c r="CV124" s="885"/>
      <c r="CW124" s="885"/>
      <c r="CX124" s="885"/>
      <c r="CY124" s="885"/>
      <c r="CZ124" s="885"/>
      <c r="DA124" s="885"/>
      <c r="DB124" s="885"/>
      <c r="DC124" s="885"/>
      <c r="DD124" s="885"/>
      <c r="DE124" s="885"/>
      <c r="DF124" s="886"/>
      <c r="DG124" s="808" t="s">
        <v>390</v>
      </c>
      <c r="DH124" s="809"/>
      <c r="DI124" s="809"/>
      <c r="DJ124" s="809"/>
      <c r="DK124" s="810"/>
      <c r="DL124" s="811" t="s">
        <v>126</v>
      </c>
      <c r="DM124" s="809"/>
      <c r="DN124" s="809"/>
      <c r="DO124" s="809"/>
      <c r="DP124" s="810"/>
      <c r="DQ124" s="811" t="s">
        <v>126</v>
      </c>
      <c r="DR124" s="809"/>
      <c r="DS124" s="809"/>
      <c r="DT124" s="809"/>
      <c r="DU124" s="810"/>
      <c r="DV124" s="897" t="s">
        <v>390</v>
      </c>
      <c r="DW124" s="898"/>
      <c r="DX124" s="898"/>
      <c r="DY124" s="898"/>
      <c r="DZ124" s="899"/>
    </row>
    <row r="125" spans="1:130" s="248" customFormat="1" ht="26.25" customHeight="1" x14ac:dyDescent="0.15">
      <c r="A125" s="866"/>
      <c r="B125" s="867"/>
      <c r="C125" s="870" t="s">
        <v>468</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126</v>
      </c>
      <c r="AB125" s="826"/>
      <c r="AC125" s="826"/>
      <c r="AD125" s="826"/>
      <c r="AE125" s="827"/>
      <c r="AF125" s="828" t="s">
        <v>126</v>
      </c>
      <c r="AG125" s="826"/>
      <c r="AH125" s="826"/>
      <c r="AI125" s="826"/>
      <c r="AJ125" s="827"/>
      <c r="AK125" s="828" t="s">
        <v>390</v>
      </c>
      <c r="AL125" s="826"/>
      <c r="AM125" s="826"/>
      <c r="AN125" s="826"/>
      <c r="AO125" s="827"/>
      <c r="AP125" s="873" t="s">
        <v>390</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484</v>
      </c>
      <c r="CL125" s="901"/>
      <c r="CM125" s="901"/>
      <c r="CN125" s="901"/>
      <c r="CO125" s="902"/>
      <c r="CP125" s="909" t="s">
        <v>485</v>
      </c>
      <c r="CQ125" s="854"/>
      <c r="CR125" s="854"/>
      <c r="CS125" s="854"/>
      <c r="CT125" s="854"/>
      <c r="CU125" s="854"/>
      <c r="CV125" s="854"/>
      <c r="CW125" s="854"/>
      <c r="CX125" s="854"/>
      <c r="CY125" s="854"/>
      <c r="CZ125" s="854"/>
      <c r="DA125" s="854"/>
      <c r="DB125" s="854"/>
      <c r="DC125" s="854"/>
      <c r="DD125" s="854"/>
      <c r="DE125" s="854"/>
      <c r="DF125" s="855"/>
      <c r="DG125" s="910" t="s">
        <v>390</v>
      </c>
      <c r="DH125" s="891"/>
      <c r="DI125" s="891"/>
      <c r="DJ125" s="891"/>
      <c r="DK125" s="891"/>
      <c r="DL125" s="891" t="s">
        <v>390</v>
      </c>
      <c r="DM125" s="891"/>
      <c r="DN125" s="891"/>
      <c r="DO125" s="891"/>
      <c r="DP125" s="891"/>
      <c r="DQ125" s="891" t="s">
        <v>390</v>
      </c>
      <c r="DR125" s="891"/>
      <c r="DS125" s="891"/>
      <c r="DT125" s="891"/>
      <c r="DU125" s="891"/>
      <c r="DV125" s="892" t="s">
        <v>390</v>
      </c>
      <c r="DW125" s="892"/>
      <c r="DX125" s="892"/>
      <c r="DY125" s="892"/>
      <c r="DZ125" s="893"/>
    </row>
    <row r="126" spans="1:130" s="248" customFormat="1" ht="26.25" customHeight="1" thickBot="1" x14ac:dyDescent="0.2">
      <c r="A126" s="866"/>
      <c r="B126" s="867"/>
      <c r="C126" s="870" t="s">
        <v>470</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126</v>
      </c>
      <c r="AB126" s="826"/>
      <c r="AC126" s="826"/>
      <c r="AD126" s="826"/>
      <c r="AE126" s="827"/>
      <c r="AF126" s="828" t="s">
        <v>486</v>
      </c>
      <c r="AG126" s="826"/>
      <c r="AH126" s="826"/>
      <c r="AI126" s="826"/>
      <c r="AJ126" s="827"/>
      <c r="AK126" s="828" t="s">
        <v>126</v>
      </c>
      <c r="AL126" s="826"/>
      <c r="AM126" s="826"/>
      <c r="AN126" s="826"/>
      <c r="AO126" s="827"/>
      <c r="AP126" s="873" t="s">
        <v>486</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487</v>
      </c>
      <c r="CQ126" s="796"/>
      <c r="CR126" s="796"/>
      <c r="CS126" s="796"/>
      <c r="CT126" s="796"/>
      <c r="CU126" s="796"/>
      <c r="CV126" s="796"/>
      <c r="CW126" s="796"/>
      <c r="CX126" s="796"/>
      <c r="CY126" s="796"/>
      <c r="CZ126" s="796"/>
      <c r="DA126" s="796"/>
      <c r="DB126" s="796"/>
      <c r="DC126" s="796"/>
      <c r="DD126" s="796"/>
      <c r="DE126" s="796"/>
      <c r="DF126" s="797"/>
      <c r="DG126" s="862" t="s">
        <v>390</v>
      </c>
      <c r="DH126" s="863"/>
      <c r="DI126" s="863"/>
      <c r="DJ126" s="863"/>
      <c r="DK126" s="863"/>
      <c r="DL126" s="863" t="s">
        <v>390</v>
      </c>
      <c r="DM126" s="863"/>
      <c r="DN126" s="863"/>
      <c r="DO126" s="863"/>
      <c r="DP126" s="863"/>
      <c r="DQ126" s="863" t="s">
        <v>126</v>
      </c>
      <c r="DR126" s="863"/>
      <c r="DS126" s="863"/>
      <c r="DT126" s="863"/>
      <c r="DU126" s="863"/>
      <c r="DV126" s="840" t="s">
        <v>126</v>
      </c>
      <c r="DW126" s="840"/>
      <c r="DX126" s="840"/>
      <c r="DY126" s="840"/>
      <c r="DZ126" s="841"/>
    </row>
    <row r="127" spans="1:130" s="248" customFormat="1" ht="26.25" customHeight="1" x14ac:dyDescent="0.15">
      <c r="A127" s="868"/>
      <c r="B127" s="869"/>
      <c r="C127" s="887" t="s">
        <v>488</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390</v>
      </c>
      <c r="AB127" s="826"/>
      <c r="AC127" s="826"/>
      <c r="AD127" s="826"/>
      <c r="AE127" s="827"/>
      <c r="AF127" s="828" t="s">
        <v>486</v>
      </c>
      <c r="AG127" s="826"/>
      <c r="AH127" s="826"/>
      <c r="AI127" s="826"/>
      <c r="AJ127" s="827"/>
      <c r="AK127" s="828" t="s">
        <v>390</v>
      </c>
      <c r="AL127" s="826"/>
      <c r="AM127" s="826"/>
      <c r="AN127" s="826"/>
      <c r="AO127" s="827"/>
      <c r="AP127" s="873" t="s">
        <v>390</v>
      </c>
      <c r="AQ127" s="874"/>
      <c r="AR127" s="874"/>
      <c r="AS127" s="874"/>
      <c r="AT127" s="875"/>
      <c r="AU127" s="284"/>
      <c r="AV127" s="284"/>
      <c r="AW127" s="284"/>
      <c r="AX127" s="890" t="s">
        <v>489</v>
      </c>
      <c r="AY127" s="858"/>
      <c r="AZ127" s="858"/>
      <c r="BA127" s="858"/>
      <c r="BB127" s="858"/>
      <c r="BC127" s="858"/>
      <c r="BD127" s="858"/>
      <c r="BE127" s="859"/>
      <c r="BF127" s="857" t="s">
        <v>490</v>
      </c>
      <c r="BG127" s="858"/>
      <c r="BH127" s="858"/>
      <c r="BI127" s="858"/>
      <c r="BJ127" s="858"/>
      <c r="BK127" s="858"/>
      <c r="BL127" s="859"/>
      <c r="BM127" s="857" t="s">
        <v>491</v>
      </c>
      <c r="BN127" s="858"/>
      <c r="BO127" s="858"/>
      <c r="BP127" s="858"/>
      <c r="BQ127" s="858"/>
      <c r="BR127" s="858"/>
      <c r="BS127" s="859"/>
      <c r="BT127" s="857" t="s">
        <v>492</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493</v>
      </c>
      <c r="CQ127" s="796"/>
      <c r="CR127" s="796"/>
      <c r="CS127" s="796"/>
      <c r="CT127" s="796"/>
      <c r="CU127" s="796"/>
      <c r="CV127" s="796"/>
      <c r="CW127" s="796"/>
      <c r="CX127" s="796"/>
      <c r="CY127" s="796"/>
      <c r="CZ127" s="796"/>
      <c r="DA127" s="796"/>
      <c r="DB127" s="796"/>
      <c r="DC127" s="796"/>
      <c r="DD127" s="796"/>
      <c r="DE127" s="796"/>
      <c r="DF127" s="797"/>
      <c r="DG127" s="862" t="s">
        <v>126</v>
      </c>
      <c r="DH127" s="863"/>
      <c r="DI127" s="863"/>
      <c r="DJ127" s="863"/>
      <c r="DK127" s="863"/>
      <c r="DL127" s="863" t="s">
        <v>494</v>
      </c>
      <c r="DM127" s="863"/>
      <c r="DN127" s="863"/>
      <c r="DO127" s="863"/>
      <c r="DP127" s="863"/>
      <c r="DQ127" s="863" t="s">
        <v>126</v>
      </c>
      <c r="DR127" s="863"/>
      <c r="DS127" s="863"/>
      <c r="DT127" s="863"/>
      <c r="DU127" s="863"/>
      <c r="DV127" s="840" t="s">
        <v>126</v>
      </c>
      <c r="DW127" s="840"/>
      <c r="DX127" s="840"/>
      <c r="DY127" s="840"/>
      <c r="DZ127" s="841"/>
    </row>
    <row r="128" spans="1:130" s="248" customFormat="1" ht="26.25" customHeight="1" thickBot="1" x14ac:dyDescent="0.2">
      <c r="A128" s="842" t="s">
        <v>495</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496</v>
      </c>
      <c r="X128" s="844"/>
      <c r="Y128" s="844"/>
      <c r="Z128" s="845"/>
      <c r="AA128" s="846">
        <v>11865</v>
      </c>
      <c r="AB128" s="847"/>
      <c r="AC128" s="847"/>
      <c r="AD128" s="847"/>
      <c r="AE128" s="848"/>
      <c r="AF128" s="849">
        <v>10382</v>
      </c>
      <c r="AG128" s="847"/>
      <c r="AH128" s="847"/>
      <c r="AI128" s="847"/>
      <c r="AJ128" s="848"/>
      <c r="AK128" s="849">
        <v>10381</v>
      </c>
      <c r="AL128" s="847"/>
      <c r="AM128" s="847"/>
      <c r="AN128" s="847"/>
      <c r="AO128" s="848"/>
      <c r="AP128" s="850"/>
      <c r="AQ128" s="851"/>
      <c r="AR128" s="851"/>
      <c r="AS128" s="851"/>
      <c r="AT128" s="852"/>
      <c r="AU128" s="284"/>
      <c r="AV128" s="284"/>
      <c r="AW128" s="284"/>
      <c r="AX128" s="853" t="s">
        <v>497</v>
      </c>
      <c r="AY128" s="854"/>
      <c r="AZ128" s="854"/>
      <c r="BA128" s="854"/>
      <c r="BB128" s="854"/>
      <c r="BC128" s="854"/>
      <c r="BD128" s="854"/>
      <c r="BE128" s="855"/>
      <c r="BF128" s="832" t="s">
        <v>126</v>
      </c>
      <c r="BG128" s="833"/>
      <c r="BH128" s="833"/>
      <c r="BI128" s="833"/>
      <c r="BJ128" s="833"/>
      <c r="BK128" s="833"/>
      <c r="BL128" s="856"/>
      <c r="BM128" s="832">
        <v>15</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498</v>
      </c>
      <c r="CQ128" s="774"/>
      <c r="CR128" s="774"/>
      <c r="CS128" s="774"/>
      <c r="CT128" s="774"/>
      <c r="CU128" s="774"/>
      <c r="CV128" s="774"/>
      <c r="CW128" s="774"/>
      <c r="CX128" s="774"/>
      <c r="CY128" s="774"/>
      <c r="CZ128" s="774"/>
      <c r="DA128" s="774"/>
      <c r="DB128" s="774"/>
      <c r="DC128" s="774"/>
      <c r="DD128" s="774"/>
      <c r="DE128" s="774"/>
      <c r="DF128" s="775"/>
      <c r="DG128" s="836" t="s">
        <v>390</v>
      </c>
      <c r="DH128" s="837"/>
      <c r="DI128" s="837"/>
      <c r="DJ128" s="837"/>
      <c r="DK128" s="837"/>
      <c r="DL128" s="837" t="s">
        <v>390</v>
      </c>
      <c r="DM128" s="837"/>
      <c r="DN128" s="837"/>
      <c r="DO128" s="837"/>
      <c r="DP128" s="837"/>
      <c r="DQ128" s="837" t="s">
        <v>390</v>
      </c>
      <c r="DR128" s="837"/>
      <c r="DS128" s="837"/>
      <c r="DT128" s="837"/>
      <c r="DU128" s="837"/>
      <c r="DV128" s="838" t="s">
        <v>390</v>
      </c>
      <c r="DW128" s="838"/>
      <c r="DX128" s="838"/>
      <c r="DY128" s="838"/>
      <c r="DZ128" s="839"/>
    </row>
    <row r="129" spans="1:131" s="248" customFormat="1" ht="26.25" customHeight="1" x14ac:dyDescent="0.15">
      <c r="A129" s="820" t="s">
        <v>106</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499</v>
      </c>
      <c r="X129" s="823"/>
      <c r="Y129" s="823"/>
      <c r="Z129" s="824"/>
      <c r="AA129" s="825">
        <v>1684128</v>
      </c>
      <c r="AB129" s="826"/>
      <c r="AC129" s="826"/>
      <c r="AD129" s="826"/>
      <c r="AE129" s="827"/>
      <c r="AF129" s="828">
        <v>1672510</v>
      </c>
      <c r="AG129" s="826"/>
      <c r="AH129" s="826"/>
      <c r="AI129" s="826"/>
      <c r="AJ129" s="827"/>
      <c r="AK129" s="828">
        <v>1771877</v>
      </c>
      <c r="AL129" s="826"/>
      <c r="AM129" s="826"/>
      <c r="AN129" s="826"/>
      <c r="AO129" s="827"/>
      <c r="AP129" s="829"/>
      <c r="AQ129" s="830"/>
      <c r="AR129" s="830"/>
      <c r="AS129" s="830"/>
      <c r="AT129" s="831"/>
      <c r="AU129" s="286"/>
      <c r="AV129" s="286"/>
      <c r="AW129" s="286"/>
      <c r="AX129" s="795" t="s">
        <v>500</v>
      </c>
      <c r="AY129" s="796"/>
      <c r="AZ129" s="796"/>
      <c r="BA129" s="796"/>
      <c r="BB129" s="796"/>
      <c r="BC129" s="796"/>
      <c r="BD129" s="796"/>
      <c r="BE129" s="797"/>
      <c r="BF129" s="815" t="s">
        <v>126</v>
      </c>
      <c r="BG129" s="816"/>
      <c r="BH129" s="816"/>
      <c r="BI129" s="816"/>
      <c r="BJ129" s="816"/>
      <c r="BK129" s="816"/>
      <c r="BL129" s="817"/>
      <c r="BM129" s="815">
        <v>20</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501</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502</v>
      </c>
      <c r="X130" s="823"/>
      <c r="Y130" s="823"/>
      <c r="Z130" s="824"/>
      <c r="AA130" s="825">
        <v>272522</v>
      </c>
      <c r="AB130" s="826"/>
      <c r="AC130" s="826"/>
      <c r="AD130" s="826"/>
      <c r="AE130" s="827"/>
      <c r="AF130" s="828">
        <v>251556</v>
      </c>
      <c r="AG130" s="826"/>
      <c r="AH130" s="826"/>
      <c r="AI130" s="826"/>
      <c r="AJ130" s="827"/>
      <c r="AK130" s="828">
        <v>263831</v>
      </c>
      <c r="AL130" s="826"/>
      <c r="AM130" s="826"/>
      <c r="AN130" s="826"/>
      <c r="AO130" s="827"/>
      <c r="AP130" s="829"/>
      <c r="AQ130" s="830"/>
      <c r="AR130" s="830"/>
      <c r="AS130" s="830"/>
      <c r="AT130" s="831"/>
      <c r="AU130" s="286"/>
      <c r="AV130" s="286"/>
      <c r="AW130" s="286"/>
      <c r="AX130" s="795" t="s">
        <v>503</v>
      </c>
      <c r="AY130" s="796"/>
      <c r="AZ130" s="796"/>
      <c r="BA130" s="796"/>
      <c r="BB130" s="796"/>
      <c r="BC130" s="796"/>
      <c r="BD130" s="796"/>
      <c r="BE130" s="797"/>
      <c r="BF130" s="798">
        <v>6</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504</v>
      </c>
      <c r="X131" s="806"/>
      <c r="Y131" s="806"/>
      <c r="Z131" s="807"/>
      <c r="AA131" s="808">
        <v>1411606</v>
      </c>
      <c r="AB131" s="809"/>
      <c r="AC131" s="809"/>
      <c r="AD131" s="809"/>
      <c r="AE131" s="810"/>
      <c r="AF131" s="811">
        <v>1420954</v>
      </c>
      <c r="AG131" s="809"/>
      <c r="AH131" s="809"/>
      <c r="AI131" s="809"/>
      <c r="AJ131" s="810"/>
      <c r="AK131" s="811">
        <v>1508046</v>
      </c>
      <c r="AL131" s="809"/>
      <c r="AM131" s="809"/>
      <c r="AN131" s="809"/>
      <c r="AO131" s="810"/>
      <c r="AP131" s="812"/>
      <c r="AQ131" s="813"/>
      <c r="AR131" s="813"/>
      <c r="AS131" s="813"/>
      <c r="AT131" s="814"/>
      <c r="AU131" s="286"/>
      <c r="AV131" s="286"/>
      <c r="AW131" s="286"/>
      <c r="AX131" s="773" t="s">
        <v>505</v>
      </c>
      <c r="AY131" s="774"/>
      <c r="AZ131" s="774"/>
      <c r="BA131" s="774"/>
      <c r="BB131" s="774"/>
      <c r="BC131" s="774"/>
      <c r="BD131" s="774"/>
      <c r="BE131" s="775"/>
      <c r="BF131" s="776" t="s">
        <v>390</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506</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507</v>
      </c>
      <c r="W132" s="786"/>
      <c r="X132" s="786"/>
      <c r="Y132" s="786"/>
      <c r="Z132" s="787"/>
      <c r="AA132" s="788">
        <v>5.6787092149999996</v>
      </c>
      <c r="AB132" s="789"/>
      <c r="AC132" s="789"/>
      <c r="AD132" s="789"/>
      <c r="AE132" s="790"/>
      <c r="AF132" s="791">
        <v>6.0567055649999997</v>
      </c>
      <c r="AG132" s="789"/>
      <c r="AH132" s="789"/>
      <c r="AI132" s="789"/>
      <c r="AJ132" s="790"/>
      <c r="AK132" s="791">
        <v>6.3964229210000001</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508</v>
      </c>
      <c r="W133" s="765"/>
      <c r="X133" s="765"/>
      <c r="Y133" s="765"/>
      <c r="Z133" s="766"/>
      <c r="AA133" s="767">
        <v>6.8</v>
      </c>
      <c r="AB133" s="768"/>
      <c r="AC133" s="768"/>
      <c r="AD133" s="768"/>
      <c r="AE133" s="769"/>
      <c r="AF133" s="767">
        <v>6.2</v>
      </c>
      <c r="AG133" s="768"/>
      <c r="AH133" s="768"/>
      <c r="AI133" s="768"/>
      <c r="AJ133" s="769"/>
      <c r="AK133" s="767">
        <v>6</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IIOMmCJCfjMa236pgNlUW6cKSGI1LjLG/TpGATwRxC5qcSxiyLxwydIHgmZlYqIyxBWFoXdyCpdK7e5lt6WD3A==" saltValue="J4MOvHujg91neXjOt7LrQ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1093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509</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ET5vcMoIVGe4KXeowQeSr3H+ZT6JQJypJdFfIqWjLAOq+qBBNMsmGzoZ2q6xjvVhBqeg/FS5WK4bxR9JJixtzQ==" saltValue="K5yxkwC5mWu6wuGiZBRMt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57031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obs0He9Z+Ih312UFT3cgDJ9tecwNFjlFmBnIszIJ6tLEZi8SGw+08GEDQ/Xohmkv8bQ94VinOW97FUiDnosdw==" saltValue="fOEurMS4aVuEn+4kgj0bHA==" spinCount="100000" sheet="1" objects="1" scenarios="1"/>
  <dataConsolidate/>
  <phoneticPr fontId="2"/>
  <printOptions horizontalCentered="1" verticalCentered="1"/>
  <pageMargins left="0" right="0" top="0" bottom="0" header="0" footer="0"/>
  <pageSetup paperSize="9" scale="4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42578125" style="294" customWidth="1"/>
    <col min="37" max="44" width="17" style="294" customWidth="1"/>
    <col min="45" max="45" width="6.140625" style="301" customWidth="1"/>
    <col min="46" max="46" width="3" style="299" customWidth="1"/>
    <col min="47" max="47" width="19.140625" style="294" hidden="1" customWidth="1"/>
    <col min="48" max="52" width="12.5703125" style="294" hidden="1" customWidth="1"/>
    <col min="53" max="16384" width="8.57031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511</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512</v>
      </c>
      <c r="AP7" s="305"/>
      <c r="AQ7" s="306" t="s">
        <v>513</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514</v>
      </c>
      <c r="AQ8" s="312" t="s">
        <v>515</v>
      </c>
      <c r="AR8" s="313" t="s">
        <v>516</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517</v>
      </c>
      <c r="AL9" s="1190"/>
      <c r="AM9" s="1190"/>
      <c r="AN9" s="1191"/>
      <c r="AO9" s="314">
        <v>792095</v>
      </c>
      <c r="AP9" s="314">
        <v>300834</v>
      </c>
      <c r="AQ9" s="315">
        <v>239985</v>
      </c>
      <c r="AR9" s="316">
        <v>25.4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518</v>
      </c>
      <c r="AL10" s="1190"/>
      <c r="AM10" s="1190"/>
      <c r="AN10" s="1191"/>
      <c r="AO10" s="317">
        <v>9983</v>
      </c>
      <c r="AP10" s="317">
        <v>3791</v>
      </c>
      <c r="AQ10" s="318">
        <v>24622</v>
      </c>
      <c r="AR10" s="319">
        <v>-84.6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519</v>
      </c>
      <c r="AL11" s="1190"/>
      <c r="AM11" s="1190"/>
      <c r="AN11" s="1191"/>
      <c r="AO11" s="317" t="s">
        <v>520</v>
      </c>
      <c r="AP11" s="317" t="s">
        <v>520</v>
      </c>
      <c r="AQ11" s="318">
        <v>3358</v>
      </c>
      <c r="AR11" s="319" t="s">
        <v>520</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521</v>
      </c>
      <c r="AL12" s="1190"/>
      <c r="AM12" s="1190"/>
      <c r="AN12" s="1191"/>
      <c r="AO12" s="317" t="s">
        <v>520</v>
      </c>
      <c r="AP12" s="317" t="s">
        <v>520</v>
      </c>
      <c r="AQ12" s="318" t="s">
        <v>520</v>
      </c>
      <c r="AR12" s="319" t="s">
        <v>520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522</v>
      </c>
      <c r="AL13" s="1190"/>
      <c r="AM13" s="1190"/>
      <c r="AN13" s="1191"/>
      <c r="AO13" s="317">
        <v>18426</v>
      </c>
      <c r="AP13" s="317">
        <v>6998</v>
      </c>
      <c r="AQ13" s="318">
        <v>7864</v>
      </c>
      <c r="AR13" s="319">
        <v>-11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523</v>
      </c>
      <c r="AL14" s="1190"/>
      <c r="AM14" s="1190"/>
      <c r="AN14" s="1191"/>
      <c r="AO14" s="317">
        <v>20507</v>
      </c>
      <c r="AP14" s="317">
        <v>7788</v>
      </c>
      <c r="AQ14" s="318">
        <v>6185</v>
      </c>
      <c r="AR14" s="319">
        <v>25.9</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524</v>
      </c>
      <c r="AL15" s="1193"/>
      <c r="AM15" s="1193"/>
      <c r="AN15" s="1194"/>
      <c r="AO15" s="317">
        <v>-58430</v>
      </c>
      <c r="AP15" s="317">
        <v>-22191</v>
      </c>
      <c r="AQ15" s="318">
        <v>-18737</v>
      </c>
      <c r="AR15" s="319">
        <v>18.399999999999999</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186</v>
      </c>
      <c r="AL16" s="1193"/>
      <c r="AM16" s="1193"/>
      <c r="AN16" s="1194"/>
      <c r="AO16" s="317">
        <v>782581</v>
      </c>
      <c r="AP16" s="317">
        <v>297220</v>
      </c>
      <c r="AQ16" s="318">
        <v>263276</v>
      </c>
      <c r="AR16" s="319">
        <v>12.9</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525</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526</v>
      </c>
      <c r="AP20" s="326" t="s">
        <v>527</v>
      </c>
      <c r="AQ20" s="327" t="s">
        <v>528</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529</v>
      </c>
      <c r="AL21" s="1196"/>
      <c r="AM21" s="1196"/>
      <c r="AN21" s="1197"/>
      <c r="AO21" s="330">
        <v>34.94</v>
      </c>
      <c r="AP21" s="331">
        <v>24.56</v>
      </c>
      <c r="AQ21" s="332">
        <v>10.38</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530</v>
      </c>
      <c r="AL22" s="1196"/>
      <c r="AM22" s="1196"/>
      <c r="AN22" s="1197"/>
      <c r="AO22" s="335">
        <v>89.6</v>
      </c>
      <c r="AP22" s="336">
        <v>94.3</v>
      </c>
      <c r="AQ22" s="337">
        <v>-4.7</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533</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512</v>
      </c>
      <c r="AP30" s="305"/>
      <c r="AQ30" s="306" t="s">
        <v>513</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514</v>
      </c>
      <c r="AQ31" s="312" t="s">
        <v>515</v>
      </c>
      <c r="AR31" s="313" t="s">
        <v>516</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534</v>
      </c>
      <c r="AL32" s="1179"/>
      <c r="AM32" s="1179"/>
      <c r="AN32" s="1180"/>
      <c r="AO32" s="345">
        <v>280849</v>
      </c>
      <c r="AP32" s="345">
        <v>106665</v>
      </c>
      <c r="AQ32" s="346">
        <v>149198</v>
      </c>
      <c r="AR32" s="347">
        <v>-28.5</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535</v>
      </c>
      <c r="AL33" s="1179"/>
      <c r="AM33" s="1179"/>
      <c r="AN33" s="1180"/>
      <c r="AO33" s="345" t="s">
        <v>520</v>
      </c>
      <c r="AP33" s="345" t="s">
        <v>520</v>
      </c>
      <c r="AQ33" s="346" t="s">
        <v>520</v>
      </c>
      <c r="AR33" s="347" t="s">
        <v>520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536</v>
      </c>
      <c r="AL34" s="1179"/>
      <c r="AM34" s="1179"/>
      <c r="AN34" s="1180"/>
      <c r="AO34" s="345" t="s">
        <v>520</v>
      </c>
      <c r="AP34" s="345" t="s">
        <v>520</v>
      </c>
      <c r="AQ34" s="346" t="s">
        <v>520</v>
      </c>
      <c r="AR34" s="347" t="s">
        <v>520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537</v>
      </c>
      <c r="AL35" s="1179"/>
      <c r="AM35" s="1179"/>
      <c r="AN35" s="1180"/>
      <c r="AO35" s="345">
        <v>68925</v>
      </c>
      <c r="AP35" s="345">
        <v>26177</v>
      </c>
      <c r="AQ35" s="346">
        <v>31871</v>
      </c>
      <c r="AR35" s="347">
        <v>-17.899999999999999</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538</v>
      </c>
      <c r="AL36" s="1179"/>
      <c r="AM36" s="1179"/>
      <c r="AN36" s="1180"/>
      <c r="AO36" s="345">
        <v>20899</v>
      </c>
      <c r="AP36" s="345">
        <v>7937</v>
      </c>
      <c r="AQ36" s="346">
        <v>4984</v>
      </c>
      <c r="AR36" s="347">
        <v>59.2</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539</v>
      </c>
      <c r="AL37" s="1179"/>
      <c r="AM37" s="1179"/>
      <c r="AN37" s="1180"/>
      <c r="AO37" s="345" t="s">
        <v>520</v>
      </c>
      <c r="AP37" s="345" t="s">
        <v>520</v>
      </c>
      <c r="AQ37" s="346">
        <v>1220</v>
      </c>
      <c r="AR37" s="347" t="s">
        <v>520</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540</v>
      </c>
      <c r="AL38" s="1176"/>
      <c r="AM38" s="1176"/>
      <c r="AN38" s="1177"/>
      <c r="AO38" s="348" t="s">
        <v>520</v>
      </c>
      <c r="AP38" s="348" t="s">
        <v>520</v>
      </c>
      <c r="AQ38" s="349">
        <v>35</v>
      </c>
      <c r="AR38" s="337" t="s">
        <v>520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541</v>
      </c>
      <c r="AL39" s="1176"/>
      <c r="AM39" s="1176"/>
      <c r="AN39" s="1177"/>
      <c r="AO39" s="345">
        <v>-10381</v>
      </c>
      <c r="AP39" s="345">
        <v>-3943</v>
      </c>
      <c r="AQ39" s="346">
        <v>-8070</v>
      </c>
      <c r="AR39" s="347">
        <v>-51.1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542</v>
      </c>
      <c r="AL40" s="1179"/>
      <c r="AM40" s="1179"/>
      <c r="AN40" s="1180"/>
      <c r="AO40" s="345">
        <v>-263831</v>
      </c>
      <c r="AP40" s="345">
        <v>-100202</v>
      </c>
      <c r="AQ40" s="346">
        <v>-130648</v>
      </c>
      <c r="AR40" s="347">
        <v>-23.3</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299</v>
      </c>
      <c r="AL41" s="1182"/>
      <c r="AM41" s="1182"/>
      <c r="AN41" s="1183"/>
      <c r="AO41" s="345">
        <v>96461</v>
      </c>
      <c r="AP41" s="345">
        <v>36635</v>
      </c>
      <c r="AQ41" s="346">
        <v>48590</v>
      </c>
      <c r="AR41" s="347">
        <v>-24.6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543</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545</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512</v>
      </c>
      <c r="AN49" s="1186" t="s">
        <v>546</v>
      </c>
      <c r="AO49" s="1187"/>
      <c r="AP49" s="1187"/>
      <c r="AQ49" s="1187"/>
      <c r="AR49" s="1188"/>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547</v>
      </c>
      <c r="AO50" s="362" t="s">
        <v>548</v>
      </c>
      <c r="AP50" s="363" t="s">
        <v>549</v>
      </c>
      <c r="AQ50" s="364" t="s">
        <v>550</v>
      </c>
      <c r="AR50" s="365" t="s">
        <v>551</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552</v>
      </c>
      <c r="AL51" s="358"/>
      <c r="AM51" s="366">
        <v>673182</v>
      </c>
      <c r="AN51" s="367">
        <v>244527</v>
      </c>
      <c r="AO51" s="368">
        <v>-57</v>
      </c>
      <c r="AP51" s="369">
        <v>310300</v>
      </c>
      <c r="AQ51" s="370">
        <v>7.8</v>
      </c>
      <c r="AR51" s="371">
        <v>-64.8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553</v>
      </c>
      <c r="AM52" s="374">
        <v>545494</v>
      </c>
      <c r="AN52" s="375">
        <v>198145</v>
      </c>
      <c r="AO52" s="376">
        <v>-53.2</v>
      </c>
      <c r="AP52" s="377">
        <v>157576</v>
      </c>
      <c r="AQ52" s="378">
        <v>7.5</v>
      </c>
      <c r="AR52" s="379">
        <v>-60.7</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554</v>
      </c>
      <c r="AL53" s="358"/>
      <c r="AM53" s="366">
        <v>1690875</v>
      </c>
      <c r="AN53" s="367">
        <v>620732</v>
      </c>
      <c r="AO53" s="368">
        <v>153.9</v>
      </c>
      <c r="AP53" s="369">
        <v>317319</v>
      </c>
      <c r="AQ53" s="370">
        <v>2.2999999999999998</v>
      </c>
      <c r="AR53" s="371">
        <v>151.6</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553</v>
      </c>
      <c r="AM54" s="374">
        <v>527707</v>
      </c>
      <c r="AN54" s="375">
        <v>193725</v>
      </c>
      <c r="AO54" s="376">
        <v>-2.2000000000000002</v>
      </c>
      <c r="AP54" s="377">
        <v>164214</v>
      </c>
      <c r="AQ54" s="378">
        <v>4.2</v>
      </c>
      <c r="AR54" s="379">
        <v>-6.4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555</v>
      </c>
      <c r="AL55" s="358"/>
      <c r="AM55" s="366">
        <v>1526714</v>
      </c>
      <c r="AN55" s="367">
        <v>560880</v>
      </c>
      <c r="AO55" s="368">
        <v>-9.6</v>
      </c>
      <c r="AP55" s="369">
        <v>289738</v>
      </c>
      <c r="AQ55" s="370">
        <v>-8.6999999999999993</v>
      </c>
      <c r="AR55" s="371">
        <v>-0.9</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553</v>
      </c>
      <c r="AM56" s="374">
        <v>887211</v>
      </c>
      <c r="AN56" s="375">
        <v>325941</v>
      </c>
      <c r="AO56" s="376">
        <v>68.2</v>
      </c>
      <c r="AP56" s="377">
        <v>156238</v>
      </c>
      <c r="AQ56" s="378">
        <v>-4.9000000000000004</v>
      </c>
      <c r="AR56" s="379">
        <v>73.099999999999994</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556</v>
      </c>
      <c r="AL57" s="358"/>
      <c r="AM57" s="366">
        <v>954391</v>
      </c>
      <c r="AN57" s="367">
        <v>355056</v>
      </c>
      <c r="AO57" s="368">
        <v>-36.700000000000003</v>
      </c>
      <c r="AP57" s="369">
        <v>316937</v>
      </c>
      <c r="AQ57" s="370">
        <v>9.4</v>
      </c>
      <c r="AR57" s="371">
        <v>-46.1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553</v>
      </c>
      <c r="AM58" s="374">
        <v>745658</v>
      </c>
      <c r="AN58" s="375">
        <v>277403</v>
      </c>
      <c r="AO58" s="376">
        <v>-14.9</v>
      </c>
      <c r="AP58" s="377">
        <v>199150</v>
      </c>
      <c r="AQ58" s="378">
        <v>27.5</v>
      </c>
      <c r="AR58" s="379">
        <v>-42.4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557</v>
      </c>
      <c r="AL59" s="358"/>
      <c r="AM59" s="366">
        <v>1019096</v>
      </c>
      <c r="AN59" s="367">
        <v>387047</v>
      </c>
      <c r="AO59" s="368">
        <v>9</v>
      </c>
      <c r="AP59" s="369">
        <v>332350</v>
      </c>
      <c r="AQ59" s="370">
        <v>4.9000000000000004</v>
      </c>
      <c r="AR59" s="371">
        <v>4.0999999999999996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553</v>
      </c>
      <c r="AM60" s="374">
        <v>734684</v>
      </c>
      <c r="AN60" s="375">
        <v>279029</v>
      </c>
      <c r="AO60" s="376">
        <v>0.6</v>
      </c>
      <c r="AP60" s="377">
        <v>200453</v>
      </c>
      <c r="AQ60" s="378">
        <v>0.7</v>
      </c>
      <c r="AR60" s="379">
        <v>-0.1</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558</v>
      </c>
      <c r="AL61" s="380"/>
      <c r="AM61" s="381">
        <v>1172852</v>
      </c>
      <c r="AN61" s="382">
        <v>433648</v>
      </c>
      <c r="AO61" s="383">
        <v>11.9</v>
      </c>
      <c r="AP61" s="384">
        <v>313329</v>
      </c>
      <c r="AQ61" s="385">
        <v>3.1</v>
      </c>
      <c r="AR61" s="371">
        <v>8.8000000000000007</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553</v>
      </c>
      <c r="AM62" s="374">
        <v>688151</v>
      </c>
      <c r="AN62" s="375">
        <v>254849</v>
      </c>
      <c r="AO62" s="376">
        <v>-0.3</v>
      </c>
      <c r="AP62" s="377">
        <v>175526</v>
      </c>
      <c r="AQ62" s="378">
        <v>7</v>
      </c>
      <c r="AR62" s="379">
        <v>-7.3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B1Vx2KDjNKSjGW6VsSWH23M//xWSQ2qMwyAR3c4I/X1WHigZNXwZV+g1MDl70cNmeBeFMIzWpQWqEN+0x/kXng==" saltValue="G5h6Zy2AFJ9/l6jzLA1T9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425781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560</v>
      </c>
    </row>
    <row r="120" spans="125:125" ht="13.5" hidden="1" customHeight="1" x14ac:dyDescent="0.15"/>
    <row r="121" spans="125:125" ht="13.5" hidden="1" customHeight="1" x14ac:dyDescent="0.15">
      <c r="DU121" s="292"/>
    </row>
  </sheetData>
  <sheetProtection algorithmName="SHA-512" hashValue="1oa+EnbCS7AMzl2p44CTWgh9Q1gDDt0aUMcYLWFnwljR6ixVQBiObQqp/z+NhoYSfuVH/R0SkNsihNzWTcxYVg==" saltValue="fBxvK3zV5330CdBAUZjY7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425781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561</v>
      </c>
    </row>
  </sheetData>
  <sheetProtection algorithmName="SHA-512" hashValue="yM7Fyy/Bun1rTUAKdZ8//uUxvgRIoVK33eno9+eWntqnk9lMzhKluzMvnb01hHaMQ9Mf+sy4QctuCEFWQ+HnhQ==" saltValue="qelfB3mBo8ojaF8xPH2bm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8515625" style="1" customWidth="1"/>
    <col min="2" max="16" width="14.57031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00" t="s">
        <v>3</v>
      </c>
      <c r="D47" s="1200"/>
      <c r="E47" s="1201"/>
      <c r="F47" s="11">
        <v>35.22</v>
      </c>
      <c r="G47" s="12">
        <v>29.9</v>
      </c>
      <c r="H47" s="12">
        <v>24.94</v>
      </c>
      <c r="I47" s="12">
        <v>18.54</v>
      </c>
      <c r="J47" s="13">
        <v>23.71</v>
      </c>
    </row>
    <row r="48" spans="2:10" ht="57.75" customHeight="1" x14ac:dyDescent="0.15">
      <c r="B48" s="14"/>
      <c r="C48" s="1202" t="s">
        <v>4</v>
      </c>
      <c r="D48" s="1202"/>
      <c r="E48" s="1203"/>
      <c r="F48" s="15">
        <v>11</v>
      </c>
      <c r="G48" s="16">
        <v>12.58</v>
      </c>
      <c r="H48" s="16">
        <v>8.16</v>
      </c>
      <c r="I48" s="16">
        <v>12.84</v>
      </c>
      <c r="J48" s="17">
        <v>9.23</v>
      </c>
    </row>
    <row r="49" spans="2:10" ht="57.75" customHeight="1" thickBot="1" x14ac:dyDescent="0.2">
      <c r="B49" s="18"/>
      <c r="C49" s="1204" t="s">
        <v>5</v>
      </c>
      <c r="D49" s="1204"/>
      <c r="E49" s="1205"/>
      <c r="F49" s="19">
        <v>5.56</v>
      </c>
      <c r="G49" s="20" t="s">
        <v>567</v>
      </c>
      <c r="H49" s="20" t="s">
        <v>568</v>
      </c>
      <c r="I49" s="20" t="s">
        <v>569</v>
      </c>
      <c r="J49" s="21">
        <v>3.32</v>
      </c>
    </row>
    <row r="50" spans="2:10" ht="13.5" customHeight="1" x14ac:dyDescent="0.15"/>
  </sheetData>
  <sheetProtection algorithmName="SHA-512" hashValue="RrkSQ0L+Dm+dUi/uYLKPsHaTE1MvH9S8GWEGM9poIwBKBFOjV0LEZnRaLHAouxxWw+MspzmFVXWT7ZPpV1KKdQ==" saltValue="mPVLLnoCls1t8RQhpJ6ZQ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vt:i4>
      </vt:variant>
    </vt:vector>
  </HeadingPairs>
  <TitlesOfParts>
    <vt:vector size="18"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lpstr>'各会計、関係団体の財政状況及び健全化判断比率'!Print_Area</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2022-03-18T01:15:37Z</cp:lastPrinted>
  <dcterms:created xsi:type="dcterms:W3CDTF">2022-02-02T04:37:11Z</dcterms:created>
  <dcterms:modified xsi:type="dcterms:W3CDTF">2022-09-15T08:07:09Z</dcterms:modified>
  <cp:category/>
</cp:coreProperties>
</file>