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2公営企業関係\調査\030112　【東京都区政課】公営企業に係る経営比較分析表(令和元年度決算)の分析等について\２所管へ依頼\４所管より\"/>
    </mc:Choice>
  </mc:AlternateContent>
  <workbookProtection workbookAlgorithmName="SHA-512" workbookHashValue="/n9XDGg+KWlrQ0oMlQEWgE5nCLin1TyZIeDbeR6wjn1gtxJhwZ5zoi/cY6bRPCg0enZ03ORAqJ22G8Jz1eV6Rw==" workbookSaltValue="A9VHkGZv0skQts4oZilFY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LT76" i="4" l="1"/>
  <c r="BK76" i="4"/>
  <c r="LH51" i="4"/>
  <c r="IE76" i="4"/>
  <c r="BZ51" i="4"/>
  <c r="GQ30" i="4"/>
  <c r="BZ30" i="4"/>
  <c r="GQ51" i="4"/>
  <c r="LH30" i="4"/>
  <c r="HP76" i="4"/>
  <c r="FX30" i="4"/>
  <c r="KO51" i="4"/>
  <c r="BG30" i="4"/>
  <c r="LE76" i="4"/>
  <c r="FX51" i="4"/>
  <c r="KO30" i="4"/>
  <c r="BG51" i="4"/>
  <c r="AV76" i="4"/>
  <c r="KP76" i="4"/>
  <c r="FE51" i="4"/>
  <c r="HA76" i="4"/>
  <c r="AN51" i="4"/>
  <c r="FE30" i="4"/>
  <c r="AN30" i="4"/>
  <c r="AG76" i="4"/>
  <c r="JV51" i="4"/>
  <c r="JV30" i="4"/>
  <c r="R76" i="4"/>
  <c r="EL30" i="4"/>
  <c r="KA76" i="4"/>
  <c r="EL51" i="4"/>
  <c r="JC30" i="4"/>
  <c r="GL76" i="4"/>
  <c r="U30" i="4"/>
  <c r="JC51" i="4"/>
  <c r="U51"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<sst xmlns="http://schemas.openxmlformats.org/spreadsheetml/2006/main" count="278" uniqueCount="135">
  <si>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</si>
  <si>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</si>
  <si>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</si>
  <si>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</si>
  <si>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</si>
  <si>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</si>
  <si>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</si>
  <si>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</si>
  <si>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</si>
  <si>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</si>
  <si>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</si>
  <si>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</si>
  <si>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</si>
  <si>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</si>
  <si>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</si>
  <si>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</si>
  <si>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</si>
  <si>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</si>
  <si>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</si>
  <si>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</si>
  <si>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</si>
  <si>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</si>
  <si>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</si>
  <si>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</si>
  <si>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</si>
  <si>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</si>
  <si>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</si>
  <si>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</si>
  <si>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</si>
  <si>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</si>
  <si>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</si>
  <si>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</si>
  <si>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</si>
  <si>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</si>
  <si>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</si>
  <si>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</si>
  <si>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</si>
  <si>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</si>
  <si>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</si>
  <si>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</si>
  <si>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</si>
  <si>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</si>
  <si>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</si>
  <si>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</si>
  <si>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</si>
  <si>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</si>
  <si>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</si>
  <si>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</si>
  <si>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</si>
  <si>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</si>
  <si>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</si>
  <si>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</si>
  <si>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</si>
  <si>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</si>
  <si>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</si>
  <si>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</si>
  <si>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</si>
  <si>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</si>
  <si>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</si>
  <si>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</si>
  <si>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</si>
  <si>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</si>
  <si>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</si>
  <si>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</si>
  <si>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</si>
  <si>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</si>
  <si>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</si>
  <si>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</si>
  <si>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</si>
  <si>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</si>
  <si>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</si>
  <si>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</si>
  <si>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</si>
  <si>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</si>
  <si>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</si>
  <si>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</si>
  <si>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</si>
  <si>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</si>
  <si>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</si>
  <si>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</si>
  <si>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</si>
  <si>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</si>
  <si>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</si>
  <si>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</si>
  <si>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</si>
  <si>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</si>
  <si>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</si>
  <si>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</si>
  <si>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</si>
  <si>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</si>
  <si>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</si>
  <si>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</si>
  <si>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</si>
  <si>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</si>
  <si>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</si>
  <si>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</si>
  <si>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</si>
  <si>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</si>
  <si>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</si>
  <si>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</si>
  <si>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</si>
  <si>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</si>
  <si>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</si>
  <si>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</si>
  <si>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</si>
  <si>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</si>
  <si>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</si>
  <si>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</si>
  <si>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</si>
  <si>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</si>
  <si>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</si>
  <si>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</si>
  <si>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</si>
  <si>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</si>
  <si>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練馬駅北口駐車場</t>
  </si>
  <si>
    <t>法非適用</t>
  </si>
  <si>
    <t>駐車場整備事業</t>
  </si>
  <si>
    <t>-</t>
  </si>
  <si>
    <t>Ａ２Ｂ１</t>
  </si>
  <si>
    <t>非設置</t>
  </si>
  <si>
    <t>該当数値なし</t>
  </si>
  <si>
    <t>その他駐車場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</si>
  <si>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</si>
  <si>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</si>
  <si>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</si>
  <si>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</si>
  <si>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</si>
  <si>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</si>
  <si>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</si>
  <si>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</si>
  <si>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</si>
  <si>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本施設については、地方債残高がない状況である。
管制設備については順次、更新を行っており、今後も老朽化の状況をみながら、計画的に更新を行っていく。</t>
    <phoneticPr fontId="5"/>
  </si>
  <si>
    <t xml:space="preserve">本施設の稼働率については、直近5年間において、200％を超え、類似施設の平均を上回っている。
</t>
    <phoneticPr fontId="5"/>
  </si>
  <si>
    <t>本施設は、収益的収支比率はおおむね類似施設の平均値と同等かつ100％超となっており、黒字運営が行わなれている。
令和元年度から売上高ＧＯＰ比率およびＥＢＩＴＤＡが改善しているが、これは平成30年度までのシステムの更新工事完了および運営資金貸付金の償還完了に伴う営業費用の減少により収益が改善したものである。
稼働率も類似施設平均値を上回っており、良好に運営されている。</t>
    <rPh sb="56" eb="58">
      <t>レイワ</t>
    </rPh>
    <rPh sb="58" eb="60">
      <t>ガンネン</t>
    </rPh>
    <rPh sb="60" eb="61">
      <t>ド</t>
    </rPh>
    <rPh sb="63" eb="65">
      <t>ウリアゲ</t>
    </rPh>
    <rPh sb="65" eb="66">
      <t>ダカ</t>
    </rPh>
    <rPh sb="69" eb="71">
      <t>ヒリツ</t>
    </rPh>
    <rPh sb="81" eb="83">
      <t>カイゼン</t>
    </rPh>
    <rPh sb="92" eb="94">
      <t>ヘイセイ</t>
    </rPh>
    <rPh sb="96" eb="98">
      <t>ネンド</t>
    </rPh>
    <rPh sb="106" eb="108">
      <t>コウシン</t>
    </rPh>
    <rPh sb="108" eb="110">
      <t>コウジ</t>
    </rPh>
    <rPh sb="110" eb="112">
      <t>カンリョウ</t>
    </rPh>
    <rPh sb="115" eb="117">
      <t>ウンエイ</t>
    </rPh>
    <rPh sb="117" eb="119">
      <t>シキン</t>
    </rPh>
    <rPh sb="119" eb="121">
      <t>カシツケ</t>
    </rPh>
    <rPh sb="121" eb="122">
      <t>キン</t>
    </rPh>
    <rPh sb="123" eb="125">
      <t>ショウカン</t>
    </rPh>
    <rPh sb="125" eb="127">
      <t>カンリョウ</t>
    </rPh>
    <rPh sb="128" eb="129">
      <t>トモナ</t>
    </rPh>
    <rPh sb="130" eb="132">
      <t>エイギョウ</t>
    </rPh>
    <rPh sb="132" eb="134">
      <t>ヒヨウ</t>
    </rPh>
    <rPh sb="135" eb="137">
      <t>ゲンショウ</t>
    </rPh>
    <rPh sb="140" eb="142">
      <t>シュウエキ</t>
    </rPh>
    <rPh sb="143" eb="145">
      <t>カイゼン</t>
    </rPh>
    <phoneticPr fontId="5"/>
  </si>
  <si>
    <t>本施設については、概ね他会計からの補助金を充当しておらず、独立採算を行えている状況である。
また、収益的収支比率が100％超であり、かつ令和元年度からは売上高ＧＯＰ比率およびＥＢＩＴＤＡも改善し、類似施設の平均を上回ったことから、良好に運営されていることがわかる。
さらに、料金体系について、令和２年10月から引き上げを行い、収益の強化を図った。
一方で、新型コロナウイルス感染症拡大に伴う駐車場利用者減少により、売り上げが減少している。終息が見込めない中、引き続き経営体制の見直しに取り組む。</t>
    <rPh sb="68" eb="69">
      <t>レイ</t>
    </rPh>
    <rPh sb="69" eb="70">
      <t>ワ</t>
    </rPh>
    <rPh sb="70" eb="72">
      <t>ガンネン</t>
    </rPh>
    <rPh sb="72" eb="73">
      <t>ド</t>
    </rPh>
    <rPh sb="94" eb="96">
      <t>カイゼン</t>
    </rPh>
    <rPh sb="98" eb="100">
      <t>ルイジ</t>
    </rPh>
    <rPh sb="100" eb="102">
      <t>シセツ</t>
    </rPh>
    <rPh sb="103" eb="105">
      <t>ヘイキン</t>
    </rPh>
    <rPh sb="106" eb="108">
      <t>ウワマワ</t>
    </rPh>
    <rPh sb="115" eb="117">
      <t>リョウコウ</t>
    </rPh>
    <rPh sb="118" eb="120">
      <t>ウンエイ</t>
    </rPh>
    <rPh sb="174" eb="176">
      <t>イッポウ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</si>
</sst>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116.8</c:v>
                </c:pt>
                <c:pt idx="1">
                  <c:v>106.6</c:v>
                </c:pt>
                <c:pt idx="2">
                  <c:v>108.9</c:v>
                </c:pt>
                <c:pt idx="3">
                  <c:v>100</c:v>
                </c:pt>
                <c:pt idx="4">
                  <c:v>154.1</c:v>
                </c:pt>
              </c:numCache>
            </c:numRef>
          </c:val>
          <c:extLst>
            <c:ext xmlns:c16="http://schemas.microsoft.com/office/drawing/2014/chart" uri="{C3380CC4-5D6E-409C-BE32-E72D297353CC}">
              <c16:uniqueId val="{00000000-0429-4292-B405-0E8D60B4A0A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0429-4292-B405-0E8D60B4A0A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73-4F23-A25E-451FABE7647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0773-4F23-A25E-451FABE7647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F9D-4289-99A3-49095529F92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9D-4289-99A3-49095529F92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39E-4A2E-B259-EB855B75471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39E-4A2E-B259-EB855B75471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3.3</c:v>
                </c:pt>
                <c:pt idx="2">
                  <c:v>2.9</c:v>
                </c:pt>
                <c:pt idx="3">
                  <c:v>0.2</c:v>
                </c:pt>
                <c:pt idx="4">
                  <c:v>0</c:v>
                </c:pt>
              </c:numCache>
            </c:numRef>
          </c:val>
          <c:extLst>
            <c:ext xmlns:c16="http://schemas.microsoft.com/office/drawing/2014/chart" uri="{C3380CC4-5D6E-409C-BE32-E72D297353CC}">
              <c16:uniqueId val="{00000000-7D8E-427D-919A-5C4F433D896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7D8E-427D-919A-5C4F433D896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19</c:v>
                </c:pt>
                <c:pt idx="2">
                  <c:v>16</c:v>
                </c:pt>
                <c:pt idx="3">
                  <c:v>1</c:v>
                </c:pt>
                <c:pt idx="4">
                  <c:v>0</c:v>
                </c:pt>
              </c:numCache>
            </c:numRef>
          </c:val>
          <c:extLst>
            <c:ext xmlns:c16="http://schemas.microsoft.com/office/drawing/2014/chart" uri="{C3380CC4-5D6E-409C-BE32-E72D297353CC}">
              <c16:uniqueId val="{00000000-672D-4A81-9D7E-4CCA206AFBB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672D-4A81-9D7E-4CCA206AFBB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215.7</c:v>
                </c:pt>
                <c:pt idx="1">
                  <c:v>217</c:v>
                </c:pt>
                <c:pt idx="2">
                  <c:v>204.9</c:v>
                </c:pt>
                <c:pt idx="3">
                  <c:v>208.6</c:v>
                </c:pt>
                <c:pt idx="4">
                  <c:v>210.8</c:v>
                </c:pt>
              </c:numCache>
            </c:numRef>
          </c:val>
          <c:extLst>
            <c:ext xmlns:c16="http://schemas.microsoft.com/office/drawing/2014/chart" uri="{C3380CC4-5D6E-409C-BE32-E72D297353CC}">
              <c16:uniqueId val="{00000000-EF2D-46D6-8BB0-CA1A147832C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EF2D-46D6-8BB0-CA1A147832C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14.4</c:v>
                </c:pt>
                <c:pt idx="1">
                  <c:v>3.2</c:v>
                </c:pt>
                <c:pt idx="2">
                  <c:v>5.7</c:v>
                </c:pt>
                <c:pt idx="3">
                  <c:v>-0.2</c:v>
                </c:pt>
                <c:pt idx="4">
                  <c:v>35.1</c:v>
                </c:pt>
              </c:numCache>
            </c:numRef>
          </c:val>
          <c:extLst>
            <c:ext xmlns:c16="http://schemas.microsoft.com/office/drawing/2014/chart" uri="{C3380CC4-5D6E-409C-BE32-E72D297353CC}">
              <c16:uniqueId val="{00000000-D120-43B4-9814-CD154C995D3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D120-43B4-9814-CD154C995D3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32681</c:v>
                </c:pt>
                <c:pt idx="1">
                  <c:v>14042</c:v>
                </c:pt>
                <c:pt idx="2">
                  <c:v>12470</c:v>
                </c:pt>
                <c:pt idx="3">
                  <c:v>-360</c:v>
                </c:pt>
                <c:pt idx="4">
                  <c:v>78261</c:v>
                </c:pt>
              </c:numCache>
            </c:numRef>
          </c:val>
          <c:extLst>
            <c:ext xmlns:c16="http://schemas.microsoft.com/office/drawing/2014/chart" uri="{C3380CC4-5D6E-409C-BE32-E72D297353CC}">
              <c16:uniqueId val="{00000000-640B-49F1-84D9-1F4BC71D164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640B-49F1-84D9-1F4BC71D164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1" zoomScale="85" zoomScaleNormal="85" zoomScaleSheetLayoutView="70" workbookViewId="0">
      <selection activeCell="ND15" sqref="ND15: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
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
データ!H6&amp;"　"&amp;データ!I6</f>
        <v>
東京都練馬区　練馬駅北口駐車場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5" t="s">
        <v>
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
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
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3" t="s">
        <v>
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8" t="s">
        <v>
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4"/>
      <c r="GZ7" s="4"/>
      <c r="HA7" s="4"/>
      <c r="HB7" s="4"/>
      <c r="HC7" s="4"/>
      <c r="HD7" s="4"/>
      <c r="HE7" s="4"/>
      <c r="HF7" s="4"/>
      <c r="HG7" s="4"/>
      <c r="HH7" s="4"/>
      <c r="HI7" s="4"/>
      <c r="HJ7" s="4"/>
      <c r="HK7" s="4"/>
      <c r="HL7" s="4"/>
      <c r="HM7" s="4"/>
      <c r="HN7" s="4"/>
      <c r="HO7" s="4"/>
      <c r="HP7" s="4"/>
      <c r="HQ7" s="4"/>
      <c r="HR7" s="4"/>
      <c r="HS7" s="4"/>
      <c r="HT7" s="4"/>
      <c r="HU7" s="4"/>
      <c r="HV7" s="4"/>
      <c r="HW7" s="4"/>
      <c r="HX7" s="128" t="s">
        <v>
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
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
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6" t="s">
        <v>
9</v>
      </c>
      <c r="NE7" s="7"/>
      <c r="NF7" s="7"/>
      <c r="NG7" s="7"/>
      <c r="NH7" s="7"/>
      <c r="NI7" s="7"/>
      <c r="NJ7" s="7"/>
      <c r="NK7" s="7"/>
      <c r="NL7" s="7"/>
      <c r="NM7" s="7"/>
      <c r="NN7" s="7"/>
      <c r="NO7" s="7"/>
      <c r="NP7" s="7"/>
      <c r="NQ7" s="8"/>
    </row>
    <row r="8" spans="1:382" ht="18.75" customHeight="1" x14ac:dyDescent="0.15">
      <c r="A8" s="2"/>
      <c r="B8" s="114" t="str">
        <f>
データ!J7</f>
        <v>
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
データ!K7</f>
        <v>
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
データ!L7</f>
        <v>
-</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18" t="str">
        <f>
データ!M7</f>
        <v>
Ａ２Ｂ１</v>
      </c>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t="str">
        <f>
データ!N7</f>
        <v>
非設置</v>
      </c>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4"/>
      <c r="GZ8" s="4"/>
      <c r="HA8" s="4"/>
      <c r="HB8" s="4"/>
      <c r="HC8" s="4"/>
      <c r="HD8" s="4"/>
      <c r="HE8" s="4"/>
      <c r="HF8" s="4"/>
      <c r="HG8" s="4"/>
      <c r="HH8" s="4"/>
      <c r="HI8" s="4"/>
      <c r="HJ8" s="4"/>
      <c r="HK8" s="4"/>
      <c r="HL8" s="4"/>
      <c r="HM8" s="4"/>
      <c r="HN8" s="4"/>
      <c r="HO8" s="4"/>
      <c r="HP8" s="4"/>
      <c r="HQ8" s="4"/>
      <c r="HR8" s="4"/>
      <c r="HS8" s="4"/>
      <c r="HT8" s="4"/>
      <c r="HU8" s="4"/>
      <c r="HV8" s="4"/>
      <c r="HW8" s="4"/>
      <c r="HX8" s="118" t="str">
        <f>
データ!S7</f>
        <v>
商業施設</v>
      </c>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t="str">
        <f>
データ!T7</f>
        <v>
無</v>
      </c>
      <c r="JR8" s="118"/>
      <c r="JS8" s="118"/>
      <c r="JT8" s="118"/>
      <c r="JU8" s="118"/>
      <c r="JV8" s="118"/>
      <c r="JW8" s="118"/>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7">
        <f>
データ!U7</f>
        <v>
18379</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3" t="s">
        <v>
10</v>
      </c>
      <c r="NE8" s="124"/>
      <c r="NF8" s="9" t="s">
        <v>
11</v>
      </c>
      <c r="NG8" s="10"/>
      <c r="NH8" s="10"/>
      <c r="NI8" s="10"/>
      <c r="NJ8" s="10"/>
      <c r="NK8" s="10"/>
      <c r="NL8" s="10"/>
      <c r="NM8" s="10"/>
      <c r="NN8" s="10"/>
      <c r="NO8" s="10"/>
      <c r="NP8" s="10"/>
      <c r="NQ8" s="11"/>
    </row>
    <row r="9" spans="1:382" ht="18.75" customHeight="1" x14ac:dyDescent="0.15">
      <c r="A9" s="2"/>
      <c r="B9" s="125" t="s">
        <v>
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
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
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
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28" t="s">
        <v>
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
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
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
19</v>
      </c>
      <c r="NE9" s="130"/>
      <c r="NF9" s="12" t="s">
        <v>
20</v>
      </c>
      <c r="NG9" s="13"/>
      <c r="NH9" s="13"/>
      <c r="NI9" s="13"/>
      <c r="NJ9" s="13"/>
      <c r="NK9" s="13"/>
      <c r="NL9" s="13"/>
      <c r="NM9" s="13"/>
      <c r="NN9" s="13"/>
      <c r="NO9" s="13"/>
      <c r="NP9" s="13"/>
      <c r="NQ9" s="14"/>
    </row>
    <row r="10" spans="1:382" ht="18.75" customHeight="1" x14ac:dyDescent="0.15">
      <c r="A10" s="2"/>
      <c r="B10" s="108" t="str">
        <f>
データ!O7</f>
        <v>
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
121</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
データ!Q7</f>
        <v>
地下式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
データ!R7</f>
        <v>
24</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17">
        <f>
データ!V7</f>
        <v>
490</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
データ!W7</f>
        <v>
400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8" t="str">
        <f>
データ!X7</f>
        <v>
利用料金制</v>
      </c>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2"/>
      <c r="ND10" s="119" t="s">
        <v>
21</v>
      </c>
      <c r="NE10" s="120"/>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1" t="s">
        <v>
23</v>
      </c>
      <c r="NE11" s="121"/>
      <c r="NF11" s="121"/>
      <c r="NG11" s="121"/>
      <c r="NH11" s="121"/>
      <c r="NI11" s="121"/>
      <c r="NJ11" s="121"/>
      <c r="NK11" s="121"/>
      <c r="NL11" s="121"/>
      <c r="NM11" s="121"/>
      <c r="NN11" s="121"/>
      <c r="NO11" s="121"/>
      <c r="NP11" s="121"/>
      <c r="NQ11" s="121"/>
      <c r="NR11" s="121"/>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1"/>
      <c r="NE12" s="121"/>
      <c r="NF12" s="121"/>
      <c r="NG12" s="121"/>
      <c r="NH12" s="121"/>
      <c r="NI12" s="121"/>
      <c r="NJ12" s="121"/>
      <c r="NK12" s="121"/>
      <c r="NL12" s="121"/>
      <c r="NM12" s="121"/>
      <c r="NN12" s="121"/>
      <c r="NO12" s="121"/>
      <c r="NP12" s="121"/>
      <c r="NQ12" s="121"/>
      <c r="NR12" s="12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2"/>
      <c r="NE13" s="122"/>
      <c r="NF13" s="122"/>
      <c r="NG13" s="122"/>
      <c r="NH13" s="122"/>
      <c r="NI13" s="122"/>
      <c r="NJ13" s="122"/>
      <c r="NK13" s="122"/>
      <c r="NL13" s="122"/>
      <c r="NM13" s="122"/>
      <c r="NN13" s="122"/>
      <c r="NO13" s="122"/>
      <c r="NP13" s="122"/>
      <c r="NQ13" s="122"/>
      <c r="NR13" s="122"/>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
133</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05" t="str">
        <f>
データ!$B$11</f>
        <v>
H27</v>
      </c>
      <c r="V30" s="105"/>
      <c r="W30" s="105"/>
      <c r="X30" s="105"/>
      <c r="Y30" s="105"/>
      <c r="Z30" s="105"/>
      <c r="AA30" s="105"/>
      <c r="AB30" s="105"/>
      <c r="AC30" s="105"/>
      <c r="AD30" s="105"/>
      <c r="AE30" s="105"/>
      <c r="AF30" s="105"/>
      <c r="AG30" s="105"/>
      <c r="AH30" s="105"/>
      <c r="AI30" s="105"/>
      <c r="AJ30" s="105"/>
      <c r="AK30" s="105"/>
      <c r="AL30" s="105"/>
      <c r="AM30" s="105"/>
      <c r="AN30" s="105" t="str">
        <f>
データ!$C$11</f>
        <v>
H28</v>
      </c>
      <c r="AO30" s="105"/>
      <c r="AP30" s="105"/>
      <c r="AQ30" s="105"/>
      <c r="AR30" s="105"/>
      <c r="AS30" s="105"/>
      <c r="AT30" s="105"/>
      <c r="AU30" s="105"/>
      <c r="AV30" s="105"/>
      <c r="AW30" s="105"/>
      <c r="AX30" s="105"/>
      <c r="AY30" s="105"/>
      <c r="AZ30" s="105"/>
      <c r="BA30" s="105"/>
      <c r="BB30" s="105"/>
      <c r="BC30" s="105"/>
      <c r="BD30" s="105"/>
      <c r="BE30" s="105"/>
      <c r="BF30" s="105"/>
      <c r="BG30" s="105" t="str">
        <f>
データ!$D$11</f>
        <v>
H29</v>
      </c>
      <c r="BH30" s="105"/>
      <c r="BI30" s="105"/>
      <c r="BJ30" s="105"/>
      <c r="BK30" s="105"/>
      <c r="BL30" s="105"/>
      <c r="BM30" s="105"/>
      <c r="BN30" s="105"/>
      <c r="BO30" s="105"/>
      <c r="BP30" s="105"/>
      <c r="BQ30" s="105"/>
      <c r="BR30" s="105"/>
      <c r="BS30" s="105"/>
      <c r="BT30" s="105"/>
      <c r="BU30" s="105"/>
      <c r="BV30" s="105"/>
      <c r="BW30" s="105"/>
      <c r="BX30" s="105"/>
      <c r="BY30" s="105"/>
      <c r="BZ30" s="105" t="str">
        <f>
データ!$E$11</f>
        <v>
H30</v>
      </c>
      <c r="CA30" s="105"/>
      <c r="CB30" s="105"/>
      <c r="CC30" s="105"/>
      <c r="CD30" s="105"/>
      <c r="CE30" s="105"/>
      <c r="CF30" s="105"/>
      <c r="CG30" s="105"/>
      <c r="CH30" s="105"/>
      <c r="CI30" s="105"/>
      <c r="CJ30" s="105"/>
      <c r="CK30" s="105"/>
      <c r="CL30" s="105"/>
      <c r="CM30" s="105"/>
      <c r="CN30" s="105"/>
      <c r="CO30" s="105"/>
      <c r="CP30" s="105"/>
      <c r="CQ30" s="105"/>
      <c r="CR30" s="105"/>
      <c r="CS30" s="105" t="str">
        <f>
データ!$F$11</f>
        <v>
R01</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
データ!$B$11</f>
        <v>
H27</v>
      </c>
      <c r="EM30" s="105"/>
      <c r="EN30" s="105"/>
      <c r="EO30" s="105"/>
      <c r="EP30" s="105"/>
      <c r="EQ30" s="105"/>
      <c r="ER30" s="105"/>
      <c r="ES30" s="105"/>
      <c r="ET30" s="105"/>
      <c r="EU30" s="105"/>
      <c r="EV30" s="105"/>
      <c r="EW30" s="105"/>
      <c r="EX30" s="105"/>
      <c r="EY30" s="105"/>
      <c r="EZ30" s="105"/>
      <c r="FA30" s="105"/>
      <c r="FB30" s="105"/>
      <c r="FC30" s="105"/>
      <c r="FD30" s="105"/>
      <c r="FE30" s="105" t="str">
        <f>
データ!$C$11</f>
        <v>
H28</v>
      </c>
      <c r="FF30" s="105"/>
      <c r="FG30" s="105"/>
      <c r="FH30" s="105"/>
      <c r="FI30" s="105"/>
      <c r="FJ30" s="105"/>
      <c r="FK30" s="105"/>
      <c r="FL30" s="105"/>
      <c r="FM30" s="105"/>
      <c r="FN30" s="105"/>
      <c r="FO30" s="105"/>
      <c r="FP30" s="105"/>
      <c r="FQ30" s="105"/>
      <c r="FR30" s="105"/>
      <c r="FS30" s="105"/>
      <c r="FT30" s="105"/>
      <c r="FU30" s="105"/>
      <c r="FV30" s="105"/>
      <c r="FW30" s="105"/>
      <c r="FX30" s="105" t="str">
        <f>
データ!$D$11</f>
        <v>
H29</v>
      </c>
      <c r="FY30" s="105"/>
      <c r="FZ30" s="105"/>
      <c r="GA30" s="105"/>
      <c r="GB30" s="105"/>
      <c r="GC30" s="105"/>
      <c r="GD30" s="105"/>
      <c r="GE30" s="105"/>
      <c r="GF30" s="105"/>
      <c r="GG30" s="105"/>
      <c r="GH30" s="105"/>
      <c r="GI30" s="105"/>
      <c r="GJ30" s="105"/>
      <c r="GK30" s="105"/>
      <c r="GL30" s="105"/>
      <c r="GM30" s="105"/>
      <c r="GN30" s="105"/>
      <c r="GO30" s="105"/>
      <c r="GP30" s="105"/>
      <c r="GQ30" s="105" t="str">
        <f>
データ!$E$11</f>
        <v>
H30</v>
      </c>
      <c r="GR30" s="105"/>
      <c r="GS30" s="105"/>
      <c r="GT30" s="105"/>
      <c r="GU30" s="105"/>
      <c r="GV30" s="105"/>
      <c r="GW30" s="105"/>
      <c r="GX30" s="105"/>
      <c r="GY30" s="105"/>
      <c r="GZ30" s="105"/>
      <c r="HA30" s="105"/>
      <c r="HB30" s="105"/>
      <c r="HC30" s="105"/>
      <c r="HD30" s="105"/>
      <c r="HE30" s="105"/>
      <c r="HF30" s="105"/>
      <c r="HG30" s="105"/>
      <c r="HH30" s="105"/>
      <c r="HI30" s="105"/>
      <c r="HJ30" s="105" t="str">
        <f>
データ!$F$11</f>
        <v>
R01</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
データ!$B$11</f>
        <v>
H27</v>
      </c>
      <c r="JD30" s="105"/>
      <c r="JE30" s="105"/>
      <c r="JF30" s="105"/>
      <c r="JG30" s="105"/>
      <c r="JH30" s="105"/>
      <c r="JI30" s="105"/>
      <c r="JJ30" s="105"/>
      <c r="JK30" s="105"/>
      <c r="JL30" s="105"/>
      <c r="JM30" s="105"/>
      <c r="JN30" s="105"/>
      <c r="JO30" s="105"/>
      <c r="JP30" s="105"/>
      <c r="JQ30" s="105"/>
      <c r="JR30" s="105"/>
      <c r="JS30" s="105"/>
      <c r="JT30" s="105"/>
      <c r="JU30" s="105"/>
      <c r="JV30" s="105" t="str">
        <f>
データ!$C$11</f>
        <v>
H28</v>
      </c>
      <c r="JW30" s="105"/>
      <c r="JX30" s="105"/>
      <c r="JY30" s="105"/>
      <c r="JZ30" s="105"/>
      <c r="KA30" s="105"/>
      <c r="KB30" s="105"/>
      <c r="KC30" s="105"/>
      <c r="KD30" s="105"/>
      <c r="KE30" s="105"/>
      <c r="KF30" s="105"/>
      <c r="KG30" s="105"/>
      <c r="KH30" s="105"/>
      <c r="KI30" s="105"/>
      <c r="KJ30" s="105"/>
      <c r="KK30" s="105"/>
      <c r="KL30" s="105"/>
      <c r="KM30" s="105"/>
      <c r="KN30" s="105"/>
      <c r="KO30" s="105" t="str">
        <f>
データ!$D$11</f>
        <v>
H29</v>
      </c>
      <c r="KP30" s="105"/>
      <c r="KQ30" s="105"/>
      <c r="KR30" s="105"/>
      <c r="KS30" s="105"/>
      <c r="KT30" s="105"/>
      <c r="KU30" s="105"/>
      <c r="KV30" s="105"/>
      <c r="KW30" s="105"/>
      <c r="KX30" s="105"/>
      <c r="KY30" s="105"/>
      <c r="KZ30" s="105"/>
      <c r="LA30" s="105"/>
      <c r="LB30" s="105"/>
      <c r="LC30" s="105"/>
      <c r="LD30" s="105"/>
      <c r="LE30" s="105"/>
      <c r="LF30" s="105"/>
      <c r="LG30" s="105"/>
      <c r="LH30" s="105" t="str">
        <f>
データ!$E$11</f>
        <v>
H30</v>
      </c>
      <c r="LI30" s="105"/>
      <c r="LJ30" s="105"/>
      <c r="LK30" s="105"/>
      <c r="LL30" s="105"/>
      <c r="LM30" s="105"/>
      <c r="LN30" s="105"/>
      <c r="LO30" s="105"/>
      <c r="LP30" s="105"/>
      <c r="LQ30" s="105"/>
      <c r="LR30" s="105"/>
      <c r="LS30" s="105"/>
      <c r="LT30" s="105"/>
      <c r="LU30" s="105"/>
      <c r="LV30" s="105"/>
      <c r="LW30" s="105"/>
      <c r="LX30" s="105"/>
      <c r="LY30" s="105"/>
      <c r="LZ30" s="105"/>
      <c r="MA30" s="105" t="str">
        <f>
データ!$F$11</f>
        <v>
R01</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01" t="s">
        <v>
27</v>
      </c>
      <c r="K31" s="102"/>
      <c r="L31" s="102"/>
      <c r="M31" s="102"/>
      <c r="N31" s="102"/>
      <c r="O31" s="102"/>
      <c r="P31" s="102"/>
      <c r="Q31" s="102"/>
      <c r="R31" s="102"/>
      <c r="S31" s="102"/>
      <c r="T31" s="103"/>
      <c r="U31" s="104">
        <f>
データ!Y7</f>
        <v>
116.8</v>
      </c>
      <c r="V31" s="104"/>
      <c r="W31" s="104"/>
      <c r="X31" s="104"/>
      <c r="Y31" s="104"/>
      <c r="Z31" s="104"/>
      <c r="AA31" s="104"/>
      <c r="AB31" s="104"/>
      <c r="AC31" s="104"/>
      <c r="AD31" s="104"/>
      <c r="AE31" s="104"/>
      <c r="AF31" s="104"/>
      <c r="AG31" s="104"/>
      <c r="AH31" s="104"/>
      <c r="AI31" s="104"/>
      <c r="AJ31" s="104"/>
      <c r="AK31" s="104"/>
      <c r="AL31" s="104"/>
      <c r="AM31" s="104"/>
      <c r="AN31" s="104">
        <f>
データ!Z7</f>
        <v>
106.6</v>
      </c>
      <c r="AO31" s="104"/>
      <c r="AP31" s="104"/>
      <c r="AQ31" s="104"/>
      <c r="AR31" s="104"/>
      <c r="AS31" s="104"/>
      <c r="AT31" s="104"/>
      <c r="AU31" s="104"/>
      <c r="AV31" s="104"/>
      <c r="AW31" s="104"/>
      <c r="AX31" s="104"/>
      <c r="AY31" s="104"/>
      <c r="AZ31" s="104"/>
      <c r="BA31" s="104"/>
      <c r="BB31" s="104"/>
      <c r="BC31" s="104"/>
      <c r="BD31" s="104"/>
      <c r="BE31" s="104"/>
      <c r="BF31" s="104"/>
      <c r="BG31" s="104">
        <f>
データ!AA7</f>
        <v>
108.9</v>
      </c>
      <c r="BH31" s="104"/>
      <c r="BI31" s="104"/>
      <c r="BJ31" s="104"/>
      <c r="BK31" s="104"/>
      <c r="BL31" s="104"/>
      <c r="BM31" s="104"/>
      <c r="BN31" s="104"/>
      <c r="BO31" s="104"/>
      <c r="BP31" s="104"/>
      <c r="BQ31" s="104"/>
      <c r="BR31" s="104"/>
      <c r="BS31" s="104"/>
      <c r="BT31" s="104"/>
      <c r="BU31" s="104"/>
      <c r="BV31" s="104"/>
      <c r="BW31" s="104"/>
      <c r="BX31" s="104"/>
      <c r="BY31" s="104"/>
      <c r="BZ31" s="104">
        <f>
データ!AB7</f>
        <v>
100</v>
      </c>
      <c r="CA31" s="104"/>
      <c r="CB31" s="104"/>
      <c r="CC31" s="104"/>
      <c r="CD31" s="104"/>
      <c r="CE31" s="104"/>
      <c r="CF31" s="104"/>
      <c r="CG31" s="104"/>
      <c r="CH31" s="104"/>
      <c r="CI31" s="104"/>
      <c r="CJ31" s="104"/>
      <c r="CK31" s="104"/>
      <c r="CL31" s="104"/>
      <c r="CM31" s="104"/>
      <c r="CN31" s="104"/>
      <c r="CO31" s="104"/>
      <c r="CP31" s="104"/>
      <c r="CQ31" s="104"/>
      <c r="CR31" s="104"/>
      <c r="CS31" s="104">
        <f>
データ!AC7</f>
        <v>
154.1</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1" t="s">
        <v>
27</v>
      </c>
      <c r="EB31" s="102"/>
      <c r="EC31" s="102"/>
      <c r="ED31" s="102"/>
      <c r="EE31" s="102"/>
      <c r="EF31" s="102"/>
      <c r="EG31" s="102"/>
      <c r="EH31" s="102"/>
      <c r="EI31" s="102"/>
      <c r="EJ31" s="102"/>
      <c r="EK31" s="103"/>
      <c r="EL31" s="104">
        <f>
データ!AJ7</f>
        <v>
0</v>
      </c>
      <c r="EM31" s="104"/>
      <c r="EN31" s="104"/>
      <c r="EO31" s="104"/>
      <c r="EP31" s="104"/>
      <c r="EQ31" s="104"/>
      <c r="ER31" s="104"/>
      <c r="ES31" s="104"/>
      <c r="ET31" s="104"/>
      <c r="EU31" s="104"/>
      <c r="EV31" s="104"/>
      <c r="EW31" s="104"/>
      <c r="EX31" s="104"/>
      <c r="EY31" s="104"/>
      <c r="EZ31" s="104"/>
      <c r="FA31" s="104"/>
      <c r="FB31" s="104"/>
      <c r="FC31" s="104"/>
      <c r="FD31" s="104"/>
      <c r="FE31" s="104">
        <f>
データ!AK7</f>
        <v>
3.3</v>
      </c>
      <c r="FF31" s="104"/>
      <c r="FG31" s="104"/>
      <c r="FH31" s="104"/>
      <c r="FI31" s="104"/>
      <c r="FJ31" s="104"/>
      <c r="FK31" s="104"/>
      <c r="FL31" s="104"/>
      <c r="FM31" s="104"/>
      <c r="FN31" s="104"/>
      <c r="FO31" s="104"/>
      <c r="FP31" s="104"/>
      <c r="FQ31" s="104"/>
      <c r="FR31" s="104"/>
      <c r="FS31" s="104"/>
      <c r="FT31" s="104"/>
      <c r="FU31" s="104"/>
      <c r="FV31" s="104"/>
      <c r="FW31" s="104"/>
      <c r="FX31" s="104">
        <f>
データ!AL7</f>
        <v>
2.9</v>
      </c>
      <c r="FY31" s="104"/>
      <c r="FZ31" s="104"/>
      <c r="GA31" s="104"/>
      <c r="GB31" s="104"/>
      <c r="GC31" s="104"/>
      <c r="GD31" s="104"/>
      <c r="GE31" s="104"/>
      <c r="GF31" s="104"/>
      <c r="GG31" s="104"/>
      <c r="GH31" s="104"/>
      <c r="GI31" s="104"/>
      <c r="GJ31" s="104"/>
      <c r="GK31" s="104"/>
      <c r="GL31" s="104"/>
      <c r="GM31" s="104"/>
      <c r="GN31" s="104"/>
      <c r="GO31" s="104"/>
      <c r="GP31" s="104"/>
      <c r="GQ31" s="104">
        <f>
データ!AM7</f>
        <v>
0.2</v>
      </c>
      <c r="GR31" s="104"/>
      <c r="GS31" s="104"/>
      <c r="GT31" s="104"/>
      <c r="GU31" s="104"/>
      <c r="GV31" s="104"/>
      <c r="GW31" s="104"/>
      <c r="GX31" s="104"/>
      <c r="GY31" s="104"/>
      <c r="GZ31" s="104"/>
      <c r="HA31" s="104"/>
      <c r="HB31" s="104"/>
      <c r="HC31" s="104"/>
      <c r="HD31" s="104"/>
      <c r="HE31" s="104"/>
      <c r="HF31" s="104"/>
      <c r="HG31" s="104"/>
      <c r="HH31" s="104"/>
      <c r="HI31" s="104"/>
      <c r="HJ31" s="104">
        <f>
データ!AN7</f>
        <v>
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1" t="s">
        <v>
27</v>
      </c>
      <c r="IS31" s="102"/>
      <c r="IT31" s="102"/>
      <c r="IU31" s="102"/>
      <c r="IV31" s="102"/>
      <c r="IW31" s="102"/>
      <c r="IX31" s="102"/>
      <c r="IY31" s="102"/>
      <c r="IZ31" s="102"/>
      <c r="JA31" s="102"/>
      <c r="JB31" s="103"/>
      <c r="JC31" s="80">
        <f>
データ!DK7</f>
        <v>
215.7</v>
      </c>
      <c r="JD31" s="81"/>
      <c r="JE31" s="81"/>
      <c r="JF31" s="81"/>
      <c r="JG31" s="81"/>
      <c r="JH31" s="81"/>
      <c r="JI31" s="81"/>
      <c r="JJ31" s="81"/>
      <c r="JK31" s="81"/>
      <c r="JL31" s="81"/>
      <c r="JM31" s="81"/>
      <c r="JN31" s="81"/>
      <c r="JO31" s="81"/>
      <c r="JP31" s="81"/>
      <c r="JQ31" s="81"/>
      <c r="JR31" s="81"/>
      <c r="JS31" s="81"/>
      <c r="JT31" s="81"/>
      <c r="JU31" s="82"/>
      <c r="JV31" s="80">
        <f>
データ!DL7</f>
        <v>
217</v>
      </c>
      <c r="JW31" s="81"/>
      <c r="JX31" s="81"/>
      <c r="JY31" s="81"/>
      <c r="JZ31" s="81"/>
      <c r="KA31" s="81"/>
      <c r="KB31" s="81"/>
      <c r="KC31" s="81"/>
      <c r="KD31" s="81"/>
      <c r="KE31" s="81"/>
      <c r="KF31" s="81"/>
      <c r="KG31" s="81"/>
      <c r="KH31" s="81"/>
      <c r="KI31" s="81"/>
      <c r="KJ31" s="81"/>
      <c r="KK31" s="81"/>
      <c r="KL31" s="81"/>
      <c r="KM31" s="81"/>
      <c r="KN31" s="82"/>
      <c r="KO31" s="80">
        <f>
データ!DM7</f>
        <v>
204.9</v>
      </c>
      <c r="KP31" s="81"/>
      <c r="KQ31" s="81"/>
      <c r="KR31" s="81"/>
      <c r="KS31" s="81"/>
      <c r="KT31" s="81"/>
      <c r="KU31" s="81"/>
      <c r="KV31" s="81"/>
      <c r="KW31" s="81"/>
      <c r="KX31" s="81"/>
      <c r="KY31" s="81"/>
      <c r="KZ31" s="81"/>
      <c r="LA31" s="81"/>
      <c r="LB31" s="81"/>
      <c r="LC31" s="81"/>
      <c r="LD31" s="81"/>
      <c r="LE31" s="81"/>
      <c r="LF31" s="81"/>
      <c r="LG31" s="82"/>
      <c r="LH31" s="80">
        <f>
データ!DN7</f>
        <v>
208.6</v>
      </c>
      <c r="LI31" s="81"/>
      <c r="LJ31" s="81"/>
      <c r="LK31" s="81"/>
      <c r="LL31" s="81"/>
      <c r="LM31" s="81"/>
      <c r="LN31" s="81"/>
      <c r="LO31" s="81"/>
      <c r="LP31" s="81"/>
      <c r="LQ31" s="81"/>
      <c r="LR31" s="81"/>
      <c r="LS31" s="81"/>
      <c r="LT31" s="81"/>
      <c r="LU31" s="81"/>
      <c r="LV31" s="81"/>
      <c r="LW31" s="81"/>
      <c r="LX31" s="81"/>
      <c r="LY31" s="81"/>
      <c r="LZ31" s="82"/>
      <c r="MA31" s="80">
        <f>
データ!DO7</f>
        <v>
210.8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48" t="s">
        <v>
28</v>
      </c>
      <c r="NE31" s="149"/>
      <c r="NF31" s="149"/>
      <c r="NG31" s="149"/>
      <c r="NH31" s="149"/>
      <c r="NI31" s="149"/>
      <c r="NJ31" s="149"/>
      <c r="NK31" s="149"/>
      <c r="NL31" s="149"/>
      <c r="NM31" s="149"/>
      <c r="NN31" s="149"/>
      <c r="NO31" s="149"/>
      <c r="NP31" s="149"/>
      <c r="NQ31" s="149"/>
      <c r="NR31" s="150"/>
    </row>
    <row r="32" spans="1:382" ht="13.5" customHeight="1" x14ac:dyDescent="0.15">
      <c r="A32" s="2"/>
      <c r="B32" s="22"/>
      <c r="C32" s="4"/>
      <c r="D32" s="4"/>
      <c r="E32" s="4"/>
      <c r="F32" s="4"/>
      <c r="G32" s="4"/>
      <c r="H32" s="4"/>
      <c r="I32" s="28"/>
      <c r="J32" s="101" t="s">
        <v>
29</v>
      </c>
      <c r="K32" s="102"/>
      <c r="L32" s="102"/>
      <c r="M32" s="102"/>
      <c r="N32" s="102"/>
      <c r="O32" s="102"/>
      <c r="P32" s="102"/>
      <c r="Q32" s="102"/>
      <c r="R32" s="102"/>
      <c r="S32" s="102"/>
      <c r="T32" s="103"/>
      <c r="U32" s="104">
        <f>
データ!AD7</f>
        <v>
113.4</v>
      </c>
      <c r="V32" s="104"/>
      <c r="W32" s="104"/>
      <c r="X32" s="104"/>
      <c r="Y32" s="104"/>
      <c r="Z32" s="104"/>
      <c r="AA32" s="104"/>
      <c r="AB32" s="104"/>
      <c r="AC32" s="104"/>
      <c r="AD32" s="104"/>
      <c r="AE32" s="104"/>
      <c r="AF32" s="104"/>
      <c r="AG32" s="104"/>
      <c r="AH32" s="104"/>
      <c r="AI32" s="104"/>
      <c r="AJ32" s="104"/>
      <c r="AK32" s="104"/>
      <c r="AL32" s="104"/>
      <c r="AM32" s="104"/>
      <c r="AN32" s="104">
        <f>
データ!AE7</f>
        <v>
191.4</v>
      </c>
      <c r="AO32" s="104"/>
      <c r="AP32" s="104"/>
      <c r="AQ32" s="104"/>
      <c r="AR32" s="104"/>
      <c r="AS32" s="104"/>
      <c r="AT32" s="104"/>
      <c r="AU32" s="104"/>
      <c r="AV32" s="104"/>
      <c r="AW32" s="104"/>
      <c r="AX32" s="104"/>
      <c r="AY32" s="104"/>
      <c r="AZ32" s="104"/>
      <c r="BA32" s="104"/>
      <c r="BB32" s="104"/>
      <c r="BC32" s="104"/>
      <c r="BD32" s="104"/>
      <c r="BE32" s="104"/>
      <c r="BF32" s="104"/>
      <c r="BG32" s="104">
        <f>
データ!AF7</f>
        <v>
141.30000000000001</v>
      </c>
      <c r="BH32" s="104"/>
      <c r="BI32" s="104"/>
      <c r="BJ32" s="104"/>
      <c r="BK32" s="104"/>
      <c r="BL32" s="104"/>
      <c r="BM32" s="104"/>
      <c r="BN32" s="104"/>
      <c r="BO32" s="104"/>
      <c r="BP32" s="104"/>
      <c r="BQ32" s="104"/>
      <c r="BR32" s="104"/>
      <c r="BS32" s="104"/>
      <c r="BT32" s="104"/>
      <c r="BU32" s="104"/>
      <c r="BV32" s="104"/>
      <c r="BW32" s="104"/>
      <c r="BX32" s="104"/>
      <c r="BY32" s="104"/>
      <c r="BZ32" s="104">
        <f>
データ!AG7</f>
        <v>
123.9</v>
      </c>
      <c r="CA32" s="104"/>
      <c r="CB32" s="104"/>
      <c r="CC32" s="104"/>
      <c r="CD32" s="104"/>
      <c r="CE32" s="104"/>
      <c r="CF32" s="104"/>
      <c r="CG32" s="104"/>
      <c r="CH32" s="104"/>
      <c r="CI32" s="104"/>
      <c r="CJ32" s="104"/>
      <c r="CK32" s="104"/>
      <c r="CL32" s="104"/>
      <c r="CM32" s="104"/>
      <c r="CN32" s="104"/>
      <c r="CO32" s="104"/>
      <c r="CP32" s="104"/>
      <c r="CQ32" s="104"/>
      <c r="CR32" s="104"/>
      <c r="CS32" s="104">
        <f>
データ!AH7</f>
        <v>
120.1</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1" t="s">
        <v>
29</v>
      </c>
      <c r="EB32" s="102"/>
      <c r="EC32" s="102"/>
      <c r="ED32" s="102"/>
      <c r="EE32" s="102"/>
      <c r="EF32" s="102"/>
      <c r="EG32" s="102"/>
      <c r="EH32" s="102"/>
      <c r="EI32" s="102"/>
      <c r="EJ32" s="102"/>
      <c r="EK32" s="103"/>
      <c r="EL32" s="104">
        <f>
データ!AO7</f>
        <v>
9.5</v>
      </c>
      <c r="EM32" s="104"/>
      <c r="EN32" s="104"/>
      <c r="EO32" s="104"/>
      <c r="EP32" s="104"/>
      <c r="EQ32" s="104"/>
      <c r="ER32" s="104"/>
      <c r="ES32" s="104"/>
      <c r="ET32" s="104"/>
      <c r="EU32" s="104"/>
      <c r="EV32" s="104"/>
      <c r="EW32" s="104"/>
      <c r="EX32" s="104"/>
      <c r="EY32" s="104"/>
      <c r="EZ32" s="104"/>
      <c r="FA32" s="104"/>
      <c r="FB32" s="104"/>
      <c r="FC32" s="104"/>
      <c r="FD32" s="104"/>
      <c r="FE32" s="104">
        <f>
データ!AP7</f>
        <v>
15.1</v>
      </c>
      <c r="FF32" s="104"/>
      <c r="FG32" s="104"/>
      <c r="FH32" s="104"/>
      <c r="FI32" s="104"/>
      <c r="FJ32" s="104"/>
      <c r="FK32" s="104"/>
      <c r="FL32" s="104"/>
      <c r="FM32" s="104"/>
      <c r="FN32" s="104"/>
      <c r="FO32" s="104"/>
      <c r="FP32" s="104"/>
      <c r="FQ32" s="104"/>
      <c r="FR32" s="104"/>
      <c r="FS32" s="104"/>
      <c r="FT32" s="104"/>
      <c r="FU32" s="104"/>
      <c r="FV32" s="104"/>
      <c r="FW32" s="104"/>
      <c r="FX32" s="104">
        <f>
データ!AQ7</f>
        <v>
15</v>
      </c>
      <c r="FY32" s="104"/>
      <c r="FZ32" s="104"/>
      <c r="GA32" s="104"/>
      <c r="GB32" s="104"/>
      <c r="GC32" s="104"/>
      <c r="GD32" s="104"/>
      <c r="GE32" s="104"/>
      <c r="GF32" s="104"/>
      <c r="GG32" s="104"/>
      <c r="GH32" s="104"/>
      <c r="GI32" s="104"/>
      <c r="GJ32" s="104"/>
      <c r="GK32" s="104"/>
      <c r="GL32" s="104"/>
      <c r="GM32" s="104"/>
      <c r="GN32" s="104"/>
      <c r="GO32" s="104"/>
      <c r="GP32" s="104"/>
      <c r="GQ32" s="104">
        <f>
データ!AR7</f>
        <v>
10.4</v>
      </c>
      <c r="GR32" s="104"/>
      <c r="GS32" s="104"/>
      <c r="GT32" s="104"/>
      <c r="GU32" s="104"/>
      <c r="GV32" s="104"/>
      <c r="GW32" s="104"/>
      <c r="GX32" s="104"/>
      <c r="GY32" s="104"/>
      <c r="GZ32" s="104"/>
      <c r="HA32" s="104"/>
      <c r="HB32" s="104"/>
      <c r="HC32" s="104"/>
      <c r="HD32" s="104"/>
      <c r="HE32" s="104"/>
      <c r="HF32" s="104"/>
      <c r="HG32" s="104"/>
      <c r="HH32" s="104"/>
      <c r="HI32" s="104"/>
      <c r="HJ32" s="104">
        <f>
データ!AS7</f>
        <v>
5</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1" t="s">
        <v>
29</v>
      </c>
      <c r="IS32" s="102"/>
      <c r="IT32" s="102"/>
      <c r="IU32" s="102"/>
      <c r="IV32" s="102"/>
      <c r="IW32" s="102"/>
      <c r="IX32" s="102"/>
      <c r="IY32" s="102"/>
      <c r="IZ32" s="102"/>
      <c r="JA32" s="102"/>
      <c r="JB32" s="103"/>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
131</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5"/>
      <c r="NE47" s="146"/>
      <c r="NF47" s="146"/>
      <c r="NG47" s="146"/>
      <c r="NH47" s="146"/>
      <c r="NI47" s="146"/>
      <c r="NJ47" s="146"/>
      <c r="NK47" s="146"/>
      <c r="NL47" s="146"/>
      <c r="NM47" s="146"/>
      <c r="NN47" s="146"/>
      <c r="NO47" s="146"/>
      <c r="NP47" s="146"/>
      <c r="NQ47" s="146"/>
      <c r="NR47" s="147"/>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48" t="s">
        <v>
30</v>
      </c>
      <c r="NE48" s="149"/>
      <c r="NF48" s="149"/>
      <c r="NG48" s="149"/>
      <c r="NH48" s="149"/>
      <c r="NI48" s="149"/>
      <c r="NJ48" s="149"/>
      <c r="NK48" s="149"/>
      <c r="NL48" s="149"/>
      <c r="NM48" s="149"/>
      <c r="NN48" s="149"/>
      <c r="NO48" s="149"/>
      <c r="NP48" s="149"/>
      <c r="NQ48" s="149"/>
      <c r="NR48" s="15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
132</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
データ!$B$11</f>
        <v>
H27</v>
      </c>
      <c r="V51" s="105"/>
      <c r="W51" s="105"/>
      <c r="X51" s="105"/>
      <c r="Y51" s="105"/>
      <c r="Z51" s="105"/>
      <c r="AA51" s="105"/>
      <c r="AB51" s="105"/>
      <c r="AC51" s="105"/>
      <c r="AD51" s="105"/>
      <c r="AE51" s="105"/>
      <c r="AF51" s="105"/>
      <c r="AG51" s="105"/>
      <c r="AH51" s="105"/>
      <c r="AI51" s="105"/>
      <c r="AJ51" s="105"/>
      <c r="AK51" s="105"/>
      <c r="AL51" s="105"/>
      <c r="AM51" s="105"/>
      <c r="AN51" s="105" t="str">
        <f>
データ!$C$11</f>
        <v>
H28</v>
      </c>
      <c r="AO51" s="105"/>
      <c r="AP51" s="105"/>
      <c r="AQ51" s="105"/>
      <c r="AR51" s="105"/>
      <c r="AS51" s="105"/>
      <c r="AT51" s="105"/>
      <c r="AU51" s="105"/>
      <c r="AV51" s="105"/>
      <c r="AW51" s="105"/>
      <c r="AX51" s="105"/>
      <c r="AY51" s="105"/>
      <c r="AZ51" s="105"/>
      <c r="BA51" s="105"/>
      <c r="BB51" s="105"/>
      <c r="BC51" s="105"/>
      <c r="BD51" s="105"/>
      <c r="BE51" s="105"/>
      <c r="BF51" s="105"/>
      <c r="BG51" s="105" t="str">
        <f>
データ!$D$11</f>
        <v>
H29</v>
      </c>
      <c r="BH51" s="105"/>
      <c r="BI51" s="105"/>
      <c r="BJ51" s="105"/>
      <c r="BK51" s="105"/>
      <c r="BL51" s="105"/>
      <c r="BM51" s="105"/>
      <c r="BN51" s="105"/>
      <c r="BO51" s="105"/>
      <c r="BP51" s="105"/>
      <c r="BQ51" s="105"/>
      <c r="BR51" s="105"/>
      <c r="BS51" s="105"/>
      <c r="BT51" s="105"/>
      <c r="BU51" s="105"/>
      <c r="BV51" s="105"/>
      <c r="BW51" s="105"/>
      <c r="BX51" s="105"/>
      <c r="BY51" s="105"/>
      <c r="BZ51" s="105" t="str">
        <f>
データ!$E$11</f>
        <v>
H30</v>
      </c>
      <c r="CA51" s="105"/>
      <c r="CB51" s="105"/>
      <c r="CC51" s="105"/>
      <c r="CD51" s="105"/>
      <c r="CE51" s="105"/>
      <c r="CF51" s="105"/>
      <c r="CG51" s="105"/>
      <c r="CH51" s="105"/>
      <c r="CI51" s="105"/>
      <c r="CJ51" s="105"/>
      <c r="CK51" s="105"/>
      <c r="CL51" s="105"/>
      <c r="CM51" s="105"/>
      <c r="CN51" s="105"/>
      <c r="CO51" s="105"/>
      <c r="CP51" s="105"/>
      <c r="CQ51" s="105"/>
      <c r="CR51" s="105"/>
      <c r="CS51" s="105" t="str">
        <f>
データ!$F$11</f>
        <v>
R01</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
データ!$B$11</f>
        <v>
H27</v>
      </c>
      <c r="EM51" s="105"/>
      <c r="EN51" s="105"/>
      <c r="EO51" s="105"/>
      <c r="EP51" s="105"/>
      <c r="EQ51" s="105"/>
      <c r="ER51" s="105"/>
      <c r="ES51" s="105"/>
      <c r="ET51" s="105"/>
      <c r="EU51" s="105"/>
      <c r="EV51" s="105"/>
      <c r="EW51" s="105"/>
      <c r="EX51" s="105"/>
      <c r="EY51" s="105"/>
      <c r="EZ51" s="105"/>
      <c r="FA51" s="105"/>
      <c r="FB51" s="105"/>
      <c r="FC51" s="105"/>
      <c r="FD51" s="105"/>
      <c r="FE51" s="105" t="str">
        <f>
データ!$C$11</f>
        <v>
H28</v>
      </c>
      <c r="FF51" s="105"/>
      <c r="FG51" s="105"/>
      <c r="FH51" s="105"/>
      <c r="FI51" s="105"/>
      <c r="FJ51" s="105"/>
      <c r="FK51" s="105"/>
      <c r="FL51" s="105"/>
      <c r="FM51" s="105"/>
      <c r="FN51" s="105"/>
      <c r="FO51" s="105"/>
      <c r="FP51" s="105"/>
      <c r="FQ51" s="105"/>
      <c r="FR51" s="105"/>
      <c r="FS51" s="105"/>
      <c r="FT51" s="105"/>
      <c r="FU51" s="105"/>
      <c r="FV51" s="105"/>
      <c r="FW51" s="105"/>
      <c r="FX51" s="105" t="str">
        <f>
データ!$D$11</f>
        <v>
H29</v>
      </c>
      <c r="FY51" s="105"/>
      <c r="FZ51" s="105"/>
      <c r="GA51" s="105"/>
      <c r="GB51" s="105"/>
      <c r="GC51" s="105"/>
      <c r="GD51" s="105"/>
      <c r="GE51" s="105"/>
      <c r="GF51" s="105"/>
      <c r="GG51" s="105"/>
      <c r="GH51" s="105"/>
      <c r="GI51" s="105"/>
      <c r="GJ51" s="105"/>
      <c r="GK51" s="105"/>
      <c r="GL51" s="105"/>
      <c r="GM51" s="105"/>
      <c r="GN51" s="105"/>
      <c r="GO51" s="105"/>
      <c r="GP51" s="105"/>
      <c r="GQ51" s="105" t="str">
        <f>
データ!$E$11</f>
        <v>
H30</v>
      </c>
      <c r="GR51" s="105"/>
      <c r="GS51" s="105"/>
      <c r="GT51" s="105"/>
      <c r="GU51" s="105"/>
      <c r="GV51" s="105"/>
      <c r="GW51" s="105"/>
      <c r="GX51" s="105"/>
      <c r="GY51" s="105"/>
      <c r="GZ51" s="105"/>
      <c r="HA51" s="105"/>
      <c r="HB51" s="105"/>
      <c r="HC51" s="105"/>
      <c r="HD51" s="105"/>
      <c r="HE51" s="105"/>
      <c r="HF51" s="105"/>
      <c r="HG51" s="105"/>
      <c r="HH51" s="105"/>
      <c r="HI51" s="105"/>
      <c r="HJ51" s="105" t="str">
        <f>
データ!$F$11</f>
        <v>
R01</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
データ!$B$11</f>
        <v>
H27</v>
      </c>
      <c r="JD51" s="105"/>
      <c r="JE51" s="105"/>
      <c r="JF51" s="105"/>
      <c r="JG51" s="105"/>
      <c r="JH51" s="105"/>
      <c r="JI51" s="105"/>
      <c r="JJ51" s="105"/>
      <c r="JK51" s="105"/>
      <c r="JL51" s="105"/>
      <c r="JM51" s="105"/>
      <c r="JN51" s="105"/>
      <c r="JO51" s="105"/>
      <c r="JP51" s="105"/>
      <c r="JQ51" s="105"/>
      <c r="JR51" s="105"/>
      <c r="JS51" s="105"/>
      <c r="JT51" s="105"/>
      <c r="JU51" s="105"/>
      <c r="JV51" s="105" t="str">
        <f>
データ!$C$11</f>
        <v>
H28</v>
      </c>
      <c r="JW51" s="105"/>
      <c r="JX51" s="105"/>
      <c r="JY51" s="105"/>
      <c r="JZ51" s="105"/>
      <c r="KA51" s="105"/>
      <c r="KB51" s="105"/>
      <c r="KC51" s="105"/>
      <c r="KD51" s="105"/>
      <c r="KE51" s="105"/>
      <c r="KF51" s="105"/>
      <c r="KG51" s="105"/>
      <c r="KH51" s="105"/>
      <c r="KI51" s="105"/>
      <c r="KJ51" s="105"/>
      <c r="KK51" s="105"/>
      <c r="KL51" s="105"/>
      <c r="KM51" s="105"/>
      <c r="KN51" s="105"/>
      <c r="KO51" s="105" t="str">
        <f>
データ!$D$11</f>
        <v>
H29</v>
      </c>
      <c r="KP51" s="105"/>
      <c r="KQ51" s="105"/>
      <c r="KR51" s="105"/>
      <c r="KS51" s="105"/>
      <c r="KT51" s="105"/>
      <c r="KU51" s="105"/>
      <c r="KV51" s="105"/>
      <c r="KW51" s="105"/>
      <c r="KX51" s="105"/>
      <c r="KY51" s="105"/>
      <c r="KZ51" s="105"/>
      <c r="LA51" s="105"/>
      <c r="LB51" s="105"/>
      <c r="LC51" s="105"/>
      <c r="LD51" s="105"/>
      <c r="LE51" s="105"/>
      <c r="LF51" s="105"/>
      <c r="LG51" s="105"/>
      <c r="LH51" s="105" t="str">
        <f>
データ!$E$11</f>
        <v>
H30</v>
      </c>
      <c r="LI51" s="105"/>
      <c r="LJ51" s="105"/>
      <c r="LK51" s="105"/>
      <c r="LL51" s="105"/>
      <c r="LM51" s="105"/>
      <c r="LN51" s="105"/>
      <c r="LO51" s="105"/>
      <c r="LP51" s="105"/>
      <c r="LQ51" s="105"/>
      <c r="LR51" s="105"/>
      <c r="LS51" s="105"/>
      <c r="LT51" s="105"/>
      <c r="LU51" s="105"/>
      <c r="LV51" s="105"/>
      <c r="LW51" s="105"/>
      <c r="LX51" s="105"/>
      <c r="LY51" s="105"/>
      <c r="LZ51" s="105"/>
      <c r="MA51" s="105" t="str">
        <f>
データ!$F$11</f>
        <v>
R01</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01" t="s">
        <v>
27</v>
      </c>
      <c r="K52" s="102"/>
      <c r="L52" s="102"/>
      <c r="M52" s="102"/>
      <c r="N52" s="102"/>
      <c r="O52" s="102"/>
      <c r="P52" s="102"/>
      <c r="Q52" s="102"/>
      <c r="R52" s="102"/>
      <c r="S52" s="102"/>
      <c r="T52" s="103"/>
      <c r="U52" s="100">
        <f>
データ!AU7</f>
        <v>
0</v>
      </c>
      <c r="V52" s="100"/>
      <c r="W52" s="100"/>
      <c r="X52" s="100"/>
      <c r="Y52" s="100"/>
      <c r="Z52" s="100"/>
      <c r="AA52" s="100"/>
      <c r="AB52" s="100"/>
      <c r="AC52" s="100"/>
      <c r="AD52" s="100"/>
      <c r="AE52" s="100"/>
      <c r="AF52" s="100"/>
      <c r="AG52" s="100"/>
      <c r="AH52" s="100"/>
      <c r="AI52" s="100"/>
      <c r="AJ52" s="100"/>
      <c r="AK52" s="100"/>
      <c r="AL52" s="100"/>
      <c r="AM52" s="100"/>
      <c r="AN52" s="100">
        <f>
データ!AV7</f>
        <v>
19</v>
      </c>
      <c r="AO52" s="100"/>
      <c r="AP52" s="100"/>
      <c r="AQ52" s="100"/>
      <c r="AR52" s="100"/>
      <c r="AS52" s="100"/>
      <c r="AT52" s="100"/>
      <c r="AU52" s="100"/>
      <c r="AV52" s="100"/>
      <c r="AW52" s="100"/>
      <c r="AX52" s="100"/>
      <c r="AY52" s="100"/>
      <c r="AZ52" s="100"/>
      <c r="BA52" s="100"/>
      <c r="BB52" s="100"/>
      <c r="BC52" s="100"/>
      <c r="BD52" s="100"/>
      <c r="BE52" s="100"/>
      <c r="BF52" s="100"/>
      <c r="BG52" s="100">
        <f>
データ!AW7</f>
        <v>
16</v>
      </c>
      <c r="BH52" s="100"/>
      <c r="BI52" s="100"/>
      <c r="BJ52" s="100"/>
      <c r="BK52" s="100"/>
      <c r="BL52" s="100"/>
      <c r="BM52" s="100"/>
      <c r="BN52" s="100"/>
      <c r="BO52" s="100"/>
      <c r="BP52" s="100"/>
      <c r="BQ52" s="100"/>
      <c r="BR52" s="100"/>
      <c r="BS52" s="100"/>
      <c r="BT52" s="100"/>
      <c r="BU52" s="100"/>
      <c r="BV52" s="100"/>
      <c r="BW52" s="100"/>
      <c r="BX52" s="100"/>
      <c r="BY52" s="100"/>
      <c r="BZ52" s="100">
        <f>
データ!AX7</f>
        <v>
1</v>
      </c>
      <c r="CA52" s="100"/>
      <c r="CB52" s="100"/>
      <c r="CC52" s="100"/>
      <c r="CD52" s="100"/>
      <c r="CE52" s="100"/>
      <c r="CF52" s="100"/>
      <c r="CG52" s="100"/>
      <c r="CH52" s="100"/>
      <c r="CI52" s="100"/>
      <c r="CJ52" s="100"/>
      <c r="CK52" s="100"/>
      <c r="CL52" s="100"/>
      <c r="CM52" s="100"/>
      <c r="CN52" s="100"/>
      <c r="CO52" s="100"/>
      <c r="CP52" s="100"/>
      <c r="CQ52" s="100"/>
      <c r="CR52" s="100"/>
      <c r="CS52" s="100">
        <f>
データ!AY7</f>
        <v>
0</v>
      </c>
      <c r="CT52" s="100"/>
      <c r="CU52" s="100"/>
      <c r="CV52" s="100"/>
      <c r="CW52" s="100"/>
      <c r="CX52" s="100"/>
      <c r="CY52" s="100"/>
      <c r="CZ52" s="100"/>
      <c r="DA52" s="100"/>
      <c r="DB52" s="100"/>
      <c r="DC52" s="100"/>
      <c r="DD52" s="100"/>
      <c r="DE52" s="100"/>
      <c r="DF52" s="100"/>
      <c r="DG52" s="100"/>
      <c r="DH52" s="100"/>
      <c r="DI52" s="100"/>
      <c r="DJ52" s="100"/>
      <c r="DK52" s="100"/>
      <c r="DL52" s="29"/>
      <c r="DM52" s="29"/>
      <c r="DN52" s="29"/>
      <c r="DO52" s="29"/>
      <c r="DP52" s="29"/>
      <c r="DQ52" s="29"/>
      <c r="DR52" s="29"/>
      <c r="DS52" s="29"/>
      <c r="DT52" s="29"/>
      <c r="DU52" s="29"/>
      <c r="DV52" s="29"/>
      <c r="DW52" s="29"/>
      <c r="DX52" s="29"/>
      <c r="DY52" s="29"/>
      <c r="DZ52" s="29"/>
      <c r="EA52" s="101" t="s">
        <v>
27</v>
      </c>
      <c r="EB52" s="102"/>
      <c r="EC52" s="102"/>
      <c r="ED52" s="102"/>
      <c r="EE52" s="102"/>
      <c r="EF52" s="102"/>
      <c r="EG52" s="102"/>
      <c r="EH52" s="102"/>
      <c r="EI52" s="102"/>
      <c r="EJ52" s="102"/>
      <c r="EK52" s="103"/>
      <c r="EL52" s="104">
        <f>
データ!BF7</f>
        <v>
14.4</v>
      </c>
      <c r="EM52" s="104"/>
      <c r="EN52" s="104"/>
      <c r="EO52" s="104"/>
      <c r="EP52" s="104"/>
      <c r="EQ52" s="104"/>
      <c r="ER52" s="104"/>
      <c r="ES52" s="104"/>
      <c r="ET52" s="104"/>
      <c r="EU52" s="104"/>
      <c r="EV52" s="104"/>
      <c r="EW52" s="104"/>
      <c r="EX52" s="104"/>
      <c r="EY52" s="104"/>
      <c r="EZ52" s="104"/>
      <c r="FA52" s="104"/>
      <c r="FB52" s="104"/>
      <c r="FC52" s="104"/>
      <c r="FD52" s="104"/>
      <c r="FE52" s="104">
        <f>
データ!BG7</f>
        <v>
3.2</v>
      </c>
      <c r="FF52" s="104"/>
      <c r="FG52" s="104"/>
      <c r="FH52" s="104"/>
      <c r="FI52" s="104"/>
      <c r="FJ52" s="104"/>
      <c r="FK52" s="104"/>
      <c r="FL52" s="104"/>
      <c r="FM52" s="104"/>
      <c r="FN52" s="104"/>
      <c r="FO52" s="104"/>
      <c r="FP52" s="104"/>
      <c r="FQ52" s="104"/>
      <c r="FR52" s="104"/>
      <c r="FS52" s="104"/>
      <c r="FT52" s="104"/>
      <c r="FU52" s="104"/>
      <c r="FV52" s="104"/>
      <c r="FW52" s="104"/>
      <c r="FX52" s="104">
        <f>
データ!BH7</f>
        <v>
5.7</v>
      </c>
      <c r="FY52" s="104"/>
      <c r="FZ52" s="104"/>
      <c r="GA52" s="104"/>
      <c r="GB52" s="104"/>
      <c r="GC52" s="104"/>
      <c r="GD52" s="104"/>
      <c r="GE52" s="104"/>
      <c r="GF52" s="104"/>
      <c r="GG52" s="104"/>
      <c r="GH52" s="104"/>
      <c r="GI52" s="104"/>
      <c r="GJ52" s="104"/>
      <c r="GK52" s="104"/>
      <c r="GL52" s="104"/>
      <c r="GM52" s="104"/>
      <c r="GN52" s="104"/>
      <c r="GO52" s="104"/>
      <c r="GP52" s="104"/>
      <c r="GQ52" s="104">
        <f>
データ!BI7</f>
        <v>
-0.2</v>
      </c>
      <c r="GR52" s="104"/>
      <c r="GS52" s="104"/>
      <c r="GT52" s="104"/>
      <c r="GU52" s="104"/>
      <c r="GV52" s="104"/>
      <c r="GW52" s="104"/>
      <c r="GX52" s="104"/>
      <c r="GY52" s="104"/>
      <c r="GZ52" s="104"/>
      <c r="HA52" s="104"/>
      <c r="HB52" s="104"/>
      <c r="HC52" s="104"/>
      <c r="HD52" s="104"/>
      <c r="HE52" s="104"/>
      <c r="HF52" s="104"/>
      <c r="HG52" s="104"/>
      <c r="HH52" s="104"/>
      <c r="HI52" s="104"/>
      <c r="HJ52" s="104">
        <f>
データ!BJ7</f>
        <v>
35.1</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1" t="s">
        <v>
27</v>
      </c>
      <c r="IS52" s="102"/>
      <c r="IT52" s="102"/>
      <c r="IU52" s="102"/>
      <c r="IV52" s="102"/>
      <c r="IW52" s="102"/>
      <c r="IX52" s="102"/>
      <c r="IY52" s="102"/>
      <c r="IZ52" s="102"/>
      <c r="JA52" s="102"/>
      <c r="JB52" s="103"/>
      <c r="JC52" s="100">
        <f>
データ!BQ7</f>
        <v>
32681</v>
      </c>
      <c r="JD52" s="100"/>
      <c r="JE52" s="100"/>
      <c r="JF52" s="100"/>
      <c r="JG52" s="100"/>
      <c r="JH52" s="100"/>
      <c r="JI52" s="100"/>
      <c r="JJ52" s="100"/>
      <c r="JK52" s="100"/>
      <c r="JL52" s="100"/>
      <c r="JM52" s="100"/>
      <c r="JN52" s="100"/>
      <c r="JO52" s="100"/>
      <c r="JP52" s="100"/>
      <c r="JQ52" s="100"/>
      <c r="JR52" s="100"/>
      <c r="JS52" s="100"/>
      <c r="JT52" s="100"/>
      <c r="JU52" s="100"/>
      <c r="JV52" s="100">
        <f>
データ!BR7</f>
        <v>
14042</v>
      </c>
      <c r="JW52" s="100"/>
      <c r="JX52" s="100"/>
      <c r="JY52" s="100"/>
      <c r="JZ52" s="100"/>
      <c r="KA52" s="100"/>
      <c r="KB52" s="100"/>
      <c r="KC52" s="100"/>
      <c r="KD52" s="100"/>
      <c r="KE52" s="100"/>
      <c r="KF52" s="100"/>
      <c r="KG52" s="100"/>
      <c r="KH52" s="100"/>
      <c r="KI52" s="100"/>
      <c r="KJ52" s="100"/>
      <c r="KK52" s="100"/>
      <c r="KL52" s="100"/>
      <c r="KM52" s="100"/>
      <c r="KN52" s="100"/>
      <c r="KO52" s="100">
        <f>
データ!BS7</f>
        <v>
12470</v>
      </c>
      <c r="KP52" s="100"/>
      <c r="KQ52" s="100"/>
      <c r="KR52" s="100"/>
      <c r="KS52" s="100"/>
      <c r="KT52" s="100"/>
      <c r="KU52" s="100"/>
      <c r="KV52" s="100"/>
      <c r="KW52" s="100"/>
      <c r="KX52" s="100"/>
      <c r="KY52" s="100"/>
      <c r="KZ52" s="100"/>
      <c r="LA52" s="100"/>
      <c r="LB52" s="100"/>
      <c r="LC52" s="100"/>
      <c r="LD52" s="100"/>
      <c r="LE52" s="100"/>
      <c r="LF52" s="100"/>
      <c r="LG52" s="100"/>
      <c r="LH52" s="100">
        <f>
データ!BT7</f>
        <v>
-360</v>
      </c>
      <c r="LI52" s="100"/>
      <c r="LJ52" s="100"/>
      <c r="LK52" s="100"/>
      <c r="LL52" s="100"/>
      <c r="LM52" s="100"/>
      <c r="LN52" s="100"/>
      <c r="LO52" s="100"/>
      <c r="LP52" s="100"/>
      <c r="LQ52" s="100"/>
      <c r="LR52" s="100"/>
      <c r="LS52" s="100"/>
      <c r="LT52" s="100"/>
      <c r="LU52" s="100"/>
      <c r="LV52" s="100"/>
      <c r="LW52" s="100"/>
      <c r="LX52" s="100"/>
      <c r="LY52" s="100"/>
      <c r="LZ52" s="100"/>
      <c r="MA52" s="100">
        <f>
データ!BU7</f>
        <v>
78261</v>
      </c>
      <c r="MB52" s="100"/>
      <c r="MC52" s="100"/>
      <c r="MD52" s="100"/>
      <c r="ME52" s="100"/>
      <c r="MF52" s="100"/>
      <c r="MG52" s="100"/>
      <c r="MH52" s="100"/>
      <c r="MI52" s="100"/>
      <c r="MJ52" s="100"/>
      <c r="MK52" s="100"/>
      <c r="ML52" s="100"/>
      <c r="MM52" s="100"/>
      <c r="MN52" s="100"/>
      <c r="MO52" s="100"/>
      <c r="MP52" s="100"/>
      <c r="MQ52" s="100"/>
      <c r="MR52" s="100"/>
      <c r="MS52" s="100"/>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01" t="s">
        <v>
29</v>
      </c>
      <c r="K53" s="102"/>
      <c r="L53" s="102"/>
      <c r="M53" s="102"/>
      <c r="N53" s="102"/>
      <c r="O53" s="102"/>
      <c r="P53" s="102"/>
      <c r="Q53" s="102"/>
      <c r="R53" s="102"/>
      <c r="S53" s="102"/>
      <c r="T53" s="103"/>
      <c r="U53" s="100">
        <f>
データ!AZ7</f>
        <v>
177</v>
      </c>
      <c r="V53" s="100"/>
      <c r="W53" s="100"/>
      <c r="X53" s="100"/>
      <c r="Y53" s="100"/>
      <c r="Z53" s="100"/>
      <c r="AA53" s="100"/>
      <c r="AB53" s="100"/>
      <c r="AC53" s="100"/>
      <c r="AD53" s="100"/>
      <c r="AE53" s="100"/>
      <c r="AF53" s="100"/>
      <c r="AG53" s="100"/>
      <c r="AH53" s="100"/>
      <c r="AI53" s="100"/>
      <c r="AJ53" s="100"/>
      <c r="AK53" s="100"/>
      <c r="AL53" s="100"/>
      <c r="AM53" s="100"/>
      <c r="AN53" s="100">
        <f>
データ!BA7</f>
        <v>
145</v>
      </c>
      <c r="AO53" s="100"/>
      <c r="AP53" s="100"/>
      <c r="AQ53" s="100"/>
      <c r="AR53" s="100"/>
      <c r="AS53" s="100"/>
      <c r="AT53" s="100"/>
      <c r="AU53" s="100"/>
      <c r="AV53" s="100"/>
      <c r="AW53" s="100"/>
      <c r="AX53" s="100"/>
      <c r="AY53" s="100"/>
      <c r="AZ53" s="100"/>
      <c r="BA53" s="100"/>
      <c r="BB53" s="100"/>
      <c r="BC53" s="100"/>
      <c r="BD53" s="100"/>
      <c r="BE53" s="100"/>
      <c r="BF53" s="100"/>
      <c r="BG53" s="100">
        <f>
データ!BB7</f>
        <v>
108</v>
      </c>
      <c r="BH53" s="100"/>
      <c r="BI53" s="100"/>
      <c r="BJ53" s="100"/>
      <c r="BK53" s="100"/>
      <c r="BL53" s="100"/>
      <c r="BM53" s="100"/>
      <c r="BN53" s="100"/>
      <c r="BO53" s="100"/>
      <c r="BP53" s="100"/>
      <c r="BQ53" s="100"/>
      <c r="BR53" s="100"/>
      <c r="BS53" s="100"/>
      <c r="BT53" s="100"/>
      <c r="BU53" s="100"/>
      <c r="BV53" s="100"/>
      <c r="BW53" s="100"/>
      <c r="BX53" s="100"/>
      <c r="BY53" s="100"/>
      <c r="BZ53" s="100">
        <f>
データ!BC7</f>
        <v>
89</v>
      </c>
      <c r="CA53" s="100"/>
      <c r="CB53" s="100"/>
      <c r="CC53" s="100"/>
      <c r="CD53" s="100"/>
      <c r="CE53" s="100"/>
      <c r="CF53" s="100"/>
      <c r="CG53" s="100"/>
      <c r="CH53" s="100"/>
      <c r="CI53" s="100"/>
      <c r="CJ53" s="100"/>
      <c r="CK53" s="100"/>
      <c r="CL53" s="100"/>
      <c r="CM53" s="100"/>
      <c r="CN53" s="100"/>
      <c r="CO53" s="100"/>
      <c r="CP53" s="100"/>
      <c r="CQ53" s="100"/>
      <c r="CR53" s="100"/>
      <c r="CS53" s="100">
        <f>
データ!BD7</f>
        <v>
37</v>
      </c>
      <c r="CT53" s="100"/>
      <c r="CU53" s="100"/>
      <c r="CV53" s="100"/>
      <c r="CW53" s="100"/>
      <c r="CX53" s="100"/>
      <c r="CY53" s="100"/>
      <c r="CZ53" s="100"/>
      <c r="DA53" s="100"/>
      <c r="DB53" s="100"/>
      <c r="DC53" s="100"/>
      <c r="DD53" s="100"/>
      <c r="DE53" s="100"/>
      <c r="DF53" s="100"/>
      <c r="DG53" s="100"/>
      <c r="DH53" s="100"/>
      <c r="DI53" s="100"/>
      <c r="DJ53" s="100"/>
      <c r="DK53" s="100"/>
      <c r="DL53" s="29"/>
      <c r="DM53" s="29"/>
      <c r="DN53" s="29"/>
      <c r="DO53" s="29"/>
      <c r="DP53" s="29"/>
      <c r="DQ53" s="29"/>
      <c r="DR53" s="29"/>
      <c r="DS53" s="29"/>
      <c r="DT53" s="29"/>
      <c r="DU53" s="29"/>
      <c r="DV53" s="29"/>
      <c r="DW53" s="29"/>
      <c r="DX53" s="29"/>
      <c r="DY53" s="29"/>
      <c r="DZ53" s="29"/>
      <c r="EA53" s="101" t="s">
        <v>
29</v>
      </c>
      <c r="EB53" s="102"/>
      <c r="EC53" s="102"/>
      <c r="ED53" s="102"/>
      <c r="EE53" s="102"/>
      <c r="EF53" s="102"/>
      <c r="EG53" s="102"/>
      <c r="EH53" s="102"/>
      <c r="EI53" s="102"/>
      <c r="EJ53" s="102"/>
      <c r="EK53" s="103"/>
      <c r="EL53" s="104">
        <f>
データ!BK7</f>
        <v>
17.5</v>
      </c>
      <c r="EM53" s="104"/>
      <c r="EN53" s="104"/>
      <c r="EO53" s="104"/>
      <c r="EP53" s="104"/>
      <c r="EQ53" s="104"/>
      <c r="ER53" s="104"/>
      <c r="ES53" s="104"/>
      <c r="ET53" s="104"/>
      <c r="EU53" s="104"/>
      <c r="EV53" s="104"/>
      <c r="EW53" s="104"/>
      <c r="EX53" s="104"/>
      <c r="EY53" s="104"/>
      <c r="EZ53" s="104"/>
      <c r="FA53" s="104"/>
      <c r="FB53" s="104"/>
      <c r="FC53" s="104"/>
      <c r="FD53" s="104"/>
      <c r="FE53" s="104">
        <f>
データ!BL7</f>
        <v>
14.3</v>
      </c>
      <c r="FF53" s="104"/>
      <c r="FG53" s="104"/>
      <c r="FH53" s="104"/>
      <c r="FI53" s="104"/>
      <c r="FJ53" s="104"/>
      <c r="FK53" s="104"/>
      <c r="FL53" s="104"/>
      <c r="FM53" s="104"/>
      <c r="FN53" s="104"/>
      <c r="FO53" s="104"/>
      <c r="FP53" s="104"/>
      <c r="FQ53" s="104"/>
      <c r="FR53" s="104"/>
      <c r="FS53" s="104"/>
      <c r="FT53" s="104"/>
      <c r="FU53" s="104"/>
      <c r="FV53" s="104"/>
      <c r="FW53" s="104"/>
      <c r="FX53" s="104">
        <f>
データ!BM7</f>
        <v>
11.8</v>
      </c>
      <c r="FY53" s="104"/>
      <c r="FZ53" s="104"/>
      <c r="GA53" s="104"/>
      <c r="GB53" s="104"/>
      <c r="GC53" s="104"/>
      <c r="GD53" s="104"/>
      <c r="GE53" s="104"/>
      <c r="GF53" s="104"/>
      <c r="GG53" s="104"/>
      <c r="GH53" s="104"/>
      <c r="GI53" s="104"/>
      <c r="GJ53" s="104"/>
      <c r="GK53" s="104"/>
      <c r="GL53" s="104"/>
      <c r="GM53" s="104"/>
      <c r="GN53" s="104"/>
      <c r="GO53" s="104"/>
      <c r="GP53" s="104"/>
      <c r="GQ53" s="104">
        <f>
データ!BN7</f>
        <v>
9.1</v>
      </c>
      <c r="GR53" s="104"/>
      <c r="GS53" s="104"/>
      <c r="GT53" s="104"/>
      <c r="GU53" s="104"/>
      <c r="GV53" s="104"/>
      <c r="GW53" s="104"/>
      <c r="GX53" s="104"/>
      <c r="GY53" s="104"/>
      <c r="GZ53" s="104"/>
      <c r="HA53" s="104"/>
      <c r="HB53" s="104"/>
      <c r="HC53" s="104"/>
      <c r="HD53" s="104"/>
      <c r="HE53" s="104"/>
      <c r="HF53" s="104"/>
      <c r="HG53" s="104"/>
      <c r="HH53" s="104"/>
      <c r="HI53" s="104"/>
      <c r="HJ53" s="104">
        <f>
データ!BO7</f>
        <v>
1.4</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1" t="s">
        <v>
29</v>
      </c>
      <c r="IS53" s="102"/>
      <c r="IT53" s="102"/>
      <c r="IU53" s="102"/>
      <c r="IV53" s="102"/>
      <c r="IW53" s="102"/>
      <c r="IX53" s="102"/>
      <c r="IY53" s="102"/>
      <c r="IZ53" s="102"/>
      <c r="JA53" s="102"/>
      <c r="JB53" s="103"/>
      <c r="JC53" s="100">
        <f>
データ!BV7</f>
        <v>
36318</v>
      </c>
      <c r="JD53" s="100"/>
      <c r="JE53" s="100"/>
      <c r="JF53" s="100"/>
      <c r="JG53" s="100"/>
      <c r="JH53" s="100"/>
      <c r="JI53" s="100"/>
      <c r="JJ53" s="100"/>
      <c r="JK53" s="100"/>
      <c r="JL53" s="100"/>
      <c r="JM53" s="100"/>
      <c r="JN53" s="100"/>
      <c r="JO53" s="100"/>
      <c r="JP53" s="100"/>
      <c r="JQ53" s="100"/>
      <c r="JR53" s="100"/>
      <c r="JS53" s="100"/>
      <c r="JT53" s="100"/>
      <c r="JU53" s="100"/>
      <c r="JV53" s="100">
        <f>
データ!BW7</f>
        <v>
37745</v>
      </c>
      <c r="JW53" s="100"/>
      <c r="JX53" s="100"/>
      <c r="JY53" s="100"/>
      <c r="JZ53" s="100"/>
      <c r="KA53" s="100"/>
      <c r="KB53" s="100"/>
      <c r="KC53" s="100"/>
      <c r="KD53" s="100"/>
      <c r="KE53" s="100"/>
      <c r="KF53" s="100"/>
      <c r="KG53" s="100"/>
      <c r="KH53" s="100"/>
      <c r="KI53" s="100"/>
      <c r="KJ53" s="100"/>
      <c r="KK53" s="100"/>
      <c r="KL53" s="100"/>
      <c r="KM53" s="100"/>
      <c r="KN53" s="100"/>
      <c r="KO53" s="100">
        <f>
データ!BX7</f>
        <v>
35151</v>
      </c>
      <c r="KP53" s="100"/>
      <c r="KQ53" s="100"/>
      <c r="KR53" s="100"/>
      <c r="KS53" s="100"/>
      <c r="KT53" s="100"/>
      <c r="KU53" s="100"/>
      <c r="KV53" s="100"/>
      <c r="KW53" s="100"/>
      <c r="KX53" s="100"/>
      <c r="KY53" s="100"/>
      <c r="KZ53" s="100"/>
      <c r="LA53" s="100"/>
      <c r="LB53" s="100"/>
      <c r="LC53" s="100"/>
      <c r="LD53" s="100"/>
      <c r="LE53" s="100"/>
      <c r="LF53" s="100"/>
      <c r="LG53" s="100"/>
      <c r="LH53" s="100">
        <f>
データ!BY7</f>
        <v>
21556</v>
      </c>
      <c r="LI53" s="100"/>
      <c r="LJ53" s="100"/>
      <c r="LK53" s="100"/>
      <c r="LL53" s="100"/>
      <c r="LM53" s="100"/>
      <c r="LN53" s="100"/>
      <c r="LO53" s="100"/>
      <c r="LP53" s="100"/>
      <c r="LQ53" s="100"/>
      <c r="LR53" s="100"/>
      <c r="LS53" s="100"/>
      <c r="LT53" s="100"/>
      <c r="LU53" s="100"/>
      <c r="LV53" s="100"/>
      <c r="LW53" s="100"/>
      <c r="LX53" s="100"/>
      <c r="LY53" s="100"/>
      <c r="LZ53" s="100"/>
      <c r="MA53" s="100">
        <f>
データ!BZ7</f>
        <v>
18053</v>
      </c>
      <c r="MB53" s="100"/>
      <c r="MC53" s="100"/>
      <c r="MD53" s="100"/>
      <c r="ME53" s="100"/>
      <c r="MF53" s="100"/>
      <c r="MG53" s="100"/>
      <c r="MH53" s="100"/>
      <c r="MI53" s="100"/>
      <c r="MJ53" s="100"/>
      <c r="MK53" s="100"/>
      <c r="ML53" s="100"/>
      <c r="MM53" s="100"/>
      <c r="MN53" s="100"/>
      <c r="MO53" s="100"/>
      <c r="MP53" s="100"/>
      <c r="MQ53" s="100"/>
      <c r="MR53" s="100"/>
      <c r="MS53" s="100"/>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48" t="s">
        <v>
33</v>
      </c>
      <c r="NE65" s="149"/>
      <c r="NF65" s="149"/>
      <c r="NG65" s="149"/>
      <c r="NH65" s="149"/>
      <c r="NI65" s="149"/>
      <c r="NJ65" s="149"/>
      <c r="NK65" s="149"/>
      <c r="NL65" s="149"/>
      <c r="NM65" s="149"/>
      <c r="NN65" s="149"/>
      <c r="NO65" s="149"/>
      <c r="NP65" s="149"/>
      <c r="NQ65" s="149"/>
      <c r="NR65" s="15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
134</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3422</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49</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hUHBuYjFfP1vL6oQyYrH62dAuhsBjblD2NsTwL0tk4WBM4jDnCDiDRvsEIHzEgPd5SZ9KwJzxtJVlakNip8Urg==" saltValue="Mi2GeuXPKnEdNlJvI62h3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52</v>
      </c>
      <c r="B3" s="50" t="s">
        <v>
53</v>
      </c>
      <c r="C3" s="50" t="s">
        <v>
54</v>
      </c>
      <c r="D3" s="50" t="s">
        <v>
55</v>
      </c>
      <c r="E3" s="50" t="s">
        <v>
56</v>
      </c>
      <c r="F3" s="50" t="s">
        <v>
57</v>
      </c>
      <c r="G3" s="50" t="s">
        <v>
58</v>
      </c>
      <c r="H3" s="137" t="s">
        <v>
59</v>
      </c>
      <c r="I3" s="138"/>
      <c r="J3" s="138"/>
      <c r="K3" s="138"/>
      <c r="L3" s="138"/>
      <c r="M3" s="138"/>
      <c r="N3" s="138"/>
      <c r="O3" s="138"/>
      <c r="P3" s="138"/>
      <c r="Q3" s="138"/>
      <c r="R3" s="138"/>
      <c r="S3" s="138"/>
      <c r="T3" s="138"/>
      <c r="U3" s="138"/>
      <c r="V3" s="138"/>
      <c r="W3" s="138"/>
      <c r="X3" s="138"/>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15">
      <c r="A4" s="49" t="s">
        <v>
63</v>
      </c>
      <c r="B4" s="57"/>
      <c r="C4" s="57"/>
      <c r="D4" s="57"/>
      <c r="E4" s="57"/>
      <c r="F4" s="57"/>
      <c r="G4" s="57"/>
      <c r="H4" s="139"/>
      <c r="I4" s="140"/>
      <c r="J4" s="140"/>
      <c r="K4" s="140"/>
      <c r="L4" s="140"/>
      <c r="M4" s="140"/>
      <c r="N4" s="140"/>
      <c r="O4" s="140"/>
      <c r="P4" s="140"/>
      <c r="Q4" s="140"/>
      <c r="R4" s="140"/>
      <c r="S4" s="140"/>
      <c r="T4" s="140"/>
      <c r="U4" s="140"/>
      <c r="V4" s="140"/>
      <c r="W4" s="140"/>
      <c r="X4" s="140"/>
      <c r="Y4" s="134" t="s">
        <v>
64</v>
      </c>
      <c r="Z4" s="135"/>
      <c r="AA4" s="135"/>
      <c r="AB4" s="135"/>
      <c r="AC4" s="135"/>
      <c r="AD4" s="135"/>
      <c r="AE4" s="135"/>
      <c r="AF4" s="135"/>
      <c r="AG4" s="135"/>
      <c r="AH4" s="135"/>
      <c r="AI4" s="136"/>
      <c r="AJ4" s="141" t="s">
        <v>
65</v>
      </c>
      <c r="AK4" s="141"/>
      <c r="AL4" s="141"/>
      <c r="AM4" s="141"/>
      <c r="AN4" s="141"/>
      <c r="AO4" s="141"/>
      <c r="AP4" s="141"/>
      <c r="AQ4" s="141"/>
      <c r="AR4" s="141"/>
      <c r="AS4" s="141"/>
      <c r="AT4" s="141"/>
      <c r="AU4" s="142" t="s">
        <v>
66</v>
      </c>
      <c r="AV4" s="141"/>
      <c r="AW4" s="141"/>
      <c r="AX4" s="141"/>
      <c r="AY4" s="141"/>
      <c r="AZ4" s="141"/>
      <c r="BA4" s="141"/>
      <c r="BB4" s="141"/>
      <c r="BC4" s="141"/>
      <c r="BD4" s="141"/>
      <c r="BE4" s="141"/>
      <c r="BF4" s="141" t="s">
        <v>
67</v>
      </c>
      <c r="BG4" s="141"/>
      <c r="BH4" s="141"/>
      <c r="BI4" s="141"/>
      <c r="BJ4" s="141"/>
      <c r="BK4" s="141"/>
      <c r="BL4" s="141"/>
      <c r="BM4" s="141"/>
      <c r="BN4" s="141"/>
      <c r="BO4" s="141"/>
      <c r="BP4" s="141"/>
      <c r="BQ4" s="142" t="s">
        <v>
68</v>
      </c>
      <c r="BR4" s="141"/>
      <c r="BS4" s="141"/>
      <c r="BT4" s="141"/>
      <c r="BU4" s="141"/>
      <c r="BV4" s="141"/>
      <c r="BW4" s="141"/>
      <c r="BX4" s="141"/>
      <c r="BY4" s="141"/>
      <c r="BZ4" s="141"/>
      <c r="CA4" s="141"/>
      <c r="CB4" s="141" t="s">
        <v>
69</v>
      </c>
      <c r="CC4" s="141"/>
      <c r="CD4" s="141"/>
      <c r="CE4" s="141"/>
      <c r="CF4" s="141"/>
      <c r="CG4" s="141"/>
      <c r="CH4" s="141"/>
      <c r="CI4" s="141"/>
      <c r="CJ4" s="141"/>
      <c r="CK4" s="141"/>
      <c r="CL4" s="141"/>
      <c r="CM4" s="143" t="s">
        <v>
70</v>
      </c>
      <c r="CN4" s="143" t="s">
        <v>
71</v>
      </c>
      <c r="CO4" s="134" t="s">
        <v>
72</v>
      </c>
      <c r="CP4" s="135"/>
      <c r="CQ4" s="135"/>
      <c r="CR4" s="135"/>
      <c r="CS4" s="135"/>
      <c r="CT4" s="135"/>
      <c r="CU4" s="135"/>
      <c r="CV4" s="135"/>
      <c r="CW4" s="135"/>
      <c r="CX4" s="135"/>
      <c r="CY4" s="136"/>
      <c r="CZ4" s="141" t="s">
        <v>
73</v>
      </c>
      <c r="DA4" s="141"/>
      <c r="DB4" s="141"/>
      <c r="DC4" s="141"/>
      <c r="DD4" s="141"/>
      <c r="DE4" s="141"/>
      <c r="DF4" s="141"/>
      <c r="DG4" s="141"/>
      <c r="DH4" s="141"/>
      <c r="DI4" s="141"/>
      <c r="DJ4" s="141"/>
      <c r="DK4" s="134" t="s">
        <v>
74</v>
      </c>
      <c r="DL4" s="135"/>
      <c r="DM4" s="135"/>
      <c r="DN4" s="135"/>
      <c r="DO4" s="135"/>
      <c r="DP4" s="135"/>
      <c r="DQ4" s="135"/>
      <c r="DR4" s="135"/>
      <c r="DS4" s="135"/>
      <c r="DT4" s="135"/>
      <c r="DU4" s="136"/>
    </row>
    <row r="5" spans="1:125" x14ac:dyDescent="0.15">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101</v>
      </c>
      <c r="AK5" s="59" t="s">
        <v>
102</v>
      </c>
      <c r="AL5" s="59" t="s">
        <v>
103</v>
      </c>
      <c r="AM5" s="59" t="s">
        <v>
104</v>
      </c>
      <c r="AN5" s="59" t="s">
        <v>
94</v>
      </c>
      <c r="AO5" s="59" t="s">
        <v>
95</v>
      </c>
      <c r="AP5" s="59" t="s">
        <v>
96</v>
      </c>
      <c r="AQ5" s="59" t="s">
        <v>
97</v>
      </c>
      <c r="AR5" s="59" t="s">
        <v>
98</v>
      </c>
      <c r="AS5" s="59" t="s">
        <v>
99</v>
      </c>
      <c r="AT5" s="59" t="s">
        <v>
100</v>
      </c>
      <c r="AU5" s="59" t="s">
        <v>
101</v>
      </c>
      <c r="AV5" s="59" t="s">
        <v>
105</v>
      </c>
      <c r="AW5" s="59" t="s">
        <v>
92</v>
      </c>
      <c r="AX5" s="59" t="s">
        <v>
104</v>
      </c>
      <c r="AY5" s="59" t="s">
        <v>
106</v>
      </c>
      <c r="AZ5" s="59" t="s">
        <v>
95</v>
      </c>
      <c r="BA5" s="59" t="s">
        <v>
96</v>
      </c>
      <c r="BB5" s="59" t="s">
        <v>
97</v>
      </c>
      <c r="BC5" s="59" t="s">
        <v>
98</v>
      </c>
      <c r="BD5" s="59" t="s">
        <v>
99</v>
      </c>
      <c r="BE5" s="59" t="s">
        <v>
100</v>
      </c>
      <c r="BF5" s="59" t="s">
        <v>
101</v>
      </c>
      <c r="BG5" s="59" t="s">
        <v>
102</v>
      </c>
      <c r="BH5" s="59" t="s">
        <v>
103</v>
      </c>
      <c r="BI5" s="59" t="s">
        <v>
93</v>
      </c>
      <c r="BJ5" s="59" t="s">
        <v>
106</v>
      </c>
      <c r="BK5" s="59" t="s">
        <v>
95</v>
      </c>
      <c r="BL5" s="59" t="s">
        <v>
96</v>
      </c>
      <c r="BM5" s="59" t="s">
        <v>
97</v>
      </c>
      <c r="BN5" s="59" t="s">
        <v>
98</v>
      </c>
      <c r="BO5" s="59" t="s">
        <v>
99</v>
      </c>
      <c r="BP5" s="59" t="s">
        <v>
100</v>
      </c>
      <c r="BQ5" s="59" t="s">
        <v>
101</v>
      </c>
      <c r="BR5" s="59" t="s">
        <v>
105</v>
      </c>
      <c r="BS5" s="59" t="s">
        <v>
103</v>
      </c>
      <c r="BT5" s="59" t="s">
        <v>
93</v>
      </c>
      <c r="BU5" s="59" t="s">
        <v>
106</v>
      </c>
      <c r="BV5" s="59" t="s">
        <v>
95</v>
      </c>
      <c r="BW5" s="59" t="s">
        <v>
96</v>
      </c>
      <c r="BX5" s="59" t="s">
        <v>
97</v>
      </c>
      <c r="BY5" s="59" t="s">
        <v>
98</v>
      </c>
      <c r="BZ5" s="59" t="s">
        <v>
99</v>
      </c>
      <c r="CA5" s="59" t="s">
        <v>
100</v>
      </c>
      <c r="CB5" s="59" t="s">
        <v>
90</v>
      </c>
      <c r="CC5" s="59" t="s">
        <v>
102</v>
      </c>
      <c r="CD5" s="59" t="s">
        <v>
103</v>
      </c>
      <c r="CE5" s="59" t="s">
        <v>
107</v>
      </c>
      <c r="CF5" s="59" t="s">
        <v>
94</v>
      </c>
      <c r="CG5" s="59" t="s">
        <v>
95</v>
      </c>
      <c r="CH5" s="59" t="s">
        <v>
96</v>
      </c>
      <c r="CI5" s="59" t="s">
        <v>
97</v>
      </c>
      <c r="CJ5" s="59" t="s">
        <v>
98</v>
      </c>
      <c r="CK5" s="59" t="s">
        <v>
99</v>
      </c>
      <c r="CL5" s="59" t="s">
        <v>
100</v>
      </c>
      <c r="CM5" s="144"/>
      <c r="CN5" s="144"/>
      <c r="CO5" s="59" t="s">
        <v>
101</v>
      </c>
      <c r="CP5" s="59" t="s">
        <v>
102</v>
      </c>
      <c r="CQ5" s="59" t="s">
        <v>
103</v>
      </c>
      <c r="CR5" s="59" t="s">
        <v>
93</v>
      </c>
      <c r="CS5" s="59" t="s">
        <v>
106</v>
      </c>
      <c r="CT5" s="59" t="s">
        <v>
95</v>
      </c>
      <c r="CU5" s="59" t="s">
        <v>
96</v>
      </c>
      <c r="CV5" s="59" t="s">
        <v>
97</v>
      </c>
      <c r="CW5" s="59" t="s">
        <v>
98</v>
      </c>
      <c r="CX5" s="59" t="s">
        <v>
99</v>
      </c>
      <c r="CY5" s="59" t="s">
        <v>
100</v>
      </c>
      <c r="CZ5" s="59" t="s">
        <v>
101</v>
      </c>
      <c r="DA5" s="59" t="s">
        <v>
91</v>
      </c>
      <c r="DB5" s="59" t="s">
        <v>
108</v>
      </c>
      <c r="DC5" s="59" t="s">
        <v>
93</v>
      </c>
      <c r="DD5" s="59" t="s">
        <v>
106</v>
      </c>
      <c r="DE5" s="59" t="s">
        <v>
95</v>
      </c>
      <c r="DF5" s="59" t="s">
        <v>
96</v>
      </c>
      <c r="DG5" s="59" t="s">
        <v>
97</v>
      </c>
      <c r="DH5" s="59" t="s">
        <v>
98</v>
      </c>
      <c r="DI5" s="59" t="s">
        <v>
99</v>
      </c>
      <c r="DJ5" s="59" t="s">
        <v>
35</v>
      </c>
      <c r="DK5" s="59" t="s">
        <v>
101</v>
      </c>
      <c r="DL5" s="59" t="s">
        <v>
102</v>
      </c>
      <c r="DM5" s="59" t="s">
        <v>
103</v>
      </c>
      <c r="DN5" s="59" t="s">
        <v>
93</v>
      </c>
      <c r="DO5" s="59" t="s">
        <v>
106</v>
      </c>
      <c r="DP5" s="59" t="s">
        <v>
95</v>
      </c>
      <c r="DQ5" s="59" t="s">
        <v>
96</v>
      </c>
      <c r="DR5" s="59" t="s">
        <v>
97</v>
      </c>
      <c r="DS5" s="59" t="s">
        <v>
98</v>
      </c>
      <c r="DT5" s="59" t="s">
        <v>
99</v>
      </c>
      <c r="DU5" s="59" t="s">
        <v>
100</v>
      </c>
    </row>
    <row r="6" spans="1:125" s="66" customFormat="1" x14ac:dyDescent="0.15">
      <c r="A6" s="49" t="s">
        <v>
109</v>
      </c>
      <c r="B6" s="60">
        <f>
B8</f>
        <v>
2019</v>
      </c>
      <c r="C6" s="60">
        <f t="shared" ref="C6:X6" si="1">
C8</f>
        <v>
131202</v>
      </c>
      <c r="D6" s="60">
        <f t="shared" si="1"/>
        <v>
47</v>
      </c>
      <c r="E6" s="60">
        <f t="shared" si="1"/>
        <v>
14</v>
      </c>
      <c r="F6" s="60">
        <f t="shared" si="1"/>
        <v>
0</v>
      </c>
      <c r="G6" s="60">
        <f t="shared" si="1"/>
        <v>
4</v>
      </c>
      <c r="H6" s="60" t="str">
        <f>
SUBSTITUTE(H8,"　","")</f>
        <v>
東京都練馬区</v>
      </c>
      <c r="I6" s="60" t="str">
        <f t="shared" si="1"/>
        <v>
練馬駅北口駐車場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その他駐車場</v>
      </c>
      <c r="Q6" s="62" t="str">
        <f t="shared" si="1"/>
        <v>
地下式</v>
      </c>
      <c r="R6" s="63">
        <f t="shared" si="1"/>
        <v>
24</v>
      </c>
      <c r="S6" s="62" t="str">
        <f t="shared" si="1"/>
        <v>
商業施設</v>
      </c>
      <c r="T6" s="62" t="str">
        <f t="shared" si="1"/>
        <v>
無</v>
      </c>
      <c r="U6" s="63">
        <f t="shared" si="1"/>
        <v>
18379</v>
      </c>
      <c r="V6" s="63">
        <f t="shared" si="1"/>
        <v>
490</v>
      </c>
      <c r="W6" s="63">
        <f t="shared" si="1"/>
        <v>
400</v>
      </c>
      <c r="X6" s="62" t="str">
        <f t="shared" si="1"/>
        <v>
利用料金制</v>
      </c>
      <c r="Y6" s="64">
        <f>
IF(Y8="-",NA(),Y8)</f>
        <v>
116.8</v>
      </c>
      <c r="Z6" s="64">
        <f t="shared" ref="Z6:AH6" si="2">
IF(Z8="-",NA(),Z8)</f>
        <v>
106.6</v>
      </c>
      <c r="AA6" s="64">
        <f t="shared" si="2"/>
        <v>
108.9</v>
      </c>
      <c r="AB6" s="64">
        <f t="shared" si="2"/>
        <v>
100</v>
      </c>
      <c r="AC6" s="64">
        <f t="shared" si="2"/>
        <v>
154.1</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3.3</v>
      </c>
      <c r="AL6" s="64">
        <f t="shared" si="3"/>
        <v>
2.9</v>
      </c>
      <c r="AM6" s="64">
        <f t="shared" si="3"/>
        <v>
0.2</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19</v>
      </c>
      <c r="AW6" s="65">
        <f t="shared" si="4"/>
        <v>
16</v>
      </c>
      <c r="AX6" s="65">
        <f t="shared" si="4"/>
        <v>
1</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14.4</v>
      </c>
      <c r="BG6" s="64">
        <f t="shared" ref="BG6:BO6" si="5">
IF(BG8="-",NA(),BG8)</f>
        <v>
3.2</v>
      </c>
      <c r="BH6" s="64">
        <f t="shared" si="5"/>
        <v>
5.7</v>
      </c>
      <c r="BI6" s="64">
        <f t="shared" si="5"/>
        <v>
-0.2</v>
      </c>
      <c r="BJ6" s="64">
        <f t="shared" si="5"/>
        <v>
35.1</v>
      </c>
      <c r="BK6" s="64">
        <f t="shared" si="5"/>
        <v>
17.5</v>
      </c>
      <c r="BL6" s="64">
        <f t="shared" si="5"/>
        <v>
14.3</v>
      </c>
      <c r="BM6" s="64">
        <f t="shared" si="5"/>
        <v>
11.8</v>
      </c>
      <c r="BN6" s="64">
        <f t="shared" si="5"/>
        <v>
9.1</v>
      </c>
      <c r="BO6" s="64">
        <f t="shared" si="5"/>
        <v>
1.4</v>
      </c>
      <c r="BP6" s="61" t="str">
        <f>
IF(BP8="-","",IF(BP8="-","【-】","【"&amp;SUBSTITUTE(TEXT(BP8,"#,##0.0"),"-","△")&amp;"】"))</f>
        <v>
【20.8】</v>
      </c>
      <c r="BQ6" s="65">
        <f>
IF(BQ8="-",NA(),BQ8)</f>
        <v>
32681</v>
      </c>
      <c r="BR6" s="65">
        <f t="shared" ref="BR6:BZ6" si="6">
IF(BR8="-",NA(),BR8)</f>
        <v>
14042</v>
      </c>
      <c r="BS6" s="65">
        <f t="shared" si="6"/>
        <v>
12470</v>
      </c>
      <c r="BT6" s="65">
        <f t="shared" si="6"/>
        <v>
-360</v>
      </c>
      <c r="BU6" s="65">
        <f t="shared" si="6"/>
        <v>
78261</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110</v>
      </c>
      <c r="CM6" s="63">
        <f t="shared" ref="CM6:CN6" si="7">
CM8</f>
        <v>
0</v>
      </c>
      <c r="CN6" s="63">
        <f t="shared" si="7"/>
        <v>
3422</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215.7</v>
      </c>
      <c r="DL6" s="64">
        <f t="shared" ref="DL6:DT6" si="9">
IF(DL8="-",NA(),DL8)</f>
        <v>
217</v>
      </c>
      <c r="DM6" s="64">
        <f t="shared" si="9"/>
        <v>
204.9</v>
      </c>
      <c r="DN6" s="64">
        <f t="shared" si="9"/>
        <v>
208.6</v>
      </c>
      <c r="DO6" s="64">
        <f t="shared" si="9"/>
        <v>
210.8</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111</v>
      </c>
      <c r="B7" s="60">
        <f t="shared" ref="B7:X7" si="10">
B8</f>
        <v>
2019</v>
      </c>
      <c r="C7" s="60">
        <f t="shared" si="10"/>
        <v>
131202</v>
      </c>
      <c r="D7" s="60">
        <f t="shared" si="10"/>
        <v>
47</v>
      </c>
      <c r="E7" s="60">
        <f t="shared" si="10"/>
        <v>
14</v>
      </c>
      <c r="F7" s="60">
        <f t="shared" si="10"/>
        <v>
0</v>
      </c>
      <c r="G7" s="60">
        <f t="shared" si="10"/>
        <v>
4</v>
      </c>
      <c r="H7" s="60" t="str">
        <f t="shared" si="10"/>
        <v>
東京都　練馬区</v>
      </c>
      <c r="I7" s="60" t="str">
        <f t="shared" si="10"/>
        <v>
練馬駅北口駐車場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その他駐車場</v>
      </c>
      <c r="Q7" s="62" t="str">
        <f t="shared" si="10"/>
        <v>
地下式</v>
      </c>
      <c r="R7" s="63">
        <f t="shared" si="10"/>
        <v>
24</v>
      </c>
      <c r="S7" s="62" t="str">
        <f t="shared" si="10"/>
        <v>
商業施設</v>
      </c>
      <c r="T7" s="62" t="str">
        <f t="shared" si="10"/>
        <v>
無</v>
      </c>
      <c r="U7" s="63">
        <f t="shared" si="10"/>
        <v>
18379</v>
      </c>
      <c r="V7" s="63">
        <f t="shared" si="10"/>
        <v>
490</v>
      </c>
      <c r="W7" s="63">
        <f t="shared" si="10"/>
        <v>
400</v>
      </c>
      <c r="X7" s="62" t="str">
        <f t="shared" si="10"/>
        <v>
利用料金制</v>
      </c>
      <c r="Y7" s="64">
        <f>
Y8</f>
        <v>
116.8</v>
      </c>
      <c r="Z7" s="64">
        <f t="shared" ref="Z7:AH7" si="11">
Z8</f>
        <v>
106.6</v>
      </c>
      <c r="AA7" s="64">
        <f t="shared" si="11"/>
        <v>
108.9</v>
      </c>
      <c r="AB7" s="64">
        <f t="shared" si="11"/>
        <v>
100</v>
      </c>
      <c r="AC7" s="64">
        <f t="shared" si="11"/>
        <v>
154.1</v>
      </c>
      <c r="AD7" s="64">
        <f t="shared" si="11"/>
        <v>
113.4</v>
      </c>
      <c r="AE7" s="64">
        <f t="shared" si="11"/>
        <v>
191.4</v>
      </c>
      <c r="AF7" s="64">
        <f t="shared" si="11"/>
        <v>
141.30000000000001</v>
      </c>
      <c r="AG7" s="64">
        <f t="shared" si="11"/>
        <v>
123.9</v>
      </c>
      <c r="AH7" s="64">
        <f t="shared" si="11"/>
        <v>
120.1</v>
      </c>
      <c r="AI7" s="61"/>
      <c r="AJ7" s="64">
        <f>
AJ8</f>
        <v>
0</v>
      </c>
      <c r="AK7" s="64">
        <f t="shared" ref="AK7:AS7" si="12">
AK8</f>
        <v>
3.3</v>
      </c>
      <c r="AL7" s="64">
        <f t="shared" si="12"/>
        <v>
2.9</v>
      </c>
      <c r="AM7" s="64">
        <f t="shared" si="12"/>
        <v>
0.2</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19</v>
      </c>
      <c r="AW7" s="65">
        <f t="shared" si="13"/>
        <v>
16</v>
      </c>
      <c r="AX7" s="65">
        <f t="shared" si="13"/>
        <v>
1</v>
      </c>
      <c r="AY7" s="65">
        <f t="shared" si="13"/>
        <v>
0</v>
      </c>
      <c r="AZ7" s="65">
        <f t="shared" si="13"/>
        <v>
177</v>
      </c>
      <c r="BA7" s="65">
        <f t="shared" si="13"/>
        <v>
145</v>
      </c>
      <c r="BB7" s="65">
        <f t="shared" si="13"/>
        <v>
108</v>
      </c>
      <c r="BC7" s="65">
        <f t="shared" si="13"/>
        <v>
89</v>
      </c>
      <c r="BD7" s="65">
        <f t="shared" si="13"/>
        <v>
37</v>
      </c>
      <c r="BE7" s="63"/>
      <c r="BF7" s="64">
        <f>
BF8</f>
        <v>
14.4</v>
      </c>
      <c r="BG7" s="64">
        <f t="shared" ref="BG7:BO7" si="14">
BG8</f>
        <v>
3.2</v>
      </c>
      <c r="BH7" s="64">
        <f t="shared" si="14"/>
        <v>
5.7</v>
      </c>
      <c r="BI7" s="64">
        <f t="shared" si="14"/>
        <v>
-0.2</v>
      </c>
      <c r="BJ7" s="64">
        <f t="shared" si="14"/>
        <v>
35.1</v>
      </c>
      <c r="BK7" s="64">
        <f t="shared" si="14"/>
        <v>
17.5</v>
      </c>
      <c r="BL7" s="64">
        <f t="shared" si="14"/>
        <v>
14.3</v>
      </c>
      <c r="BM7" s="64">
        <f t="shared" si="14"/>
        <v>
11.8</v>
      </c>
      <c r="BN7" s="64">
        <f t="shared" si="14"/>
        <v>
9.1</v>
      </c>
      <c r="BO7" s="64">
        <f t="shared" si="14"/>
        <v>
1.4</v>
      </c>
      <c r="BP7" s="61"/>
      <c r="BQ7" s="65">
        <f>
BQ8</f>
        <v>
32681</v>
      </c>
      <c r="BR7" s="65">
        <f t="shared" ref="BR7:BZ7" si="15">
BR8</f>
        <v>
14042</v>
      </c>
      <c r="BS7" s="65">
        <f t="shared" si="15"/>
        <v>
12470</v>
      </c>
      <c r="BT7" s="65">
        <f t="shared" si="15"/>
        <v>
-360</v>
      </c>
      <c r="BU7" s="65">
        <f t="shared" si="15"/>
        <v>
78261</v>
      </c>
      <c r="BV7" s="65">
        <f t="shared" si="15"/>
        <v>
36318</v>
      </c>
      <c r="BW7" s="65">
        <f t="shared" si="15"/>
        <v>
37745</v>
      </c>
      <c r="BX7" s="65">
        <f t="shared" si="15"/>
        <v>
35151</v>
      </c>
      <c r="BY7" s="65">
        <f t="shared" si="15"/>
        <v>
21556</v>
      </c>
      <c r="BZ7" s="65">
        <f t="shared" si="15"/>
        <v>
18053</v>
      </c>
      <c r="CA7" s="63"/>
      <c r="CB7" s="64" t="s">
        <v>
112</v>
      </c>
      <c r="CC7" s="64" t="s">
        <v>
112</v>
      </c>
      <c r="CD7" s="64" t="s">
        <v>
112</v>
      </c>
      <c r="CE7" s="64" t="s">
        <v>
112</v>
      </c>
      <c r="CF7" s="64" t="s">
        <v>
112</v>
      </c>
      <c r="CG7" s="64" t="s">
        <v>
112</v>
      </c>
      <c r="CH7" s="64" t="s">
        <v>
112</v>
      </c>
      <c r="CI7" s="64" t="s">
        <v>
112</v>
      </c>
      <c r="CJ7" s="64" t="s">
        <v>
112</v>
      </c>
      <c r="CK7" s="64" t="s">
        <v>
110</v>
      </c>
      <c r="CL7" s="61"/>
      <c r="CM7" s="63">
        <f>
CM8</f>
        <v>
0</v>
      </c>
      <c r="CN7" s="63">
        <f>
CN8</f>
        <v>
3422</v>
      </c>
      <c r="CO7" s="64" t="s">
        <v>
112</v>
      </c>
      <c r="CP7" s="64" t="s">
        <v>
112</v>
      </c>
      <c r="CQ7" s="64" t="s">
        <v>
112</v>
      </c>
      <c r="CR7" s="64" t="s">
        <v>
112</v>
      </c>
      <c r="CS7" s="64" t="s">
        <v>
112</v>
      </c>
      <c r="CT7" s="64" t="s">
        <v>
112</v>
      </c>
      <c r="CU7" s="64" t="s">
        <v>
112</v>
      </c>
      <c r="CV7" s="64" t="s">
        <v>
112</v>
      </c>
      <c r="CW7" s="64" t="s">
        <v>
112</v>
      </c>
      <c r="CX7" s="64" t="s">
        <v>
110</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215.7</v>
      </c>
      <c r="DL7" s="64">
        <f t="shared" ref="DL7:DT7" si="17">
DL8</f>
        <v>
217</v>
      </c>
      <c r="DM7" s="64">
        <f t="shared" si="17"/>
        <v>
204.9</v>
      </c>
      <c r="DN7" s="64">
        <f t="shared" si="17"/>
        <v>
208.6</v>
      </c>
      <c r="DO7" s="64">
        <f t="shared" si="17"/>
        <v>
210.8</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131202</v>
      </c>
      <c r="D8" s="67">
        <v>
47</v>
      </c>
      <c r="E8" s="67">
        <v>
14</v>
      </c>
      <c r="F8" s="67">
        <v>
0</v>
      </c>
      <c r="G8" s="67">
        <v>
4</v>
      </c>
      <c r="H8" s="67" t="s">
        <v>
113</v>
      </c>
      <c r="I8" s="67" t="s">
        <v>
114</v>
      </c>
      <c r="J8" s="67" t="s">
        <v>
115</v>
      </c>
      <c r="K8" s="67" t="s">
        <v>
116</v>
      </c>
      <c r="L8" s="67" t="s">
        <v>
117</v>
      </c>
      <c r="M8" s="67" t="s">
        <v>
118</v>
      </c>
      <c r="N8" s="67" t="s">
        <v>
119</v>
      </c>
      <c r="O8" s="68" t="s">
        <v>
120</v>
      </c>
      <c r="P8" s="69" t="s">
        <v>
121</v>
      </c>
      <c r="Q8" s="69" t="s">
        <v>
122</v>
      </c>
      <c r="R8" s="70">
        <v>
24</v>
      </c>
      <c r="S8" s="69" t="s">
        <v>
123</v>
      </c>
      <c r="T8" s="69" t="s">
        <v>
124</v>
      </c>
      <c r="U8" s="70">
        <v>
18379</v>
      </c>
      <c r="V8" s="70">
        <v>
490</v>
      </c>
      <c r="W8" s="70">
        <v>
400</v>
      </c>
      <c r="X8" s="69" t="s">
        <v>
125</v>
      </c>
      <c r="Y8" s="71">
        <v>
116.8</v>
      </c>
      <c r="Z8" s="71">
        <v>
106.6</v>
      </c>
      <c r="AA8" s="71">
        <v>
108.9</v>
      </c>
      <c r="AB8" s="71">
        <v>
100</v>
      </c>
      <c r="AC8" s="71">
        <v>
154.1</v>
      </c>
      <c r="AD8" s="71">
        <v>
113.4</v>
      </c>
      <c r="AE8" s="71">
        <v>
191.4</v>
      </c>
      <c r="AF8" s="71">
        <v>
141.30000000000001</v>
      </c>
      <c r="AG8" s="71">
        <v>
123.9</v>
      </c>
      <c r="AH8" s="71">
        <v>
120.1</v>
      </c>
      <c r="AI8" s="68">
        <v>
619.1</v>
      </c>
      <c r="AJ8" s="71">
        <v>
0</v>
      </c>
      <c r="AK8" s="71">
        <v>
3.3</v>
      </c>
      <c r="AL8" s="71">
        <v>
2.9</v>
      </c>
      <c r="AM8" s="71">
        <v>
0.2</v>
      </c>
      <c r="AN8" s="71">
        <v>
0</v>
      </c>
      <c r="AO8" s="71">
        <v>
9.5</v>
      </c>
      <c r="AP8" s="71">
        <v>
15.1</v>
      </c>
      <c r="AQ8" s="71">
        <v>
15</v>
      </c>
      <c r="AR8" s="71">
        <v>
10.4</v>
      </c>
      <c r="AS8" s="71">
        <v>
5</v>
      </c>
      <c r="AT8" s="68">
        <v>
2.2999999999999998</v>
      </c>
      <c r="AU8" s="72">
        <v>
0</v>
      </c>
      <c r="AV8" s="72">
        <v>
19</v>
      </c>
      <c r="AW8" s="72">
        <v>
16</v>
      </c>
      <c r="AX8" s="72">
        <v>
1</v>
      </c>
      <c r="AY8" s="72">
        <v>
0</v>
      </c>
      <c r="AZ8" s="72">
        <v>
177</v>
      </c>
      <c r="BA8" s="72">
        <v>
145</v>
      </c>
      <c r="BB8" s="72">
        <v>
108</v>
      </c>
      <c r="BC8" s="72">
        <v>
89</v>
      </c>
      <c r="BD8" s="72">
        <v>
37</v>
      </c>
      <c r="BE8" s="72">
        <v>
17</v>
      </c>
      <c r="BF8" s="71">
        <v>
14.4</v>
      </c>
      <c r="BG8" s="71">
        <v>
3.2</v>
      </c>
      <c r="BH8" s="71">
        <v>
5.7</v>
      </c>
      <c r="BI8" s="71">
        <v>
-0.2</v>
      </c>
      <c r="BJ8" s="71">
        <v>
35.1</v>
      </c>
      <c r="BK8" s="71">
        <v>
17.5</v>
      </c>
      <c r="BL8" s="71">
        <v>
14.3</v>
      </c>
      <c r="BM8" s="71">
        <v>
11.8</v>
      </c>
      <c r="BN8" s="71">
        <v>
9.1</v>
      </c>
      <c r="BO8" s="71">
        <v>
1.4</v>
      </c>
      <c r="BP8" s="68">
        <v>
20.8</v>
      </c>
      <c r="BQ8" s="72">
        <v>
32681</v>
      </c>
      <c r="BR8" s="72">
        <v>
14042</v>
      </c>
      <c r="BS8" s="72">
        <v>
12470</v>
      </c>
      <c r="BT8" s="73">
        <v>
-360</v>
      </c>
      <c r="BU8" s="73">
        <v>
78261</v>
      </c>
      <c r="BV8" s="72">
        <v>
36318</v>
      </c>
      <c r="BW8" s="72">
        <v>
37745</v>
      </c>
      <c r="BX8" s="72">
        <v>
35151</v>
      </c>
      <c r="BY8" s="72">
        <v>
21556</v>
      </c>
      <c r="BZ8" s="72">
        <v>
18053</v>
      </c>
      <c r="CA8" s="70">
        <v>
14290</v>
      </c>
      <c r="CB8" s="71" t="s">
        <v>
117</v>
      </c>
      <c r="CC8" s="71" t="s">
        <v>
117</v>
      </c>
      <c r="CD8" s="71" t="s">
        <v>
117</v>
      </c>
      <c r="CE8" s="71" t="s">
        <v>
117</v>
      </c>
      <c r="CF8" s="71" t="s">
        <v>
117</v>
      </c>
      <c r="CG8" s="71" t="s">
        <v>
117</v>
      </c>
      <c r="CH8" s="71" t="s">
        <v>
117</v>
      </c>
      <c r="CI8" s="71" t="s">
        <v>
117</v>
      </c>
      <c r="CJ8" s="71" t="s">
        <v>
117</v>
      </c>
      <c r="CK8" s="71" t="s">
        <v>
117</v>
      </c>
      <c r="CL8" s="68" t="s">
        <v>
117</v>
      </c>
      <c r="CM8" s="70">
        <v>
0</v>
      </c>
      <c r="CN8" s="70">
        <v>
3422</v>
      </c>
      <c r="CO8" s="71" t="s">
        <v>
117</v>
      </c>
      <c r="CP8" s="71" t="s">
        <v>
117</v>
      </c>
      <c r="CQ8" s="71" t="s">
        <v>
117</v>
      </c>
      <c r="CR8" s="71" t="s">
        <v>
117</v>
      </c>
      <c r="CS8" s="71" t="s">
        <v>
117</v>
      </c>
      <c r="CT8" s="71" t="s">
        <v>
117</v>
      </c>
      <c r="CU8" s="71" t="s">
        <v>
117</v>
      </c>
      <c r="CV8" s="71" t="s">
        <v>
117</v>
      </c>
      <c r="CW8" s="71" t="s">
        <v>
117</v>
      </c>
      <c r="CX8" s="71" t="s">
        <v>
117</v>
      </c>
      <c r="CY8" s="68" t="s">
        <v>
117</v>
      </c>
      <c r="CZ8" s="71">
        <v>
0</v>
      </c>
      <c r="DA8" s="71">
        <v>
0</v>
      </c>
      <c r="DB8" s="71">
        <v>
0</v>
      </c>
      <c r="DC8" s="71">
        <v>
0</v>
      </c>
      <c r="DD8" s="71">
        <v>
0</v>
      </c>
      <c r="DE8" s="71">
        <v>
278.89999999999998</v>
      </c>
      <c r="DF8" s="71">
        <v>
205.5</v>
      </c>
      <c r="DG8" s="71">
        <v>
187.9</v>
      </c>
      <c r="DH8" s="71">
        <v>
143.19999999999999</v>
      </c>
      <c r="DI8" s="71">
        <v>
128.9</v>
      </c>
      <c r="DJ8" s="68">
        <v>
425.4</v>
      </c>
      <c r="DK8" s="71">
        <v>
215.7</v>
      </c>
      <c r="DL8" s="71">
        <v>
217</v>
      </c>
      <c r="DM8" s="71">
        <v>
204.9</v>
      </c>
      <c r="DN8" s="71">
        <v>
208.6</v>
      </c>
      <c r="DO8" s="71">
        <v>
210.8</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126</v>
      </c>
      <c r="C10" s="78" t="s">
        <v>
127</v>
      </c>
      <c r="D10" s="78" t="s">
        <v>
128</v>
      </c>
      <c r="E10" s="78" t="s">
        <v>
129</v>
      </c>
      <c r="F10" s="78" t="s">
        <v>
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53</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舘山　貴洋</cp:lastModifiedBy>
  <cp:lastPrinted>2021-01-14T10:15:49Z</cp:lastPrinted>
  <dcterms:created xsi:type="dcterms:W3CDTF">2020-12-04T03:28:45Z</dcterms:created>
  <dcterms:modified xsi:type="dcterms:W3CDTF">2021-01-14T10:15:50Z</dcterms:modified>
  <cp:category/>
</cp:coreProperties>
</file>